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5840" activeTab="1"/>
  </bookViews>
  <sheets>
    <sheet name="16 Oct changes" sheetId="6" r:id="rId1"/>
    <sheet name="AER change log" sheetId="7" r:id="rId2"/>
    <sheet name="Depn|Inputs" sheetId="2" r:id="rId3"/>
    <sheet name="Depn|Calc" sheetId="3" r:id="rId4"/>
    <sheet name="Depn|comparison" sheetId="4" r:id="rId5"/>
    <sheet name="Depn|Existing Assets" sheetId="5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4" hidden="1">[1]PCOR00!#REF!</definedName>
    <definedName name="_BQ4.1" hidden="1">[1]PCOR00!#REF!</definedName>
    <definedName name="_BQ4.5" localSheetId="4" hidden="1">#REF!</definedName>
    <definedName name="_BQ4.5" hidden="1">#REF!</definedName>
    <definedName name="_BQ4.6" localSheetId="4" hidden="1">#REF!</definedName>
    <definedName name="_BQ4.6" hidden="1">#REF!</definedName>
    <definedName name="_xlnm._FilterDatabase" hidden="1">[2]DataAct!#REF!</definedName>
    <definedName name="_jns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dasdfa3454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ria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" localSheetId="3" hidden="1">{#N/A,#N/A,FALSE,"SUM QTR 3";#N/A,#N/A,FALSE,"Detail QTR 3 (w_o ly)"}</definedName>
    <definedName name="as" localSheetId="4" hidden="1">{#N/A,#N/A,FALSE,"SUM QTR 3";#N/A,#N/A,FALSE,"Detail QTR 3 (w_o ly)"}</definedName>
    <definedName name="as" localSheetId="5" hidden="1">{#N/A,#N/A,FALSE,"SUM QTR 3";#N/A,#N/A,FALSE,"Detail QTR 3 (w_o ly)"}</definedName>
    <definedName name="as" hidden="1">{#N/A,#N/A,FALSE,"SUM QTR 3";#N/A,#N/A,FALSE,"Detail QTR 3 (w_o ly)"}</definedName>
    <definedName name="as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Ex0017DGUEDPCFJUPUZOOLJCS2B" hidden="1">'[3]Reco Sheet for Fcast'!$I$9:$J$9</definedName>
    <definedName name="BEx001CNWHJ5RULCSFM36ZCGJ1UH" hidden="1">'[3]Reco Sheet for Fcast'!$F$11:$G$11</definedName>
    <definedName name="BEx004791UAJIJSN57OT7YBLNP82" hidden="1">'[3]Reco Sheet for Fcast'!$H$2:$I$2</definedName>
    <definedName name="BEx008P2NVFDLBHL7IZ5WTMVOQ1F" localSheetId="4" hidden="1">'[4]AMI P &amp; L'!#REF!</definedName>
    <definedName name="BEx008P2NVFDLBHL7IZ5WTMVOQ1F" hidden="1">'[4]AMI P &amp; L'!#REF!</definedName>
    <definedName name="BEx009G00IN0JUIAQ4WE9NHTMQE2" hidden="1">'[3]Reco Sheet for Fcast'!$I$8:$J$8</definedName>
    <definedName name="BEx00DXTY2JDVGWQKV8H7FG4SV30" hidden="1">'[3]Reco Sheet for Fcast'!$F$11:$G$11</definedName>
    <definedName name="BEx00GHLTYRH5N2S6P78YW1CD30N" hidden="1">'[3]Reco Sheet for Fcast'!$F$11:$G$11</definedName>
    <definedName name="BEx00JC31DY11L45SEU4B10BIN6W" hidden="1">'[3]Reco Sheet for Fcast'!$K$2</definedName>
    <definedName name="BEx00KZHZBHP3TDV1YMX4B19B95O" localSheetId="4" hidden="1">'[4]AMI P &amp; L'!#REF!</definedName>
    <definedName name="BEx00KZHZBHP3TDV1YMX4B19B95O" hidden="1">'[4]AMI P &amp; L'!#REF!</definedName>
    <definedName name="BEx01DAZE5WX4UTU2TLKODE60MKZ" hidden="1">'[3]Reco Sheet for Fcast'!$F$6:$G$6</definedName>
    <definedName name="BEx01HY6E3GJ66ABU5ABN26V6Q13" hidden="1">'[3]Reco Sheet for Fcast'!$G$2</definedName>
    <definedName name="BEx01PW5YQKEGAR8JDDI5OARYXDF" hidden="1">'[3]Reco Sheet for Fcast'!$F$9:$G$9</definedName>
    <definedName name="BEx01XJ94SHJ1YQ7ORPW0RQGKI2H" hidden="1">'[3]Reco Sheet for Fcast'!$F$11:$G$11</definedName>
    <definedName name="BEx02Q08R9G839Q4RFGG9026C7PX" localSheetId="4" hidden="1">'[4]AMI P &amp; L'!#REF!</definedName>
    <definedName name="BEx02Q08R9G839Q4RFGG9026C7PX" hidden="1">'[4]AMI P &amp; L'!#REF!</definedName>
    <definedName name="BEx02SEL3Z1QWGAHXDPUA9WLTTPS" hidden="1">'[3]Reco Sheet for Fcast'!$F$11:$G$11</definedName>
    <definedName name="BEx02Y3KJZH5BGDM9QEZ1PVVI114" hidden="1">'[3]Reco Sheet for Fcast'!$F$8:$G$8</definedName>
    <definedName name="BEx0313GRLLASDTVPW5DHTXHE74M" hidden="1">'[3]Reco Sheet for Fcast'!$I$6:$J$6</definedName>
    <definedName name="BEx1F0SOZ3H5XUHXD7O01TCR8T6J" hidden="1">'[3]Reco Sheet for Fcast'!$F$10:$G$10</definedName>
    <definedName name="BEx1F9HL824UCNCVZ2U62J4KZCX8" hidden="1">'[3]Reco Sheet for Fcast'!$F$7:$G$7</definedName>
    <definedName name="BEx1FEVSJKTI1Q1Z874QZVFSJSVA" hidden="1">'[3]Reco Sheet for Fcast'!$I$6:$J$6</definedName>
    <definedName name="BEx1FGDRUHHLI1GBHELT4PK0LY4V" hidden="1">'[3]Reco Sheet for Fcast'!$I$9:$J$9</definedName>
    <definedName name="BEx1FJZ7GKO99IYTP6GGGF7EUL3Z" hidden="1">'[3]Reco Sheet for Fcast'!$I$7:$J$7</definedName>
    <definedName name="BEx1FSDBU7WQN41S8RKJEK69AVRU" hidden="1">'[3]Reco Sheet for Fcast'!$F$6:$G$6</definedName>
    <definedName name="BEx1FZV2CM77TBH1R6YYV9P06KA2" hidden="1">'[3]Reco Sheet for Fcast'!$F$9:$G$9</definedName>
    <definedName name="BEx1G59AY8195JTUM6P18VXUFJ3E" hidden="1">'[3]Reco Sheet for Fcast'!$F$9:$G$9</definedName>
    <definedName name="BEx1GVMRHFXUP6XYYY9NR12PV5TF" hidden="1">'[3]Reco Sheet for Fcast'!$F$8:$G$8</definedName>
    <definedName name="BEx1H6KIT7BHUH6MDDWC935V9N47" hidden="1">'[3]Reco Sheet for Fcast'!$I$8:$J$8</definedName>
    <definedName name="BEx1HDGOOJ3SKHYMWUZJ1P0RQZ9N" hidden="1">'[3]Reco Sheet for Fcast'!$H$2:$I$2</definedName>
    <definedName name="BEx1HDM5ZXSJG6JQEMSFV52PZ10V" hidden="1">'[3]Reco Sheet for Fcast'!$I$9:$J$9</definedName>
    <definedName name="BEx1HETBBZVN5F43LKOFMC4QB0CR" hidden="1">'[3]Reco Sheet for Fcast'!$F$9:$G$9</definedName>
    <definedName name="BEx1HGWNWPLNXICOTP90TKQVVE4E" hidden="1">'[3]Reco Sheet for Fcast'!$H$2:$I$2</definedName>
    <definedName name="BEx1HIPLJZABY0EMUOTZN0EQMDPU" hidden="1">'[3]Reco Sheet for Fcast'!$F$7:$G$7</definedName>
    <definedName name="BEx1HO94JIRX219MPWMB5E5XZ04X" hidden="1">'[3]Reco Sheet for Fcast'!$F$10:$G$10</definedName>
    <definedName name="BEx1HQNF6KHM21E3XLW0NMSSEI9S" hidden="1">'[3]Reco Sheet for Fcast'!$F$9:$G$9</definedName>
    <definedName name="BEx1HSLNWIW4S97ZBYY7I7M5YVH4" hidden="1">'[3]Reco Sheet for Fcast'!$I$8:$J$8</definedName>
    <definedName name="BEx1I4QKTILCKZUSOJCVZN7SNHL5" hidden="1">'[3]Reco Sheet for Fcast'!$F$6:$G$6</definedName>
    <definedName name="BEx1IE0ZP7RIFM9FI24S9I6AAJ14" hidden="1">'[3]Reco Sheet for Fcast'!$F$15</definedName>
    <definedName name="BEx1IGQ5B697MNDOE06MVSR0H58E" hidden="1">'[3]Reco Sheet for Fcast'!$F$11:$G$11</definedName>
    <definedName name="BEx1IKRPW8MLB9Y485M1TL2IT9SH" hidden="1">'[3]Reco Sheet for Fcast'!$F$15</definedName>
    <definedName name="BEx1J0CSSHDJGBJUHVOEMCF2P4DL" hidden="1">'[3]Reco Sheet for Fcast'!$I$9:$J$9</definedName>
    <definedName name="BEx1J6NC9DE7CANGLXQGIAHI2C92" hidden="1">'[3]Reco Sheet for Fcast'!$I$8:$J$8</definedName>
    <definedName name="BEx1J7E8VCGLPYU82QXVUG5N3ZAI" localSheetId="4" hidden="1">'[4]AMI P &amp; L'!#REF!</definedName>
    <definedName name="BEx1J7E8VCGLPYU82QXVUG5N3ZAI" hidden="1">'[4]AMI P &amp; L'!#REF!</definedName>
    <definedName name="BEx1JGE2YQWH8S25USOY08XVGO0D" hidden="1">'[3]Reco Sheet for Fcast'!$I$10:$J$10</definedName>
    <definedName name="BEx1JJJC9T1W7HY4V7HP1S1W4JO1" hidden="1">'[3]Reco Sheet for Fcast'!$F$10:$G$10</definedName>
    <definedName name="BEx1JKKZSJ7DI4PTFVI9VVFMB1X2" hidden="1">'[3]Reco Sheet for Fcast'!$F$6:$G$6</definedName>
    <definedName name="BEx1JUBQFRVMASSFK4B3V0AD7YP9" hidden="1">'[3]Reco Sheet for Fcast'!$I$7:$J$7</definedName>
    <definedName name="BEx1JXBM5W4YRWNQ0P95QQS6JWD6" hidden="1">'[3]Reco Sheet for Fcast'!$I$6:$J$6</definedName>
    <definedName name="BEx1KGY9QEHZ9QSARMQUTQKRK4UX" hidden="1">'[3]Reco Sheet for Fcast'!$I$8:$J$8</definedName>
    <definedName name="BEx1KKP1ELIF2UII2FWVGL7M1X7J" hidden="1">'[3]Reco Sheet for Fcast'!$F$10:$G$10</definedName>
    <definedName name="BEx1KUVWMB0QCWA3RBE4CADFVRIS" hidden="1">'[3]Reco Sheet for Fcast'!$F$15</definedName>
    <definedName name="BEx1L2OG1SDFK2TPXELJ77YP4NI2" hidden="1">'[3]Reco Sheet for Fcast'!$I$7:$J$7</definedName>
    <definedName name="BEx1L6Q60MWRDJB4L20LK0XPA0Z2" hidden="1">'[3]Reco Sheet for Fcast'!$I$9:$J$9</definedName>
    <definedName name="BEx1LD63FP2Z4BR9TKSHOZW9KKZ5" hidden="1">'[3]Reco Sheet for Fcast'!$G$2</definedName>
    <definedName name="BEx1LDMB9RW982DUILM2WPT5VWQ3" hidden="1">'[3]Reco Sheet for Fcast'!$H$2:$I$2</definedName>
    <definedName name="BEx1LRPGDQCOEMW8YT80J1XCDCIV" hidden="1">'[3]Reco Sheet for Fcast'!$F$6:$G$6</definedName>
    <definedName name="BEx1LRUSJW4JG54X07QWD9R27WV9" localSheetId="4" hidden="1">'[4]AMI P &amp; L'!#REF!</definedName>
    <definedName name="BEx1LRUSJW4JG54X07QWD9R27WV9" hidden="1">'[4]AMI P &amp; L'!#REF!</definedName>
    <definedName name="BEx1M1WBK5T0LP1AK2JYV6W87ID6" hidden="1">'[3]Reco Sheet for Fcast'!$F$10:$G$10</definedName>
    <definedName name="BEx1M2CEKIG7U2M98E8QT7PXKFJI" localSheetId="4" hidden="1">#REF!</definedName>
    <definedName name="BEx1M2CEKIG7U2M98E8QT7PXKFJI" hidden="1">#REF!</definedName>
    <definedName name="BEx1M51HHDYGIT8PON7U8ICL2S95" hidden="1">'[3]Reco Sheet for Fcast'!$F$10:$G$10</definedName>
    <definedName name="BEx1MTRKKVCHOZ0YGID6HZ49LJTO" localSheetId="4" hidden="1">'[4]AMI P &amp; L'!#REF!</definedName>
    <definedName name="BEx1MTRKKVCHOZ0YGID6HZ49LJTO" hidden="1">'[4]AMI P &amp; L'!#REF!</definedName>
    <definedName name="BEx1N3CUJ3UX61X38ZAJVPEN4KMC" hidden="1">'[3]Reco Sheet for Fcast'!$K$2</definedName>
    <definedName name="BEx1NM34KQTO1LDNSAFD1L82UZFG" hidden="1">'[3]Reco Sheet for Fcast'!$F$15</definedName>
    <definedName name="BEx1NO6TXZVOGCUWCCRTXRXWW0XL" hidden="1">'[3]Reco Sheet for Fcast'!$I$10:$J$10</definedName>
    <definedName name="BEx1NS8EU5P9FQV3S0WRTXI5L361" hidden="1">'[3]Reco Sheet for Fcast'!$F$7:$G$7</definedName>
    <definedName name="BEx1NUBX5VUYZFKQH69FN6BTLWCR" hidden="1">'[3]Reco Sheet for Fcast'!$I$7:$J$7</definedName>
    <definedName name="BEx1NZ4K1L8UON80Y2A4RASKWGNP" hidden="1">'[3]Reco Sheet for Fcast'!$F$15:$G$16</definedName>
    <definedName name="BEx1OLAZ915OGYWP0QP1QQWDLCRX" hidden="1">'[3]Reco Sheet for Fcast'!$I$6:$J$6</definedName>
    <definedName name="BEx1OO5ER042IS6IC4TLDI75JNVH" hidden="1">'[3]Reco Sheet for Fcast'!$G$2</definedName>
    <definedName name="BEx1OTE54CBSUT8FWKRALEDCUWN4" hidden="1">'[3]Reco Sheet for Fcast'!$F$11:$G$11</definedName>
    <definedName name="BEx1OVSMPADTX95QUOX34KZQ8EDY" hidden="1">'[3]Reco Sheet for Fcast'!$I$11:$J$11</definedName>
    <definedName name="BEx1OX544IO9FQJI7YYQGZCEHB3O" hidden="1">'[3]Reco Sheet for Fcast'!$I$8:$J$8</definedName>
    <definedName name="BEx1OY6SVEUT2EQ26P7EKEND342G" hidden="1">'[3]Reco Sheet for Fcast'!$I$9:$J$9</definedName>
    <definedName name="BEx1OYN1LPIPI12O9G6F7QAOS9T4" hidden="1">'[3]Reco Sheet for Fcast'!$I$7:$J$7</definedName>
    <definedName name="BEx1P1HHKJA799O3YZXQAX6KFH58" hidden="1">'[3]Reco Sheet for Fcast'!$F$6:$G$6</definedName>
    <definedName name="BEx1P34W467WGPOXPK292QFJIPHJ" hidden="1">'[3]Reco Sheet for Fcast'!$H$2:$I$2</definedName>
    <definedName name="BEx1P7S1J4TKGVJ43C2Q2R3M9WRB" hidden="1">'[3]Reco Sheet for Fcast'!$I$6:$J$6</definedName>
    <definedName name="BEx1PA11BLPVZM8RC5BL46WX8YB5" hidden="1">'[3]Reco Sheet for Fcast'!$F$8:$G$8</definedName>
    <definedName name="BEx1PBZ4BEFIPGMQXT9T8S4PZ2IM" hidden="1">'[3]Reco Sheet for Fcast'!$F$10:$G$10</definedName>
    <definedName name="BEx1PLF2CFSXBZPVI6CJ534EIJDN" hidden="1">'[3]Reco Sheet for Fcast'!$I$8:$J$8</definedName>
    <definedName name="BEx1PMWZB2DO6EM9BKLUICZJ65HD" hidden="1">'[3]Reco Sheet for Fcast'!$I$10:$J$10</definedName>
    <definedName name="BEx1QA54J2A4I7IBQR19BTY28ZMR" hidden="1">'[3]Reco Sheet for Fcast'!$I$10:$J$10</definedName>
    <definedName name="BEx1QMQAHG3KQUK59DVM68SWKZIZ" hidden="1">'[3]Reco Sheet for Fcast'!$I$10:$J$10</definedName>
    <definedName name="BEx1R9YFKJCMSEST8OVCAO5E47FO" hidden="1">'[3]Reco Sheet for Fcast'!$F$9:$G$9</definedName>
    <definedName name="BEx1RBGC06B3T52OIC0EQ1KGVP1I" hidden="1">'[3]Reco Sheet for Fcast'!$F$10:$G$10</definedName>
    <definedName name="BEx1RRC7X4NI1CU4EO5XYE2GVARJ" hidden="1">'[3]Reco Sheet for Fcast'!$I$11:$J$11</definedName>
    <definedName name="BEx1RZA1NCGT832L7EMR7GMF588W" hidden="1">'[3]Reco Sheet for Fcast'!$I$10:$J$10</definedName>
    <definedName name="BEx1S0XGIPUSZQUCSGWSK10GKW7Y" hidden="1">'[3]Reco Sheet for Fcast'!$F$8:$G$8</definedName>
    <definedName name="BEx1S5VFNKIXHTTCWSV60UC50EZ8" hidden="1">'[3]Reco Sheet for Fcast'!$I$7:$J$7</definedName>
    <definedName name="BEx1SK3U02H0RGKEYXW7ZMCEOF3V" hidden="1">'[3]Reco Sheet for Fcast'!$E$2:$F$2</definedName>
    <definedName name="BEx1SSNEZINBJT29QVS62VS1THT4" hidden="1">'[3]Reco Sheet for Fcast'!$F$9:$G$9</definedName>
    <definedName name="BEx1SVNCHNANBJIDIQVB8AFK4HAN" localSheetId="4" hidden="1">'[4]AMI P &amp; L'!#REF!</definedName>
    <definedName name="BEx1SVNCHNANBJIDIQVB8AFK4HAN" hidden="1">'[4]AMI P &amp; L'!#REF!</definedName>
    <definedName name="BEx1TJ0WLS9O7KNSGIPWTYHDYI1D" localSheetId="4" hidden="1">'[4]AMI P &amp; L'!#REF!</definedName>
    <definedName name="BEx1TJ0WLS9O7KNSGIPWTYHDYI1D" hidden="1">'[4]AMI P &amp; L'!#REF!</definedName>
    <definedName name="BEx1U7WFO8OZKB1EBF4H386JW91L" hidden="1">'[3]Reco Sheet for Fcast'!$I$9:$J$9</definedName>
    <definedName name="BEx1U87938YR9N6HYI24KVBKLOS3" hidden="1">'[3]Reco Sheet for Fcast'!$G$2</definedName>
    <definedName name="BEx1UESH4KDWHYESQU2IE55RS3LI" hidden="1">'[3]Reco Sheet for Fcast'!$F$11:$G$11</definedName>
    <definedName name="BEx1UI8N9KTCPSOJ7RDW0T8UEBNP" hidden="1">'[3]Reco Sheet for Fcast'!$F$10:$G$10</definedName>
    <definedName name="BEx1UML0HHJFHA5TBOYQ24I3RV1W" hidden="1">'[3]Reco Sheet for Fcast'!$F$6:$G$6</definedName>
    <definedName name="BEx1UUDIQPZ23XQ79GUL0RAWRSCK" hidden="1">'[3]Reco Sheet for Fcast'!$I$7:$J$7</definedName>
    <definedName name="BEx1V50N55N07Q5LD91VS9QF1WB6" localSheetId="4" hidden="1">#REF!</definedName>
    <definedName name="BEx1V50N55N07Q5LD91VS9QF1WB6" hidden="1">#REF!</definedName>
    <definedName name="BEx1V67SEV778NVW68J8W5SND1J7" hidden="1">'[3]Reco Sheet for Fcast'!$I$9:$J$9</definedName>
    <definedName name="BEx1VIY9SQLRESD11CC4PHYT0XSG" hidden="1">'[3]Reco Sheet for Fcast'!$H$2:$I$2</definedName>
    <definedName name="BEx1WC67EH10SC38QWX3WEA5KH3A" hidden="1">'[3]Reco Sheet for Fcast'!$F$10:$G$10</definedName>
    <definedName name="BEx1WGYTKZZIPM1577W5FEYKFH3V" hidden="1">'[3]Reco Sheet for Fcast'!$F$15:$J$123</definedName>
    <definedName name="BEx1WHPURIV3D3PTJJ359H1OP7ZV" localSheetId="4" hidden="1">'[4]AMI P &amp; L'!#REF!</definedName>
    <definedName name="BEx1WHPURIV3D3PTJJ359H1OP7ZV" hidden="1">'[4]AMI P &amp; L'!#REF!</definedName>
    <definedName name="BEx1WLWY2CR1WRD694JJSWSDFAIR" hidden="1">'[3]Reco Sheet for Fcast'!$I$7:$J$7</definedName>
    <definedName name="BEx1WMD1LWPWRIK6GGAJRJAHJM8I" hidden="1">'[3]Reco Sheet for Fcast'!$I$10:$J$10</definedName>
    <definedName name="BEx1WR0D41MR174LBF3P9E3K0J51" hidden="1">'[3]Reco Sheet for Fcast'!$F$7:$G$7</definedName>
    <definedName name="BEx1WUB1FAS5PHU33TJ60SUHR618" hidden="1">'[3]Reco Sheet for Fcast'!$I$8:$J$8</definedName>
    <definedName name="BEx1WX04G0INSPPG9NTNR3DYR6PZ" hidden="1">'[3]Reco Sheet for Fcast'!$I$11:$J$11</definedName>
    <definedName name="BEx1X3LHU9DPG01VWX2IF65TRATF" hidden="1">'[3]Reco Sheet for Fcast'!$F$8:$G$8</definedName>
    <definedName name="BEx1XK8AAMO0AH0Z1OUKW30CA7EQ" hidden="1">'[3]Reco Sheet for Fcast'!$H$2:$I$2</definedName>
    <definedName name="BEx1XL4MZ7C80495GHQRWOBS16PQ" hidden="1">'[3]Reco Sheet for Fcast'!$F$6:$G$6</definedName>
    <definedName name="BEx1Y2IGS2K95E1M51PEF9KJZ0KB" hidden="1">'[3]Reco Sheet for Fcast'!$F$15</definedName>
    <definedName name="BEx1Y3PKK83X2FN9SAALFHOWKMRQ" hidden="1">'[3]Reco Sheet for Fcast'!$F$9:$G$9</definedName>
    <definedName name="BEx1YL3DJ7Y4AZ01ERCOGW0FJ26T" localSheetId="4" hidden="1">'[4]AMI P &amp; L'!#REF!</definedName>
    <definedName name="BEx1YL3DJ7Y4AZ01ERCOGW0FJ26T" hidden="1">'[4]AMI P &amp; L'!#REF!</definedName>
    <definedName name="BEx1Z2RYHSVD1H37817SN93VMURZ" hidden="1">'[3]Reco Sheet for Fcast'!$F$7:$G$7</definedName>
    <definedName name="BEx3AMAKWI6458B67VKZO56MCNJW" hidden="1">'[3]Reco Sheet for Fcast'!$H$2:$I$2</definedName>
    <definedName name="BEx3AOOVM42G82TNF53W0EKXLUSI" localSheetId="4" hidden="1">'[4]AMI P &amp; L'!#REF!</definedName>
    <definedName name="BEx3AOOVM42G82TNF53W0EKXLUSI" hidden="1">'[4]AMI P &amp; L'!#REF!</definedName>
    <definedName name="BEx3APL8D18BCFDD4AZK12WFXA67" hidden="1">'[3]Reco Sheet for Fcast'!$G$2:$H$2</definedName>
    <definedName name="BEx3AZH9W4SUFCAHNDOQ728R9V4L" hidden="1">'[3]Reco Sheet for Fcast'!$F$6:$G$6</definedName>
    <definedName name="BEx3BNR9ES4KY7Q1DK83KC5NDGL8" hidden="1">'[3]Reco Sheet for Fcast'!$E$2:$F$2</definedName>
    <definedName name="BEx3BQR5VZXNQ4H949ORM8ESU3B3" localSheetId="4" hidden="1">'[4]AMI P &amp; L'!#REF!</definedName>
    <definedName name="BEx3BQR5VZXNQ4H949ORM8ESU3B3" hidden="1">'[4]AMI P &amp; L'!#REF!</definedName>
    <definedName name="BEx3BTLL3ASJN134DLEQTQM70VZM" hidden="1">'[3]Reco Sheet for Fcast'!$F$6:$G$6</definedName>
    <definedName name="BEx3BW5CTV0DJU5AQS3ZQFK2VLF3" hidden="1">'[3]Reco Sheet for Fcast'!$I$8:$J$8</definedName>
    <definedName name="BEx3BYP0FG369M7G3JEFLMMXAKTS" hidden="1">'[3]Reco Sheet for Fcast'!$F$9:$G$9</definedName>
    <definedName name="BEx3C2QR0WUD19QSVO8EMIPNQJKH" hidden="1">'[3]Reco Sheet for Fcast'!$F$7:$G$7</definedName>
    <definedName name="BEx3CKFCCPZZ6ROLAT5C1DZNIC1U" hidden="1">'[3]Reco Sheet for Fcast'!$H$2:$I$2</definedName>
    <definedName name="BEx3CO0SVO4WLH0DO43DCHYDTH1P" hidden="1">'[3]Reco Sheet for Fcast'!$F$15</definedName>
    <definedName name="BEx3D9G6QTSPF9UYI4X0XY0VE896" hidden="1">'[3]Reco Sheet for Fcast'!$F$6:$G$6</definedName>
    <definedName name="BEx3DCQU9PBRXIMLO62KS5RLH447" hidden="1">'[3]Reco Sheet for Fcast'!$I$11:$J$11</definedName>
    <definedName name="BEx3DZDFGLYD8RLUYGMKDC4PRP04" hidden="1">'[3]Reco Sheet for Fcast'!$G$2:$H$2</definedName>
    <definedName name="BEx3EF99FD6QNNCNOKDEE67JHTUJ" hidden="1">'[3]Reco Sheet for Fcast'!$I$9:$J$9</definedName>
    <definedName name="BEx3EHCSERZ2O2OAG8Y95UPG2IY9" localSheetId="4" hidden="1">'[4]AMI P &amp; L'!#REF!</definedName>
    <definedName name="BEx3EHCSERZ2O2OAG8Y95UPG2IY9" hidden="1">'[4]AMI P &amp; L'!#REF!</definedName>
    <definedName name="BEx3EJR3TCJDYS7ZXNDS5N9KTGIK" hidden="1">'[3]Reco Sheet for Fcast'!$F$8:$G$8</definedName>
    <definedName name="BEx3ELJTTBS6P05CNISMGOJOA60V" hidden="1">'[3]Reco Sheet for Fcast'!$I$9:$J$9</definedName>
    <definedName name="BEx3EQSLJBDDJRHNX19PBFCKNY2I" hidden="1">'[3]Reco Sheet for Fcast'!$F$11:$G$11</definedName>
    <definedName name="BEx3EUUAX947Q5N6MY6W0KSNY78Y" hidden="1">'[3]Reco Sheet for Fcast'!$I$7:$J$7</definedName>
    <definedName name="BEx3FERRE7HC84YCYRFTW3IGBJS0" localSheetId="4" hidden="1">#REF!</definedName>
    <definedName name="BEx3FERRE7HC84YCYRFTW3IGBJS0" hidden="1">#REF!</definedName>
    <definedName name="BEx3FHMD1P5XBCH23ZKIFO6ZTCNB" hidden="1">'[3]Reco Sheet for Fcast'!$I$6:$J$6</definedName>
    <definedName name="BEx3FI2G3YYIACQHXNXEA15M8ZK5" hidden="1">'[3]Reco Sheet for Fcast'!$F$11:$G$11</definedName>
    <definedName name="BEx3FJ9MHSLDK8W91GO85FX1GX57" hidden="1">'[3]Reco Sheet for Fcast'!$F$8:$G$8</definedName>
    <definedName name="BEx3FR251HFU7A33PU01SJUENL2B" hidden="1">'[3]Reco Sheet for Fcast'!$K$2</definedName>
    <definedName name="BEx3FX7EJL47JSLSWP3EOC265WAE" localSheetId="4" hidden="1">'[4]AMI P &amp; L'!#REF!</definedName>
    <definedName name="BEx3FX7EJL47JSLSWP3EOC265WAE" hidden="1">'[4]AMI P &amp; L'!#REF!</definedName>
    <definedName name="BEx3G201R8NLJ6FIHO2QS0SW9QVV" hidden="1">'[3]Reco Sheet for Fcast'!$H$2:$I$2</definedName>
    <definedName name="BEx3G2LL2II66XY5YCDPG4JE13A3" hidden="1">'[3]Reco Sheet for Fcast'!$F$9:$G$9</definedName>
    <definedName name="BEx3G2WA0DTYY9D8AGHHOBTPE2B2" hidden="1">'[3]Reco Sheet for Fcast'!$F$7:$G$7</definedName>
    <definedName name="BEx3GCXR6IAS0B6WJ03GJVH7CO52" hidden="1">'[3]Reco Sheet for Fcast'!$F$15</definedName>
    <definedName name="BEx3GEVV18SEQDI1JGY7EN6D1GT1" localSheetId="4" hidden="1">'[4]AMI P &amp; L'!#REF!</definedName>
    <definedName name="BEx3GEVV18SEQDI1JGY7EN6D1GT1" hidden="1">'[4]AMI P &amp; L'!#REF!</definedName>
    <definedName name="BEx3GKFH64MKQX61S7DYTZ15JCPY" hidden="1">'[3]Reco Sheet for Fcast'!$G$2</definedName>
    <definedName name="BEx3GMJ1Y6UU02DLRL0QXCEKDA6C" localSheetId="4" hidden="1">'[4]AMI P &amp; L'!#REF!</definedName>
    <definedName name="BEx3GMJ1Y6UU02DLRL0QXCEKDA6C" hidden="1">'[4]AMI P &amp; L'!#REF!</definedName>
    <definedName name="BEx3GN4LY0135CBDIN1TU2UEODGF" hidden="1">'[3]Reco Sheet for Fcast'!$I$10:$J$10</definedName>
    <definedName name="BEx3GPDH2AH4QKT4OOSN563XUHBD" hidden="1">'[3]Reco Sheet for Fcast'!$I$9:$J$9</definedName>
    <definedName name="BEx3H0RFPKED2NN6LBYFK5P5HLK6" hidden="1">'[3]Reco Sheet for Fcast'!$I$6:$J$6</definedName>
    <definedName name="BEx3H5UX2GZFZZT657YR76RHW5I6" localSheetId="4" hidden="1">'[4]AMI P &amp; L'!#REF!</definedName>
    <definedName name="BEx3H5UX2GZFZZT657YR76RHW5I6" hidden="1">'[4]AMI P &amp; L'!#REF!</definedName>
    <definedName name="BEx3HA1YAMCT0GK89031ZWXQ3VK3" localSheetId="4" hidden="1">#REF!</definedName>
    <definedName name="BEx3HA1YAMCT0GK89031ZWXQ3VK3" hidden="1">#REF!</definedName>
    <definedName name="BEx3HMSEFOP6DBM4R97XA6B7NFG6" hidden="1">'[3]Reco Sheet for Fcast'!$F$8:$G$8</definedName>
    <definedName name="BEx3HWJ5SQSD2CVCQNR183X44FR8" hidden="1">'[3]Reco Sheet for Fcast'!$H$2:$I$2</definedName>
    <definedName name="BEx3I09YVXO0G4X7KGSA4WGORM35" hidden="1">'[3]Reco Sheet for Fcast'!$F$6:$G$6</definedName>
    <definedName name="BEx3ICF1GY8HQEBIU9S43PDJ90BX" hidden="1">'[3]Reco Sheet for Fcast'!$F$6:$G$6</definedName>
    <definedName name="BEx3IYAH2DEBFWO8F94H4MXE3RLY" localSheetId="4" hidden="1">'[4]AMI P &amp; L'!#REF!</definedName>
    <definedName name="BEx3IYAH2DEBFWO8F94H4MXE3RLY" hidden="1">'[4]AMI P &amp; L'!#REF!</definedName>
    <definedName name="BEx3IZXXSYEW50379N2EAFWO8DZV" localSheetId="4" hidden="1">'[4]AMI P &amp; L'!#REF!</definedName>
    <definedName name="BEx3IZXXSYEW50379N2EAFWO8DZV" hidden="1">'[4]AMI P &amp; L'!#REF!</definedName>
    <definedName name="BEx3J1VZVGTKT4ATPO9O5JCSFTTR" hidden="1">'[3]Reco Sheet for Fcast'!$I$9:$J$9</definedName>
    <definedName name="BEx3JC2TY7JNAAC3L7QHVPQXLGQ8" hidden="1">'[3]Reco Sheet for Fcast'!$I$11:$J$11</definedName>
    <definedName name="BEx3JIYZIVBGXQG29MDJG53D99D8" hidden="1">'[3]Reco Sheet for Fcast'!$L$6:$M$10</definedName>
    <definedName name="BEx3JX23SYDIGOGM4Y0CQFBW8ZBV" hidden="1">'[3]Reco Sheet for Fcast'!$F$8:$G$8</definedName>
    <definedName name="BEx3JXCXCVBZJGV5VEG9MJEI01AL" hidden="1">'[3]Reco Sheet for Fcast'!$I$7:$J$7</definedName>
    <definedName name="BEx3JYK2N7X59TPJSKYZ77ENY8SS" hidden="1">'[3]Reco Sheet for Fcast'!$I$6:$J$6</definedName>
    <definedName name="BEx3K4EII7GU1CG0BN7UL15M6J8Z" localSheetId="4" hidden="1">'[4]AMI P &amp; L'!#REF!</definedName>
    <definedName name="BEx3K4EII7GU1CG0BN7UL15M6J8Z" hidden="1">'[4]AMI P &amp; L'!#REF!</definedName>
    <definedName name="BEx3K4ZXQUQ2KYZF74B84SO48XMW" hidden="1">'[3]Reco Sheet for Fcast'!$I$9:$J$9</definedName>
    <definedName name="BEx3KEFXUCVNVPH7KSEGAZYX13B5" hidden="1">'[3]Reco Sheet for Fcast'!$F$6:$G$6</definedName>
    <definedName name="BEx3KFXUAF6YXAA47B7Q6X9B3VGB" hidden="1">'[3]Reco Sheet for Fcast'!$I$10:$J$10</definedName>
    <definedName name="BEx3KIXQYOGMPK4WJJAVBRX4NR28" localSheetId="4" hidden="1">'[4]AMI P &amp; L'!#REF!</definedName>
    <definedName name="BEx3KIXQYOGMPK4WJJAVBRX4NR28" hidden="1">'[4]AMI P &amp; L'!#REF!</definedName>
    <definedName name="BEx3KJOMVOSFZVJUL3GKCNP6DQDS" hidden="1">'[3]Reco Sheet for Fcast'!$F$6:$G$6</definedName>
    <definedName name="BEx3KP2VRBMORK0QEAZUYCXL3DHJ" hidden="1">'[3]Reco Sheet for Fcast'!$I$6:$J$6</definedName>
    <definedName name="BEx3L4IN3LI4C26SITKTGAH27CDU" hidden="1">'[3]Reco Sheet for Fcast'!$F$15</definedName>
    <definedName name="BEx3L4YQ0J7ZU0M5QM6YIPCEYC9K" localSheetId="4" hidden="1">'[4]AMI P &amp; L'!#REF!</definedName>
    <definedName name="BEx3L4YQ0J7ZU0M5QM6YIPCEYC9K" hidden="1">'[4]AMI P &amp; L'!#REF!</definedName>
    <definedName name="BEx3L60DJOR7NQN42G7YSAODP1EX" hidden="1">'[3]Reco Sheet for Fcast'!$I$7:$J$7</definedName>
    <definedName name="BEx3L7D0PI38HWZ7VADU16C9E33D" hidden="1">'[3]Reco Sheet for Fcast'!$I$7:$J$7</definedName>
    <definedName name="BEx3LM1PR4Y7KINKMTMKR984GX8Q" hidden="1">'[3]Reco Sheet for Fcast'!$I$8:$J$8</definedName>
    <definedName name="BEx3LPCEZ1C0XEKNCM3YT09JWCUO" hidden="1">'[3]Reco Sheet for Fcast'!$I$10:$J$10</definedName>
    <definedName name="BEx3M1MR1K1NQD03H74BFWOK4MWQ" hidden="1">'[3]Reco Sheet for Fcast'!$F$15</definedName>
    <definedName name="BEx3M4H77MYUKOOD31H9F80NMVK8" hidden="1">'[3]Reco Sheet for Fcast'!$H$2:$I$2</definedName>
    <definedName name="BEx3M9VFX329PZWYC4DMZ6P3W9R2" hidden="1">'[3]Reco Sheet for Fcast'!$F$8:$G$8</definedName>
    <definedName name="BEx3MCQ0VEBV0CZXDS505L38EQ8N" hidden="1">'[3]Reco Sheet for Fcast'!$I$11:$J$11</definedName>
    <definedName name="BEx3MEYV5LQY0BAL7V3CFAFVOM3T" hidden="1">'[3]Reco Sheet for Fcast'!$I$9:$J$9</definedName>
    <definedName name="BEx3MREOFWJQEYMCMBL7ZE06NBN6" hidden="1">'[3]Reco Sheet for Fcast'!$G$2</definedName>
    <definedName name="BEx3NLIZ7PHF2XE59ECZ3MD04ZG1" hidden="1">'[3]Reco Sheet for Fcast'!$F$6:$G$6</definedName>
    <definedName name="BEx3NMQ4BVC94728AUM7CCX7UHTU" hidden="1">'[3]Reco Sheet for Fcast'!$F$15</definedName>
    <definedName name="BEx3NR2I4OUFP3Z2QZEDU2PIFIDI" hidden="1">'[3]Reco Sheet for Fcast'!$F$10:$G$10</definedName>
    <definedName name="BEx3O19B8FTTAPVT5DZXQGQXWFR8" hidden="1">'[3]Reco Sheet for Fcast'!$F$15</definedName>
    <definedName name="BEx3O85IKWARA6NCJOLRBRJFMEWW" localSheetId="4" hidden="1">'[4]AMI P &amp; L'!#REF!</definedName>
    <definedName name="BEx3O85IKWARA6NCJOLRBRJFMEWW" hidden="1">'[4]AMI P &amp; L'!#REF!</definedName>
    <definedName name="BEx3OJZSCGFRW7SVGBFI0X9DNVMM" hidden="1">'[3]Reco Sheet for Fcast'!$H$2:$I$2</definedName>
    <definedName name="BEx3ORSBUXAF21MKEY90YJV9AY9A" hidden="1">'[3]Reco Sheet for Fcast'!$G$2:$H$2</definedName>
    <definedName name="BEx3OV8BH6PYNZT7C246LOAU9SVX" hidden="1">'[3]Reco Sheet for Fcast'!$F$9:$G$9</definedName>
    <definedName name="BEx3OXRYJZUEY6E72UJU0PHLMYAR" hidden="1">'[3]Reco Sheet for Fcast'!$F$7:$G$7</definedName>
    <definedName name="BEx3P59TTRSGQY888P5C1O7M2PQT" hidden="1">'[3]Reco Sheet for Fcast'!$F$7:$G$7</definedName>
    <definedName name="BEx3PDNRRNKD5GOUBUQFXAHIXLD9" hidden="1">'[3]Reco Sheet for Fcast'!$I$6:$J$6</definedName>
    <definedName name="BEx3PDT8GNPWLLN02IH1XPV90XYK" hidden="1">'[3]Reco Sheet for Fcast'!$F$7:$G$7</definedName>
    <definedName name="BEx3PKEMDW8KZEP11IL927C5O7I2" hidden="1">'[3]Reco Sheet for Fcast'!$F$15</definedName>
    <definedName name="BEx3PKJZ1Z7L9S6KV8KXVS6B2FX4" hidden="1">'[3]Reco Sheet for Fcast'!$I$10:$J$10</definedName>
    <definedName name="BEx3PMNG53Z5HY138H99QOMTX8W3" hidden="1">'[3]Reco Sheet for Fcast'!$I$6:$J$6</definedName>
    <definedName name="BEx3PP1RRSFZ8UC0JC9R91W6LNKW" hidden="1">'[3]Reco Sheet for Fcast'!$I$7:$J$7</definedName>
    <definedName name="BEx3PVXYZC8WB9ZJE7OCKUXZ46EA" hidden="1">'[3]Reco Sheet for Fcast'!$H$2:$I$2</definedName>
    <definedName name="BEx3Q0VWPU5EQECK7MQ47TYJ3SWW" hidden="1">'[3]Reco Sheet for Fcast'!$F$15</definedName>
    <definedName name="BEx3Q7BZ9PUXK2RLIOFSIS9AHU1B" hidden="1">'[3]Reco Sheet for Fcast'!$F$9:$G$9</definedName>
    <definedName name="BEx3Q8J42S9VU6EAN2Y28MR6DF88" hidden="1">'[3]Reco Sheet for Fcast'!$I$9:$J$9</definedName>
    <definedName name="BEx3QEDFOYFY5NBTININ5W4RLD4Q" hidden="1">'[3]Reco Sheet for Fcast'!$F$11:$G$11</definedName>
    <definedName name="BEx3QIKJ3U962US1Q564NZDLU8LD" hidden="1">'[3]Reco Sheet for Fcast'!$F$6:$G$6</definedName>
    <definedName name="BEx3QOEY7IL4PZNO1XW0Q5KZ3BPA" hidden="1">'[3]Reco Sheet for Fcast'!$O$6:$P$10</definedName>
    <definedName name="BEx3QR9D45DHW50VQ7Y3Q1AXPOB9" hidden="1">'[3]Reco Sheet for Fcast'!$F$10:$G$10</definedName>
    <definedName name="BEx3QSWT2S5KWG6U2V9711IYDQBM" hidden="1">'[3]Reco Sheet for Fcast'!$K$2</definedName>
    <definedName name="BEx3QVGG7Q2X4HZHJAM35A8T3VR7" hidden="1">'[3]Reco Sheet for Fcast'!$I$9:$J$9</definedName>
    <definedName name="BEx3R0JUB9YN8PHPPQTAMIT1IHWK" hidden="1">'[3]Reco Sheet for Fcast'!$F$10:$G$10</definedName>
    <definedName name="BEx3R81NFRO7M81VHVKOBFT0QBIL" hidden="1">'[3]Reco Sheet for Fcast'!$I$11:$J$11</definedName>
    <definedName name="BEx3RHC2ZD5UFS6QD4OPFCNNMWH1" localSheetId="4" hidden="1">'[4]AMI P &amp; L'!#REF!</definedName>
    <definedName name="BEx3RHC2ZD5UFS6QD4OPFCNNMWH1" hidden="1">'[4]AMI P &amp; L'!#REF!</definedName>
    <definedName name="BEx3RQ10QIWBAPHALAA91BUUCM2X" hidden="1">'[3]Reco Sheet for Fcast'!$H$2:$I$2</definedName>
    <definedName name="BEx3RV4E1WT43SZBUN09RTB8EK1O" hidden="1">'[3]Reco Sheet for Fcast'!$F$6:$G$6</definedName>
    <definedName name="BEx3RXYU0QLFXSFTM5EB20GD03W5" hidden="1">'[3]Reco Sheet for Fcast'!$I$6:$J$6</definedName>
    <definedName name="BEx3RYKLC3QQO3XTUN7BEW2AQL98" hidden="1">'[3]Reco Sheet for Fcast'!$F$6:$G$6</definedName>
    <definedName name="BEx3SICJ45BYT6FHBER86PJT25FC" hidden="1">'[3]Reco Sheet for Fcast'!$I$11:$J$11</definedName>
    <definedName name="BEx3SMUCMJVGQ2H4EHQI5ZFHEF0P" hidden="1">'[3]Reco Sheet for Fcast'!$F$7:$G$7</definedName>
    <definedName name="BEx3SN56F03CPDRDA7LZ763V0N4I" hidden="1">'[3]Reco Sheet for Fcast'!$F$10:$G$10</definedName>
    <definedName name="BEx3SPE6N1ORXPRCDL3JPZD73Z9F" hidden="1">'[3]Reco Sheet for Fcast'!$F$10:$G$10</definedName>
    <definedName name="BEx3T29ZTULQE0OMSMWUMZDU9ZZ0" hidden="1">'[3]Reco Sheet for Fcast'!$F$9:$G$9</definedName>
    <definedName name="BEx3T6MJ1QDJ929WMUDVZ0O3UW0Y" hidden="1">'[3]Reco Sheet for Fcast'!$K$2</definedName>
    <definedName name="BEx3TPCSI16OAB2L9M9IULQMQ9J9" hidden="1">'[3]Reco Sheet for Fcast'!$F$7:$G$7</definedName>
    <definedName name="BEx3U64YUOZ419BAJS2W78UMATAW" hidden="1">'[3]Reco Sheet for Fcast'!$I$7:$J$7</definedName>
    <definedName name="BEx3U94WCEA5DKMWBEX1GU0LKYG2" hidden="1">'[3]Reco Sheet for Fcast'!$I$9:$J$9</definedName>
    <definedName name="BEx3U9VZ8SQVYS6ZA038J7AP7ZGW" hidden="1">'[3]Reco Sheet for Fcast'!$F$9:$G$9</definedName>
    <definedName name="BEx3UIQ5WRJBGNTFCCLOR4N7B1OQ" hidden="1">'[3]Reco Sheet for Fcast'!$H$2:$I$2</definedName>
    <definedName name="BEx3UJMIX2NUSSWGMSI25A5DM4CH" hidden="1">'[3]Reco Sheet for Fcast'!$I$7:$J$7</definedName>
    <definedName name="BEx3UKOCOQG7S1YQ436S997K1KWV" hidden="1">'[3]Reco Sheet for Fcast'!$I$6:$J$6</definedName>
    <definedName name="BEx3UYM19VIXLA0EU7LB9NHA77PB" hidden="1">'[3]Reco Sheet for Fcast'!$F$6:$G$6</definedName>
    <definedName name="BEx3VML7CG70HPISMVYIUEN3711Q" hidden="1">'[3]Reco Sheet for Fcast'!$H$2:$I$2</definedName>
    <definedName name="BEx56ZID5H04P9AIYLP1OASFGV56" hidden="1">'[3]Reco Sheet for Fcast'!$F$11:$G$11</definedName>
    <definedName name="BEx587EYSS57E3PI8DT973HLJM9E" hidden="1">'[3]Reco Sheet for Fcast'!$I$11:$J$11</definedName>
    <definedName name="BEx587KFQ3VKCOCY1SA5F24PQGUI" hidden="1">'[3]Reco Sheet for Fcast'!$F$11:$G$11</definedName>
    <definedName name="BEx58O780PQ05NF0Z1SKKRB3N099" hidden="1">'[3]Reco Sheet for Fcast'!$F$7:$G$7</definedName>
    <definedName name="BEx58XHO7ZULLF2EUD7YIS0MGQJ5" localSheetId="4" hidden="1">'[4]AMI P &amp; L'!#REF!</definedName>
    <definedName name="BEx58XHO7ZULLF2EUD7YIS0MGQJ5" hidden="1">'[4]AMI P &amp; L'!#REF!</definedName>
    <definedName name="BEx58ZW0HAIGIPEX9CVA1PQQTR6X" hidden="1">'[3]Reco Sheet for Fcast'!$I$7:$J$7</definedName>
    <definedName name="BEx59BA1KH3RG6K1LHL7YS2VB79N" hidden="1">'[3]Reco Sheet for Fcast'!$F$11:$G$11</definedName>
    <definedName name="BEx59E9WABJP2TN71QAIKK79HPK9" hidden="1">'[3]Reco Sheet for Fcast'!$I$8:$J$8</definedName>
    <definedName name="BEx59P7MAPNU129ZTC5H3EH892G1" hidden="1">'[3]Reco Sheet for Fcast'!$F$15</definedName>
    <definedName name="BEx5A11WZRQSIE089QE119AOX9ZG" hidden="1">'[3]Reco Sheet for Fcast'!$I$7:$J$7</definedName>
    <definedName name="BEx5A7CIGCOTHJKHGUBDZG91JGPZ" hidden="1">'[3]Reco Sheet for Fcast'!$F$11:$G$11</definedName>
    <definedName name="BEx5A8UFLT2SWVSG5COFA9B8P376" hidden="1">'[3]Reco Sheet for Fcast'!$F$10:$G$10</definedName>
    <definedName name="BEx5AFFTN3IXIBHDKM0FYC4OFL1S" hidden="1">'[3]Reco Sheet for Fcast'!$G$2</definedName>
    <definedName name="BEx5AOFIO8KVRHIZ1RII337AA8ML" hidden="1">'[3]Reco Sheet for Fcast'!$I$7:$J$7</definedName>
    <definedName name="BEx5APRZ66L5BWHFE8E4YYNEDTI4" hidden="1">'[3]Reco Sheet for Fcast'!$G$2</definedName>
    <definedName name="BEx5B4RHHX0J1BF2FZKEA0SPP29O" hidden="1">'[3]Reco Sheet for Fcast'!$I$8:$J$8</definedName>
    <definedName name="BEx5B5YMSWP0OVI5CIQRP5V18D0C" hidden="1">'[3]Reco Sheet for Fcast'!$I$8:$J$8</definedName>
    <definedName name="BEx5B825RW35M5H0UB2IZGGRS4ER" hidden="1">'[3]Reco Sheet for Fcast'!$F$15</definedName>
    <definedName name="BEx5BAWPMY0TL684WDXX6KKJLRCN" hidden="1">'[3]Reco Sheet for Fcast'!$F$10:$G$10</definedName>
    <definedName name="BEx5BBI61U4Y65GD0ARMTALPP7SJ" hidden="1">'[3]Reco Sheet for Fcast'!$F$9:$G$9</definedName>
    <definedName name="BEx5BDR56MEV4IHY6CIH2SVNG1UB" hidden="1">'[3]Reco Sheet for Fcast'!$F$8:$G$8</definedName>
    <definedName name="BEx5BESZC5H329SKHGJOHZFILYJJ" hidden="1">'[3]Reco Sheet for Fcast'!$I$6:$J$6</definedName>
    <definedName name="BEx5BHSQ42B50IU1TEQFUXFX9XQD" localSheetId="4" hidden="1">'[4]AMI P &amp; L'!#REF!</definedName>
    <definedName name="BEx5BHSQ42B50IU1TEQFUXFX9XQD" hidden="1">'[4]AMI P &amp; L'!#REF!</definedName>
    <definedName name="BEx5BKSM4UN4C1DM3EYKM79MRC5K" hidden="1">'[3]Reco Sheet for Fcast'!$F$6:$G$6</definedName>
    <definedName name="BEx5BNN8NPH9KVOBARB9CDD9WLB6" hidden="1">'[3]Reco Sheet for Fcast'!$F$9:$G$9</definedName>
    <definedName name="BEx5BYFMZ80TDDN2EZO8CF39AIAC" hidden="1">'[3]Reco Sheet for Fcast'!$F$15</definedName>
    <definedName name="BEx5C2BWFW6SHZBFDEISKGXHZCQW" hidden="1">'[3]Reco Sheet for Fcast'!$I$8:$J$8</definedName>
    <definedName name="BEx5C49ZFH8TO9ZU55729C3F7XG7" hidden="1">'[3]Reco Sheet for Fcast'!$F$9:$G$9</definedName>
    <definedName name="BEx5C8GZQK13G60ZM70P63I5OS0L" hidden="1">'[3]Reco Sheet for Fcast'!$F$10:$G$10</definedName>
    <definedName name="BEx5CAPTVN2NBT3UOMA1UFAL1C2R" hidden="1">'[3]Reco Sheet for Fcast'!$I$6:$J$6</definedName>
    <definedName name="BEx5CEM3SYF9XP0ZZVE0GEPCLV3F" hidden="1">'[3]Reco Sheet for Fcast'!$I$10:$J$10</definedName>
    <definedName name="BEx5CFYQ0F1Z6P8SCVJ0I3UPVFE4" localSheetId="4" hidden="1">'[4]AMI P &amp; L'!#REF!</definedName>
    <definedName name="BEx5CFYQ0F1Z6P8SCVJ0I3UPVFE4" hidden="1">'[4]AMI P &amp; L'!#REF!</definedName>
    <definedName name="BEx5CPEKNSJORIPFQC2E1LTRYY8L" hidden="1">'[3]Reco Sheet for Fcast'!$I$7:$J$7</definedName>
    <definedName name="BEx5CSUOL05D8PAM2TRDA9VRJT1O" hidden="1">'[3]Reco Sheet for Fcast'!$I$10:$J$10</definedName>
    <definedName name="BEx5CUNFOO4YDFJ22HCMI2QKIGKM" hidden="1">'[3]Reco Sheet for Fcast'!$F$10:$G$10</definedName>
    <definedName name="BEx5CWLOBFBDZZLDMZV6E0Z1VJA6" hidden="1">'[3]Reco Sheet for Fcast'!$F$10:$G$10</definedName>
    <definedName name="BEx5D7U7MZFE0E9SNH9NX01XLKLP" localSheetId="4" hidden="1">#REF!</definedName>
    <definedName name="BEx5D7U7MZFE0E9SNH9NX01XLKLP" hidden="1">#REF!</definedName>
    <definedName name="BEx5D8L47OF0WHBPFWXGZINZWUBZ" hidden="1">'[3]Reco Sheet for Fcast'!$I$10:$J$10</definedName>
    <definedName name="BEx5DAJAHQ2SKUPCKSCR3PYML67L" hidden="1">'[3]Reco Sheet for Fcast'!$I$8:$J$8</definedName>
    <definedName name="BEx5DAZEGUTH4C1FCHVO3EWOQDU3" localSheetId="4" hidden="1">#REF!</definedName>
    <definedName name="BEx5DAZEGUTH4C1FCHVO3EWOQDU3" hidden="1">#REF!</definedName>
    <definedName name="BEx5DC18JM1KJCV44PF18E0LNRKA" hidden="1">'[3]Reco Sheet for Fcast'!$F$8:$G$8</definedName>
    <definedName name="BEx5DJIZBTNS011R9IIG2OQ2L6ZX" hidden="1">'[3]Reco Sheet for Fcast'!$H$2:$I$2</definedName>
    <definedName name="BEx5E123OLO9WQUOIRIDJ967KAGK" hidden="1">'[3]Reco Sheet for Fcast'!$F$15</definedName>
    <definedName name="BEx5E2UU5NES6W779W2OZTZOB4O7" hidden="1">'[3]Reco Sheet for Fcast'!$I$10:$J$10</definedName>
    <definedName name="BEx5ELQL9B0VR6UT18KP11DHOTFX" hidden="1">'[3]Reco Sheet for Fcast'!$I$10:$J$10</definedName>
    <definedName name="BEx5ER4TJTFPN7IB1MNEB1ZFR5M6" hidden="1">'[3]Reco Sheet for Fcast'!$H$2:$I$2</definedName>
    <definedName name="BEx5F6V72QTCK7O39Y59R0EVM6CW" hidden="1">'[3]Reco Sheet for Fcast'!$I$8:$J$8</definedName>
    <definedName name="BEx5FGLQVACD5F5YZG4DGSCHCGO2" hidden="1">'[3]Reco Sheet for Fcast'!$H$2:$I$2</definedName>
    <definedName name="BEx5FLJWHLW3BTZILDPN5NMA449V" hidden="1">'[3]Reco Sheet for Fcast'!$I$6:$J$6</definedName>
    <definedName name="BEx5FNI2O10YN2SI1NO4X5GP3GTF" hidden="1">'[3]Reco Sheet for Fcast'!$F$10:$G$10</definedName>
    <definedName name="BEx5FO8YRFSZCG3L608EHIHIHFY4" localSheetId="4" hidden="1">'[4]AMI P &amp; L'!#REF!</definedName>
    <definedName name="BEx5FO8YRFSZCG3L608EHIHIHFY4" hidden="1">'[4]AMI P &amp; L'!#REF!</definedName>
    <definedName name="BEx5FQNA6V4CNYSH013K45RI4BCV" hidden="1">'[3]Reco Sheet for Fcast'!$F$8:$G$8</definedName>
    <definedName name="BEx5FVQPPEU32CPNV9RRQ9MNLLVE" hidden="1">'[3]Reco Sheet for Fcast'!$H$2:$I$2</definedName>
    <definedName name="BEx5G08KGMG5X2AQKDGPFYG5GH94" hidden="1">'[3]Reco Sheet for Fcast'!$I$6:$J$6</definedName>
    <definedName name="BEx5G1A8TFN4C4QII35U9DKYNIS8" localSheetId="4" hidden="1">'[4]AMI P &amp; L'!#REF!</definedName>
    <definedName name="BEx5G1A8TFN4C4QII35U9DKYNIS8" hidden="1">'[4]AMI P &amp; L'!#REF!</definedName>
    <definedName name="BEx5G1L0QO91KEPDMV1D8OT4BT73" hidden="1">'[3]Reco Sheet for Fcast'!$I$6:$J$6</definedName>
    <definedName name="BEx5G86DZL1VYUX6KWODAP3WFAWP" hidden="1">'[3]Reco Sheet for Fcast'!$E$2:$F$2</definedName>
    <definedName name="BEx5G8BV2GIOCM3C7IUFK8L04A6M" hidden="1">'[3]Reco Sheet for Fcast'!$I$11:$J$11</definedName>
    <definedName name="BEx5GID9MVBUPFFT9M8K8B5MO9NV" hidden="1">'[3]Reco Sheet for Fcast'!$F$15:$G$16</definedName>
    <definedName name="BEx5GLD6CMDEYT8QI3HVPGEES2A5" localSheetId="4" hidden="1">#REF!</definedName>
    <definedName name="BEx5GLD6CMDEYT8QI3HVPGEES2A5" hidden="1">#REF!</definedName>
    <definedName name="BEx5GN0EWA9SCQDPQ7NTUQH82QVK" hidden="1">'[3]Reco Sheet for Fcast'!$F$6:$G$6</definedName>
    <definedName name="BEx5GNBCU4WZ74I0UXFL9ZG2XSGJ" hidden="1">'[3]Reco Sheet for Fcast'!$F$6:$G$6</definedName>
    <definedName name="BEx5GUCTYC7QCWGWU5BTO7Y7HDZX" hidden="1">'[3]Reco Sheet for Fcast'!$I$6:$J$6</definedName>
    <definedName name="BEx5GYUPJULJQ624TEESYFG1NFOH" hidden="1">'[3]Reco Sheet for Fcast'!$I$9:$J$9</definedName>
    <definedName name="BEx5H0NEE0AIN5E2UHJ9J9ISU9N1" hidden="1">'[3]Reco Sheet for Fcast'!$F$8:$G$8</definedName>
    <definedName name="BEx5H1UJSEUQM2K8QHQXO5THVHSO" hidden="1">'[3]Reco Sheet for Fcast'!$F$9:$G$9</definedName>
    <definedName name="BEx5HAOT9XWUF7XIFRZZS8B9F5TZ" hidden="1">'[3]Reco Sheet for Fcast'!$K$2</definedName>
    <definedName name="BEx5HE4XRF9BUY04MENWY9CHHN5H" hidden="1">'[3]Reco Sheet for Fcast'!$I$11:$J$11</definedName>
    <definedName name="BEx5HFHMABAT0H9KKS754X4T304E" hidden="1">'[3]Reco Sheet for Fcast'!$I$11:$J$11</definedName>
    <definedName name="BEx5HGDZ7MX1S3KNXLRL9WU565V4" hidden="1">'[3]Reco Sheet for Fcast'!$F$11:$G$11</definedName>
    <definedName name="BEx5HJZ9FAVNZSSBTAYRPZDYM9NU" hidden="1">'[3]Reco Sheet for Fcast'!$F$8:$G$8</definedName>
    <definedName name="BEx5HZ9JMKHNLFWLVUB1WP5B39BL" hidden="1">'[3]Reco Sheet for Fcast'!$F$10:$G$10</definedName>
    <definedName name="BEx5I244LQHZTF3XI66J8705R9XX" localSheetId="4" hidden="1">'[4]AMI P &amp; L'!#REF!</definedName>
    <definedName name="BEx5I244LQHZTF3XI66J8705R9XX" hidden="1">'[4]AMI P &amp; L'!#REF!</definedName>
    <definedName name="BEx5I8PBP4LIXDGID5BP0THLO0AQ" localSheetId="4" hidden="1">'[4]AMI P &amp; L'!#REF!</definedName>
    <definedName name="BEx5I8PBP4LIXDGID5BP0THLO0AQ" hidden="1">'[4]AMI P &amp; L'!#REF!</definedName>
    <definedName name="BEx5I8USVUB3JP4S9OXGMZVMOQXR" hidden="1">'[3]Reco Sheet for Fcast'!$G$2</definedName>
    <definedName name="BEx5I9GDQSYIAL65UQNDMNFQCS9Y" hidden="1">'[3]Reco Sheet for Fcast'!$I$11:$J$11</definedName>
    <definedName name="BEx5IBUPG9AWNW5PK7JGRGEJ4OLM" hidden="1">'[3]Reco Sheet for Fcast'!$H$2:$I$2</definedName>
    <definedName name="BEx5IC06RVN8BSAEPREVKHKLCJ2L" hidden="1">'[3]Reco Sheet for Fcast'!$I$8:$J$8</definedName>
    <definedName name="BEx5J0FFP1KS4NGY20AEJI8VREEA" hidden="1">'[3]Reco Sheet for Fcast'!$I$9:$J$9</definedName>
    <definedName name="BEx5JF3ZXLDIS8VNKDCY7ZI7H1CI" hidden="1">'[3]Reco Sheet for Fcast'!$F$11:$G$11</definedName>
    <definedName name="BEx5JHCZJ8G6OOOW6EF3GABXKH6F" localSheetId="4" hidden="1">'[4]AMI P &amp; L'!#REF!</definedName>
    <definedName name="BEx5JHCZJ8G6OOOW6EF3GABXKH6F" hidden="1">'[4]AMI P &amp; L'!#REF!</definedName>
    <definedName name="BEx5JJB6W446THXQCRUKD3I7RKLP" hidden="1">'[3]Reco Sheet for Fcast'!$F$8:$G$8</definedName>
    <definedName name="BEx5JNCT8Z7XSSPD5EMNAJELCU2V" localSheetId="4" hidden="1">'[4]AMI P &amp; L'!#REF!</definedName>
    <definedName name="BEx5JNCT8Z7XSSPD5EMNAJELCU2V" hidden="1">'[4]AMI P &amp; L'!#REF!</definedName>
    <definedName name="BEx5JQCNT9Y4RM306CHC8IPY3HBZ" hidden="1">'[3]Reco Sheet for Fcast'!$F$15</definedName>
    <definedName name="BEx5K08PYKE6JOKBYIB006TX619P" hidden="1">'[3]Reco Sheet for Fcast'!$F$9:$G$9</definedName>
    <definedName name="BEx5K51DSERT1TR7B4A29R41W4NX" hidden="1">'[3]Reco Sheet for Fcast'!$I$7:$J$7</definedName>
    <definedName name="BEx5K7A7V5B87CW37IBINCOQ134P" localSheetId="4" hidden="1">#REF!</definedName>
    <definedName name="BEx5K7A7V5B87CW37IBINCOQ134P" hidden="1">#REF!</definedName>
    <definedName name="BEx5KYER580I4T7WTLMUN7NLNP5K" hidden="1">'[3]Reco Sheet for Fcast'!$F$10:$G$10</definedName>
    <definedName name="BEx5L4UOHIBIXCOOD5809ABRZ9A8" hidden="1">'[3]Reco Sheet for Fcast'!$I$11:$J$11</definedName>
    <definedName name="BEx5LHLB3M6K4ZKY2F42QBZT30ZH" hidden="1">'[3]Reco Sheet for Fcast'!$I$9:$J$9</definedName>
    <definedName name="BEx5LRMNU3HXIE1BUMDHRU31F7JJ" hidden="1">'[3]Reco Sheet for Fcast'!$F$6:$G$6</definedName>
    <definedName name="BEx5LSJ1LPUAX3ENSPECWPG4J7D1" localSheetId="4" hidden="1">'[4]AMI P &amp; L'!#REF!</definedName>
    <definedName name="BEx5LSJ1LPUAX3ENSPECWPG4J7D1" hidden="1">'[4]AMI P &amp; L'!#REF!</definedName>
    <definedName name="BEx5LTKQ8RQWJE4BC88OP928893U" localSheetId="4" hidden="1">'[4]AMI P &amp; L'!#REF!</definedName>
    <definedName name="BEx5LTKQ8RQWJE4BC88OP928893U" hidden="1">'[4]AMI P &amp; L'!#REF!</definedName>
    <definedName name="BEx5MB9BR71LZDG7XXQ2EO58JC5F" hidden="1">'[3]Reco Sheet for Fcast'!$H$2:$I$2</definedName>
    <definedName name="BEx5MLQZM68YQSKARVWTTPINFQ2C" localSheetId="4" hidden="1">'[4]AMI P &amp; L'!#REF!</definedName>
    <definedName name="BEx5MLQZM68YQSKARVWTTPINFQ2C" hidden="1">'[4]AMI P &amp; L'!#REF!</definedName>
    <definedName name="BEx5MVHOG4GCI4HKTOTP194VMNRA" localSheetId="4" hidden="1">#REF!</definedName>
    <definedName name="BEx5MVHOG4GCI4HKTOTP194VMNRA" hidden="1">#REF!</definedName>
    <definedName name="BEx5MVXTKNBXHNWTL43C670E4KXC" hidden="1">'[3]Reco Sheet for Fcast'!$F$15</definedName>
    <definedName name="BEx5N4XI4PWB1W9PMZ4O5R0HWTYD" hidden="1">'[3]Reco Sheet for Fcast'!$I$8:$J$8</definedName>
    <definedName name="BEx5NA68N6FJFX9UJXK4M14U487F" hidden="1">'[3]Reco Sheet for Fcast'!$F$6:$G$6</definedName>
    <definedName name="BEx5NIKBG2GDJOYGE3WCXKU7YY51" hidden="1">'[3]Reco Sheet for Fcast'!$I$6:$J$6</definedName>
    <definedName name="BEx5NV06L5J5IMKGOMGKGJ4PBZCD" localSheetId="4" hidden="1">'[4]AMI P &amp; L'!#REF!</definedName>
    <definedName name="BEx5NV06L5J5IMKGOMGKGJ4PBZCD" hidden="1">'[4]AMI P &amp; L'!#REF!</definedName>
    <definedName name="BEx5NZSSQ6PY99ZX2D7Q9IGOR34W" hidden="1">'[3]Reco Sheet for Fcast'!$F$10:$G$10</definedName>
    <definedName name="BEx5O3ZUQ2OARA1CDOZ3NC4UE5AA" hidden="1">'[3]Reco Sheet for Fcast'!$F$11:$G$11</definedName>
    <definedName name="BEx5OAFS0NJ2CB86A02E1JYHMLQ1" hidden="1">'[3]Reco Sheet for Fcast'!$I$6:$J$6</definedName>
    <definedName name="BEx5OG4RPU8W1ETWDWM234NYYYEN" hidden="1">'[3]Reco Sheet for Fcast'!$F$8:$G$8</definedName>
    <definedName name="BEx5OP9Y43F99O2IT69MKCCXGL61" hidden="1">'[3]Reco Sheet for Fcast'!$F$9:$G$9</definedName>
    <definedName name="BEx5P9Y9RDXNUAJ6CZ2LHMM8IM7T" hidden="1">'[3]Reco Sheet for Fcast'!$F$8:$G$8</definedName>
    <definedName name="BEx5PHWB2C0D5QLP3BZIP3UO7DIZ" hidden="1">'[3]Reco Sheet for Fcast'!$I$6:$J$6</definedName>
    <definedName name="BEx5PJP02W68K2E46L5C5YBSNU6T" hidden="1">'[3]Reco Sheet for Fcast'!$H$2:$I$2</definedName>
    <definedName name="BEx5PLCA8DOMAU315YCS5275L2HS" hidden="1">'[3]Reco Sheet for Fcast'!$I$11:$J$11</definedName>
    <definedName name="BEx5PRXMZ5M65Z732WNNGV564C2J" hidden="1">'[3]Reco Sheet for Fcast'!$I$9:$J$9</definedName>
    <definedName name="BEx5QPSW4IPLH50WSR87HRER05RF" hidden="1">'[3]Reco Sheet for Fcast'!$F$10:$G$10</definedName>
    <definedName name="BEx73V0EP8EMNRC3EZJJKKVKWQVB" hidden="1">'[3]Reco Sheet for Fcast'!$I$7:$J$7</definedName>
    <definedName name="BEx741WJHIJVXUX131SBXTVW8D71" hidden="1">'[3]Reco Sheet for Fcast'!$G$2</definedName>
    <definedName name="BEx74Q6H3O7133AWQXWC21MI2UFT" hidden="1">'[3]Reco Sheet for Fcast'!$I$6:$J$6</definedName>
    <definedName name="BEx74W6BJ8ENO3J25WNM5H5APKA3" localSheetId="4" hidden="1">'[4]AMI P &amp; L'!#REF!</definedName>
    <definedName name="BEx74W6BJ8ENO3J25WNM5H5APKA3" hidden="1">'[4]AMI P &amp; L'!#REF!</definedName>
    <definedName name="BEx755GRRD9BL27YHLH5QWIYLWB7" hidden="1">'[3]Reco Sheet for Fcast'!$F$7:$G$7</definedName>
    <definedName name="BEx759D1D5SXS5ELLZVBI0SXYUNF" hidden="1">'[3]Reco Sheet for Fcast'!$I$10:$J$10</definedName>
    <definedName name="BEx75GJZSZHUDN6OOAGQYFUDA2LP" hidden="1">'[3]Reco Sheet for Fcast'!$F$11:$G$11</definedName>
    <definedName name="BEx75HGCCV5K4UCJWYV8EV9AG5YT" hidden="1">'[3]Reco Sheet for Fcast'!$F$8:$G$8</definedName>
    <definedName name="BEx75PZT8TY5P13U978NVBUXKHT4" hidden="1">'[3]Reco Sheet for Fcast'!$F$8:$G$8</definedName>
    <definedName name="BEx75T55F7GML8V1DMWL26WRT006" hidden="1">'[3]Reco Sheet for Fcast'!$F$10:$G$10</definedName>
    <definedName name="BEx75VJGR07JY6UUWURQ4PJ29UKC" hidden="1">'[3]Reco Sheet for Fcast'!$F$6:$G$6</definedName>
    <definedName name="BEx76SNOC6R18OVRQYBQ0JGPW2Z7" localSheetId="4" hidden="1">#REF!</definedName>
    <definedName name="BEx76SNOC6R18OVRQYBQ0JGPW2Z7" hidden="1">#REF!</definedName>
    <definedName name="BEx7741OUGLA0WJQLQRUJSL4DE00" hidden="1">'[3]Reco Sheet for Fcast'!$F$6:$G$6</definedName>
    <definedName name="BEx774N83DXLJZ54Q42PWIJZ2DN1" hidden="1">'[3]Reco Sheet for Fcast'!$F$15</definedName>
    <definedName name="BEx779QNIY3061ZV9BR462WKEGRW" hidden="1">'[3]Reco Sheet for Fcast'!$H$2:$I$2</definedName>
    <definedName name="BEx77G19QU9A95CNHE6QMVSQR2T3" hidden="1">'[3]Reco Sheet for Fcast'!$F$9:$G$9</definedName>
    <definedName name="BEx77P0S3GVMS7BJUL9OWUGJ1B02" hidden="1">'[3]Reco Sheet for Fcast'!$I$6:$J$6</definedName>
    <definedName name="BEx77QDESURI6WW5582YXSK3A972" hidden="1">'[3]Reco Sheet for Fcast'!$I$11:$J$11</definedName>
    <definedName name="BEx77VBI9XOPFHKEWU5EHQ9J675Y" hidden="1">'[3]Reco Sheet for Fcast'!$I$11:$J$11</definedName>
    <definedName name="BEx7809GQOCLHSNH95VOYIX7P1TV" hidden="1">'[3]Reco Sheet for Fcast'!$I$11:$J$11</definedName>
    <definedName name="BEx780K8XAXUHGVZGZWQ74DK4CI3" hidden="1">'[3]Reco Sheet for Fcast'!$I$11:$J$11</definedName>
    <definedName name="BEx78226TN58UE0CTY98YEDU0LSL" hidden="1">'[3]Reco Sheet for Fcast'!$F$15</definedName>
    <definedName name="BEx7881ZZBWHRAX6W2GY19J8MGEQ" hidden="1">'[3]Reco Sheet for Fcast'!$I$9:$J$9</definedName>
    <definedName name="BEx78HHRIWDLHQX2LG0HWFRYEL1T" hidden="1">'[3]Reco Sheet for Fcast'!$H$2:$I$2</definedName>
    <definedName name="BEx78QMXZ2P1ZB3HJ9O50DWHCMXR" hidden="1">'[3]Reco Sheet for Fcast'!$F$7:$G$7</definedName>
    <definedName name="BEx78SFO5VR28677DWZEMDN7G86X" hidden="1">'[3]Reco Sheet for Fcast'!$K$2</definedName>
    <definedName name="BEx78SFOYH1Z0ZDTO47W2M60TW6K" hidden="1">'[3]Reco Sheet for Fcast'!$I$10:$J$10</definedName>
    <definedName name="BEx79JK3E6JO8MX4O35A5G8NZCC8" hidden="1">'[3]Reco Sheet for Fcast'!$I$8:$J$8</definedName>
    <definedName name="BEx79OCP4HQ6XP8EWNGEUDLOZBBS" hidden="1">'[3]Reco Sheet for Fcast'!$F$15</definedName>
    <definedName name="BEx79SEAYKUZB0H4LYBCD6WWJBG2" hidden="1">'[3]Reco Sheet for Fcast'!$I$11:$J$11</definedName>
    <definedName name="BEx79SJRHTLS9PYM69O9BWW1FMJK" hidden="1">'[3]Reco Sheet for Fcast'!$F$7:$G$7</definedName>
    <definedName name="BEx79YJJLBELICW9F9FRYSCQ101L" localSheetId="4" hidden="1">'[4]AMI P &amp; L'!#REF!</definedName>
    <definedName name="BEx79YJJLBELICW9F9FRYSCQ101L" hidden="1">'[4]AMI P &amp; L'!#REF!</definedName>
    <definedName name="BEx79YUC7B0V77FSBGIRCY1BR4VK" hidden="1">'[3]Reco Sheet for Fcast'!$F$6:$G$6</definedName>
    <definedName name="BEx7A06T3RC2891FUX05G3QPRAUE" localSheetId="4" hidden="1">'[4]AMI P &amp; L'!#REF!</definedName>
    <definedName name="BEx7A06T3RC2891FUX05G3QPRAUE" hidden="1">'[4]AMI P &amp; L'!#REF!</definedName>
    <definedName name="BEx7A9S3JA1X7FH4CFSQLTZC4691" hidden="1">'[3]Reco Sheet for Fcast'!$H$2:$I$2</definedName>
    <definedName name="BEx7ABA2C9IWH5VSLVLLLCY62161" hidden="1">'[3]Reco Sheet for Fcast'!$F$15</definedName>
    <definedName name="BEx7AE4LPLX8N85BYB0WCO5S7ZPV" hidden="1">'[3]Reco Sheet for Fcast'!$F$7:$G$7</definedName>
    <definedName name="BEx7ASD1I654MEDCO6GGWA95PXSC" localSheetId="4" hidden="1">'[4]AMI P &amp; L'!#REF!</definedName>
    <definedName name="BEx7ASD1I654MEDCO6GGWA95PXSC" hidden="1">'[4]AMI P &amp; L'!#REF!</definedName>
    <definedName name="BEx7AVCX9S5RJP3NSZ4QM4E6ERDT" localSheetId="4" hidden="1">'[4]AMI P &amp; L'!#REF!</definedName>
    <definedName name="BEx7AVCX9S5RJP3NSZ4QM4E6ERDT" hidden="1">'[4]AMI P &amp; L'!#REF!</definedName>
    <definedName name="BEx7AVYIGP0930MV5JEBWRYCJN68" hidden="1">'[3]Reco Sheet for Fcast'!$I$7:$J$7</definedName>
    <definedName name="BEx7B6LH6917TXOSAAQ6U7HVF018" hidden="1">'[3]Reco Sheet for Fcast'!$F$15</definedName>
    <definedName name="BEx7BPXFZXJ79FQ0E8AQE21PGVHA" hidden="1">'[3]Reco Sheet for Fcast'!$I$11:$J$11</definedName>
    <definedName name="BEx7C04AM39DQMC1TIX7CFZ2ADHX" hidden="1">'[3]Reco Sheet for Fcast'!$F$9:$G$9</definedName>
    <definedName name="BEx7C40F0PQURHPI6YQ39NFIR86Z" hidden="1">'[3]Reco Sheet for Fcast'!$I$10:$J$10</definedName>
    <definedName name="BEx7C93VR7SYRIJS1JO8YZKSFAW9" hidden="1">'[3]Reco Sheet for Fcast'!$I$9:$J$9</definedName>
    <definedName name="BEx7CCPC6R1KQQZ2JQU6EFI1G0RM" hidden="1">'[3]Reco Sheet for Fcast'!$I$7:$J$7</definedName>
    <definedName name="BEx7CIJST9GLS2QD383UK7VUDTGL" hidden="1">'[3]Reco Sheet for Fcast'!$G$2</definedName>
    <definedName name="BEx7CO8T2XKC7GHDSYNAWTZ9L7YR" localSheetId="4" hidden="1">'[4]AMI P &amp; L'!#REF!</definedName>
    <definedName name="BEx7CO8T2XKC7GHDSYNAWTZ9L7YR" hidden="1">'[4]AMI P &amp; L'!#REF!</definedName>
    <definedName name="BEx7CW1CF00DO8A36UNC2X7K65C2" hidden="1">'[3]Reco Sheet for Fcast'!$G$2</definedName>
    <definedName name="BEx7CW6NFRL2P4XWP0MWHIYA97KF" hidden="1">'[3]Reco Sheet for Fcast'!$I$11:$J$11</definedName>
    <definedName name="BEx7D5RWKRS4W71J4NZ6ZSFHPKFT" hidden="1">'[3]Reco Sheet for Fcast'!$F$15</definedName>
    <definedName name="BEx7D8H1TPOX1UN17QZYEV7Q58GA" hidden="1">'[3]Reco Sheet for Fcast'!$I$6:$J$6</definedName>
    <definedName name="BEx7DGF13H2074LRWFZQ45PZ6JPX" hidden="1">'[3]Reco Sheet for Fcast'!$I$9:$J$9</definedName>
    <definedName name="BEx7DKWUXEDIISSX4GDD4YYT887F" hidden="1">'[3]Reco Sheet for Fcast'!$I$8:$J$8</definedName>
    <definedName name="BEx7DMUYR2HC26WW7AOB1TULERMB" hidden="1">'[3]Reco Sheet for Fcast'!$I$12:$J$13</definedName>
    <definedName name="BEx7DVJTRV44IMJIBFXELE67SZ7S" hidden="1">'[3]Reco Sheet for Fcast'!$F$15</definedName>
    <definedName name="BEx7DVUMFCI5INHMVFIJ44RTTSTT" hidden="1">'[3]Reco Sheet for Fcast'!$F$7:$G$7</definedName>
    <definedName name="BEx7E2QT2U8THYOKBPXONB1B47WH" localSheetId="4" hidden="1">'[4]AMI P &amp; L'!#REF!</definedName>
    <definedName name="BEx7E2QT2U8THYOKBPXONB1B47WH" hidden="1">'[4]AMI P &amp; L'!#REF!</definedName>
    <definedName name="BEx7E5QP7W6UKO74F5Y0VJ741HS5" hidden="1">'[3]Reco Sheet for Fcast'!$I$11:$J$11</definedName>
    <definedName name="BEx7E66XF797M3VAMVIZK8WXZGRE" localSheetId="4" hidden="1">#REF!</definedName>
    <definedName name="BEx7E66XF797M3VAMVIZK8WXZGRE" hidden="1">#REF!</definedName>
    <definedName name="BEx7E6N29HGH3I47AFB2DCS6MVS6" hidden="1">'[3]Reco Sheet for Fcast'!$G$2</definedName>
    <definedName name="BEx7EBA8IYHQKT7IQAOAML660SYA" hidden="1">'[3]Reco Sheet for Fcast'!$I$9:$J$9</definedName>
    <definedName name="BEx7EI6C8MCRZFEQYUBE5FSUTIHK" hidden="1">'[3]Reco Sheet for Fcast'!$F$8:$G$8</definedName>
    <definedName name="BEx7EI6DL1Z6UWLFBXAKVGZTKHWJ" localSheetId="4" hidden="1">'[4]AMI P &amp; L'!#REF!</definedName>
    <definedName name="BEx7EI6DL1Z6UWLFBXAKVGZTKHWJ" hidden="1">'[4]AMI P &amp; L'!#REF!</definedName>
    <definedName name="BEx7EQKHX7GZYOLXRDU534TT4H64" hidden="1">'[3]Reco Sheet for Fcast'!$F$9:$G$9</definedName>
    <definedName name="BEx7ETV6L1TM7JSXJIGK3FC6RVZW" hidden="1">'[3]Reco Sheet for Fcast'!$F$11:$G$11</definedName>
    <definedName name="BEx7EYYLHMBYQTH6I377FCQS7CSX" hidden="1">'[3]Reco Sheet for Fcast'!$I$6:$J$6</definedName>
    <definedName name="BEx7FCLG1RYI2SNOU1Y2GQZNZSWA" hidden="1">'[3]Reco Sheet for Fcast'!$I$8:$J$8</definedName>
    <definedName name="BEx7FN32ZGWOAA4TTH79KINTDWR9" hidden="1">'[3]Reco Sheet for Fcast'!$F$9:$G$9</definedName>
    <definedName name="BEx7G82CKM3NIY1PHNFK28M09PCH" hidden="1">'[3]Reco Sheet for Fcast'!$I$7:$J$7</definedName>
    <definedName name="BEx7GR3ENYWRXXS5IT0UMEGOLGUH" hidden="1">'[3]Reco Sheet for Fcast'!$F$15</definedName>
    <definedName name="BEx7GSAL6P7TASL8MB63RFST1LJL" hidden="1">'[3]Reco Sheet for Fcast'!$I$10:$J$10</definedName>
    <definedName name="BEx7GTN79OJWGSCA62UELE41F0A6" hidden="1">'[3]Reco Sheet for Fcast'!$E$1</definedName>
    <definedName name="BEx7H0JD6I5I8WQLLWOYWY5YWPQE" hidden="1">'[3]Reco Sheet for Fcast'!$I$11:$J$11</definedName>
    <definedName name="BEx7H14XCXH7WEXEY1HVO53A6AGH" hidden="1">'[3]Reco Sheet for Fcast'!$F$15</definedName>
    <definedName name="BEx7HGVBEF4LEIF6RC14N3PSU461" hidden="1">'[3]Reco Sheet for Fcast'!$I$10:$J$10</definedName>
    <definedName name="BEx7HQ5T9FZ42QWS09UO4DT42Y0R" hidden="1">'[3]Reco Sheet for Fcast'!$I$11:$J$11</definedName>
    <definedName name="BEx7HRCZE3CVGON1HV07MT5MNDZ3" hidden="1">'[3]Reco Sheet for Fcast'!$F$9:$G$9</definedName>
    <definedName name="BEx7HWGE2CANG5M17X4C8YNC3N8F" hidden="1">'[3]Reco Sheet for Fcast'!$I$6:$J$6</definedName>
    <definedName name="BEx7IBVYN47SFZIA0K4MDKQZNN9V" hidden="1">'[3]Reco Sheet for Fcast'!$I$8:$J$8</definedName>
    <definedName name="BEx7IV2IJ5WT7UC0UG7WP0WF2JZI" hidden="1">'[3]Reco Sheet for Fcast'!$F$10:$G$10</definedName>
    <definedName name="BEx7IXGU74GE5E4S6W4Z13AR092Y" hidden="1">'[3]Reco Sheet for Fcast'!$G$2</definedName>
    <definedName name="BEx7J4YL8Q3BI1MLH16YYQ18IJRD" hidden="1">'[3]Reco Sheet for Fcast'!$H$2:$I$2</definedName>
    <definedName name="BEx7JH3HGBPI07OHZ5LFYK0UFZQR" hidden="1">'[3]Reco Sheet for Fcast'!$I$8:$J$8</definedName>
    <definedName name="BEx7JV194190CNM6WWGQ3UBJ3CHH" hidden="1">'[3]Reco Sheet for Fcast'!$I$9:$J$9</definedName>
    <definedName name="BEx7K7GZ607XQOGB81A1HINBTGOZ" hidden="1">'[3]Reco Sheet for Fcast'!$I$8:$J$8</definedName>
    <definedName name="BEx7KEYPBDXSNROH8M6CDCBN6B50" hidden="1">'[3]Reco Sheet for Fcast'!$I$2</definedName>
    <definedName name="BEx7KSAS8BZT6H8OQCZ5DNSTMO07" hidden="1">'[3]Reco Sheet for Fcast'!$K$2</definedName>
    <definedName name="BEx7KWHTBD21COXVI4HNEQH0Z3L8" hidden="1">'[3]Reco Sheet for Fcast'!$I$8:$J$8</definedName>
    <definedName name="BEx7KXUGRMRSUXCM97Z7VRZQ9JH2" hidden="1">'[3]Reco Sheet for Fcast'!$F$9:$G$9</definedName>
    <definedName name="BEx7L5C6U8MP6IZ67BD649WQYJEK" hidden="1">'[3]Reco Sheet for Fcast'!$F$6:$G$6</definedName>
    <definedName name="BEx7L8HEYEVTATR0OG5JJO647KNI" hidden="1">'[3]Reco Sheet for Fcast'!$F$10:$G$10</definedName>
    <definedName name="BEx7L8XOV64OMS15ZFURFEUXLMWF" hidden="1">'[3]Reco Sheet for Fcast'!$F$15</definedName>
    <definedName name="BEx7MAUI1JJFDIJGDW4RWY5384LY" hidden="1">'[3]Reco Sheet for Fcast'!$G$2</definedName>
    <definedName name="BEx7MJZO3UKAMJ53UWOJ5ZD4GGMQ" hidden="1">'[3]Reco Sheet for Fcast'!$I$11:$J$11</definedName>
    <definedName name="BEx7MT4MFNXIVQGAT6D971GZW7CA" hidden="1">'[3]Reco Sheet for Fcast'!$I$8:$J$8</definedName>
    <definedName name="BEx7NI062THZAM6I8AJWTFJL91CS" hidden="1">'[3]Reco Sheet for Fcast'!$F$8:$G$8</definedName>
    <definedName name="BEx900ACZ0V1VYSC0W43QEUHOVZS" hidden="1">'[3]Reco Sheet for Fcast'!$F$10:$G$10</definedName>
    <definedName name="BEx904S75BPRYMHF0083JF7ES4NG" hidden="1">'[3]Reco Sheet for Fcast'!$I$11:$J$11</definedName>
    <definedName name="BEx90HDD4RWF7JZGA8GCGG7D63MG" hidden="1">'[3]Reco Sheet for Fcast'!$I$7:$J$7</definedName>
    <definedName name="BEx90LPR7EPY9B2HQPUT8UY7S0EO" hidden="1">'[3]Reco Sheet for Fcast'!$F$11:$G$11</definedName>
    <definedName name="BEx90VGH5H09ON2QXYC9WIIEU98T" hidden="1">'[3]Reco Sheet for Fcast'!$H$2:$I$2</definedName>
    <definedName name="BEx9175B70QXYAU5A8DJPGZQ46L9" hidden="1">'[3]Reco Sheet for Fcast'!$F$10:$G$10</definedName>
    <definedName name="BEx91AQQRTV87AO27VWHSFZAD4ZR" hidden="1">'[3]Reco Sheet for Fcast'!$F$10:$G$10</definedName>
    <definedName name="BEx91L8FLL5CWLA2CDHKCOMGVDZN" hidden="1">'[3]Reco Sheet for Fcast'!$H$2:$I$2</definedName>
    <definedName name="BEx91OTVH9ZDBC3QTORU8RZX4EOC" hidden="1">'[3]Reco Sheet for Fcast'!$I$7:$J$7</definedName>
    <definedName name="BEx91QH5JRZKQP1GPN2SQMR3CKAG" localSheetId="4" hidden="1">'[4]AMI P &amp; L'!#REF!</definedName>
    <definedName name="BEx91QH5JRZKQP1GPN2SQMR3CKAG" hidden="1">'[4]AMI P &amp; L'!#REF!</definedName>
    <definedName name="BEx91ROALDNHO7FI4X8L61RH4UJE" localSheetId="4" hidden="1">'[4]AMI P &amp; L'!#REF!</definedName>
    <definedName name="BEx91ROALDNHO7FI4X8L61RH4UJE" hidden="1">'[4]AMI P &amp; L'!#REF!</definedName>
    <definedName name="BEx91TMID71GVYH0U16QM1RV3PX0" hidden="1">'[3]Reco Sheet for Fcast'!$I$9:$J$9</definedName>
    <definedName name="BEx91VF2D78PAF337E3L2L81K9W2" hidden="1">'[3]Reco Sheet for Fcast'!$H$2:$I$2</definedName>
    <definedName name="BEx921PNZ46VORG2VRMWREWIC0SE" hidden="1">'[3]Reco Sheet for Fcast'!$I$8:$J$8</definedName>
    <definedName name="BEx92DPEKL5WM5A3CN8674JI0PR3" hidden="1">'[3]Reco Sheet for Fcast'!$F$8:$G$8</definedName>
    <definedName name="BEx92ER2RMY93TZK0D9L9T3H0GI5" hidden="1">'[3]Reco Sheet for Fcast'!$K$2</definedName>
    <definedName name="BEx92FI04PJT4LI23KKIHRXWJDTT" hidden="1">'[3]Reco Sheet for Fcast'!$F$9:$G$9</definedName>
    <definedName name="BEx92HR14HQ9D5JXCSPA4SS4RT62" hidden="1">'[3]Reco Sheet for Fcast'!$F$11:$G$11</definedName>
    <definedName name="BEx92HWA2D6A5EX9MFG68G0NOMSN" hidden="1">'[3]Reco Sheet for Fcast'!$I$10:$J$10</definedName>
    <definedName name="BEx92JZTWI2NV5R3DXEP4NS1NVLT" hidden="1">'[3]Reco Sheet for Fcast'!$I$11:$J$11</definedName>
    <definedName name="BEx92PUBDIXAU1FW5ZAXECMAU0LN" hidden="1">'[3]Reco Sheet for Fcast'!$K$2</definedName>
    <definedName name="BEx92S8MHFFIVRQ2YSHZNQGOFUHD" hidden="1">'[3]Reco Sheet for Fcast'!$F$15</definedName>
    <definedName name="BEx93B9OULL2YGC896XXYAAJSTRK" hidden="1">'[3]Reco Sheet for Fcast'!$H$2:$I$2</definedName>
    <definedName name="BEx93FRKF99NRT3LH99UTIH7AAYF" hidden="1">'[3]Reco Sheet for Fcast'!$F$6:$G$6</definedName>
    <definedName name="BEx93M7FSHP50OG34A4W8W8DF12U" hidden="1">'[3]Reco Sheet for Fcast'!$I$10:$J$10</definedName>
    <definedName name="BEx93OLWY2O3PRA74U41VG5RXT4Q" hidden="1">'[3]Reco Sheet for Fcast'!$I$7:$J$7</definedName>
    <definedName name="BEx93RWFAF6YJGYUTITVM445C02U" hidden="1">'[3]Reco Sheet for Fcast'!$H$2:$I$2</definedName>
    <definedName name="BEx93SY9RWG3HUV4YXQKXJH9FH14" hidden="1">'[3]Reco Sheet for Fcast'!$F$15</definedName>
    <definedName name="BEx93TJUX3U0FJDBG6DDSNQ91R5J" hidden="1">'[3]Reco Sheet for Fcast'!$I$9:$J$9</definedName>
    <definedName name="BEx942UCRHMI4B0US31HO95GSC2X" hidden="1">'[3]Reco Sheet for Fcast'!$I$7:$J$7</definedName>
    <definedName name="BEx948ZFFQWVIDNG4AZAUGGGEB5U" hidden="1">'[3]Reco Sheet for Fcast'!$F$6:$G$6</definedName>
    <definedName name="BEx94CKXG92OMURH41SNU6IOHK4J" localSheetId="4" hidden="1">'[4]AMI P &amp; L'!#REF!</definedName>
    <definedName name="BEx94CKXG92OMURH41SNU6IOHK4J" hidden="1">'[4]AMI P &amp; L'!#REF!</definedName>
    <definedName name="BEx94GXG30CIVB6ZQN3X3IK6BZXQ" localSheetId="4" hidden="1">'[4]AMI P &amp; L'!#REF!</definedName>
    <definedName name="BEx94GXG30CIVB6ZQN3X3IK6BZXQ" hidden="1">'[4]AMI P &amp; L'!#REF!</definedName>
    <definedName name="BEx94HZ5LURYM9ST744ALV6ZCKYP" localSheetId="4" hidden="1">'[4]AMI P &amp; L'!#REF!</definedName>
    <definedName name="BEx94HZ5LURYM9ST744ALV6ZCKYP" hidden="1">'[4]AMI P &amp; L'!#REF!</definedName>
    <definedName name="BEx94IQ75E90YUMWJ9N591LR7DQQ" localSheetId="4" hidden="1">'[4]AMI P &amp; L'!#REF!</definedName>
    <definedName name="BEx94IQ75E90YUMWJ9N591LR7DQQ" hidden="1">'[4]AMI P &amp; L'!#REF!</definedName>
    <definedName name="BEx94N7W5T3U7UOE97D6OVIBUCXS" hidden="1">'[3]Reco Sheet for Fcast'!$I$6:$J$6</definedName>
    <definedName name="BEx955NIAWX5OLAHMTV6QFUZPR30" localSheetId="4" hidden="1">'[4]AMI P &amp; L'!#REF!</definedName>
    <definedName name="BEx955NIAWX5OLAHMTV6QFUZPR30" hidden="1">'[4]AMI P &amp; L'!#REF!</definedName>
    <definedName name="BEx9581TYVI2M5TT4ISDAJV4W7Z6" hidden="1">'[3]Reco Sheet for Fcast'!$I$10:$J$10</definedName>
    <definedName name="BEx95NHF4RVUE0YDOAFZEIVBYJXD" hidden="1">'[3]Reco Sheet for Fcast'!$I$6:$J$6</definedName>
    <definedName name="BEx95QBZMG0E2KQ9BERJ861QLYN3" hidden="1">'[3]Reco Sheet for Fcast'!$F$6:$G$6</definedName>
    <definedName name="BEx95QHBVDN795UNQJLRXG3RDU49" hidden="1">'[3]Reco Sheet for Fcast'!$I$6:$J$6</definedName>
    <definedName name="BEx95TBVUWV7L7OMFMZDQEXGVHU6" hidden="1">'[3]Reco Sheet for Fcast'!$F$9:$G$9</definedName>
    <definedName name="BEx95U89DZZSVO39TGS62CX8G9N4" hidden="1">'[3]Reco Sheet for Fcast'!$F$11:$G$11</definedName>
    <definedName name="BEx9602K2GHNBUEUVT9ONRQU1GMD" hidden="1">'[3]Reco Sheet for Fcast'!$F$9:$G$9</definedName>
    <definedName name="BEx962BL3Y4LA53EBYI64ZYMZE8U" hidden="1">'[3]Reco Sheet for Fcast'!$F$7:$G$7</definedName>
    <definedName name="BEx96JP7X7K0JLFXG5H49RXRME5R" localSheetId="4" hidden="1">#REF!</definedName>
    <definedName name="BEx96JP7X7K0JLFXG5H49RXRME5R" hidden="1">#REF!</definedName>
    <definedName name="BEx96KR21O7H9R29TN0S45Y3QPUK" hidden="1">'[3]Reco Sheet for Fcast'!$I$9:$J$9</definedName>
    <definedName name="BEx96SUFKHHFE8XQ6UUO6ILDOXHO" hidden="1">'[3]Reco Sheet for Fcast'!$I$11:$J$11</definedName>
    <definedName name="BEx96UN4YWXBDEZ1U1ZUIPP41Z7I" hidden="1">'[3]Reco Sheet for Fcast'!$H$2:$I$2</definedName>
    <definedName name="BEx978KSD61YJH3S9DGO050R2EHA" hidden="1">'[3]Reco Sheet for Fcast'!$F$7:$G$7</definedName>
    <definedName name="BEx97H9O1NAKAPK4MX4PKO34ICL5" hidden="1">'[3]Reco Sheet for Fcast'!$F$11:$G$11</definedName>
    <definedName name="BEx97MNUZQ1Z0AO2FL7XQYVNCPR7" hidden="1">'[3]Reco Sheet for Fcast'!$I$8:$J$8</definedName>
    <definedName name="BEx97NPQBACJVD9K1YXI08RTW9E2" localSheetId="4" hidden="1">'[4]AMI P &amp; L'!#REF!</definedName>
    <definedName name="BEx97NPQBACJVD9K1YXI08RTW9E2" hidden="1">'[4]AMI P &amp; L'!#REF!</definedName>
    <definedName name="BEx97RWQLXS0OORDCN69IGA58CWU" hidden="1">'[3]Reco Sheet for Fcast'!$F$6:$G$6</definedName>
    <definedName name="BEx97YNGGDFIXHTMGFL2IHAQX9MI" hidden="1">'[3]Reco Sheet for Fcast'!$F$8:$G$8</definedName>
    <definedName name="BEx980G6OO93SXIQ4H0NMENRJJHQ" hidden="1">'[3]Reco Sheet for Fcast'!$I$9:$J$9</definedName>
    <definedName name="BEx981HW73BUZWT14TBTZHC0ZTJ4" hidden="1">'[3]Reco Sheet for Fcast'!$F$7:$G$7</definedName>
    <definedName name="BEx9871KU0N99P0900EAK69VFYT2" hidden="1">'[3]Reco Sheet for Fcast'!$F$15</definedName>
    <definedName name="BEx98IFKNJFGZFLID1YTRFEG1SXY" hidden="1">'[3]Reco Sheet for Fcast'!$F$9:$G$9</definedName>
    <definedName name="BEx9915UVD4G7RA3IMLFZ0LG3UA2" hidden="1">'[3]Reco Sheet for Fcast'!$F$7:$G$7</definedName>
    <definedName name="BEx992CZON8AO7U7V88VN1JBO0MG" hidden="1">'[3]Reco Sheet for Fcast'!$I$8:$J$8</definedName>
    <definedName name="BEx9952469XMFGSPXL7CMXHPJF90" hidden="1">'[3]Reco Sheet for Fcast'!$I$9:$J$9</definedName>
    <definedName name="BEx99B77I7TUSHRR4HIZ9FU2EIUT" hidden="1">'[3]Reco Sheet for Fcast'!$F$11:$G$11</definedName>
    <definedName name="BEx99Q6PH5F3OQKCCAAO75PYDEFN" hidden="1">'[3]Reco Sheet for Fcast'!$G$2</definedName>
    <definedName name="BEx99UDROAK28GWTG7FXE0N78XYN" hidden="1">'[3]Reco Sheet for Fcast'!$I$11:$J$11</definedName>
    <definedName name="BEx99WBYT2D6UUC1PT7A40ENYID4" hidden="1">'[3]Reco Sheet for Fcast'!$I$11:$J$11</definedName>
    <definedName name="BEx99ZRZ4I7FHDPGRAT5VW7NVBPU" hidden="1">'[3]Reco Sheet for Fcast'!$I$7:$J$7</definedName>
    <definedName name="BEx9AT5E3ZSHKSOL35O38L8HF9TH" hidden="1">'[3]Reco Sheet for Fcast'!$I$9:$J$9</definedName>
    <definedName name="BEx9AV8W1FAWF5BHATYEN47X12JN" hidden="1">'[3]Reco Sheet for Fcast'!$F$15</definedName>
    <definedName name="BEx9B8A5186FNTQQNLIO5LK02ABI" localSheetId="4" hidden="1">'[4]AMI P &amp; L'!#REF!</definedName>
    <definedName name="BEx9B8A5186FNTQQNLIO5LK02ABI" hidden="1">'[4]AMI P &amp; L'!#REF!</definedName>
    <definedName name="BEx9B8VR20E2CILU4CDQUQQ9ONXK" hidden="1">'[3]Reco Sheet for Fcast'!$G$2</definedName>
    <definedName name="BEx9B917EUP13X6FQ3NPQL76XM5V" hidden="1">'[3]Reco Sheet for Fcast'!$F$11:$G$11</definedName>
    <definedName name="BEx9BAJ5WYEQ623HUT9NNCMP3RUG" hidden="1">'[3]Reco Sheet for Fcast'!$I$11:$J$11</definedName>
    <definedName name="BEx9BYSYW7QCPXS2NAVLFAU5Y2Z2" hidden="1">'[3]Reco Sheet for Fcast'!$I$6:$J$6</definedName>
    <definedName name="BEx9C590HJ2O31IWJB73C1HR74AI" hidden="1">'[3]Reco Sheet for Fcast'!$I$11:$J$11</definedName>
    <definedName name="BEx9CCQRMYYOGIOYTOM73VKDIPS1" hidden="1">'[3]Reco Sheet for Fcast'!$I$6:$J$6</definedName>
    <definedName name="BEx9D1BC9FT19KY0INAABNDBAMR1" hidden="1">'[3]Reco Sheet for Fcast'!$I$10:$J$10</definedName>
    <definedName name="BEx9DN6ZMF18Q39MPMXSDJTZQNJ3" hidden="1">'[3]Reco Sheet for Fcast'!$F$10:$G$10</definedName>
    <definedName name="BEx9E14TDNSEMI784W0OTIEQMWN6" hidden="1">'[3]Reco Sheet for Fcast'!$K$2</definedName>
    <definedName name="BEx9E2BZ2B1R41FMGJCJ7JLGLUAJ" hidden="1">'[3]Reco Sheet for Fcast'!$F$15:$G$16</definedName>
    <definedName name="BEx9EG9KBJ77M8LEOR9ITOKN5KXY" hidden="1">'[3]Reco Sheet for Fcast'!$I$7:$J$7</definedName>
    <definedName name="BEx9EMK6HAJJMVYZTN5AUIV7O1E6" hidden="1">'[3]Reco Sheet for Fcast'!$I$11:$J$11</definedName>
    <definedName name="BEx9EQLVZHYQ1TPX7WH3SOWXCZLE" hidden="1">'[3]Reco Sheet for Fcast'!$I$6:$J$6</definedName>
    <definedName name="BEx9ETLU0EK5LGEM1QCNYN2S8O5F" hidden="1">'[3]Reco Sheet for Fcast'!$F$7:$G$7</definedName>
    <definedName name="BEx9F0Y2ESUNE3U7TQDLMPE9BO67" hidden="1">'[3]Reco Sheet for Fcast'!$I$10:$J$10</definedName>
    <definedName name="BEx9F5W18ZGFOKGRE8PR6T1MO6GT" hidden="1">'[3]Reco Sheet for Fcast'!$I$11:$J$11</definedName>
    <definedName name="BEx9F78N4HY0XFGBQ4UJRD52L1EI" hidden="1">'[3]Reco Sheet for Fcast'!$K$2</definedName>
    <definedName name="BEx9FF16LOQP5QIR4UHW5EIFGQB8" hidden="1">'[3]Reco Sheet for Fcast'!$G$2</definedName>
    <definedName name="BEx9FJTSRCZ3ZXT3QVBJT5NF8T7V" hidden="1">'[3]Reco Sheet for Fcast'!$K$2</definedName>
    <definedName name="BEx9FRBEEYPS5HLS3XT34AKZN94G" hidden="1">'[3]Reco Sheet for Fcast'!$F$7:$G$7</definedName>
    <definedName name="BEx9GDY4D8ZPQJCYFIMYM0V0C51Y" hidden="1">'[3]Reco Sheet for Fcast'!$F$8:$G$8</definedName>
    <definedName name="BEx9GGY04V0ZWI6O9KZH4KSBB389" hidden="1">'[3]Reco Sheet for Fcast'!$I$11:$J$11</definedName>
    <definedName name="BEx9GNOPB6OZ2RH3FCDNJR38RJOS" hidden="1">'[3]Reco Sheet for Fcast'!$F$9:$G$9</definedName>
    <definedName name="BEx9GOA9AZX8DJGLEVWAJIIXRVFO" hidden="1">'[3]Reco Sheet for Fcast'!$F$9:$G$9</definedName>
    <definedName name="BEx9GTJ6YTNR09A1J3DJOTVV6SGI" hidden="1">'[3]Reco Sheet for Fcast'!$G$2:$H$2</definedName>
    <definedName name="BEx9GUQALUWCD30UKUQGSWW8KBQ7" hidden="1">'[3]Reco Sheet for Fcast'!$I$6:$J$6</definedName>
    <definedName name="BEx9GY6BVFQGCLMOWVT6PIC9WP5X" hidden="1">'[3]Reco Sheet for Fcast'!$F$15</definedName>
    <definedName name="BEx9GZ2P3FDHKXEBXX2VS0BG2NP2" hidden="1">'[3]Reco Sheet for Fcast'!$F$6:$G$6</definedName>
    <definedName name="BEx9H04IB14E1437FF2OIRRWBSD7" hidden="1">'[3]Reco Sheet for Fcast'!$F$15</definedName>
    <definedName name="BEx9H5O1KDZJCW91Q29VRPY5YS6P" hidden="1">'[3]Reco Sheet for Fcast'!$I$9:$J$9</definedName>
    <definedName name="BEx9H8YR0E906F1JXZMBX3LNT004" hidden="1">'[3]Reco Sheet for Fcast'!$F$9:$G$9</definedName>
    <definedName name="BEx9I8XIG7E5NB48QQHXP23FIN60" hidden="1">'[3]Reco Sheet for Fcast'!$I$10:$J$10</definedName>
    <definedName name="BEx9IQRF01ATLVK0YE60ARKQJ68L" hidden="1">'[3]Reco Sheet for Fcast'!$I$8:$J$8</definedName>
    <definedName name="BEx9IT5QNZWKM6YQ5WER0DC2PMMU" hidden="1">'[3]Reco Sheet for Fcast'!$I$9:$J$9</definedName>
    <definedName name="BEx9IW5MFLXTVCJHVUZTUH93AXOS" localSheetId="4" hidden="1">'[4]AMI P &amp; L'!#REF!</definedName>
    <definedName name="BEx9IW5MFLXTVCJHVUZTUH93AXOS" hidden="1">'[4]AMI P &amp; L'!#REF!</definedName>
    <definedName name="BEx9IXCSPSZC80YZUPRCYTG326KV" hidden="1">'[3]Reco Sheet for Fcast'!$I$10:$J$10</definedName>
    <definedName name="BEx9IZR39NHDGOM97H4E6F81RTQW" hidden="1">'[3]Reco Sheet for Fcast'!$F$6:$G$6</definedName>
    <definedName name="BEx9J6CH5E7YZPER7HXEIOIKGPCA" localSheetId="4" hidden="1">'[4]AMI P &amp; L'!#REF!</definedName>
    <definedName name="BEx9J6CH5E7YZPER7HXEIOIKGPCA" hidden="1">'[4]AMI P &amp; L'!#REF!</definedName>
    <definedName name="BEx9JJTZKVUJAVPTRE0RAVTEH41G" hidden="1">'[3]Reco Sheet for Fcast'!$I$11:$J$11</definedName>
    <definedName name="BEx9JLBYK239B3F841C7YG1GT7ST" localSheetId="4" hidden="1">'[4]AMI P &amp; L'!#REF!</definedName>
    <definedName name="BEx9JLBYK239B3F841C7YG1GT7ST" hidden="1">'[4]AMI P &amp; L'!#REF!</definedName>
    <definedName name="BExAW4IIW5D0MDY6TJ3G4FOLPYIR" hidden="1">'[3]Reco Sheet for Fcast'!$H$2:$I$2</definedName>
    <definedName name="BExAWEPCKLF5GHCVH6O4GKOE0SW1" hidden="1">'[3]Reco Sheet for Fcast'!$F$10:$G$10</definedName>
    <definedName name="BExAX28937OH2SJJ980WOFXSWR07" hidden="1">'[3]Reco Sheet for Fcast'!$F$7:$G$7</definedName>
    <definedName name="BExAX410NB4F2XOB84OR2197H8M5" localSheetId="4" hidden="1">'[4]AMI P &amp; L'!#REF!</definedName>
    <definedName name="BExAX410NB4F2XOB84OR2197H8M5" hidden="1">'[4]AMI P &amp; L'!#REF!</definedName>
    <definedName name="BExAX8TNG8LQ5Q4904SAYQIPGBSV" hidden="1">'[3]Reco Sheet for Fcast'!$I$7:$J$7</definedName>
    <definedName name="BExAY0EAT2LXR5MFGM0DLIB45PLO" hidden="1">'[3]Reco Sheet for Fcast'!$F$6:$G$6</definedName>
    <definedName name="BExAYE6LNIEBR9DSNI5JGNITGKIT" hidden="1">'[3]Reco Sheet for Fcast'!$I$7:$J$7</definedName>
    <definedName name="BExAYHMLXGGO25P8HYB2S75DEB4F" hidden="1">'[3]Reco Sheet for Fcast'!$F$10:$G$10</definedName>
    <definedName name="BExAYHXJ3CVLPZX5R6UR0U1MNDXJ" hidden="1">'[3]Reco Sheet for Fcast'!$C$15:$D$23</definedName>
    <definedName name="BExAYKXAUWGDOPG952TEJ2UKZKWN" hidden="1">'[3]Reco Sheet for Fcast'!$F$8:$G$8</definedName>
    <definedName name="BExAYP9TDTI2MBP6EYE0H39CPMXN" hidden="1">'[3]Reco Sheet for Fcast'!$F$9:$G$9</definedName>
    <definedName name="BExAYPPWJPWDKU59O051WMGB7O0J" hidden="1">'[3]Reco Sheet for Fcast'!$F$11:$G$11</definedName>
    <definedName name="BExAYR2JZCJBUH6F1LZC2A7JIVRJ" hidden="1">'[3]Reco Sheet for Fcast'!$F$7:$G$7</definedName>
    <definedName name="BExAYTGVRD3DLKO75RFPMBKCIWB8" hidden="1">'[3]Reco Sheet for Fcast'!$F$8:$G$8</definedName>
    <definedName name="BExAYY9H9COOT46HJLPVDLTO12UL" hidden="1">'[3]Reco Sheet for Fcast'!$I$11:$J$11</definedName>
    <definedName name="BExAZCNEGB4JYHC8CZ51KTN890US" hidden="1">'[3]Reco Sheet for Fcast'!$F$9:$G$9</definedName>
    <definedName name="BExAZFCI302YFYRDJYQDWQQL0Q0O" hidden="1">'[3]Reco Sheet for Fcast'!$I$7:$J$7</definedName>
    <definedName name="BExAZLHLST9OP89R1HJMC1POQG8H" hidden="1">'[3]Reco Sheet for Fcast'!$F$10:$G$10</definedName>
    <definedName name="BExAZMDYMIAA7RX1BMCKU1VLBRGY" hidden="1">'[3]Reco Sheet for Fcast'!$F$6:$G$6</definedName>
    <definedName name="BExAZNL6BHI8DCQWXOX4I2P839UX" hidden="1">'[3]Reco Sheet for Fcast'!$I$2:$J$2</definedName>
    <definedName name="BExAZRMWSONMCG9KDUM4KAQ7BONM" hidden="1">'[3]Reco Sheet for Fcast'!$H$2:$I$2</definedName>
    <definedName name="BExAZTFG4SJRG4TW6JXRF7N08JFI" hidden="1">'[3]Reco Sheet for Fcast'!$I$10:$J$10</definedName>
    <definedName name="BExAZUS4A8OHDZK0MWAOCCCKTH73" hidden="1">'[3]Reco Sheet for Fcast'!$F$8:$G$8</definedName>
    <definedName name="BExAZX6FECVK3E07KXM2XPYKGM6U" hidden="1">'[3]Reco Sheet for Fcast'!$G$2</definedName>
    <definedName name="BExB012NJ8GASTNNPBRRFTLHIOC9" hidden="1">'[3]Reco Sheet for Fcast'!$F$9:$G$9</definedName>
    <definedName name="BExB072HHXVMUC0VYNGG48GRSH5Q" localSheetId="4" hidden="1">'[4]AMI P &amp; L'!#REF!</definedName>
    <definedName name="BExB072HHXVMUC0VYNGG48GRSH5Q" hidden="1">'[4]AMI P &amp; L'!#REF!</definedName>
    <definedName name="BExB0FRDEYDEUEAB1W8KD6D965XA" hidden="1">'[3]Reco Sheet for Fcast'!$K$2</definedName>
    <definedName name="BExB0KPCN7YJORQAYUCF4YKIKPMC" hidden="1">'[3]Reco Sheet for Fcast'!$I$11:$J$11</definedName>
    <definedName name="BExB0WE4PI3NOBXXVO9CTEN4DIU2" hidden="1">'[3]Reco Sheet for Fcast'!$G$2</definedName>
    <definedName name="BExB10QNIVITUYS55OAEKK3VLJFE" hidden="1">'[3]Reco Sheet for Fcast'!$G$2</definedName>
    <definedName name="BExB15ZDRY4CIJ911DONP0KCY9KU" hidden="1">'[3]Reco Sheet for Fcast'!$F$6:$G$6</definedName>
    <definedName name="BExB16VQY0O0RLZYJFU3OFEONVTE" hidden="1">'[3]Reco Sheet for Fcast'!$I$6:$J$6</definedName>
    <definedName name="BExB1FKNY2UO4W5FUGFHJOA2WFGG" localSheetId="4" hidden="1">'[4]AMI P &amp; L'!#REF!</definedName>
    <definedName name="BExB1FKNY2UO4W5FUGFHJOA2WFGG" hidden="1">'[4]AMI P &amp; L'!#REF!</definedName>
    <definedName name="BExB1GMD0PIDGTFBGQOPRWQSP9I4" localSheetId="4" hidden="1">'[4]AMI P &amp; L'!#REF!</definedName>
    <definedName name="BExB1GMD0PIDGTFBGQOPRWQSP9I4" hidden="1">'[4]AMI P &amp; L'!#REF!</definedName>
    <definedName name="BExB1PWZDAO1V9N18MU22F75P6Y5" hidden="1">'[3]Reco Sheet for Fcast'!$I$6:$J$6</definedName>
    <definedName name="BExB1Q29OO6LNFNT1EQLA3KYE7MX" hidden="1">'[3]Reco Sheet for Fcast'!$F$7:$G$7</definedName>
    <definedName name="BExB1TNRV5EBWZEHYLHI76T0FVA7" hidden="1">'[3]Reco Sheet for Fcast'!$I$9:$J$9</definedName>
    <definedName name="BExB1WI6M8I0EEP1ANUQZCFY24EV" localSheetId="4" hidden="1">'[4]AMI P &amp; L'!#REF!</definedName>
    <definedName name="BExB1WI6M8I0EEP1ANUQZCFY24EV" hidden="1">'[4]AMI P &amp; L'!#REF!</definedName>
    <definedName name="BExB1Z7GTT7CR0FJMG7GTKH7A4KN" hidden="1">'[3]Reco Sheet for Fcast'!$O$6:$P$10</definedName>
    <definedName name="BExB203OWC9QZA3BYOKQ18L4FUJE" hidden="1">'[3]Reco Sheet for Fcast'!$F$9:$G$9</definedName>
    <definedName name="BExB2CJHTU7C591BR4WRL5L2F2K6" hidden="1">'[3]Reco Sheet for Fcast'!$I$9:$J$9</definedName>
    <definedName name="BExB2K1AV4PGNS1O6C7D7AO411AX" hidden="1">'[3]Reco Sheet for Fcast'!$F$11:$G$11</definedName>
    <definedName name="BExB2O2UYHKI324YE324E1N7FVIB" hidden="1">'[3]Reco Sheet for Fcast'!$I$10:$J$10</definedName>
    <definedName name="BExB2Q0VJ0MU2URO3JOVUAVHEI3V" localSheetId="4" hidden="1">'[4]AMI P &amp; L'!#REF!</definedName>
    <definedName name="BExB2Q0VJ0MU2URO3JOVUAVHEI3V" hidden="1">'[4]AMI P &amp; L'!#REF!</definedName>
    <definedName name="BExB30IP1DNKNQ6PZ5ERUGR5MK4Z" hidden="1">'[3]Reco Sheet for Fcast'!$I$11:$J$11</definedName>
    <definedName name="BExB442RX0T3L6HUL6X5T21CENW6" localSheetId="4" hidden="1">'[4]AMI P &amp; L'!#REF!</definedName>
    <definedName name="BExB442RX0T3L6HUL6X5T21CENW6" hidden="1">'[4]AMI P &amp; L'!#REF!</definedName>
    <definedName name="BExB4ADD0L7417CII901XTFKXD1J" hidden="1">'[3]Reco Sheet for Fcast'!$I$7:$J$7</definedName>
    <definedName name="BExB4DYU06HCGRIPBSWRCXK804UM" hidden="1">'[3]Reco Sheet for Fcast'!$F$11:$G$11</definedName>
    <definedName name="BExB4KEQ72L2ONQ7IFMYZAK0153C" hidden="1">'[3]Reco Sheet for Fcast'!$F$11:$G$11</definedName>
    <definedName name="BExB4Z3EZBGYYI33U0KQ8NEIH8PY" hidden="1">'[3]Reco Sheet for Fcast'!$I$8:$J$8</definedName>
    <definedName name="BExB55368XW7UX657ZSPC6BFE92S" hidden="1">'[3]Reco Sheet for Fcast'!$I$8:$J$8</definedName>
    <definedName name="BExB57MZEPL2SA2ONPK66YFLZWJU" hidden="1">'[3]Reco Sheet for Fcast'!$I$8:$J$8</definedName>
    <definedName name="BExB5833OAOJ22VK1YK47FHUSVK2" localSheetId="4" hidden="1">'[4]AMI P &amp; L'!#REF!</definedName>
    <definedName name="BExB5833OAOJ22VK1YK47FHUSVK2" hidden="1">'[4]AMI P &amp; L'!#REF!</definedName>
    <definedName name="BExB58JDIHS42JZT9DJJMKA8QFCO" hidden="1">'[3]Reco Sheet for Fcast'!$I$11:$J$11</definedName>
    <definedName name="BExB58U5FQC5JWV9CGC83HLLZUZI" hidden="1">'[3]Reco Sheet for Fcast'!$F$7:$G$7</definedName>
    <definedName name="BExB5EDO9XUKHF74X3HAU2WPPHZH" hidden="1">'[3]Reco Sheet for Fcast'!$I$6:$J$6</definedName>
    <definedName name="BExB5G6EH68AYEP1UT0GHUEL3SLN" hidden="1">'[3]Reco Sheet for Fcast'!$F$11:$G$11</definedName>
    <definedName name="BExB5QYVEZWFE5DQVHAM760EV05X" hidden="1">'[3]Reco Sheet for Fcast'!$I$7:$J$7</definedName>
    <definedName name="BExB5U9IRH14EMOE0YGIE3WIVLFS" hidden="1">'[3]Reco Sheet for Fcast'!$I$6:$J$6</definedName>
    <definedName name="BExB5VWYMOV6BAIH7XUBBVPU7MMD" hidden="1">'[3]Reco Sheet for Fcast'!$F$9:$G$9</definedName>
    <definedName name="BExB610DZWIJP1B72U9QM42COH2B" hidden="1">'[3]Reco Sheet for Fcast'!$F$9:$G$9</definedName>
    <definedName name="BExB6C3FUAKK9ML5T767NMWGA9YB" hidden="1">'[3]Reco Sheet for Fcast'!$F$7:$G$7</definedName>
    <definedName name="BExB6C8X6JYRLKZKK17VE3QUNL3D" hidden="1">'[3]Reco Sheet for Fcast'!$G$2</definedName>
    <definedName name="BExB6HN3QRFPXM71MDUK21BKM7PF" hidden="1">'[3]Reco Sheet for Fcast'!$F$11:$G$11</definedName>
    <definedName name="BExB6IZMHCZ3LB7N73KD90YB1HBZ" hidden="1">'[3]Reco Sheet for Fcast'!$F$9:$G$9</definedName>
    <definedName name="BExB719SGNX4Y8NE6JEXC555K596" hidden="1">'[3]Reco Sheet for Fcast'!$F$10:$G$10</definedName>
    <definedName name="BExB7265DCHKS7V2OWRBXCZTEIW9" hidden="1">'[3]Reco Sheet for Fcast'!$F$6:$G$6</definedName>
    <definedName name="BExB74PS5P9G0P09Y6DZSCX0FLTJ" hidden="1">'[3]Reco Sheet for Fcast'!$I$6:$J$6</definedName>
    <definedName name="BExB78RH79J0MIF7H8CAZ0CFE88Q" localSheetId="4" hidden="1">'[4]AMI P &amp; L'!#REF!</definedName>
    <definedName name="BExB78RH79J0MIF7H8CAZ0CFE88Q" hidden="1">'[4]AMI P &amp; L'!#REF!</definedName>
    <definedName name="BExB7ELT09HGDVO5BJC1ZY9D09GZ" hidden="1">'[3]Reco Sheet for Fcast'!$H$2:$I$2</definedName>
    <definedName name="BExB806PAXX70XUTA3ZI7OORD78R" hidden="1">'[3]Reco Sheet for Fcast'!$F$15</definedName>
    <definedName name="BExB8HF4UBVZKQCSRFRUQL2EE6VL" hidden="1">'[3]Reco Sheet for Fcast'!$F$8:$G$8</definedName>
    <definedName name="BExB8HKHKZ1ORJZUYGG2M4VSCC39" hidden="1">'[3]Reco Sheet for Fcast'!$F$9:$G$9</definedName>
    <definedName name="BExB8K9L3ECVVHYODX1ITUTEHJTR" hidden="1">'[3]Reco Sheet for Fcast'!$L$6:$M$10</definedName>
    <definedName name="BExB8QPH8DC5BESEVPSMBCWVN6PO" hidden="1">'[3]Reco Sheet for Fcast'!$F$6:$G$6</definedName>
    <definedName name="BExB8U5N0D85YR8APKN3PPKG0FWP" localSheetId="4" hidden="1">'[4]AMI P &amp; L'!#REF!</definedName>
    <definedName name="BExB8U5N0D85YR8APKN3PPKG0FWP" hidden="1">'[4]AMI P &amp; L'!#REF!</definedName>
    <definedName name="BExB9AXUUDDTRDLVSC7REODDIYJ2" localSheetId="4" hidden="1">#REF!</definedName>
    <definedName name="BExB9AXUUDDTRDLVSC7REODDIYJ2" hidden="1">#REF!</definedName>
    <definedName name="BExB9DHI5I2TJ2LXYPM98EE81L27" hidden="1">'[3]Reco Sheet for Fcast'!$I$9:$J$9</definedName>
    <definedName name="BExB9Q2MZZHBGW8QQKVEYIMJBPIE" localSheetId="4" hidden="1">'[4]AMI P &amp; L'!#REF!</definedName>
    <definedName name="BExB9Q2MZZHBGW8QQKVEYIMJBPIE" hidden="1">'[4]AMI P &amp; L'!#REF!</definedName>
    <definedName name="BExBA1GON0EZRJ20UYPILAPLNQWM" hidden="1">'[3]Reco Sheet for Fcast'!$I$7:$J$7</definedName>
    <definedName name="BExBA69ASGYRZW1G1DYIS9QRRTBN" hidden="1">'[3]Reco Sheet for Fcast'!$F$9:$G$9</definedName>
    <definedName name="BExBA6K42582A14WFFWQ3Q8QQWB6" hidden="1">'[3]Reco Sheet for Fcast'!$I$7:$J$7</definedName>
    <definedName name="BExBA8I5D4R8R2PYQ1K16TWGTOEP" hidden="1">'[3]Reco Sheet for Fcast'!$I$7:$J$7</definedName>
    <definedName name="BExBA93PE0DGUUTA7LLSIGBIXWE5" hidden="1">'[3]Reco Sheet for Fcast'!$I$7:$J$7</definedName>
    <definedName name="BExBAAGDKQLBSZJAFZFOCDTVS99P" localSheetId="4" hidden="1">'[4]AMI P &amp; L'!#REF!</definedName>
    <definedName name="BExBAAGDKQLBSZJAFZFOCDTVS99P" hidden="1">'[4]AMI P &amp; L'!#REF!</definedName>
    <definedName name="BExBAI8X0FKDQJ6YZJQDTTG4ZCWY" hidden="1">'[3]Reco Sheet for Fcast'!$I$7:$J$7</definedName>
    <definedName name="BExBAKN7XIBAXCF9PCNVS038PCQO" hidden="1">'[3]Reco Sheet for Fcast'!$F$11:$G$11</definedName>
    <definedName name="BExBAKXZ7PBW3DDKKA5MWC1ZUC7O" hidden="1">'[3]Reco Sheet for Fcast'!$I$8:$J$8</definedName>
    <definedName name="BExBAO8NLXZXHO6KCIECSFCH3RR0" hidden="1">'[3]Reco Sheet for Fcast'!$I$9:$J$9</definedName>
    <definedName name="BExBAOOT1KBSIEISN1ADL4RMY879" hidden="1">'[3]Reco Sheet for Fcast'!$G$2</definedName>
    <definedName name="BExBAVKX8Q09370X1GCZWJ4E91YJ" hidden="1">'[3]Reco Sheet for Fcast'!$I$8:$J$8</definedName>
    <definedName name="BExBAX2X2ENJYO4QTR5VAIQ86L7B" hidden="1">'[3]Reco Sheet for Fcast'!$F$8:$G$8</definedName>
    <definedName name="BExBAZ13D3F1DVJQ6YJ8JGUYEYJE" hidden="1">'[3]Reco Sheet for Fcast'!$I$11:$J$11</definedName>
    <definedName name="BExBBUCJQRR74Q7GPWDEZXYK2KJL" hidden="1">'[3]Reco Sheet for Fcast'!$I$11:$J$11</definedName>
    <definedName name="BExBBV8XVMD9CKZY711T0BN7H3PM" hidden="1">'[3]Reco Sheet for Fcast'!$F$15</definedName>
    <definedName name="BExBC78HXWXHO3XAB6E8NVTBGLJS" hidden="1">'[3]Reco Sheet for Fcast'!$F$10:$G$10</definedName>
    <definedName name="BExBCKKJTIRKC1RZJRTK65HHLX4W" hidden="1">'[3]Reco Sheet for Fcast'!$I$9:$J$9</definedName>
    <definedName name="BExBCLMEPAN3XXX174TU8SS0627Q" localSheetId="4" hidden="1">'[4]AMI P &amp; L'!#REF!</definedName>
    <definedName name="BExBCLMEPAN3XXX174TU8SS0627Q" hidden="1">'[4]AMI P &amp; L'!#REF!</definedName>
    <definedName name="BExBCRBEYR2KZ8FAQFZ2NHY13WIY" hidden="1">'[3]Reco Sheet for Fcast'!$F$15</definedName>
    <definedName name="BExBD4I559NXSV6J07Q343TKYMVJ" hidden="1">'[3]Reco Sheet for Fcast'!$G$2</definedName>
    <definedName name="BExBDBZQLTX3OGFYGULQFK5WEZU5" hidden="1">'[3]Reco Sheet for Fcast'!$F$7:$G$7</definedName>
    <definedName name="BExBDJS9TUEU8Z84IV59E5V4T8K6" localSheetId="4" hidden="1">'[4]AMI P &amp; L'!#REF!</definedName>
    <definedName name="BExBDJS9TUEU8Z84IV59E5V4T8K6" hidden="1">'[4]AMI P &amp; L'!#REF!</definedName>
    <definedName name="BExBDKOMSVH4XMH52CFJ3F028I9R" hidden="1">'[3]Reco Sheet for Fcast'!$G$2</definedName>
    <definedName name="BExBDSRXVZQ0W5WXQMP5XD00GRRL" hidden="1">'[3]Reco Sheet for Fcast'!$I$8:$J$8</definedName>
    <definedName name="BExBDUVGK3E1J4JY9ZYTS7V14BLY" hidden="1">'[3]Reco Sheet for Fcast'!$G$2</definedName>
    <definedName name="BExBE162OSBKD30I7T1DKKPT3I9I" hidden="1">'[3]Reco Sheet for Fcast'!$I$10:$J$10</definedName>
    <definedName name="BExBEC9ATLQZF86W1M3APSM4HEOH" hidden="1">'[3]Reco Sheet for Fcast'!$I$6:$J$6</definedName>
    <definedName name="BExBEF3VXW3Y3SZ6RC9PX7QEB12Y" hidden="1">'[3]Reco Sheet for Fcast'!$F$15</definedName>
    <definedName name="BExBEYFQJE9YK12A6JBMRFKEC7RN" hidden="1">'[3]Reco Sheet for Fcast'!$I$6:$J$6</definedName>
    <definedName name="BExBG1ED81J2O4A2S5F5Y3BPHMCR" hidden="1">'[3]Reco Sheet for Fcast'!$I$8:$J$8</definedName>
    <definedName name="BExCRLIHS7466WFJ3RPIUGGXYESZ" hidden="1">'[3]Reco Sheet for Fcast'!$I$9:$J$9</definedName>
    <definedName name="BExCRQWQFIEUV7HE228YUBUUJA9K" hidden="1">'[3]Reco Sheet for Fcast'!$F$15:$AI$18</definedName>
    <definedName name="BExCS1EDDUEAEWHVYXHIP9I1WCJH" hidden="1">'[3]Reco Sheet for Fcast'!$I$10:$J$10</definedName>
    <definedName name="BExCS7ZPMHFJ4UJDAL8CQOLSZ13B" localSheetId="4" hidden="1">'[4]AMI P &amp; L'!#REF!</definedName>
    <definedName name="BExCS7ZPMHFJ4UJDAL8CQOLSZ13B" hidden="1">'[4]AMI P &amp; L'!#REF!</definedName>
    <definedName name="BExCS8W4NJUZH9S1CYB6XSDLEPBW" hidden="1">'[3]Reco Sheet for Fcast'!$I$2:$J$2</definedName>
    <definedName name="BExCSAE1M6G20R41J0Y24YNN0YC1" hidden="1">'[3]Reco Sheet for Fcast'!$I$6:$J$6</definedName>
    <definedName name="BExCSAOUZOYKHN7HV511TO8VDJ02" hidden="1">'[3]Reco Sheet for Fcast'!$I$8:$J$8</definedName>
    <definedName name="BExCSMOFTXSUEC1T46LR1UPYRCX5" hidden="1">'[3]Reco Sheet for Fcast'!$G$2</definedName>
    <definedName name="BExCSSDG3TM6TPKS19E9QYJEELZ6" localSheetId="4" hidden="1">'[4]AMI P &amp; L'!#REF!</definedName>
    <definedName name="BExCSSDG3TM6TPKS19E9QYJEELZ6" hidden="1">'[4]AMI P &amp; L'!#REF!</definedName>
    <definedName name="BExCSZV7U67UWXL2HKJNM5W1E4OO" hidden="1">'[3]Reco Sheet for Fcast'!$I$7:$J$7</definedName>
    <definedName name="BExCT4NSDT61OCH04Y2QIFIOP75H" localSheetId="4" hidden="1">'[4]AMI P &amp; L'!#REF!</definedName>
    <definedName name="BExCT4NSDT61OCH04Y2QIFIOP75H" hidden="1">'[4]AMI P &amp; L'!#REF!</definedName>
    <definedName name="BExCTW8G3VCZ55S09HTUGXKB1P2M" hidden="1">'[3]Reco Sheet for Fcast'!$F$11:$G$11</definedName>
    <definedName name="BExCTYS2KX0QANOLT8LGZ9WV3S3T" hidden="1">'[3]Reco Sheet for Fcast'!$F$15</definedName>
    <definedName name="BExCTZZ9JNES4EDHW97NP0EGQALX" hidden="1">'[3]Reco Sheet for Fcast'!$G$2</definedName>
    <definedName name="BExCU0A1V6NMZQ9ASYJ8QIVQ5UR2" localSheetId="4" hidden="1">'[4]AMI P &amp; L'!#REF!</definedName>
    <definedName name="BExCU0A1V6NMZQ9ASYJ8QIVQ5UR2" hidden="1">'[4]AMI P &amp; L'!#REF!</definedName>
    <definedName name="BExCU2834920JBHSPCRC4UF80OLL" hidden="1">'[3]Reco Sheet for Fcast'!$F$11:$G$11</definedName>
    <definedName name="BExCU8O54I3P3WRYWY1CRP3S78QY" hidden="1">'[3]Reco Sheet for Fcast'!$G$2</definedName>
    <definedName name="BExCUDRJO23YOKT8GPWOVQ4XEHF5" hidden="1">'[3]Reco Sheet for Fcast'!$F$6:$G$6</definedName>
    <definedName name="BExCUPAXFR16YMWL30ME3F3BSRDZ" hidden="1">'[3]Reco Sheet for Fcast'!$F$8:$G$8</definedName>
    <definedName name="BExCUR94DHCE47PUUWEMT5QZOYR2" hidden="1">'[3]Reco Sheet for Fcast'!$H$2:$I$2</definedName>
    <definedName name="BExCV634L7SVHGB0UDDTRRQ2Q72H" hidden="1">'[3]Reco Sheet for Fcast'!$I$7:$J$7</definedName>
    <definedName name="BExCVBXGSXT9FWJRG62PX9S1RK83" hidden="1">'[3]Reco Sheet for Fcast'!$I$8:$J$8</definedName>
    <definedName name="BExCVHBNLOHNFS0JAV3I1XGPNH9W" hidden="1">'[3]Reco Sheet for Fcast'!$F$15</definedName>
    <definedName name="BExCVI86R31A2IOZIEBY1FJLVILD" hidden="1">'[3]Reco Sheet for Fcast'!$I$10:$J$10</definedName>
    <definedName name="BExCVKGZXE0I9EIXKBZVSGSEY2RR" hidden="1">'[3]Reco Sheet for Fcast'!$F$9:$G$9</definedName>
    <definedName name="BExCVV44WY5807WGMTGKPW0GT256" hidden="1">'[3]Reco Sheet for Fcast'!$I$7:$J$7</definedName>
    <definedName name="BExCVVK8GI44DNT5MTM7AOS4U9N8" hidden="1">'[3]Reco Sheet for Fcast'!$I$7:$J$7</definedName>
    <definedName name="BExCVZ5PN4V6MRBZ04PZJW3GEF8S" localSheetId="4" hidden="1">'[4]AMI P &amp; L'!#REF!</definedName>
    <definedName name="BExCVZ5PN4V6MRBZ04PZJW3GEF8S" hidden="1">'[4]AMI P &amp; L'!#REF!</definedName>
    <definedName name="BExCW13R0GWJYGXZBNCPAHQN4NR2" hidden="1">'[3]Reco Sheet for Fcast'!$I$10:$J$10</definedName>
    <definedName name="BExCW9Y5HWU4RJTNX74O6L24VGCK" hidden="1">'[3]Reco Sheet for Fcast'!$H$2:$I$2</definedName>
    <definedName name="BExCWMJAP755C7AV2QKTWYDPDSSV" hidden="1">'[3]Reco Sheet for Fcast'!$F$8:$G$8</definedName>
    <definedName name="BExCWPDPESGZS07QGBLSBWDNVJLZ" hidden="1">'[3]Reco Sheet for Fcast'!$F$7:$G$7</definedName>
    <definedName name="BExCWSDLJ7DJX3139FQJM3LND72J" hidden="1">'[3]Reco Sheet for Fcast'!$O$6:$P$10</definedName>
    <definedName name="BExCWTVKHIVCRHF8GC39KI58YM5K" hidden="1">'[3]Reco Sheet for Fcast'!$G$2</definedName>
    <definedName name="BExCX2KGRZBRVLZNM8SUSIE6A0RL" localSheetId="4" hidden="1">'[4]AMI P &amp; L'!#REF!</definedName>
    <definedName name="BExCX2KGRZBRVLZNM8SUSIE6A0RL" hidden="1">'[4]AMI P &amp; L'!#REF!</definedName>
    <definedName name="BExCX3X451T70LZ1VF95L7W4Y4TM" hidden="1">'[3]Reco Sheet for Fcast'!$F$10:$G$10</definedName>
    <definedName name="BExCX4NZ2N1OUGXM7EV0U7VULJMM" hidden="1">'[3]Reco Sheet for Fcast'!$F$7:$G$7</definedName>
    <definedName name="BExCXILMURGYMAH6N5LF5DV6K3GM" hidden="1">'[3]Reco Sheet for Fcast'!$I$9:$J$9</definedName>
    <definedName name="BExCXKZZ6U10NBCECNUV9U56FB6V" localSheetId="4" hidden="1">#REF!</definedName>
    <definedName name="BExCXKZZ6U10NBCECNUV9U56FB6V" hidden="1">#REF!</definedName>
    <definedName name="BExCXQUFBMXQ1650735H48B1AZT3" hidden="1">'[3]Reco Sheet for Fcast'!$F$15</definedName>
    <definedName name="BExCY2DQO9VLA77Q7EG3T0XNXX4F" hidden="1">'[3]Reco Sheet for Fcast'!$F$11:$G$11</definedName>
    <definedName name="BExCY6VMJ68MX3C981R5Q0BX5791" hidden="1">'[3]Reco Sheet for Fcast'!$I$9:$J$9</definedName>
    <definedName name="BExCYAH2SAZCPW6XCB7V7PMMCAWO" hidden="1">'[3]Reco Sheet for Fcast'!$I$6:$J$6</definedName>
    <definedName name="BExCYFV9Z4OENTUNF9IWT6ELMRCL" hidden="1">'[3]Reco Sheet for Fcast'!$I$7:$J$7</definedName>
    <definedName name="BExCYPRC5HJE6N2XQTHCT6NXGP8N" hidden="1">'[3]Reco Sheet for Fcast'!$I$11:$J$11</definedName>
    <definedName name="BExCYUK0I3UEXZNFDW71G6Z6D8XR" localSheetId="4" hidden="1">'[4]AMI P &amp; L'!#REF!</definedName>
    <definedName name="BExCYUK0I3UEXZNFDW71G6Z6D8XR" hidden="1">'[4]AMI P &amp; L'!#REF!</definedName>
    <definedName name="BExCZFZCXMLY5DWESYJ9NGTJYQ8M" hidden="1">'[3]Reco Sheet for Fcast'!$I$11:$J$11</definedName>
    <definedName name="BExCZJ4P8WS0BDT31WDXI0ROE7D6" hidden="1">'[3]Reco Sheet for Fcast'!$F$6:$G$6</definedName>
    <definedName name="BExCZKH6NI0EE02L995IFVBD1J59" hidden="1">'[3]Reco Sheet for Fcast'!$I$8:$J$8</definedName>
    <definedName name="BExCZUD9FEOJBKDJ51Z3JON9LKJ8" hidden="1">'[3]Reco Sheet for Fcast'!$G$2</definedName>
    <definedName name="BExD0HALIN0JR4JTPGDEVAEE5EX5" hidden="1">'[3]Reco Sheet for Fcast'!$I$8:$J$8</definedName>
    <definedName name="BExD0LCCDPG16YLY5WQSZF1XI5DA" hidden="1">'[3]Reco Sheet for Fcast'!$I$9:$J$9</definedName>
    <definedName name="BExD0RMWSB4TRECEHTH6NN4K9DFZ" hidden="1">'[3]Reco Sheet for Fcast'!$I$11:$J$11</definedName>
    <definedName name="BExD0U6KG10QGVDI1XSHK0J10A2V" hidden="1">'[3]Reco Sheet for Fcast'!$I$7:$J$7</definedName>
    <definedName name="BExD13RUIBGRXDL4QDZ305UKUR12" hidden="1">'[3]Reco Sheet for Fcast'!$I$9:$J$9</definedName>
    <definedName name="BExD14DETV5R4OOTMAXD5NAKWRO3" hidden="1">'[3]Reco Sheet for Fcast'!$H$2:$I$2</definedName>
    <definedName name="BExD1OAU9OXQAZA4D70HP72CU6GB" hidden="1">'[3]Reco Sheet for Fcast'!$I$7:$J$7</definedName>
    <definedName name="BExD1Y1JV61416YA1XRQHKWPZIE7" hidden="1">'[3]Reco Sheet for Fcast'!$F$6:$G$6</definedName>
    <definedName name="BExD21HKYZH6AN0830NG17ZRUS1T" hidden="1">'[3]Reco Sheet for Fcast'!$G$2:$H$2</definedName>
    <definedName name="BExD2CFHIRMBKN5KXE5QP4XXEWFS" localSheetId="4" hidden="1">'[4]AMI P &amp; L'!#REF!</definedName>
    <definedName name="BExD2CFHIRMBKN5KXE5QP4XXEWFS" hidden="1">'[4]AMI P &amp; L'!#REF!</definedName>
    <definedName name="BExD2DMHH1HWXQ9W0YYMDP8AAX8Q" hidden="1">'[3]Reco Sheet for Fcast'!$F$6:$G$6</definedName>
    <definedName name="BExD2HTPC7IWBAU6OSQ67MQA8BYZ" hidden="1">'[3]Reco Sheet for Fcast'!$F$10:$G$10</definedName>
    <definedName name="BExD363H2VGFIQUCE6LS4AC5J0ZT" hidden="1">'[3]Reco Sheet for Fcast'!$F$7:$G$7</definedName>
    <definedName name="BExD3A588E939V61P1XEW0FI5Q0S" hidden="1">'[3]Reco Sheet for Fcast'!$I$10:$J$10</definedName>
    <definedName name="BExD3CJJDKVR9M18XI3WDZH80WL6" hidden="1">'[3]Reco Sheet for Fcast'!$I$11:$J$11</definedName>
    <definedName name="BExD3ESD9WYJIB3TRDPJ1CKXRAVL" hidden="1">'[3]Reco Sheet for Fcast'!$I$11:$J$11</definedName>
    <definedName name="BExD3F368X5S25MWSUNIV57RDB57" localSheetId="4" hidden="1">'[4]AMI P &amp; L'!#REF!</definedName>
    <definedName name="BExD3F368X5S25MWSUNIV57RDB57" hidden="1">'[4]AMI P &amp; L'!#REF!</definedName>
    <definedName name="BExD3IJ5IT335SOSNV9L85WKAOSI" hidden="1">'[3]Reco Sheet for Fcast'!$F$11:$G$11</definedName>
    <definedName name="BExD3KBVUY57GMMQTOFEU6S6G1AY" hidden="1">'[3]Reco Sheet for Fcast'!$F$9:$G$9</definedName>
    <definedName name="BExD3NMR7AW2Z6V8SC79VQR37NA6" hidden="1">'[3]Reco Sheet for Fcast'!$F$8:$G$8</definedName>
    <definedName name="BExD3QXA2UQ2W4N7NYLUEOG40BZB" hidden="1">'[3]Reco Sheet for Fcast'!$F$10:$G$10</definedName>
    <definedName name="BExD3U2N041TEJ7GCN005UTPHNXY" hidden="1">'[3]Reco Sheet for Fcast'!$F$6:$G$6</definedName>
    <definedName name="BExD40O0CFTNJFOFMMM1KH0P7BUI" localSheetId="4" hidden="1">'[4]AMI P &amp; L'!#REF!</definedName>
    <definedName name="BExD40O0CFTNJFOFMMM1KH0P7BUI" hidden="1">'[4]AMI P &amp; L'!#REF!</definedName>
    <definedName name="BExD4BR9HJ3MWWZ5KLVZWX9FJAUS" hidden="1">'[3]Reco Sheet for Fcast'!$F$11:$G$11</definedName>
    <definedName name="BExD4F1WTKT3H0N9MF4H1LX7MBSY" hidden="1">'[3]Reco Sheet for Fcast'!$I$8:$J$8</definedName>
    <definedName name="BExD4H5GQWXBS6LUL3TSP36DVO38" localSheetId="4" hidden="1">'[4]AMI P &amp; L'!#REF!</definedName>
    <definedName name="BExD4H5GQWXBS6LUL3TSP36DVO38" hidden="1">'[4]AMI P &amp; L'!#REF!</definedName>
    <definedName name="BExD4JJSS3QDBLABCJCHD45SRNPI" localSheetId="4" hidden="1">'[4]AMI P &amp; L'!#REF!</definedName>
    <definedName name="BExD4JJSS3QDBLABCJCHD45SRNPI" hidden="1">'[4]AMI P &amp; L'!#REF!</definedName>
    <definedName name="BExD4R1I0MKF033I5LPUYIMTZ6E8" localSheetId="4" hidden="1">'[4]AMI P &amp; L'!#REF!</definedName>
    <definedName name="BExD4R1I0MKF033I5LPUYIMTZ6E8" hidden="1">'[4]AMI P &amp; L'!#REF!</definedName>
    <definedName name="BExD50MT3M6XZLNUP9JL93EG6D9R" hidden="1">'[3]Reco Sheet for Fcast'!$I$11:$J$11</definedName>
    <definedName name="BExD5EV7KDSVF1CJT38M4IBPFLPY" hidden="1">'[3]Reco Sheet for Fcast'!$F$11:$G$11</definedName>
    <definedName name="BExD5FRK547OESJRYAW574DZEZ7J" hidden="1">'[3]Reco Sheet for Fcast'!$I$9:$J$9</definedName>
    <definedName name="BExD5I5X2YA2YNCTCDSMEL4CWF4N" hidden="1">'[3]Reco Sheet for Fcast'!$F$7:$G$7</definedName>
    <definedName name="BExD5QUSRFJWRQ1ZM50WYLCF74DF" hidden="1">'[3]Reco Sheet for Fcast'!$I$9:$J$9</definedName>
    <definedName name="BExD5SSUIF6AJQHBHK8PNMFBPRYB" hidden="1">'[3]Reco Sheet for Fcast'!$F$8:$G$8</definedName>
    <definedName name="BExD623C9LRX18BE0W2V6SZLQUXX" localSheetId="4" hidden="1">'[4]AMI P &amp; L'!#REF!</definedName>
    <definedName name="BExD623C9LRX18BE0W2V6SZLQUXX" hidden="1">'[4]AMI P &amp; L'!#REF!</definedName>
    <definedName name="BExD6CQA7UMJBXV7AIFAIHUF2ICX" hidden="1">'[3]Reco Sheet for Fcast'!$F$9:$G$9</definedName>
    <definedName name="BExD6DS52K2CC3509UN77XBR0868" localSheetId="4" hidden="1">'[4]AMI P &amp; L'!#REF!</definedName>
    <definedName name="BExD6DS52K2CC3509UN77XBR0868" hidden="1">'[4]AMI P &amp; L'!#REF!</definedName>
    <definedName name="BExD6FKVK8WJWNYPVENR7Q8Q30PK" hidden="1">'[3]Reco Sheet for Fcast'!$F$9:$G$9</definedName>
    <definedName name="BExD6GMP0LK8WKVWMIT1NNH8CHLF" localSheetId="4" hidden="1">'[4]AMI P &amp; L'!#REF!</definedName>
    <definedName name="BExD6GMP0LK8WKVWMIT1NNH8CHLF" hidden="1">'[4]AMI P &amp; L'!#REF!</definedName>
    <definedName name="BExD6H2TE0WWAUIWVSSCLPZ6B88N" hidden="1">'[3]Reco Sheet for Fcast'!$I$11:$J$11</definedName>
    <definedName name="BExD71LTOE015TV5RSAHM8NT8GVW" hidden="1">'[3]Reco Sheet for Fcast'!$J$2:$K$2</definedName>
    <definedName name="BExD73USXVADC7EHGHVTQNCT06ZA" hidden="1">'[3]Reco Sheet for Fcast'!$I$7:$J$7</definedName>
    <definedName name="BExD7GAIGULTB3YHM1OS9RBQOTEC" localSheetId="4" hidden="1">'[4]AMI P &amp; L'!#REF!</definedName>
    <definedName name="BExD7GAIGULTB3YHM1OS9RBQOTEC" hidden="1">'[4]AMI P &amp; L'!#REF!</definedName>
    <definedName name="BExD7IE1DHIS52UFDCTSKPJQNRD5" hidden="1">'[3]Reco Sheet for Fcast'!$I$9:$J$9</definedName>
    <definedName name="BExD7IUBGUWHYC9UNZ1IY5XFYKQN" hidden="1">'[3]Reco Sheet for Fcast'!$F$6:$G$6</definedName>
    <definedName name="BExD7JQOJ35HGL8U2OCEI2P2JT7I" localSheetId="4" hidden="1">'[4]AMI P &amp; L'!#REF!</definedName>
    <definedName name="BExD7JQOJ35HGL8U2OCEI2P2JT7I" hidden="1">'[4]AMI P &amp; L'!#REF!</definedName>
    <definedName name="BExD7KSDKNDNH95NDT3S7GM3MUU2" hidden="1">'[3]Reco Sheet for Fcast'!$I$11:$J$11</definedName>
    <definedName name="BExD8H5O087KQVWIVPUUID5VMGMS" hidden="1">'[3]Reco Sheet for Fcast'!$G$2</definedName>
    <definedName name="BExD8OCLZMFN5K3VZYI4Q4ITVKUA" localSheetId="4" hidden="1">'[4]AMI P &amp; L'!#REF!</definedName>
    <definedName name="BExD8OCLZMFN5K3VZYI4Q4ITVKUA" hidden="1">'[4]AMI P &amp; L'!#REF!</definedName>
    <definedName name="BExD93C1R6LC0631ECHVFYH0R0PD" hidden="1">'[3]Reco Sheet for Fcast'!$I$11:$J$11</definedName>
    <definedName name="BExD97TXIO0COVNN4OH3DEJ33YLM" hidden="1">'[3]Reco Sheet for Fcast'!$F$9:$G$9</definedName>
    <definedName name="BExD99RZ1RFIMK6O1ZHSPJ68X9Y5" hidden="1">'[3]Reco Sheet for Fcast'!$G$2</definedName>
    <definedName name="BExD9L0ID3VSOU609GKWYTA5BFMA" hidden="1">'[3]Reco Sheet for Fcast'!$I$10:$J$10</definedName>
    <definedName name="BExD9M7SEMG0JK2FUTTZXWIEBTKB" hidden="1">'[3]Reco Sheet for Fcast'!$I$10:$J$10</definedName>
    <definedName name="BExD9MNYBYB1AICQL5165G472IE2" hidden="1">'[3]Reco Sheet for Fcast'!$K$2</definedName>
    <definedName name="BExD9PNSYT7GASEGUVL48MUQ02WO" hidden="1">'[3]Reco Sheet for Fcast'!$I$10:$J$10</definedName>
    <definedName name="BExD9TK2MIWFH5SKUYU9ZKF4NPHQ" hidden="1">'[3]Reco Sheet for Fcast'!$I$9:$J$9</definedName>
    <definedName name="BExDA6LD9061UULVKUUI4QP8SK13" hidden="1">'[3]Reco Sheet for Fcast'!$I$11:$J$11</definedName>
    <definedName name="BExDAGMVMNLQ6QXASB9R6D8DIT12" hidden="1">'[3]Reco Sheet for Fcast'!$F$6:$G$6</definedName>
    <definedName name="BExDAYBHU9ADLXI8VRC7F608RVGM" hidden="1">'[3]Reco Sheet for Fcast'!$F$11:$G$11</definedName>
    <definedName name="BExDBDR1XR0FV0CYUCB2OJ7CJCZU" hidden="1">'[3]Reco Sheet for Fcast'!$F$6:$G$6</definedName>
    <definedName name="BExDBQXTJ9F9DE7FNTJCL0LMOJ21" localSheetId="4" hidden="1">'[4]AMI P &amp; L'!#REF!</definedName>
    <definedName name="BExDBQXTJ9F9DE7FNTJCL0LMOJ21" hidden="1">'[4]AMI P &amp; L'!#REF!</definedName>
    <definedName name="BExDC7F818VN0S18ID7XRCRVYPJ4" hidden="1">'[3]Reco Sheet for Fcast'!$F$7:$G$7</definedName>
    <definedName name="BExDCL7K96PC9VZYB70ZW3QPVIJE" hidden="1">'[3]Reco Sheet for Fcast'!$I$6:$J$6</definedName>
    <definedName name="BExDCP3UZ3C2O4C1F7KMU0Z9U32N" hidden="1">'[3]Reco Sheet for Fcast'!$F$10:$G$10</definedName>
    <definedName name="BExEOBX3WECDMYCV9RLN49APTXMM" hidden="1">'[3]Reco Sheet for Fcast'!$I$7:$J$7</definedName>
    <definedName name="BExEPN9VIYI0FVL0HLZQXJFO6TT0" hidden="1">'[3]Reco Sheet for Fcast'!$H$2:$I$2</definedName>
    <definedName name="BExEPYT6VDSMR8MU2341Q5GM2Y9V" hidden="1">'[3]Reco Sheet for Fcast'!$K$2</definedName>
    <definedName name="BExEQ1YK2GGF3PCQ5YXT4E5L9FQG" localSheetId="4" hidden="1">#REF!</definedName>
    <definedName name="BExEQ1YK2GGF3PCQ5YXT4E5L9FQG" hidden="1">#REF!</definedName>
    <definedName name="BExEQ2ENYLMY8K1796XBB31CJHNN" hidden="1">'[3]Reco Sheet for Fcast'!$F$11:$G$11</definedName>
    <definedName name="BExEQ2PFE4N40LEPGDPS90WDL6BN" hidden="1">'[3]Reco Sheet for Fcast'!$I$7:$J$7</definedName>
    <definedName name="BExEQ2PFURT24NQYGYVE8NKX1EGA" hidden="1">'[3]Reco Sheet for Fcast'!$H$2:$I$2</definedName>
    <definedName name="BExEQB8ZWXO6IIGOEPWTLOJGE2NR" localSheetId="4" hidden="1">'[4]AMI P &amp; L'!#REF!</definedName>
    <definedName name="BExEQB8ZWXO6IIGOEPWTLOJGE2NR" hidden="1">'[4]AMI P &amp; L'!#REF!</definedName>
    <definedName name="BExEQBZX0EL6LIKPY01197ACK65H" hidden="1">'[3]Reco Sheet for Fcast'!$F$6:$G$6</definedName>
    <definedName name="BExEQDXZALJLD4OBF74IKZBR13SR" hidden="1">'[3]Reco Sheet for Fcast'!$F$10:$G$10</definedName>
    <definedName name="BExEQFLE2RPWGMWQAI4JMKUEFRPT" hidden="1">'[3]Reco Sheet for Fcast'!$I$9:$J$9</definedName>
    <definedName name="BExEQTZAP8R69U31W4LKGTKKGKQE" hidden="1">'[3]Reco Sheet for Fcast'!$F$10:$G$10</definedName>
    <definedName name="BExER2O72H1F9WV6S1J04C15PXX7" hidden="1">'[3]Reco Sheet for Fcast'!$F$11:$G$11</definedName>
    <definedName name="BExERRUIKIOATPZ9U4HQ0V52RJAU" hidden="1">'[3]Reco Sheet for Fcast'!$F$10:$G$10</definedName>
    <definedName name="BExERSANFNM1O7T65PC5MJ301YET" localSheetId="4" hidden="1">'[4]AMI P &amp; L'!#REF!</definedName>
    <definedName name="BExERSANFNM1O7T65PC5MJ301YET" hidden="1">'[4]AMI P &amp; L'!#REF!</definedName>
    <definedName name="BExERWCEBKQRYWRQLYJ4UCMMKTHG" localSheetId="4" hidden="1">'[4]AMI P &amp; L'!#REF!</definedName>
    <definedName name="BExERWCEBKQRYWRQLYJ4UCMMKTHG" hidden="1">'[4]AMI P &amp; L'!#REF!</definedName>
    <definedName name="BExES44RHHDL3V7FLV6M20834WF1" hidden="1">'[3]Reco Sheet for Fcast'!$I$8:$J$8</definedName>
    <definedName name="BExES4A7VE2X3RYYTVRLKZD4I7WU" hidden="1">'[3]Reco Sheet for Fcast'!$G$2</definedName>
    <definedName name="BExESMKD95A649M0WRSG6CXXP326" hidden="1">'[3]Reco Sheet for Fcast'!$F$7:$G$7</definedName>
    <definedName name="BExESNWVY914X62GFBPJRODSAZ7B" localSheetId="4" hidden="1">'[4]AMI P &amp; L'!#REF!</definedName>
    <definedName name="BExESNWVY914X62GFBPJRODSAZ7B" hidden="1">'[4]AMI P &amp; L'!#REF!</definedName>
    <definedName name="BExESR27ZXJG5VMY4PR9D940VS7T" hidden="1">'[3]Reco Sheet for Fcast'!$I$9:$J$9</definedName>
    <definedName name="BExESZ03KXL8DQ2591HLR56ZML94" hidden="1">'[3]Reco Sheet for Fcast'!$I$9:$J$9</definedName>
    <definedName name="BExESZAW5N443NRTKIP59OEI1CR6" hidden="1">'[3]Reco Sheet for Fcast'!$I$6:$J$6</definedName>
    <definedName name="BExET3HXQ60A4O2OLKX8QNXRI6LQ" hidden="1">'[3]Reco Sheet for Fcast'!$F$9:$G$9</definedName>
    <definedName name="BExETA3B1FCIOA80H94K90FWXQKE" hidden="1">'[3]Reco Sheet for Fcast'!$I$8:$J$8</definedName>
    <definedName name="BExETAZOYT4CJIT8RRKC9F2HJG1D" hidden="1">'[3]Reco Sheet for Fcast'!$I$11:$J$11</definedName>
    <definedName name="BExETF6QD5A9GEINE1KZRRC2LXWM" hidden="1">'[3]Reco Sheet for Fcast'!$F$10:$G$10</definedName>
    <definedName name="BExETQ9XRXLUACN82805SPSPNKHI" hidden="1">'[3]Reco Sheet for Fcast'!$F$2</definedName>
    <definedName name="BExETR0YRMOR63E6DHLEHV9QVVON" hidden="1">'[3]Reco Sheet for Fcast'!$F$10:$G$10</definedName>
    <definedName name="BExETVTGY38YXYYF7N73OYN6FYY3" hidden="1">'[3]Reco Sheet for Fcast'!$I$7:$J$7</definedName>
    <definedName name="BExETYO0S2RGTHJQ60TB37B647GU" localSheetId="4" hidden="1">#REF!</definedName>
    <definedName name="BExETYO0S2RGTHJQ60TB37B647GU" hidden="1">#REF!</definedName>
    <definedName name="BExEUNE4T242Y59C6MS28MXEUGCP" hidden="1">'[3]Reco Sheet for Fcast'!$F$6:$G$6</definedName>
    <definedName name="BExEV2TP7NA3ZR6RJGH5ER370OUM" hidden="1">'[3]Reco Sheet for Fcast'!$F$7:$G$7</definedName>
    <definedName name="BExEV69USLNYO2QRJRC0J92XUF00" hidden="1">'[3]Reco Sheet for Fcast'!$I$8:$J$8</definedName>
    <definedName name="BExEV6KNTQOCFD7GV726XQEVQ7R6" hidden="1">'[3]Reco Sheet for Fcast'!$F$7:$G$7</definedName>
    <definedName name="BExEV6VGM4POO9QT9KH3QA3VYCWM" hidden="1">'[3]Reco Sheet for Fcast'!$F$8:$G$8</definedName>
    <definedName name="BExEVET98G3FU6QBF9LHYWSAMV0O" hidden="1">'[3]Reco Sheet for Fcast'!$F$10:$G$10</definedName>
    <definedName name="BExEVNCUT0PDUYNJH7G6BSEWZOT2" hidden="1">'[3]Reco Sheet for Fcast'!$F$10:$G$10</definedName>
    <definedName name="BExEVPGF4V5J0WQRZKUM8F9TTKZJ" hidden="1">'[3]Reco Sheet for Fcast'!$F$8:$G$8</definedName>
    <definedName name="BExEVVLIEVWYRF2UUC1H0H5QU1CP" hidden="1">'[3]Reco Sheet for Fcast'!$F$10:$G$10</definedName>
    <definedName name="BExEVWCKO8T84GW9Z3X47915XKSH" hidden="1">'[3]Reco Sheet for Fcast'!$H$2:$I$2</definedName>
    <definedName name="BExEVZSJWMZ5L2ZE7AZC57CXKW6T" hidden="1">'[3]Reco Sheet for Fcast'!$F$8:$G$8</definedName>
    <definedName name="BExEW0JL1GFFCXMDGW54CI7Y8FZN" hidden="1">'[3]Reco Sheet for Fcast'!$I$8:$J$8</definedName>
    <definedName name="BExEW68M9WL8214QH9C7VCK7BN08" hidden="1">'[3]Reco Sheet for Fcast'!$I$6:$J$6</definedName>
    <definedName name="BExEW8HFKH6F47KIHYBDRUEFZ2ZZ" hidden="1">'[3]Reco Sheet for Fcast'!$F$7:$G$7</definedName>
    <definedName name="BExEWNBGQS1U2LW3W84T4LSJ9K00" hidden="1">'[3]Reco Sheet for Fcast'!$F$15</definedName>
    <definedName name="BExEWO7STL7HNZSTY8VQBPTX1WK6" hidden="1">'[3]Reco Sheet for Fcast'!$I$11:$J$11</definedName>
    <definedName name="BExEWQ0M1N3KMKTDJ73H10QSG4W1" hidden="1">'[3]Reco Sheet for Fcast'!$H$2:$I$2</definedName>
    <definedName name="BExEX85F3OSW8NSCYGYPS9372Z1Q" hidden="1">'[3]Reco Sheet for Fcast'!$H$2:$I$2</definedName>
    <definedName name="BExEX9HWY2G6928ZVVVQF77QCM2C" localSheetId="4" hidden="1">'[4]AMI P &amp; L'!#REF!</definedName>
    <definedName name="BExEX9HWY2G6928ZVVVQF77QCM2C" hidden="1">'[4]AMI P &amp; L'!#REF!</definedName>
    <definedName name="BExEXBQWAYKMVBRJRHB8PFCSYFVN" hidden="1">'[3]Reco Sheet for Fcast'!$I$10:$J$10</definedName>
    <definedName name="BExEXRBZ0DI9E2UFLLKYWGN66B61" localSheetId="4" hidden="1">'[4]AMI P &amp; L'!#REF!</definedName>
    <definedName name="BExEXRBZ0DI9E2UFLLKYWGN66B61" hidden="1">'[4]AMI P &amp; L'!#REF!</definedName>
    <definedName name="BExEYLG9FL9V1JPPNZ3FUDNSEJ4V" hidden="1">'[3]Reco Sheet for Fcast'!$I$10:$J$10</definedName>
    <definedName name="BExEYMSPJ8NAM530KGLCIZKRIZQ2" localSheetId="4" hidden="1">#REF!</definedName>
    <definedName name="BExEYMSPJ8NAM530KGLCIZKRIZQ2" hidden="1">#REF!</definedName>
    <definedName name="BExEYOW8C1B3OUUCIGEC7L8OOW1Z" hidden="1">'[3]Reco Sheet for Fcast'!$G$2:$H$2</definedName>
    <definedName name="BExEYUQJXZT6N5HJH8ACJF6SRWEE" hidden="1">'[3]Reco Sheet for Fcast'!$I$6:$J$6</definedName>
    <definedName name="BExEZ1S6VZCG01ZPLBSS9Z1SBOJ2" hidden="1">'[3]Reco Sheet for Fcast'!$I$10:$J$10</definedName>
    <definedName name="BExEZGBFNJR8DLPN0V11AU22L6WY" hidden="1">'[3]Reco Sheet for Fcast'!$I$9:$J$9</definedName>
    <definedName name="BExEZWNIZ06IIMDYQSV4BSTCR7UN" hidden="1">'[3]Reco Sheet for Fcast'!$F$11:$G$11</definedName>
    <definedName name="BExF02Y3V3QEPO2XLDSK47APK9XJ" hidden="1">'[3]Reco Sheet for Fcast'!$G$2</definedName>
    <definedName name="BExF09OS91RT7N7IW8JLMZ121ZP3" hidden="1">'[3]Reco Sheet for Fcast'!$I$7:$J$7</definedName>
    <definedName name="BExF0C8L8MPMMA1XQ6J8H8CEDPJ9" hidden="1">'[3]Reco Sheet for Fcast'!$F$6:$G$6</definedName>
    <definedName name="BExF0LOEHV42P2DV7QL8O7HOQ3N9" hidden="1">'[3]Reco Sheet for Fcast'!$F$11:$G$11</definedName>
    <definedName name="BExF0WRM9VO25RLSO03ZOCE8H7K5" hidden="1">'[3]Reco Sheet for Fcast'!$H$2:$I$2</definedName>
    <definedName name="BExF0ZRI7W4RSLIDLHTSM0AWXO3S" localSheetId="4" hidden="1">'[4]AMI P &amp; L'!#REF!</definedName>
    <definedName name="BExF0ZRI7W4RSLIDLHTSM0AWXO3S" hidden="1">'[4]AMI P &amp; L'!#REF!</definedName>
    <definedName name="BExF19CT3MMZZ2T5EWMDNG3UOJ01" hidden="1">'[3]Reco Sheet for Fcast'!$I$9:$J$9</definedName>
    <definedName name="BExF1M38U6NX17YJA8YU359B5Z4M" hidden="1">'[3]Reco Sheet for Fcast'!$I$10:$J$10</definedName>
    <definedName name="BExF1MU4W3NPEY0OHRDWP5IANCBB" hidden="1">'[3]Reco Sheet for Fcast'!$I$10:$J$10</definedName>
    <definedName name="BExF1MZN8MWMOKOARHJ1QAF9HPGT" hidden="1">'[3]Reco Sheet for Fcast'!$F$8:$G$8</definedName>
    <definedName name="BExF1US4ZIQYSU5LBFYNRA9N0K2O" hidden="1">'[3]Reco Sheet for Fcast'!$I$9:$J$9</definedName>
    <definedName name="BExF2CWZN6E87RGTBMD4YQI2QT7R" hidden="1">'[3]Reco Sheet for Fcast'!$F$10:$G$10</definedName>
    <definedName name="BExF2DYO1WQ7GMXSTAQRDBW1NSFG" hidden="1">'[3]Reco Sheet for Fcast'!$F$9:$G$9</definedName>
    <definedName name="BExF2MSWNUY9Z6BZJQZ538PPTION" hidden="1">'[3]Reco Sheet for Fcast'!$I$6:$J$6</definedName>
    <definedName name="BExF2QZYWHTYGUTTXR15CKCV3LS7" hidden="1">'[3]Reco Sheet for Fcast'!$F$11:$G$11</definedName>
    <definedName name="BExF2T8Y6TSJ74RMSZOA9CEH4OZ6" hidden="1">'[3]Reco Sheet for Fcast'!$I$2</definedName>
    <definedName name="BExF31N3YM4F37EOOY8M8VI1KXN8" hidden="1">'[3]Reco Sheet for Fcast'!$F$9:$G$9</definedName>
    <definedName name="BExF37C1YKBT79Z9SOJAG5MXQGTU" hidden="1">'[3]Reco Sheet for Fcast'!$F$15</definedName>
    <definedName name="BExF3A6HPA6DGYALZNHHJPMCUYZR" hidden="1">'[3]Reco Sheet for Fcast'!$F$8:$G$8</definedName>
    <definedName name="BExF3I9T44X7DV9HHV51DVDDPPZG" hidden="1">'[3]Reco Sheet for Fcast'!$K$2</definedName>
    <definedName name="BExF3JMFX5DILOIFUDIO1HZUK875" hidden="1">'[3]Reco Sheet for Fcast'!$H$2:$I$2</definedName>
    <definedName name="BExF3NTC4BGZEM6B87TCFX277QCS" localSheetId="4" hidden="1">'[4]AMI P &amp; L'!#REF!</definedName>
    <definedName name="BExF3NTC4BGZEM6B87TCFX277QCS" hidden="1">'[4]AMI P &amp; L'!#REF!</definedName>
    <definedName name="BExF3Q7NI90WT31QHYSJDIG0LLLJ" hidden="1">'[3]Reco Sheet for Fcast'!$I$10:$J$10</definedName>
    <definedName name="BExF3QD55TIY1MSBSRK9TUJKBEWO" hidden="1">'[3]Reco Sheet for Fcast'!$H$2:$I$2</definedName>
    <definedName name="BExF3QT8J6RIF1L3R700MBSKIOKW" hidden="1">'[3]Reco Sheet for Fcast'!$F$11:$G$11</definedName>
    <definedName name="BExF41WFMNZ2YQ1KBKOBZWROKVHO" localSheetId="4" hidden="1">#REF!</definedName>
    <definedName name="BExF41WFMNZ2YQ1KBKOBZWROKVHO" hidden="1">#REF!</definedName>
    <definedName name="BExF42SSBVPMLK2UB3B7FPEIY9TU" localSheetId="4" hidden="1">'[4]AMI P &amp; L'!#REF!</definedName>
    <definedName name="BExF42SSBVPMLK2UB3B7FPEIY9TU" hidden="1">'[4]AMI P &amp; L'!#REF!</definedName>
    <definedName name="BExF4HXSWB50BKYPWA0HTT8W56H6" hidden="1">'[3]Reco Sheet for Fcast'!$I$10:$J$10</definedName>
    <definedName name="BExF4KHF04IWW4LQ95FHQPFE4Y9K" hidden="1">'[3]Reco Sheet for Fcast'!$I$8:$J$8</definedName>
    <definedName name="BExF4MVQM5Y0QRDLDFSKWWTF709C" hidden="1">'[3]Reco Sheet for Fcast'!$I$8:$J$8</definedName>
    <definedName name="BExF4PVMZYV36E8HOYY06J81AMBI" localSheetId="4" hidden="1">'[4]AMI P &amp; L'!#REF!</definedName>
    <definedName name="BExF4PVMZYV36E8HOYY06J81AMBI" hidden="1">'[4]AMI P &amp; L'!#REF!</definedName>
    <definedName name="BExF4SF9NEX1FZE9N8EXT89PM54D" hidden="1">'[3]Reco Sheet for Fcast'!$F$11:$G$11</definedName>
    <definedName name="BExF52GTGP8MHGII4KJ8TJGR8W8U" hidden="1">'[3]Reco Sheet for Fcast'!$H$2:$I$2</definedName>
    <definedName name="BExF57K7L3UC1I2FSAWURR4SN0UN" hidden="1">'[3]Reco Sheet for Fcast'!$I$10:$J$10</definedName>
    <definedName name="BExF5HR2GFV7O8LKG9SJ4BY78LYA" hidden="1">'[3]Reco Sheet for Fcast'!$I$8:$J$8</definedName>
    <definedName name="BExF5ZFO2A29GHWR5ES64Z9OS16J" localSheetId="4" hidden="1">'[4]AMI P &amp; L'!#REF!</definedName>
    <definedName name="BExF5ZFO2A29GHWR5ES64Z9OS16J" hidden="1">'[4]AMI P &amp; L'!#REF!</definedName>
    <definedName name="BExF63S045JO7H2ZJCBTBVH3SUIF" hidden="1">'[3]Reco Sheet for Fcast'!$I$11:$J$11</definedName>
    <definedName name="BExF642TEGTXCI9A61ZOONJCB0U1" hidden="1">'[3]Reco Sheet for Fcast'!$I$8:$J$8</definedName>
    <definedName name="BExF67O951CF8UJF3KBDNR0E83C1" localSheetId="4" hidden="1">'[4]AMI P &amp; L'!#REF!</definedName>
    <definedName name="BExF67O951CF8UJF3KBDNR0E83C1" hidden="1">'[4]AMI P &amp; L'!#REF!</definedName>
    <definedName name="BExF690Y20C503FDB3JYBPHX2VD1" localSheetId="4" hidden="1">#REF!</definedName>
    <definedName name="BExF690Y20C503FDB3JYBPHX2VD1" hidden="1">#REF!</definedName>
    <definedName name="BExF6EV7I35NVMIJGYTB6E24YVPA" hidden="1">'[3]Reco Sheet for Fcast'!$K$2</definedName>
    <definedName name="BExF6FGUF393KTMBT40S5BYAFG00" hidden="1">'[3]Reco Sheet for Fcast'!$H$2:$I$2</definedName>
    <definedName name="BExF6GNYXWY8A0SY4PW1B6KJMMTM" localSheetId="4" hidden="1">'[4]AMI P &amp; L'!#REF!</definedName>
    <definedName name="BExF6GNYXWY8A0SY4PW1B6KJMMTM" hidden="1">'[4]AMI P &amp; L'!#REF!</definedName>
    <definedName name="BExF6IB8K74Z0AFT05GPOKKZW7C9" hidden="1">'[3]Reco Sheet for Fcast'!$I$9:$J$9</definedName>
    <definedName name="BExF6NUXJI11W2IAZNAM1QWC0459" hidden="1">'[3]Reco Sheet for Fcast'!$F$7:$G$7</definedName>
    <definedName name="BExF6RR76KNVIXGJOVFO8GDILKGZ" hidden="1">'[3]Reco Sheet for Fcast'!$F$15</definedName>
    <definedName name="BExF6ZE8D5CMPJPRWT6S4HM56LPF" hidden="1">'[3]Reco Sheet for Fcast'!$F$11:$G$11</definedName>
    <definedName name="BExF76FV8SF7AJK7B35AL7VTZF6D" hidden="1">'[3]Reco Sheet for Fcast'!$F$8:$G$8</definedName>
    <definedName name="BExF7EOIMC1OYL1N7835KGOI0FIZ" hidden="1">'[3]Reco Sheet for Fcast'!$I$10:$J$10</definedName>
    <definedName name="BExF7K88K7ASGV6RAOAGH52G04VR" localSheetId="4" hidden="1">'[4]AMI P &amp; L'!#REF!</definedName>
    <definedName name="BExF7K88K7ASGV6RAOAGH52G04VR" hidden="1">'[4]AMI P &amp; L'!#REF!</definedName>
    <definedName name="BExF7N83YDEVXDEZQFACS9ZVES27" localSheetId="4" hidden="1">'[4]AMI P &amp; L'!#REF!</definedName>
    <definedName name="BExF7N83YDEVXDEZQFACS9ZVES27" hidden="1">'[4]AMI P &amp; L'!#REF!</definedName>
    <definedName name="BExF7OVDRP3LHNAF2CX4V84CKKIR" hidden="1">'[3]Reco Sheet for Fcast'!$I$7:$J$7</definedName>
    <definedName name="BExF7QO41X2A2SL8UXDNP99GY7U9" hidden="1">'[3]Reco Sheet for Fcast'!$I$8:$J$8</definedName>
    <definedName name="BExF81GI8B8WBHXFTET68A9358BR" hidden="1">'[3]Reco Sheet for Fcast'!$F$10:$G$10</definedName>
    <definedName name="BExGL97US0Y3KXXASUTVR26XLT70" localSheetId="4" hidden="1">'[4]AMI P &amp; L'!#REF!</definedName>
    <definedName name="BExGL97US0Y3KXXASUTVR26XLT70" hidden="1">'[4]AMI P &amp; L'!#REF!</definedName>
    <definedName name="BExGLC7R4C33RO0PID97ZPPVCW4M" hidden="1">'[3]Reco Sheet for Fcast'!$F$11:$G$11</definedName>
    <definedName name="BExGLFIF7HCFSHNQHKEV6RY0WCO3" hidden="1">'[3]Reco Sheet for Fcast'!$F$8:$G$8</definedName>
    <definedName name="BExGLMPD5LHHQXURM0Y3L44P343X" hidden="1">'[3]Reco Sheet for Fcast'!$I$7:$J$7</definedName>
    <definedName name="BExGLTARRL0J772UD2TXEYAVPY6E" hidden="1">'[3]Reco Sheet for Fcast'!$F$6:$G$6</definedName>
    <definedName name="BExGLYE6RZTAAWHJBG2QFJPTDS2Q" hidden="1">'[3]Reco Sheet for Fcast'!$F$7:$G$7</definedName>
    <definedName name="BExGM4DZ65OAQP7MA4LN6QMYZOFF" hidden="1">'[3]Reco Sheet for Fcast'!$F$10:$G$10</definedName>
    <definedName name="BExGMCXCWEC9XNUOEMZ61TMI6CUO" hidden="1">'[3]Reco Sheet for Fcast'!$G$2</definedName>
    <definedName name="BExGMJDGIH0MEPC2TUSFUCY2ROTB" localSheetId="4" hidden="1">'[4]AMI P &amp; L'!#REF!</definedName>
    <definedName name="BExGMJDGIH0MEPC2TUSFUCY2ROTB" hidden="1">'[4]AMI P &amp; L'!#REF!</definedName>
    <definedName name="BExGMKPW2HPKN0M0XKF3AZ8YP0D6" hidden="1">'[3]Reco Sheet for Fcast'!$I$10:$J$10</definedName>
    <definedName name="BExGMP2F175LGL6QVSJGP6GKYHHA" hidden="1">'[3]Reco Sheet for Fcast'!$I$8:$J$8</definedName>
    <definedName name="BExGMPIIP8GKML2VVA8OEFL43NCS" hidden="1">'[3]Reco Sheet for Fcast'!$F$6:$G$6</definedName>
    <definedName name="BExGMZ3SRIXLXMWBVOXXV3M4U4YL" hidden="1">'[3]Reco Sheet for Fcast'!$F$7:$G$7</definedName>
    <definedName name="BExGMZ3UBN48IXU1ZEFYECEMZ1IM" hidden="1">'[3]Reco Sheet for Fcast'!$F$6:$G$6</definedName>
    <definedName name="BExGN4I0QATXNZCLZJM1KH1OIJQH" hidden="1">'[3]Reco Sheet for Fcast'!$F$9:$G$9</definedName>
    <definedName name="BExGN9FZ2RWCMSY1YOBJKZMNIM9R" hidden="1">'[3]Reco Sheet for Fcast'!$G$2</definedName>
    <definedName name="BExGNDSIMTHOCXXG6QOGR6DA8SGG" localSheetId="4" hidden="1">'[4]AMI P &amp; L'!#REF!</definedName>
    <definedName name="BExGNDSIMTHOCXXG6QOGR6DA8SGG" hidden="1">'[4]AMI P &amp; L'!#REF!</definedName>
    <definedName name="BExGNN2YQ9BDAZXT2GLCSAPXKIM7" localSheetId="4" hidden="1">'[4]AMI P &amp; L'!#REF!</definedName>
    <definedName name="BExGNN2YQ9BDAZXT2GLCSAPXKIM7" hidden="1">'[4]AMI P &amp; L'!#REF!</definedName>
    <definedName name="BExGNSS0CKRPKHO25R3TDBEL2NHX" hidden="1">'[3]Reco Sheet for Fcast'!$F$6:$G$6</definedName>
    <definedName name="BExGNYH0MO8NOVS85L15G0RWX4GW" hidden="1">'[3]Reco Sheet for Fcast'!$I$7:$J$7</definedName>
    <definedName name="BExGNZO44DEG8CGIDYSEGDUQ531R" localSheetId="4" hidden="1">'[4]AMI P &amp; L'!#REF!</definedName>
    <definedName name="BExGNZO44DEG8CGIDYSEGDUQ531R" hidden="1">'[4]AMI P &amp; L'!#REF!</definedName>
    <definedName name="BExGO2O0V6UYDY26AX8OSN72F77N" hidden="1">'[3]Reco Sheet for Fcast'!$F$11:$G$11</definedName>
    <definedName name="BExGO2YUBOVLYHY1QSIHRE1KLAFV" localSheetId="4" hidden="1">'[4]AMI P &amp; L'!#REF!</definedName>
    <definedName name="BExGO2YUBOVLYHY1QSIHRE1KLAFV" hidden="1">'[4]AMI P &amp; L'!#REF!</definedName>
    <definedName name="BExGO70E2O70LF46V8T26YFPL4V8" hidden="1">'[3]Reco Sheet for Fcast'!$F$9:$G$9</definedName>
    <definedName name="BExGOB25QJMQCQE76MRW9X58OIOO" hidden="1">'[3]Reco Sheet for Fcast'!$I$9:$J$9</definedName>
    <definedName name="BExGODAZKJ9EXMQZNQR5YDBSS525" localSheetId="4" hidden="1">'[4]AMI P &amp; L'!#REF!</definedName>
    <definedName name="BExGODAZKJ9EXMQZNQR5YDBSS525" hidden="1">'[4]AMI P &amp; L'!#REF!</definedName>
    <definedName name="BExGODR8ZSMUC11I56QHSZ686XV5" hidden="1">'[3]Reco Sheet for Fcast'!$F$8:$G$8</definedName>
    <definedName name="BExGOXJDHUDPDT8I8IVGVW9J0R5Q" hidden="1">'[3]Reco Sheet for Fcast'!$I$6:$J$6</definedName>
    <definedName name="BExGPHGT5KDOCMV2EFS4OVKTWBRD" hidden="1">'[3]Reco Sheet for Fcast'!$F$11:$G$11</definedName>
    <definedName name="BExGPID72Y4Y619LWASUQZKZHJNC" hidden="1">'[3]Reco Sheet for Fcast'!$F$15</definedName>
    <definedName name="BExGPPENQIANVGLVQJ77DK5JPRTB" hidden="1">'[3]Reco Sheet for Fcast'!$F$8:$G$8</definedName>
    <definedName name="BExGQ1ZU4967P72AHF4V1D0FOL5C" hidden="1">'[3]Reco Sheet for Fcast'!$I$7:$J$7</definedName>
    <definedName name="BExGQ36ZOMR9GV8T05M605MMOY3Y" localSheetId="4" hidden="1">'[4]AMI P &amp; L'!#REF!</definedName>
    <definedName name="BExGQ36ZOMR9GV8T05M605MMOY3Y" hidden="1">'[4]AMI P &amp; L'!#REF!</definedName>
    <definedName name="BExGQ61DTJ0SBFMDFBAK3XZ9O0ZO" hidden="1">'[3]Reco Sheet for Fcast'!$I$8:$J$8</definedName>
    <definedName name="BExGQ6SG9XEOD0VMBAR22YPZWSTA" hidden="1">'[3]Reco Sheet for Fcast'!$F$6:$G$6</definedName>
    <definedName name="BExGQGJ1A7LNZUS8QSMOG8UNGLMK" hidden="1">'[3]Reco Sheet for Fcast'!$G$2</definedName>
    <definedName name="BExGQPO7ENFEQC0NC6MC9OZR2LHY" hidden="1">'[3]Reco Sheet for Fcast'!$I$8:$J$8</definedName>
    <definedName name="BExGQX0H4EZMXBJTKJJE4ICJWN5O" localSheetId="4" hidden="1">'[4]AMI P &amp; L'!#REF!</definedName>
    <definedName name="BExGQX0H4EZMXBJTKJJE4ICJWN5O" hidden="1">'[4]AMI P &amp; L'!#REF!</definedName>
    <definedName name="BExGR4CW3WRIID17GGX4MI9ZDHFE" hidden="1">'[3]Reco Sheet for Fcast'!$K$2</definedName>
    <definedName name="BExGR65GJX27MU2OL6NI5PB8XVB4" hidden="1">'[3]Reco Sheet for Fcast'!$H$2:$I$2</definedName>
    <definedName name="BExGR6LQ97HETGS3CT96L4IK0JSH" hidden="1">'[3]Reco Sheet for Fcast'!$I$8:$J$8</definedName>
    <definedName name="BExGR902JCXO7ZLKL3VYXM9XRW3A" localSheetId="4" hidden="1">#REF!</definedName>
    <definedName name="BExGR902JCXO7ZLKL3VYXM9XRW3A" hidden="1">#REF!</definedName>
    <definedName name="BExGR9ATP2LVT7B9OCPSLJ11H9SX" hidden="1">'[3]Reco Sheet for Fcast'!$F$8:$G$8</definedName>
    <definedName name="BExGRA1VE5SDFH8FM4H8YLA70J65" localSheetId="4" hidden="1">#REF!</definedName>
    <definedName name="BExGRA1VE5SDFH8FM4H8YLA70J65" hidden="1">#REF!</definedName>
    <definedName name="BExGREP2D0XVCEBGWU6RQ7KX23Q3" hidden="1">'[3]Reco Sheet for Fcast'!$F$8:$G$8</definedName>
    <definedName name="BExGRUKVVKDL8483WI70VN2QZDGD" hidden="1">'[3]Reco Sheet for Fcast'!$F$7:$G$7</definedName>
    <definedName name="BExGRVXD519NRV2E1ZYNYCW0PMW6" localSheetId="4" hidden="1">#REF!</definedName>
    <definedName name="BExGRVXD519NRV2E1ZYNYCW0PMW6" hidden="1">#REF!</definedName>
    <definedName name="BExGS2IWR5DUNJ1U9PAKIV8CMBNI" hidden="1">'[3]Reco Sheet for Fcast'!$H$2:$I$2</definedName>
    <definedName name="BExGS69P9FFTEOPDS0MWFKF45G47" hidden="1">'[3]Reco Sheet for Fcast'!$G$2</definedName>
    <definedName name="BExGS6F1JFHM5MUJ1RFO50WP6D05" hidden="1">'[3]Reco Sheet for Fcast'!$I$6:$J$6</definedName>
    <definedName name="BExGSA5YB5ZGE4NHDVCZ55TQAJTL" hidden="1">'[3]Reco Sheet for Fcast'!$I$10:$J$10</definedName>
    <definedName name="BExGSCEUCQQVDEEKWJ677QTGUVTE" hidden="1">'[3]Reco Sheet for Fcast'!$I$6:$J$6</definedName>
    <definedName name="BExGSQY65LH1PCKKM5WHDW83F35O" localSheetId="4" hidden="1">'[4]AMI P &amp; L'!#REF!</definedName>
    <definedName name="BExGSQY65LH1PCKKM5WHDW83F35O" hidden="1">'[4]AMI P &amp; L'!#REF!</definedName>
    <definedName name="BExGSYW1GKISF0PMUAK3XJK9PEW9" hidden="1">'[3]Reco Sheet for Fcast'!$F$11:$G$11</definedName>
    <definedName name="BExGT0DZJB6LSF6L693UUB9EY1VQ" localSheetId="4" hidden="1">'[4]AMI P &amp; L'!#REF!</definedName>
    <definedName name="BExGT0DZJB6LSF6L693UUB9EY1VQ" hidden="1">'[4]AMI P &amp; L'!#REF!</definedName>
    <definedName name="BExGT0OSYJ4G1RU3EZR9QY6M3SCB" hidden="1">'[3]Reco Sheet for Fcast'!$J$2:$K$2</definedName>
    <definedName name="BExGTGVFIF8HOQXR54SK065A8M4K" hidden="1">'[3]Reco Sheet for Fcast'!$F$10:$G$10</definedName>
    <definedName name="BExGTIYX3OWPIINOGY1E4QQYSKHP" localSheetId="4" hidden="1">'[4]AMI P &amp; L'!#REF!</definedName>
    <definedName name="BExGTIYX3OWPIINOGY1E4QQYSKHP" hidden="1">'[4]AMI P &amp; L'!#REF!</definedName>
    <definedName name="BExGTKGUN0KUU3C0RL2LK98D8MEK" hidden="1">'[3]Reco Sheet for Fcast'!$I$8:$J$8</definedName>
    <definedName name="BExGTZ046J7VMUG4YPKFN2K8TWB7" hidden="1">'[3]Reco Sheet for Fcast'!$I$7:$J$7</definedName>
    <definedName name="BExGU2G9OPRZRIU9YGF6NX9FUW0J" hidden="1">'[3]Reco Sheet for Fcast'!$I$9:$J$9</definedName>
    <definedName name="BExGU6HTKLRZO8UOI3DTAM5RFDBA" hidden="1">'[3]Reco Sheet for Fcast'!$I$7:$J$7</definedName>
    <definedName name="BExGUDDZXFFQHAF4UZF8ZB1HO7H6" localSheetId="4" hidden="1">'[4]AMI P &amp; L'!#REF!</definedName>
    <definedName name="BExGUDDZXFFQHAF4UZF8ZB1HO7H6" hidden="1">'[4]AMI P &amp; L'!#REF!</definedName>
    <definedName name="BExGUIBXBRHGM97ZX6GBA4ZDQ79C" hidden="1">'[3]Reco Sheet for Fcast'!$F$9:$G$9</definedName>
    <definedName name="BExGUM8D91UNPCOO4TKP9FGX85TF" localSheetId="4" hidden="1">'[4]AMI P &amp; L'!#REF!</definedName>
    <definedName name="BExGUM8D91UNPCOO4TKP9FGX85TF" hidden="1">'[4]AMI P &amp; L'!#REF!</definedName>
    <definedName name="BExGUQF9N9FKI7S0H30WUAEB5LPD" hidden="1">'[3]Reco Sheet for Fcast'!$K$2</definedName>
    <definedName name="BExGUR6BA03XPBK60SQUW197GJ5X" hidden="1">'[3]Reco Sheet for Fcast'!$I$7:$J$7</definedName>
    <definedName name="BExGUVIP60TA4B7X2PFGMBFUSKGX" hidden="1">'[3]Reco Sheet for Fcast'!$F$10:$G$10</definedName>
    <definedName name="BExGUZKF06F209XL1IZWVJEQ82EE" hidden="1">'[3]Reco Sheet for Fcast'!$I$9:$J$9</definedName>
    <definedName name="BExGV2EVT380QHD4AP2RL9MR8L5L" hidden="1">'[3]Reco Sheet for Fcast'!$I$10:$J$10</definedName>
    <definedName name="BExGVV6OOLDQ3TXZK51TTF3YX0WN" hidden="1">'[3]Reco Sheet for Fcast'!$F$10:$G$10</definedName>
    <definedName name="BExGW0KVS7U0C87XFZ78QW991IEV" hidden="1">'[3]Reco Sheet for Fcast'!$I$7:$J$7</definedName>
    <definedName name="BExGW2Z7AMPG6H9EXA9ML6EZVGGA" hidden="1">'[3]Reco Sheet for Fcast'!$F$15</definedName>
    <definedName name="BExGWABG5VT5XO1A196RK61AXA8C" hidden="1">'[3]Reco Sheet for Fcast'!$F$7:$G$7</definedName>
    <definedName name="BExGWEO0JDG84NYLEAV5NSOAGMJZ" localSheetId="4" hidden="1">'[4]AMI P &amp; L'!#REF!</definedName>
    <definedName name="BExGWEO0JDG84NYLEAV5NSOAGMJZ" hidden="1">'[4]AMI P &amp; L'!#REF!</definedName>
    <definedName name="BExGWLEOC70Z8QAJTPT2PDHTNM4L" hidden="1">'[3]Reco Sheet for Fcast'!$F$7:$G$7</definedName>
    <definedName name="BExGWNCXLCRTLBVMTXYJ5PHQI6SS" localSheetId="4" hidden="1">'[4]AMI P &amp; L'!#REF!</definedName>
    <definedName name="BExGWNCXLCRTLBVMTXYJ5PHQI6SS" hidden="1">'[4]AMI P &amp; L'!#REF!</definedName>
    <definedName name="BExGX6U988MCFIGDA1282F92U9AA" hidden="1">'[3]Reco Sheet for Fcast'!$F$11:$G$11</definedName>
    <definedName name="BExGX7FTB1CKAT5HUW6H531FIY6I" localSheetId="4" hidden="1">'[4]AMI P &amp; L'!#REF!</definedName>
    <definedName name="BExGX7FTB1CKAT5HUW6H531FIY6I" hidden="1">'[4]AMI P &amp; L'!#REF!</definedName>
    <definedName name="BExGX9DVACJQIZ4GH6YAD2A7F70O" hidden="1">'[3]Reco Sheet for Fcast'!$I$9:$J$9</definedName>
    <definedName name="BExGXDVP2S2Y8Z8Q43I78RCIK3DD" hidden="1">'[3]Reco Sheet for Fcast'!$F$10:$G$10</definedName>
    <definedName name="BExGXJ9W5JU7TT9S0BKL5Y6VVB39" hidden="1">'[3]Reco Sheet for Fcast'!$I$6:$J$6</definedName>
    <definedName name="BExGXP9PLH9HGLX6X9E31SFWH8E0" hidden="1">'[3]Reco Sheet for Fcast'!$J$2:$K$2</definedName>
    <definedName name="BExGXWB73RJ4BASBQTQ8EY0EC1EB" hidden="1">'[3]Reco Sheet for Fcast'!$K$2</definedName>
    <definedName name="BExGXZ0ABB43C7SMRKZHWOSU9EQX" hidden="1">'[3]Reco Sheet for Fcast'!$F$8:$G$8</definedName>
    <definedName name="BExGY6SU3SYVCJ3AG2ITY59SAZ5A" hidden="1">'[3]Reco Sheet for Fcast'!$F$15:$G$16</definedName>
    <definedName name="BExGY6YA4P5KMY2VHT0DYK3YTFAX" hidden="1">'[3]Reco Sheet for Fcast'!$F$9:$G$9</definedName>
    <definedName name="BExGY8G88PVVRYHPHRPJZFSX6HSC" hidden="1">'[3]Reco Sheet for Fcast'!$F$8:$G$8</definedName>
    <definedName name="BExGYC718HTZ80PNKYPVIYGRJVF6" hidden="1">'[3]Reco Sheet for Fcast'!$I$7:$J$7</definedName>
    <definedName name="BExGYCNATXZY2FID93B17YWIPPRD" hidden="1">'[3]Reco Sheet for Fcast'!$G$2</definedName>
    <definedName name="BExGYGJJJ3BBCQAOA51WHP01HN73" hidden="1">'[3]Reco Sheet for Fcast'!$F$11:$G$11</definedName>
    <definedName name="BExGYJE09NMFU592QN78WBPFJH50" localSheetId="4" hidden="1">#REF!</definedName>
    <definedName name="BExGYJE09NMFU592QN78WBPFJH50" hidden="1">#REF!</definedName>
    <definedName name="BExGYOS6TV2C72PLRFU8RP1I58GY" hidden="1">'[3]Reco Sheet for Fcast'!$F$8:$G$8</definedName>
    <definedName name="BExGZJ78ZWZCVHZ3BKEKFJZ6MAEO" hidden="1">'[3]Reco Sheet for Fcast'!$I$11:$J$11</definedName>
    <definedName name="BExGZOLH2QV73J3M9IWDDPA62TP4" hidden="1">'[3]Reco Sheet for Fcast'!$I$9:$J$9</definedName>
    <definedName name="BExGZP1PWGFKVVVN4YDIS22DZPCR" hidden="1">'[3]Reco Sheet for Fcast'!$I$6:$J$6</definedName>
    <definedName name="BExH00L21GZX5YJJGVMOAWBERLP5" hidden="1">'[3]Reco Sheet for Fcast'!$I$9:$J$9</definedName>
    <definedName name="BExH02ZD6VAY1KQLAQYBBI6WWIZB" localSheetId="4" hidden="1">'[4]AMI P &amp; L'!#REF!</definedName>
    <definedName name="BExH02ZD6VAY1KQLAQYBBI6WWIZB" hidden="1">'[4]AMI P &amp; L'!#REF!</definedName>
    <definedName name="BExH08Z6LQCGGSGSAILMHX4X7JMD" hidden="1">'[3]Reco Sheet for Fcast'!$I$6:$J$6</definedName>
    <definedName name="BExH0KT9Z8HEVRRQRGQ8YHXRLIJA" hidden="1">'[3]Reco Sheet for Fcast'!$I$9:$J$9</definedName>
    <definedName name="BExH0M0FDN12YBOCKL3XL2Z7T7Y8" hidden="1">'[3]Reco Sheet for Fcast'!$F$10:$G$10</definedName>
    <definedName name="BExH0O9G06YPZ5TN9RYT326I1CP2" hidden="1">'[3]Reco Sheet for Fcast'!$F$7:$G$7</definedName>
    <definedName name="BExH0WNJAKTJRCKMTX8O4KNMIIJM" localSheetId="4" hidden="1">'[4]AMI P &amp; L'!#REF!</definedName>
    <definedName name="BExH0WNJAKTJRCKMTX8O4KNMIIJM" hidden="1">'[4]AMI P &amp; L'!#REF!</definedName>
    <definedName name="BExH12Y4WX542WI3ZEM15AK4UM9J" hidden="1">'[3]Reco Sheet for Fcast'!$F$7:$G$7</definedName>
    <definedName name="BExH1FDTQXR9QQ31WDB7OPXU7MPT" localSheetId="4" hidden="1">'[4]AMI P &amp; L'!#REF!</definedName>
    <definedName name="BExH1FDTQXR9QQ31WDB7OPXU7MPT" hidden="1">'[4]AMI P &amp; L'!#REF!</definedName>
    <definedName name="BExH1FOMEUIJNIDJAUY0ZQFBJSY9" hidden="1">'[3]Reco Sheet for Fcast'!$I$6:$J$6</definedName>
    <definedName name="BExH1JFFHEBFX9BWJMNIA3N66R3Z" hidden="1">'[3]Reco Sheet for Fcast'!$F$10:$G$10</definedName>
    <definedName name="BExH1Z0GIUSVTF2H1G1I3PDGBNK2" hidden="1">'[3]Reco Sheet for Fcast'!$K$2</definedName>
    <definedName name="BExH225UTM6S9FW4MUDZS7F1PQSH" hidden="1">'[3]Reco Sheet for Fcast'!$I$7:$J$7</definedName>
    <definedName name="BExH23271RF7AYZ542KHQTH68GQ7" hidden="1">'[3]Reco Sheet for Fcast'!$F$10:$G$10</definedName>
    <definedName name="BExH2GJQR4JALNB314RY0LDI49VH" hidden="1">'[3]Reco Sheet for Fcast'!$I$7:$J$7</definedName>
    <definedName name="BExH2JZR49T7644JFVE7B3N7RZM9" hidden="1">'[3]Reco Sheet for Fcast'!$I$6:$J$6</definedName>
    <definedName name="BExH2WKXV8X5S2GSBBTWGI0NLNAH" hidden="1">'[3]Reco Sheet for Fcast'!$H$2:$I$2</definedName>
    <definedName name="BExH2XS1UFYFGU0S0EBXX90W2WE8" hidden="1">'[3]Reco Sheet for Fcast'!$I$9:$J$9</definedName>
    <definedName name="BExH2XS2TND9SB0GC295R4FP6K5Y" hidden="1">'[3]Reco Sheet for Fcast'!$I$2:$J$2</definedName>
    <definedName name="BExH2ZA0SZ4SSITL50NA8LZ3OEX6" localSheetId="4" hidden="1">'[4]AMI P &amp; L'!#REF!</definedName>
    <definedName name="BExH2ZA0SZ4SSITL50NA8LZ3OEX6" hidden="1">'[4]AMI P &amp; L'!#REF!</definedName>
    <definedName name="BExH31Z3JNVJPESWKXHILGXZHP2M" hidden="1">'[3]Reco Sheet for Fcast'!$F$6:$G$6</definedName>
    <definedName name="BExH3E9HZ3QJCDZW7WI7YACFQCHE" hidden="1">'[3]Reco Sheet for Fcast'!$F$9:$G$9</definedName>
    <definedName name="BExH3IRB6764RQ5HBYRLH6XCT29X" hidden="1">'[3]Reco Sheet for Fcast'!$I$10:$J$10</definedName>
    <definedName name="BExIG2U8V6RSB47SXLCQG3Q68YRO" hidden="1">'[3]Reco Sheet for Fcast'!$G$2</definedName>
    <definedName name="BExIG5JDFDNKGLHGNDY7U8KIF9NT" localSheetId="4" hidden="1">'[4]AMI P &amp; L'!#REF!</definedName>
    <definedName name="BExIG5JDFDNKGLHGNDY7U8KIF9NT" hidden="1">'[4]AMI P &amp; L'!#REF!</definedName>
    <definedName name="BExIGJBO8R13LV7CZ7C1YCP974NN" hidden="1">'[3]Reco Sheet for Fcast'!$F$10:$G$10</definedName>
    <definedName name="BExIGWT86FPOEYTI8GXCGU5Y3KGK" localSheetId="4" hidden="1">'[4]AMI P &amp; L'!#REF!</definedName>
    <definedName name="BExIGWT86FPOEYTI8GXCGU5Y3KGK" hidden="1">'[4]AMI P &amp; L'!#REF!</definedName>
    <definedName name="BExIHBHXA7E7VUTBVHXXXCH3A5CL" hidden="1">'[3]Reco Sheet for Fcast'!$I$9:$J$9</definedName>
    <definedName name="BExIHPQCQTGEW8QOJVIQ4VX0P6DX" hidden="1">'[3]Reco Sheet for Fcast'!$I$9:$J$9</definedName>
    <definedName name="BExII1KN91Q7DLW0UB7W2TJ5ACT9" hidden="1">'[3]Reco Sheet for Fcast'!$I$9:$J$9</definedName>
    <definedName name="BExII50LI8I0CDOOZEMIVHVA2V95" hidden="1">'[3]Reco Sheet for Fcast'!$I$11:$J$11</definedName>
    <definedName name="BExIIXMY38TQD12CVV4S57L3I809" hidden="1">'[3]Reco Sheet for Fcast'!$I$9:$J$9</definedName>
    <definedName name="BExIIY37NEVU2LGS1JE4VR9AN6W4" hidden="1">'[3]Reco Sheet for Fcast'!$I$11:$J$11</definedName>
    <definedName name="BExIIYJAGXR8TPZ1KCYM7EGJ79UW" hidden="1">'[3]Reco Sheet for Fcast'!$I$9:$J$9</definedName>
    <definedName name="BExIJ3160YCWGAVEU0208ZGXXG3P" hidden="1">'[3]Reco Sheet for Fcast'!$I$7:$J$7</definedName>
    <definedName name="BExIJFGZJ5ED9D6KAY4PGQYLELAX" localSheetId="4" hidden="1">'[4]AMI P &amp; L'!#REF!</definedName>
    <definedName name="BExIJFGZJ5ED9D6KAY4PGQYLELAX" hidden="1">'[4]AMI P &amp; L'!#REF!</definedName>
    <definedName name="BExIJQ3XPPSZ585U2ER0RSSC71PK" localSheetId="4" hidden="1">#REF!</definedName>
    <definedName name="BExIJQ3XPPSZ585U2ER0RSSC71PK" hidden="1">#REF!</definedName>
    <definedName name="BExIJQK80ZEKSTV62E59AYJYUNLI" hidden="1">'[3]Reco Sheet for Fcast'!$F$6:$G$6</definedName>
    <definedName name="BExIJRLX3M0YQLU1D5Y9V7HM5QNM" hidden="1">'[3]Reco Sheet for Fcast'!$I$8:$J$8</definedName>
    <definedName name="BExIJV22J0QA7286KNPMHO1ZUCB3" hidden="1">'[3]Reco Sheet for Fcast'!$I$9:$J$9</definedName>
    <definedName name="BExIJVI6OC7B6ZE9V4PAOYZXKNER" hidden="1">'[3]Reco Sheet for Fcast'!$F$9:$G$9</definedName>
    <definedName name="BExIJWK0NGTGQ4X7D5VIVXD14JHI" hidden="1">'[3]Reco Sheet for Fcast'!$I$11:$J$11</definedName>
    <definedName name="BExIJWPCIYINEJUTXU74VK7WG031" hidden="1">'[3]Reco Sheet for Fcast'!$F$11:$G$11</definedName>
    <definedName name="BExIKHTXPZR5A8OHB6HDP6QWDHAD" hidden="1">'[3]Reco Sheet for Fcast'!$I$6:$J$6</definedName>
    <definedName name="BExIKMMJOETSAXJYY1SIKM58LMA2" hidden="1">'[3]Reco Sheet for Fcast'!$G$2</definedName>
    <definedName name="BExIKN2SLYNFHS9SQHJSB0NE57OF" hidden="1">'[3]Reco Sheet for Fcast'!$I$6:$J$6</definedName>
    <definedName name="BExIKRF6AQ6VOO9KCIWSM6FY8M7D" hidden="1">'[3]Reco Sheet for Fcast'!$F$11:$G$11</definedName>
    <definedName name="BExIKTYZESFT3LC0ASFMFKSE0D1X" hidden="1">'[3]Reco Sheet for Fcast'!$G$2</definedName>
    <definedName name="BExIKXVA6M8K0PTRYAGXS666L335" hidden="1">'[3]Reco Sheet for Fcast'!$G$2</definedName>
    <definedName name="BExIL0PMZ2SXK9R6MLP43KBU1J2P" hidden="1">'[3]Reco Sheet for Fcast'!$I$11:$J$11</definedName>
    <definedName name="BExILAAXRTRAD18K74M6MGUEEPUM" hidden="1">'[3]Reco Sheet for Fcast'!$F$6:$G$6</definedName>
    <definedName name="BExILG5F338C0FFLMVOKMKF8X5ZP" localSheetId="4" hidden="1">'[4]AMI P &amp; L'!#REF!</definedName>
    <definedName name="BExILG5F338C0FFLMVOKMKF8X5ZP" hidden="1">'[4]AMI P &amp; L'!#REF!</definedName>
    <definedName name="BExILGQTQM0HOD0BJI90YO7GOIN3" hidden="1">'[3]Reco Sheet for Fcast'!$I$10:$J$10</definedName>
    <definedName name="BExILTHIEYYOIUWRZ5LLF1T70AJ7" hidden="1">'[3]Reco Sheet for Fcast'!$I$10:$J$10</definedName>
    <definedName name="BExIM9DBUB7ZGF4B20FVUO9QGOX2" hidden="1">'[3]Reco Sheet for Fcast'!$F$7:$G$7</definedName>
    <definedName name="BExIMGK9Z94TFPWWZFMD10HV0IF6" hidden="1">'[3]Reco Sheet for Fcast'!$I$11:$J$11</definedName>
    <definedName name="BExIMPEGKG18TELVC33T4OQTNBWC" hidden="1">'[3]Reco Sheet for Fcast'!$F$10:$G$10</definedName>
    <definedName name="BExIN4OR435DL1US13JQPOQK8GD5" hidden="1">'[3]Reco Sheet for Fcast'!$K$2</definedName>
    <definedName name="BExINI6A7H3KSFRFA6UBBDPKW37F" hidden="1">'[3]Reco Sheet for Fcast'!$F$10:$G$10</definedName>
    <definedName name="BExINIMK8XC3JOBT2EXYFHHH52H0" hidden="1">'[3]Reco Sheet for Fcast'!$I$11:$J$11</definedName>
    <definedName name="BExINLX401ZKEGWU168DS4JUM2J6" localSheetId="4" hidden="1">'[4]AMI P &amp; L'!#REF!</definedName>
    <definedName name="BExINLX401ZKEGWU168DS4JUM2J6" hidden="1">'[4]AMI P &amp; L'!#REF!</definedName>
    <definedName name="BExINMYYJO1FTV1CZF6O5XCFAMQX" localSheetId="4" hidden="1">'[4]AMI P &amp; L'!#REF!</definedName>
    <definedName name="BExINMYYJO1FTV1CZF6O5XCFAMQX" hidden="1">'[4]AMI P &amp; L'!#REF!</definedName>
    <definedName name="BExINP2H4KI05FRFV5PKZFE00HKO" hidden="1">'[3]Reco Sheet for Fcast'!$I$6:$J$6</definedName>
    <definedName name="BExINZELVWYGU876QUUZCIMXPBQC" hidden="1">'[3]Reco Sheet for Fcast'!$I$8:$J$8</definedName>
    <definedName name="BExIOCQUQHKUU1KONGSDOLQTQEIC" hidden="1">'[3]Reco Sheet for Fcast'!$G$2</definedName>
    <definedName name="BExIOFL8Y5O61VLKTB4H20IJNWS1" hidden="1">'[3]Reco Sheet for Fcast'!$F$6:$G$6</definedName>
    <definedName name="BExIOMBXRW5NS4ZPYX9G5QREZ5J6" hidden="1">'[3]Reco Sheet for Fcast'!$F$11:$G$11</definedName>
    <definedName name="BExIORA3GK78T7C7SNBJJUONJ0LS" hidden="1">'[3]Reco Sheet for Fcast'!$F$15</definedName>
    <definedName name="BExIORFDXP4AVIEBLSTZ8ETSXMNM" hidden="1">'[3]Reco Sheet for Fcast'!$I$7:$J$7</definedName>
    <definedName name="BExIOTZ5EFZ2NASVQ05RH15HRSW6" hidden="1">'[3]Reco Sheet for Fcast'!$F$15</definedName>
    <definedName name="BExIP8YNN6UUE1GZ223SWH7DLGKO" hidden="1">'[3]Reco Sheet for Fcast'!$I$7:$J$7</definedName>
    <definedName name="BExIPAB4AOL592OJCC1CFAXTLF1A" hidden="1">'[3]Reco Sheet for Fcast'!$I$6:$J$6</definedName>
    <definedName name="BExIPB25DKX4S2ZCKQN7KWSC3JBF" hidden="1">'[3]Reco Sheet for Fcast'!$F$11:$G$11</definedName>
    <definedName name="BExIPDLT8JYAMGE5HTN4D1YHZF3V" localSheetId="4" hidden="1">'[4]AMI P &amp; L'!#REF!</definedName>
    <definedName name="BExIPDLT8JYAMGE5HTN4D1YHZF3V" hidden="1">'[4]AMI P &amp; L'!#REF!</definedName>
    <definedName name="BExIPG040Q08EWIWL6CAVR3GRI43" hidden="1">'[3]Reco Sheet for Fcast'!$I$7:$J$7</definedName>
    <definedName name="BExIPKNFUDPDKOSH5GHDVNA8D66S" hidden="1">'[3]Reco Sheet for Fcast'!$I$11:$J$11</definedName>
    <definedName name="BExIQ1VS9A2FHVD9TUHKG9K8EVVP" hidden="1">'[3]Reco Sheet for Fcast'!$F$11:$G$11</definedName>
    <definedName name="BExIQ3J19L30PSQ2CXNT6IHW0I7V" hidden="1">'[3]Reco Sheet for Fcast'!$I$9:$J$9</definedName>
    <definedName name="BExIQ3OJ7M04XCY276IO0LJA5XUK" hidden="1">'[3]Reco Sheet for Fcast'!$F$11:$G$11</definedName>
    <definedName name="BExIQ5S19ITB0NDRUN4XV7B905ED" hidden="1">'[3]Reco Sheet for Fcast'!$F$15</definedName>
    <definedName name="BExIQ9TMQT2EIXSVQW7GVSOAW2VJ" hidden="1">'[3]Reco Sheet for Fcast'!$I$8:$J$8</definedName>
    <definedName name="BExIQBMDE1L6J4H27K1FMSHQKDSE" hidden="1">'[3]Reco Sheet for Fcast'!$I$8:$J$8</definedName>
    <definedName name="BExIQE65LVXUOF3UZFO7SDHFJH22" hidden="1">'[3]Reco Sheet for Fcast'!$G$2</definedName>
    <definedName name="BExIQG9OO2KKBOWTMD1OXY36TEGA" hidden="1">'[3]Reco Sheet for Fcast'!$F$10:$G$10</definedName>
    <definedName name="BExIQMV2D77A07E403GAA7CYB8C2" hidden="1">'[3]Reco Sheet for Fcast'!$C$15:$D$23</definedName>
    <definedName name="BExIQX1XBB31HZTYEEVOBSE3C5A6" hidden="1">'[3]Reco Sheet for Fcast'!$I$10:$J$10</definedName>
    <definedName name="BExIR2ALYRP9FW99DK2084J7IIDC" hidden="1">'[3]Reco Sheet for Fcast'!$I$10:$J$10</definedName>
    <definedName name="BExIR8FQETPTQYW37DBVDWG3J4JW" hidden="1">'[3]Reco Sheet for Fcast'!$F$7:$G$7</definedName>
    <definedName name="BExIRRBGTY01OQOI3U5SW59RFDFI" hidden="1">'[3]Reco Sheet for Fcast'!$I$8:$J$8</definedName>
    <definedName name="BExIS4T0DRF57HYO7OGG72KBOFOI" hidden="1">'[3]Reco Sheet for Fcast'!$F$15:$G$34</definedName>
    <definedName name="BExIS77BJDDK18PGI9DSEYZPIL7P" hidden="1">'[3]Reco Sheet for Fcast'!$F$10:$G$10</definedName>
    <definedName name="BExIS8USL1T3Z97CZ30HJ98E2GXQ" hidden="1">'[3]Reco Sheet for Fcast'!$F$9:$G$9</definedName>
    <definedName name="BExISC5B700MZUBFTQ9K4IKTF7HR" hidden="1">'[3]Reco Sheet for Fcast'!$K$2</definedName>
    <definedName name="BExISDHXS49S1H56ENBPRF1NLD5C" hidden="1">'[3]Reco Sheet for Fcast'!$I$6:$J$6</definedName>
    <definedName name="BExISM1JLV54A21A164IURMPGUMU" hidden="1">'[3]Reco Sheet for Fcast'!$F$7:$G$7</definedName>
    <definedName name="BExISOL5FNHZHVLEZZZZ47YXZ5QS" localSheetId="4" hidden="1">#REF!</definedName>
    <definedName name="BExISOL5FNHZHVLEZZZZ47YXZ5QS" hidden="1">#REF!</definedName>
    <definedName name="BExISRFKJYUZ4AKW44IJF7RF9Y90" hidden="1">'[3]Reco Sheet for Fcast'!$F$10:$G$10</definedName>
    <definedName name="BExIT1MK8TBAK3SNP36A8FKDQSOK" hidden="1">'[3]Reco Sheet for Fcast'!$F$11:$G$11</definedName>
    <definedName name="BExITBNYANV2S8KD56GOGCKW393R" hidden="1">'[3]Reco Sheet for Fcast'!$F$9:$G$9</definedName>
    <definedName name="BExIUD4OJGH65NFNQ4VMCE3R4J1X" hidden="1">'[3]Reco Sheet for Fcast'!$F$7:$G$7</definedName>
    <definedName name="BExIUTB5OAAXYW0OFMP0PS40SPOB" hidden="1">'[3]Reco Sheet for Fcast'!$I$10:$J$10</definedName>
    <definedName name="BExIUUT2MHIOV6R3WHA0DPM1KBKY" localSheetId="4" hidden="1">'[4]AMI P &amp; L'!#REF!</definedName>
    <definedName name="BExIUUT2MHIOV6R3WHA0DPM1KBKY" hidden="1">'[4]AMI P &amp; L'!#REF!</definedName>
    <definedName name="BExIUYPDT1AM6MWGWQS646PIZIWC" hidden="1">'[3]Reco Sheet for Fcast'!$I$10:$J$10</definedName>
    <definedName name="BExIV0I2O9F8D1UK1SI8AEYR6U0A" hidden="1">'[3]Reco Sheet for Fcast'!$G$2</definedName>
    <definedName name="BExIV2LM38XPLRTWT0R44TMQ59E5" hidden="1">'[3]Reco Sheet for Fcast'!$F$15</definedName>
    <definedName name="BExIV3CMY91WXOF56UOYD0AUHJ3N" localSheetId="4" hidden="1">#REF!</definedName>
    <definedName name="BExIV3CMY91WXOF56UOYD0AUHJ3N" hidden="1">#REF!</definedName>
    <definedName name="BExIV3HY4S0YRV1F7XEMF2YHAR2I" hidden="1">'[3]Reco Sheet for Fcast'!$I$10:$J$10</definedName>
    <definedName name="BExIV6HUZFRIFLXW2SICKGTAH1PV" hidden="1">'[3]Reco Sheet for Fcast'!$I$11:$J$11</definedName>
    <definedName name="BExIVCXWL6H5LD9DHDIA4F5U9TQL" hidden="1">'[3]Reco Sheet for Fcast'!$F$15</definedName>
    <definedName name="BExIVMOIPSEWSIHIDDLOXESQ28A0" hidden="1">'[3]Reco Sheet for Fcast'!$F$11:$G$11</definedName>
    <definedName name="BExIVNVNJX9BYDLC88NG09YF5XQ6" hidden="1">'[3]Reco Sheet for Fcast'!$I$9:$J$9</definedName>
    <definedName name="BExIVQVKLMGSRYT1LFZH0KUIA4OR" hidden="1">'[3]Reco Sheet for Fcast'!$I$11:$J$11</definedName>
    <definedName name="BExIVYTFI35KNR2XSA6N8OJYUTUR" localSheetId="4" hidden="1">'[4]AMI P &amp; L'!#REF!</definedName>
    <definedName name="BExIVYTFI35KNR2XSA6N8OJYUTUR" hidden="1">'[4]AMI P &amp; L'!#REF!</definedName>
    <definedName name="BExIWB3SY3WRIVIOF988DNNODBOA" hidden="1">'[3]Reco Sheet for Fcast'!$G$2</definedName>
    <definedName name="BExIWB99CG0H52LRD6QWPN4L6DV2" hidden="1">'[3]Reco Sheet for Fcast'!$F$8:$G$8</definedName>
    <definedName name="BExIWG1W7XP9DFYYSZAIOSHM0QLQ" localSheetId="4" hidden="1">'[4]AMI P &amp; L'!#REF!</definedName>
    <definedName name="BExIWG1W7XP9DFYYSZAIOSHM0QLQ" hidden="1">'[4]AMI P &amp; L'!#REF!</definedName>
    <definedName name="BExIWH3KUK94B7833DD4TB0Y6KP9" hidden="1">'[3]Reco Sheet for Fcast'!$F$6:$G$6</definedName>
    <definedName name="BExIWKE9MGIDWORBI43AWTUNYFAN" hidden="1">'[3]Reco Sheet for Fcast'!$K$2</definedName>
    <definedName name="BExIX34PM5DBTRHRQWP6PL6WIX88" hidden="1">'[3]Reco Sheet for Fcast'!$F$8:$G$8</definedName>
    <definedName name="BExIX5OAP9KSUE5SIZCW9P39Q4WE" hidden="1">'[3]Reco Sheet for Fcast'!$I$10:$J$10</definedName>
    <definedName name="BExIX69Y0CM4OW8NEPQXX4ORSAT2" hidden="1">'[3]Reco Sheet for Fcast'!$C$15:$D$23</definedName>
    <definedName name="BExIXGRJPVJMUDGSG7IHPXPNO69B" hidden="1">'[3]Reco Sheet for Fcast'!$G$2</definedName>
    <definedName name="BExIXM5R87ZL3FHALWZXYCPHGX3E" hidden="1">'[3]Reco Sheet for Fcast'!$F$7:$G$7</definedName>
    <definedName name="BExIXS036ZCKT2Z8XZKLZ8PFWQGL" hidden="1">'[3]Reco Sheet for Fcast'!$I$7:$J$7</definedName>
    <definedName name="BExIXY5CF9PFM0P40AZ4U51TMWV0" hidden="1">'[3]Reco Sheet for Fcast'!$F$9:$G$9</definedName>
    <definedName name="BExIYEXJBK8JDWIRSVV4RJSKZVV1" hidden="1">'[3]Reco Sheet for Fcast'!$I$8:$J$8</definedName>
    <definedName name="BExIYI2RH0K4225XO970K2IQ1E79" localSheetId="4" hidden="1">'[4]AMI P &amp; L'!#REF!</definedName>
    <definedName name="BExIYI2RH0K4225XO970K2IQ1E79" hidden="1">'[4]AMI P &amp; L'!#REF!</definedName>
    <definedName name="BExIYMPZ0KS2KOJFQAUQJ77L7701" hidden="1">'[3]Reco Sheet for Fcast'!$G$2</definedName>
    <definedName name="BExIYP9Q6FV9T0R9G3UDKLS4TTYX" hidden="1">'[3]Reco Sheet for Fcast'!$F$6:$G$6</definedName>
    <definedName name="BExIYZGLDQ1TN7BIIN4RLDP31GIM" hidden="1">'[3]Reco Sheet for Fcast'!$F$8:$G$8</definedName>
    <definedName name="BExIZ4K0EZJK6PW3L8SVKTJFSWW9" hidden="1">'[3]Reco Sheet for Fcast'!$F$15:$F$15</definedName>
    <definedName name="BExIZAECOEZGBAO29QMV14E6XDIV" hidden="1">'[3]Reco Sheet for Fcast'!$G$2:$H$2</definedName>
    <definedName name="BExIZKVXYD5O2JBU81F2UFJZLLSI" hidden="1">'[3]Reco Sheet for Fcast'!$F$8:$G$8</definedName>
    <definedName name="BExIZPZDHC8HGER83WHCZAHOX7LK" hidden="1">'[3]Reco Sheet for Fcast'!$F$11:$G$11</definedName>
    <definedName name="BExIZY2PUZ0OF9YKK1B13IW0VS6G" hidden="1">'[3]Reco Sheet for Fcast'!$F$15</definedName>
    <definedName name="BExJ08KBRR2XMWW3VZMPSQKXHZUH" localSheetId="4" hidden="1">'[4]AMI P &amp; L'!#REF!</definedName>
    <definedName name="BExJ08KBRR2XMWW3VZMPSQKXHZUH" hidden="1">'[4]AMI P &amp; L'!#REF!</definedName>
    <definedName name="BExJ0DYJWXGE7DA39PYL3WM05U9O" hidden="1">'[3]Reco Sheet for Fcast'!$F$15</definedName>
    <definedName name="BExJ0MY8SY5J5V50H3UKE78ODTVB" hidden="1">'[3]Reco Sheet for Fcast'!$I$8:$J$8</definedName>
    <definedName name="BExJ0YC98G37ML4N8FLP8D95EFRF" hidden="1">'[3]Reco Sheet for Fcast'!$G$2</definedName>
    <definedName name="BExKCDYKAEV45AFXHVHZZ62E5BM3" hidden="1">'[3]Reco Sheet for Fcast'!$G$2</definedName>
    <definedName name="BExKDKO0W4AGQO1V7K6Q4VM750FT" hidden="1">'[3]Reco Sheet for Fcast'!$F$11:$G$11</definedName>
    <definedName name="BExKDLF10G7W77J87QWH3ZGLUCLW" hidden="1">'[3]Reco Sheet for Fcast'!$I$10:$J$10</definedName>
    <definedName name="BExKEFE0I3MT6ZLC4T1L9465HKTN" hidden="1">'[3]Reco Sheet for Fcast'!$F$8:$G$8</definedName>
    <definedName name="BExKEK6O5BVJP4VY02FY7JNAZ6BT" hidden="1">'[3]Reco Sheet for Fcast'!$I$6:$J$6</definedName>
    <definedName name="BExKEKXK6E6QX339ELPXDIRZSJE0" hidden="1">'[3]Reco Sheet for Fcast'!$I$7:$J$7</definedName>
    <definedName name="BExKEOOIBMP7N8033EY2CJYCBX6H" hidden="1">'[3]Reco Sheet for Fcast'!$F$10:$G$10</definedName>
    <definedName name="BExKEW0RR5LA3VC46A2BEOOMQE56" hidden="1">'[3]Reco Sheet for Fcast'!$F$8:$G$8</definedName>
    <definedName name="BExKFA3VI1CZK21SM0N3LZWT9LA1" hidden="1">'[3]Reco Sheet for Fcast'!$F$11:$G$11</definedName>
    <definedName name="BExKFINBFV5J2NFRCL4YUO3YF0ZE" hidden="1">'[3]Reco Sheet for Fcast'!$F$11:$G$11</definedName>
    <definedName name="BExKFISRBFACTAMJSALEYMY66F6X" hidden="1">'[3]Reco Sheet for Fcast'!$F$8:$G$8</definedName>
    <definedName name="BExKFOSK5DJ151C4E8544UWMYTOC" hidden="1">'[3]Reco Sheet for Fcast'!$I$7:$J$7</definedName>
    <definedName name="BExKFYJC4EVEV54F82K6VKP7Q3OU" hidden="1">'[3]Reco Sheet for Fcast'!$I$6:$J$6</definedName>
    <definedName name="BExKG4IYHBKQQ8J8FN10GB2IKO33" hidden="1">'[3]Reco Sheet for Fcast'!$I$8:$J$8</definedName>
    <definedName name="BExKGF0L44S78D33WMQ1A75TRKB9" hidden="1">'[3]Reco Sheet for Fcast'!$I$10:$J$10</definedName>
    <definedName name="BExKGFRN31B3G20LMQ4LRF879J68" hidden="1">'[3]Reco Sheet for Fcast'!$I$8:$J$8</definedName>
    <definedName name="BExKGJD3U3ADZILP20U3EURP0UQP" hidden="1">'[3]Reco Sheet for Fcast'!$I$9:$J$9</definedName>
    <definedName name="BExKGNK5YGKP0YHHTAAOV17Z9EIM" hidden="1">'[3]Reco Sheet for Fcast'!$F$10:$G$10</definedName>
    <definedName name="BExKGV77YH9YXIQTRKK2331QGYKF" hidden="1">'[3]Reco Sheet for Fcast'!$F$8:$G$8</definedName>
    <definedName name="BExKH3FTZ5VGTB86W9M4AB39R0G8" hidden="1">'[3]Reco Sheet for Fcast'!$F$6:$G$6</definedName>
    <definedName name="BExKH3FV5U5O6XZM7STS3NZKQFGJ" hidden="1">'[3]Reco Sheet for Fcast'!$H$2:$I$2</definedName>
    <definedName name="BExKHAMUH8NR3HRV0V6FHJE3ROLN" hidden="1">'[3]Reco Sheet for Fcast'!$I$8:$J$8</definedName>
    <definedName name="BExKHCFKOWFHO2WW0N7Y5XDXEWAO" hidden="1">'[3]Reco Sheet for Fcast'!$I$11:$J$11</definedName>
    <definedName name="BExKHDMPODAJPZY7M2BN39326C43" localSheetId="4" hidden="1">#REF!</definedName>
    <definedName name="BExKHDMPODAJPZY7M2BN39326C43" hidden="1">#REF!</definedName>
    <definedName name="BExKHIVLONZ46HLMR50DEXKEUNEP" hidden="1">'[3]Reco Sheet for Fcast'!$F$7:$G$7</definedName>
    <definedName name="BExKHPM9XA0ADDK7TUR0N38EXWEP" hidden="1">'[3]Reco Sheet for Fcast'!$F$10:$G$10</definedName>
    <definedName name="BExKI4076KXCDE5KXL79KT36OKLO" localSheetId="4" hidden="1">'[4]AMI P &amp; L'!#REF!</definedName>
    <definedName name="BExKI4076KXCDE5KXL79KT36OKLO" hidden="1">'[4]AMI P &amp; L'!#REF!</definedName>
    <definedName name="BExKI7LO70WYISR7Q0Y1ZDWO9M3B" hidden="1">'[3]Reco Sheet for Fcast'!$I$8:$J$8</definedName>
    <definedName name="BExKIGQV6TXIZG039HBOJU62WP2U" hidden="1">'[3]Reco Sheet for Fcast'!$I$11:$J$11</definedName>
    <definedName name="BExKILE008SF3KTAN8WML3XKI1NZ" hidden="1">'[3]Reco Sheet for Fcast'!$K$2</definedName>
    <definedName name="BExKINSBB6RS7I489QHMCOMU4Z2X" hidden="1">'[3]Reco Sheet for Fcast'!$F$15</definedName>
    <definedName name="BExKIU87ZKSOC2DYZWFK6SAK9I8E" hidden="1">'[3]Reco Sheet for Fcast'!$F$6:$G$6</definedName>
    <definedName name="BExKJ449HLYX2DJ9UF0H9GTPSQ73" hidden="1">'[3]Reco Sheet for Fcast'!$I$8:$J$8</definedName>
    <definedName name="BExKJC7MJKEAMFD3Y9Q6TXP4MP3L" hidden="1">'[3]Reco Sheet for Fcast'!$I$9:$J$9</definedName>
    <definedName name="BExKJELX2RUC8UEC56IZPYYZXHA7" hidden="1">'[3]Reco Sheet for Fcast'!$F$8:$G$8</definedName>
    <definedName name="BExKJINMXS61G2TZEXCJAWVV4F57" hidden="1">'[3]Reco Sheet for Fcast'!$F$6:$G$6</definedName>
    <definedName name="BExKJK5ME8KB7HA0180L7OUZDDGV" hidden="1">'[3]Reco Sheet for Fcast'!$F$11:$G$11</definedName>
    <definedName name="BExKJN5IF0VMDILJ5K8ZENF2QYV1" hidden="1">'[3]Reco Sheet for Fcast'!$H$2:$I$2</definedName>
    <definedName name="BExKJUSJPFUIK20FTVAFJWR2OUYX" hidden="1">'[3]Reco Sheet for Fcast'!$I$11:$J$11</definedName>
    <definedName name="BExKK8VP5RS3D0UXZVKA37C4SYBP" hidden="1">'[3]Reco Sheet for Fcast'!$F$11:$G$11</definedName>
    <definedName name="BExKKIM9NPF6B3SPMPIQB27HQME4" hidden="1">'[3]Reco Sheet for Fcast'!$F$11:$G$11</definedName>
    <definedName name="BExKKIX1BCBQ4R3K41QD8NTV0OV0" hidden="1">'[3]Reco Sheet for Fcast'!$I$8:$J$8</definedName>
    <definedName name="BExKKQ3ZWADYV03YHMXDOAMU90EB" localSheetId="4" hidden="1">'[4]AMI P &amp; L'!#REF!</definedName>
    <definedName name="BExKKQ3ZWADYV03YHMXDOAMU90EB" hidden="1">'[4]AMI P &amp; L'!#REF!</definedName>
    <definedName name="BExKKUGD2HMJWQEYZ8H3X1BMXFS9" hidden="1">'[3]Reco Sheet for Fcast'!$F$9:$G$9</definedName>
    <definedName name="BExKKX05KCZZZPKOR1NE5A8RGVT4" hidden="1">'[3]Reco Sheet for Fcast'!$I$11:$J$11</definedName>
    <definedName name="BExKL3AQ1IV1NVX782PTFKU7U16A" localSheetId="4" hidden="1">#REF!</definedName>
    <definedName name="BExKL3AQ1IV1NVX782PTFKU7U16A" hidden="1">#REF!</definedName>
    <definedName name="BExKLD6S9L66QYREYHBE5J44OK7X" hidden="1">'[3]Reco Sheet for Fcast'!$I$6:$J$6</definedName>
    <definedName name="BExKLEZK32L28GYJWVO63BZ5E1JD" hidden="1">'[3]Reco Sheet for Fcast'!$F$9:$G$9</definedName>
    <definedName name="BExKLLKVVHT06LA55JB2FC871DC5" hidden="1">'[3]Reco Sheet for Fcast'!$I$8:$J$8</definedName>
    <definedName name="BExKMHSPAJPHUEZXSHTFJNWYFCQR" hidden="1">'[3]Reco Sheet for Fcast'!$L$6:$M$10</definedName>
    <definedName name="BExKMWBX4EH3EYJ07UFEM08NB40Z" hidden="1">'[3]Reco Sheet for Fcast'!$F$10:$G$10</definedName>
    <definedName name="BExKMX8A5ZOYAIX1JNJ198214P08" hidden="1">'[3]Reco Sheet for Fcast'!$I$6:$J$6</definedName>
    <definedName name="BExKNBGV2IR3S7M0BX4810KZB4V3" hidden="1">'[3]Reco Sheet for Fcast'!$H$2:$I$2</definedName>
    <definedName name="BExKNCTBZTSY3MO42VU5PLV6YUHZ" hidden="1">'[3]Reco Sheet for Fcast'!$F$10:$G$10</definedName>
    <definedName name="BExKNGV2YY749C42AQ2T9QNIE5C3" hidden="1">'[3]Reco Sheet for Fcast'!$F$7:$G$7</definedName>
    <definedName name="BExKNTG8WOYHOW9I6K6WBGXTRX0X" localSheetId="4" hidden="1">#REF!</definedName>
    <definedName name="BExKNTG8WOYHOW9I6K6WBGXTRX0X" hidden="1">#REF!</definedName>
    <definedName name="BExKNV8UOHVWEHDJWI2WMJ9X6QHZ" hidden="1">'[3]Reco Sheet for Fcast'!$I$9:$J$9</definedName>
    <definedName name="BExKNZLD7UATC1MYRNJD8H2NH4KU" hidden="1">'[3]Reco Sheet for Fcast'!$F$15</definedName>
    <definedName name="BExKNZQUKQQG2Y97R74G4O4BJP1L" hidden="1">'[3]Reco Sheet for Fcast'!$F$10:$G$10</definedName>
    <definedName name="BExKO06X0EAD3ABEG1E8PWLDWHBA" hidden="1">'[3]Reco Sheet for Fcast'!$I$9:$J$9</definedName>
    <definedName name="BExKO2AHHSGNI1AZOIOW21KPXKPE" hidden="1">'[3]Reco Sheet for Fcast'!$F$11:$G$11</definedName>
    <definedName name="BExKO2FXWJWC5IZLDN8JHYILQJ2N" hidden="1">'[3]Reco Sheet for Fcast'!$I$11:$J$11</definedName>
    <definedName name="BExKO438WZ8FKOU00NURGFMOYXWN" hidden="1">'[3]Reco Sheet for Fcast'!$I$6:$J$6</definedName>
    <definedName name="BExKODIZGWW2EQD0FEYW6WK6XLCM" hidden="1">'[3]Reco Sheet for Fcast'!$I$6:$J$6</definedName>
    <definedName name="BExKOPO2HPWVQGAKW8LOZMPIDEFG" hidden="1">'[3]Reco Sheet for Fcast'!$F$9:$G$9</definedName>
    <definedName name="BExKPEZP0QTKOTLIMMIFSVTHQEEK" hidden="1">'[3]Reco Sheet for Fcast'!$F$8:$G$8</definedName>
    <definedName name="BExKPLQJX0HJ8OTXBXH9IC9J2V0W" localSheetId="4" hidden="1">'[4]AMI P &amp; L'!#REF!</definedName>
    <definedName name="BExKPLQJX0HJ8OTXBXH9IC9J2V0W" hidden="1">'[4]AMI P &amp; L'!#REF!</definedName>
    <definedName name="BExKPN8C7GN36ZJZHLOB74LU6KT0" hidden="1">'[3]Reco Sheet for Fcast'!$F$7:$G$7</definedName>
    <definedName name="BExKPX9VZ1J5021Q98K60HMPJU58" hidden="1">'[3]Reco Sheet for Fcast'!$G$2</definedName>
    <definedName name="BExKQJGAAWNM3NT19E9I0CQDBTU0" localSheetId="4" hidden="1">'[4]AMI P &amp; L'!#REF!</definedName>
    <definedName name="BExKQJGAAWNM3NT19E9I0CQDBTU0" hidden="1">'[4]AMI P &amp; L'!#REF!</definedName>
    <definedName name="BExKQM5GJ1ZN5REKFE7YVBQ0KXWF" hidden="1">'[3]Reco Sheet for Fcast'!$F$8:$G$8</definedName>
    <definedName name="BExKQQ71278061G7ZFYGPWOMOMY2" hidden="1">'[3]Reco Sheet for Fcast'!$F$7:$G$7</definedName>
    <definedName name="BExKQTXRG3ECU8NT47UR7643LO5G" hidden="1">'[3]Reco Sheet for Fcast'!$F$7:$G$7</definedName>
    <definedName name="BExKQVL7HPOIZ4FHANDFMVOJLEPR" hidden="1">'[3]Reco Sheet for Fcast'!$F$10:$G$10</definedName>
    <definedName name="BExKR8RZSEHW184G0Z56B4EGNU72" hidden="1">'[3]Reco Sheet for Fcast'!$F$15:$G$26</definedName>
    <definedName name="BExKRVUSQ6PA7ZYQSTEQL3X7PB9P" hidden="1">'[3]Reco Sheet for Fcast'!$I$6:$J$6</definedName>
    <definedName name="BExKRY3KZ7F7RB2KH8HXSQ85IEQO" hidden="1">'[3]Reco Sheet for Fcast'!$I$9:$J$9</definedName>
    <definedName name="BExKSA37DZTCK6H13HPIKR0ZFVL8" hidden="1">'[3]Reco Sheet for Fcast'!$F$10:$G$10</definedName>
    <definedName name="BExKSFMOMSZYDE0WNC94F40S6636" hidden="1">'[3]Reco Sheet for Fcast'!$F$10:$G$10</definedName>
    <definedName name="BExKSHQ9K79S8KYUWIV5M5LAHHF1" hidden="1">'[3]Reco Sheet for Fcast'!$I$9:$J$9</definedName>
    <definedName name="BExKSJTWG9L3FCX8FLK4EMUJMF27" hidden="1">'[3]Reco Sheet for Fcast'!$F$7:$G$7</definedName>
    <definedName name="BExKSU0MKNAVZYYPKCYTZDWQX4R8" hidden="1">'[3]Reco Sheet for Fcast'!$F$15:$G$34</definedName>
    <definedName name="BExKSX60G1MUS689FXIGYP2F7C62" hidden="1">'[3]Reco Sheet for Fcast'!$I$10:$J$10</definedName>
    <definedName name="BExKT2UZ7Y2VWF5NQE18SJRLD2RN" hidden="1">'[3]Reco Sheet for Fcast'!$I$9:$J$9</definedName>
    <definedName name="BExKT3GJFNGAM09H5F615E36A38C" hidden="1">'[3]Reco Sheet for Fcast'!$I$11:$J$11</definedName>
    <definedName name="BExKTQZGN8GI3XGSEXMPCCA3S19H" hidden="1">'[3]Reco Sheet for Fcast'!$F$9:$G$9</definedName>
    <definedName name="BExKTUKYYU0F6TUW1RXV24LRAZFE" hidden="1">'[3]Reco Sheet for Fcast'!$I$11:$J$11</definedName>
    <definedName name="BExKU3FBLHQBIUTN6XEZW5GC9OG1" hidden="1">'[3]Reco Sheet for Fcast'!$F$7:$G$7</definedName>
    <definedName name="BExKU82I99FEUIZLODXJDOJC96CQ" hidden="1">'[3]Reco Sheet for Fcast'!$F$10:$G$10</definedName>
    <definedName name="BExKUDM0DFSCM3D91SH0XLXJSL18" hidden="1">'[3]Reco Sheet for Fcast'!$G$2</definedName>
    <definedName name="BExKULEKJLA77AUQPDUHSM94Y76Z" hidden="1">'[3]Reco Sheet for Fcast'!$I$9:$J$9</definedName>
    <definedName name="BExKV08R85MKI3MAX9E2HERNQUNL" hidden="1">'[3]Reco Sheet for Fcast'!$H$2:$I$2</definedName>
    <definedName name="BExKV4AAUNNJL5JWD7PX6BFKVS6O" hidden="1">'[3]Reco Sheet for Fcast'!$F$8:$G$8</definedName>
    <definedName name="BExKVDVK6HN74GQPTXICP9BFC8CF" hidden="1">'[3]Reco Sheet for Fcast'!$I$10:$J$10</definedName>
    <definedName name="BExKVFDI6VT9LE5D9GFPZX51AC4I" hidden="1">'[3]Reco Sheet for Fcast'!$I$8:$J$8</definedName>
    <definedName name="BExKVFZ3ZZGIC1QI8XN6BYFWN0ZY" localSheetId="4" hidden="1">'[4]AMI P &amp; L'!#REF!</definedName>
    <definedName name="BExKVFZ3ZZGIC1QI8XN6BYFWN0ZY" hidden="1">'[4]AMI P &amp; L'!#REF!</definedName>
    <definedName name="BExKVG4KGO28KPGTAFL1R8TTZ10N" hidden="1">'[3]Reco Sheet for Fcast'!$H$2:$I$2</definedName>
    <definedName name="BExKW0CSH7DA02YSNV64PSEIXB2P" hidden="1">'[3]Reco Sheet for Fcast'!$I$11:$J$11</definedName>
    <definedName name="BExKWG8MR20O13C3YSUIHBD2BWQ2" localSheetId="4" hidden="1">#REF!</definedName>
    <definedName name="BExKWG8MR20O13C3YSUIHBD2BWQ2" hidden="1">#REF!</definedName>
    <definedName name="BExM9NUG3Q31X01AI9ZJCZIX25CS" hidden="1">'[3]Reco Sheet for Fcast'!$F$10:$G$10</definedName>
    <definedName name="BExM9OG182RP30MY23PG49LVPZ1C" localSheetId="4" hidden="1">'[4]AMI P &amp; L'!#REF!</definedName>
    <definedName name="BExM9OG182RP30MY23PG49LVPZ1C" hidden="1">'[4]AMI P &amp; L'!#REF!</definedName>
    <definedName name="BExMA64MW1S18NH8DCKPCCEI5KCB" hidden="1">'[3]Reco Sheet for Fcast'!$F$9:$G$9</definedName>
    <definedName name="BExMALEWFUEM8Y686IT03ECURUBR" localSheetId="4" hidden="1">'[4]AMI P &amp; L'!#REF!</definedName>
    <definedName name="BExMALEWFUEM8Y686IT03ECURUBR" hidden="1">'[4]AMI P &amp; L'!#REF!</definedName>
    <definedName name="BExMAXJS82ZJ8RS22VLE0V0LDUII" hidden="1">'[3]Reco Sheet for Fcast'!$I$10:$J$10</definedName>
    <definedName name="BExMB4QRS0R3MTB4CMUHFZ84LNZQ" hidden="1">'[3]Reco Sheet for Fcast'!$F$15</definedName>
    <definedName name="BExMBC35WKQY5CWQJLV4D05O6971" hidden="1">'[3]Reco Sheet for Fcast'!$I$2</definedName>
    <definedName name="BExMBFTZV4Q1A5KG25C1N9PHQNSW" hidden="1">'[3]Reco Sheet for Fcast'!$F$15</definedName>
    <definedName name="BExMBK6ISK3U7KHZKUJXIDKGF6VW" hidden="1">'[3]Reco Sheet for Fcast'!$G$2</definedName>
    <definedName name="BExMBTBHSHFUHXZPKH8T1T26W5AQ" hidden="1">'[3]Reco Sheet for Fcast'!$C$15:$D$23</definedName>
    <definedName name="BExMBYPQDG9AYDQ5E8IECVFREPO6" localSheetId="4" hidden="1">'[4]AMI P &amp; L'!#REF!</definedName>
    <definedName name="BExMBYPQDG9AYDQ5E8IECVFREPO6" hidden="1">'[4]AMI P &amp; L'!#REF!</definedName>
    <definedName name="BExMC7K41G5WMXC4OKZPL523IN5C" hidden="1">'[3]Reco Sheet for Fcast'!$I$10:$J$10</definedName>
    <definedName name="BExMC8AZUTX8LG89K2JJR7ZG62XX" hidden="1">'[3]Reco Sheet for Fcast'!$F$7:$G$7</definedName>
    <definedName name="BExMCA96YR10V72G2R0SCIKPZLIZ" localSheetId="4" hidden="1">'[4]AMI P &amp; L'!#REF!</definedName>
    <definedName name="BExMCA96YR10V72G2R0SCIKPZLIZ" hidden="1">'[4]AMI P &amp; L'!#REF!</definedName>
    <definedName name="BExMCB5JU5I2VQDUBS4O42BTEVKI" hidden="1">'[3]Reco Sheet for Fcast'!$H$2:$I$2</definedName>
    <definedName name="BExMCFSQFSEMPY5IXDIRKZDASDBR" localSheetId="4" hidden="1">'[4]AMI P &amp; L'!#REF!</definedName>
    <definedName name="BExMCFSQFSEMPY5IXDIRKZDASDBR" hidden="1">'[4]AMI P &amp; L'!#REF!</definedName>
    <definedName name="BExMCMZOEYWVOOJ98TBHTTCS7XB8" hidden="1">'[3]Reco Sheet for Fcast'!$F$7:$G$7</definedName>
    <definedName name="BExMCS8EF2W3FS9QADNKREYSI8P0" hidden="1">'[3]Reco Sheet for Fcast'!$I$8:$J$8</definedName>
    <definedName name="BExMCUS7GSOM96J0HJ7EH0FFM2AC" hidden="1">'[3]Reco Sheet for Fcast'!$F$6:$G$6</definedName>
    <definedName name="BExMCYTT6TVDWMJXO1NZANRTVNAN" hidden="1">'[3]Reco Sheet for Fcast'!$I$10:$J$10</definedName>
    <definedName name="BExMD5F6IAV108XYJLXUO9HD0IT6" hidden="1">'[3]Reco Sheet for Fcast'!$F$10:$G$10</definedName>
    <definedName name="BExMDANV66W9T3XAXID40XFJ0J93" hidden="1">'[3]Reco Sheet for Fcast'!$F$6:$G$6</definedName>
    <definedName name="BExMDFWS9BJGE5SKB9YDJZR8AV48" hidden="1">'[3]Reco Sheet for Fcast'!$E$1</definedName>
    <definedName name="BExMDGD1KQP7NNR78X2ZX4FCBQ1S" localSheetId="4" hidden="1">'[4]AMI P &amp; L'!#REF!</definedName>
    <definedName name="BExMDGD1KQP7NNR78X2ZX4FCBQ1S" hidden="1">'[4]AMI P &amp; L'!#REF!</definedName>
    <definedName name="BExMDIRDK0DI8P86HB7WPH8QWLSQ" hidden="1">'[3]Reco Sheet for Fcast'!$I$11:$J$11</definedName>
    <definedName name="BExMDPI2FVMORSWDDCVAJ85WYAYO" hidden="1">'[3]Reco Sheet for Fcast'!$I$11:$J$11</definedName>
    <definedName name="BExMDUWB7VWHFFR266QXO46BNV2S" hidden="1">'[3]Reco Sheet for Fcast'!$F$11:$G$11</definedName>
    <definedName name="BExME2U47N8LZG0BPJ49ANY5QVV2" hidden="1">'[3]Reco Sheet for Fcast'!$F$15</definedName>
    <definedName name="BExME7165EDUSONBWV5AZ51HSY4H" localSheetId="4" hidden="1">#REF!</definedName>
    <definedName name="BExME7165EDUSONBWV5AZ51HSY4H" hidden="1">#REF!</definedName>
    <definedName name="BExME88DH5DUKMUFI9FNVECXFD2E" hidden="1">'[3]Reco Sheet for Fcast'!$F$15:$G$16</definedName>
    <definedName name="BExME9A7MOGAK7YTTQYXP5DL6VYA" hidden="1">'[3]Reco Sheet for Fcast'!$F$9:$G$9</definedName>
    <definedName name="BExMEOV9YFRY5C3GDLU60GIX10BY" hidden="1">'[3]Reco Sheet for Fcast'!$I$7:$J$7</definedName>
    <definedName name="BExMEY09ESM4H2YGKEQQRYUD114R" hidden="1">'[3]Reco Sheet for Fcast'!$F$8:$G$8</definedName>
    <definedName name="BExMF4G4IUPQY1Y5GEY5N3E04CL6" hidden="1">'[3]Reco Sheet for Fcast'!$G$2</definedName>
    <definedName name="BExMF9UIGYMOAQK0ELUWP0S0HZZY" hidden="1">'[3]Reco Sheet for Fcast'!$F$9:$G$9</definedName>
    <definedName name="BExMFDLBSWFMRDYJ2DZETI3EXKN2" hidden="1">'[3]Reco Sheet for Fcast'!$F$11:$G$11</definedName>
    <definedName name="BExMFLDTMRTCHKA37LQW67BG8D5C" hidden="1">'[3]Reco Sheet for Fcast'!$F$7:$G$7</definedName>
    <definedName name="BExMH0XGUY9O1W5KGWNFPGQRE7FI" hidden="1">'[3]Reco Sheet for Fcast'!$E$1</definedName>
    <definedName name="BExMH3H9TW5TJCNU5Z1EWXP3BAEP" hidden="1">'[3]Reco Sheet for Fcast'!$I$8:$J$8</definedName>
    <definedName name="BExMHFBDKU7SL1XYKYR6CGEO8CEL" localSheetId="4" hidden="1">#REF!</definedName>
    <definedName name="BExMHFBDKU7SL1XYKYR6CGEO8CEL" hidden="1">#REF!</definedName>
    <definedName name="BExMHOWPB34KPZ76M2KIX2C9R2VB" localSheetId="4" hidden="1">'[4]AMI P &amp; L'!#REF!</definedName>
    <definedName name="BExMHOWPB34KPZ76M2KIX2C9R2VB" hidden="1">'[4]AMI P &amp; L'!#REF!</definedName>
    <definedName name="BExMHSSYC6KVHA3QDTSYPN92TWMI" hidden="1">'[3]Reco Sheet for Fcast'!$F$6:$G$6</definedName>
    <definedName name="BExMI3AJ9477KDL4T9DHET4LJJTW" localSheetId="4" hidden="1">'[4]AMI P &amp; L'!#REF!</definedName>
    <definedName name="BExMI3AJ9477KDL4T9DHET4LJJTW" hidden="1">'[4]AMI P &amp; L'!#REF!</definedName>
    <definedName name="BExMI6QQ20XHD0NWJUN741B37182" hidden="1">'[3]Reco Sheet for Fcast'!$F$9:$G$9</definedName>
    <definedName name="BExMI8JB94SBD9EMNJEK7Y2T6GYU" hidden="1">'[3]Reco Sheet for Fcast'!$I$10:$J$10</definedName>
    <definedName name="BExMI8OS85YTW3KYVE4YD0R7Z6UV" hidden="1">'[3]Reco Sheet for Fcast'!$G$2</definedName>
    <definedName name="BExMIBOOZU40JS3F89OMPSRCE9MM" localSheetId="4" hidden="1">'[4]AMI P &amp; L'!#REF!</definedName>
    <definedName name="BExMIBOOZU40JS3F89OMPSRCE9MM" hidden="1">'[4]AMI P &amp; L'!#REF!</definedName>
    <definedName name="BExMIIQ5MBWSIHTFWAQADXMZC22Q" hidden="1">'[3]Reco Sheet for Fcast'!$I$10:$J$10</definedName>
    <definedName name="BExMIL4I2GE866I25CR5JBLJWJ6A" hidden="1">'[3]Reco Sheet for Fcast'!$G$2</definedName>
    <definedName name="BExMIRKIPF27SNO82SPFSB3T5U17" hidden="1">'[3]Reco Sheet for Fcast'!$G$2</definedName>
    <definedName name="BExMIV0KC8555D5E42ZGWG15Y0MO" localSheetId="4" hidden="1">'[4]AMI P &amp; L'!#REF!</definedName>
    <definedName name="BExMIV0KC8555D5E42ZGWG15Y0MO" hidden="1">'[4]AMI P &amp; L'!#REF!</definedName>
    <definedName name="BExMIZT6AN7E6YMW2S87CTCN2UXH" hidden="1">'[3]Reco Sheet for Fcast'!$F$10:$G$10</definedName>
    <definedName name="BExMJNC8ZFB9DRFOJ961ZAJ8U3A8" hidden="1">'[3]Reco Sheet for Fcast'!$G$2</definedName>
    <definedName name="BExMJTBV8A3D31W2IQHP9RDFPPHQ" hidden="1">'[3]Reco Sheet for Fcast'!$F$8:$G$8</definedName>
    <definedName name="BExMK2RTXN4QJWEUNX002XK8VQP8" hidden="1">'[3]Reco Sheet for Fcast'!$F$8:$G$8</definedName>
    <definedName name="BExMKBGQDUZ8AWXYHA3QVMSDVZ3D" hidden="1">'[3]Reco Sheet for Fcast'!$I$10:$J$10</definedName>
    <definedName name="BExMKBM1467553LDFZRRKVSHN374" hidden="1">'[3]Reco Sheet for Fcast'!$F$11:$G$11</definedName>
    <definedName name="BExMKGK5FJUC0AU8MABRGDC5ZM70" hidden="1">'[3]Reco Sheet for Fcast'!$F$11:$G$11</definedName>
    <definedName name="BExMKTW7R5SOV4PHAFGHU3W73DYE" hidden="1">'[3]Reco Sheet for Fcast'!$J$2:$K$2</definedName>
    <definedName name="BExMKU7051J2W1RQXGZGE62NBRUZ" hidden="1">'[3]Reco Sheet for Fcast'!$F$11:$G$11</definedName>
    <definedName name="BExMKUN3WPECJR2XRID2R7GZRGNX" localSheetId="4" hidden="1">'[4]AMI P &amp; L'!#REF!</definedName>
    <definedName name="BExMKUN3WPECJR2XRID2R7GZRGNX" hidden="1">'[4]AMI P &amp; L'!#REF!</definedName>
    <definedName name="BExMKZ535P011X4TNV16GCOH4H21" localSheetId="4" hidden="1">'[4]AMI P &amp; L'!#REF!</definedName>
    <definedName name="BExMKZ535P011X4TNV16GCOH4H21" hidden="1">'[4]AMI P &amp; L'!#REF!</definedName>
    <definedName name="BExML3XQNDIMX55ZCHHXKUV3D6E6" hidden="1">'[3]Reco Sheet for Fcast'!$I$11:$J$11</definedName>
    <definedName name="BExML5QGSWHLI18BGY4CGOTD3UWH" hidden="1">'[3]Reco Sheet for Fcast'!$I$11:$J$11</definedName>
    <definedName name="BExMLO5Z61RE85X8HHX2G4IU3AZW" hidden="1">'[3]Reco Sheet for Fcast'!$I$7:$J$7</definedName>
    <definedName name="BExMLVI7UORSHM9FMO8S2EI0TMTS" localSheetId="4" hidden="1">'[4]AMI P &amp; L'!#REF!</definedName>
    <definedName name="BExMLVI7UORSHM9FMO8S2EI0TMTS" hidden="1">'[4]AMI P &amp; L'!#REF!</definedName>
    <definedName name="BExMM5UCOT2HSSN0ZIPZW55GSOVO" localSheetId="4" hidden="1">'[4]AMI P &amp; L'!#REF!</definedName>
    <definedName name="BExMM5UCOT2HSSN0ZIPZW55GSOVO" hidden="1">'[4]AMI P &amp; L'!#REF!</definedName>
    <definedName name="BExMM8ZRS5RQ8H1H55RVPVTDL5NL" hidden="1">'[3]Reco Sheet for Fcast'!$F$7:$G$7</definedName>
    <definedName name="BExMMH8EAZB09XXQ5X4LR0P4NHG9" hidden="1">'[3]Reco Sheet for Fcast'!$I$11:$J$11</definedName>
    <definedName name="BExMMIQH5BABNZVCIQ7TBCQ10AY5" hidden="1">'[3]Reco Sheet for Fcast'!$F$6:$G$6</definedName>
    <definedName name="BExMMNIZ2T7M22WECMUQXEF4NJ71" localSheetId="4" hidden="1">'[4]AMI P &amp; L'!#REF!</definedName>
    <definedName name="BExMMNIZ2T7M22WECMUQXEF4NJ71" hidden="1">'[4]AMI P &amp; L'!#REF!</definedName>
    <definedName name="BExMMPMIOU7BURTV0L1K6ACW9X73" hidden="1">'[3]Reco Sheet for Fcast'!$G$2</definedName>
    <definedName name="BExMMQ835AJDHS4B419SS645P67Q" hidden="1">'[3]Reco Sheet for Fcast'!$F$7:$G$7</definedName>
    <definedName name="BExMMQIUVPCOBISTEJJYNCCLUCPY" hidden="1">'[3]Reco Sheet for Fcast'!$G$2:$H$2</definedName>
    <definedName name="BExMMTIXETA5VAKBSOFDD5SRU887" hidden="1">'[3]Reco Sheet for Fcast'!$F$11:$G$11</definedName>
    <definedName name="BExMMV0P6P5YS3C35G0JYYHI7992" hidden="1">'[3]Reco Sheet for Fcast'!$K$2</definedName>
    <definedName name="BExMNJLFWZBRN9PZF1IO9CYWV1B2" hidden="1">'[3]Reco Sheet for Fcast'!$F$9:$G$9</definedName>
    <definedName name="BExMNKCJ0FA57YEUUAJE43U1QN5P" hidden="1">'[3]Reco Sheet for Fcast'!$F$6:$G$6</definedName>
    <definedName name="BExMNKN5D1WEF2OOJVP6LZ6DLU3Y" hidden="1">'[3]Reco Sheet for Fcast'!$I$6:$J$6</definedName>
    <definedName name="BExMNQMYHO8P4UBDPYK2S8W4EQCA" localSheetId="4" hidden="1">#REF!</definedName>
    <definedName name="BExMNQMYHO8P4UBDPYK2S8W4EQCA" hidden="1">#REF!</definedName>
    <definedName name="BExMNQXWSJGR1IZ33DHEA6H4C8X4" hidden="1">'[3]Reco Sheet for Fcast'!$I$10:$J$10</definedName>
    <definedName name="BExMNR38HMPLWAJRQ9MMS3ZAZ9IU" hidden="1">'[3]Reco Sheet for Fcast'!$F$9:$G$9</definedName>
    <definedName name="BExMNRDZULKJMVY2VKIIRM2M5A1M" hidden="1">'[3]Reco Sheet for Fcast'!$I$7:$J$7</definedName>
    <definedName name="BExMO9IOWKTWHO8LQJJQI5P3INWY" hidden="1">'[3]Reco Sheet for Fcast'!$F$6:$G$6</definedName>
    <definedName name="BExMOI29DOEK5R1A5QZPUDKF7N6T" hidden="1">'[3]Reco Sheet for Fcast'!$F$11:$G$11</definedName>
    <definedName name="BExMPAJ5AJAXGKGK3F6H3ODS6RF4" hidden="1">'[3]Reco Sheet for Fcast'!$F$7:$G$7</definedName>
    <definedName name="BExMPD2X55FFBVJ6CBUKNPROIOEU" hidden="1">'[3]Reco Sheet for Fcast'!$F$7:$G$7</definedName>
    <definedName name="BExMPGZ848E38FUH1JBQN97DGWAT" hidden="1">'[3]Reco Sheet for Fcast'!$I$10:$J$10</definedName>
    <definedName name="BExMPMTICOSMQENOFKQ18K0ZT4S8" hidden="1">'[3]Reco Sheet for Fcast'!$I$10:$J$10</definedName>
    <definedName name="BExMPMZ07II0R4KGWQQ7PGS3RZS4" hidden="1">'[3]Reco Sheet for Fcast'!$F$9:$G$9</definedName>
    <definedName name="BExMPOBH04JMDO6Z8DMSEJZM4ANN" hidden="1">'[3]Reco Sheet for Fcast'!$F$15</definedName>
    <definedName name="BExMPSD77XQ3HA6A4FZOJK8G2JP3" localSheetId="4" hidden="1">'[4]AMI P &amp; L'!#REF!</definedName>
    <definedName name="BExMPSD77XQ3HA6A4FZOJK8G2JP3" hidden="1">'[4]AMI P &amp; L'!#REF!</definedName>
    <definedName name="BExMQ4I3Q7F0BMPHSFMFW9TZ87UD" hidden="1">'[3]Reco Sheet for Fcast'!$F$9:$G$9</definedName>
    <definedName name="BExMQ4SWDWI4N16AZ0T5CJ6HH8WC" hidden="1">'[3]Reco Sheet for Fcast'!$H$2:$I$2</definedName>
    <definedName name="BExMQ71WHW50GVX45JU951AGPLFQ" localSheetId="4" hidden="1">'[4]AMI P &amp; L'!#REF!</definedName>
    <definedName name="BExMQ71WHW50GVX45JU951AGPLFQ" hidden="1">'[4]AMI P &amp; L'!#REF!</definedName>
    <definedName name="BExMQGXSLPT4A6N47LE6FBVHWBOF" hidden="1">'[3]Reco Sheet for Fcast'!$F$6:$G$6</definedName>
    <definedName name="BExMQSBR7PL4KLB1Q4961QO45Y4G" hidden="1">'[3]Reco Sheet for Fcast'!$F$10:$G$10</definedName>
    <definedName name="BExMR1MA4I1X77714ZEPUVC8W398" hidden="1">'[3]Reco Sheet for Fcast'!$F$9:$G$9</definedName>
    <definedName name="BExMR8YQHA7N77HGHY4Y6R30I3XT" hidden="1">'[3]Reco Sheet for Fcast'!$F$10:$G$10</definedName>
    <definedName name="BExMRENOIARWRYOIVPDIEBVNRDO7" hidden="1">'[3]Reco Sheet for Fcast'!$G$2</definedName>
    <definedName name="BExMRJGBMBQR02EUGWJB4OYWVQPC" hidden="1">'[3]Reco Sheet for Fcast'!$F$15:$AI$18</definedName>
    <definedName name="BExMRRJNUMGRSDD5GGKKGEIZ6FTS" hidden="1">'[3]Reco Sheet for Fcast'!$I$10:$J$10</definedName>
    <definedName name="BExMRU3ACIU0RD2BNWO55LH5U2BR" hidden="1">'[3]Reco Sheet for Fcast'!$F$15</definedName>
    <definedName name="BExMSQRCC40AP8BDUPL2I2DNC210" hidden="1">'[3]Reco Sheet for Fcast'!$I$6:$J$6</definedName>
    <definedName name="BExMTLXHZ9H4QYDQ0VMHUXWSVD3Q" hidden="1">'[3]Reco Sheet for Fcast'!$F$10:$G$10</definedName>
    <definedName name="BExO4J9LR712G00TVA82VNTG8O7H" hidden="1">'[3]Reco Sheet for Fcast'!$F$10:$G$10</definedName>
    <definedName name="BExO55G2KVZ7MIJ30N827CLH0I2A" hidden="1">'[3]Reco Sheet for Fcast'!$F$8:$G$8</definedName>
    <definedName name="BExO5A8PZD9EUHC5CMPU6N3SQ15L" hidden="1">'[3]Reco Sheet for Fcast'!$I$7:$J$7</definedName>
    <definedName name="BExO5XMAHL7CY3X0B1OPKZ28DCJ5" hidden="1">'[3]Reco Sheet for Fcast'!$G$2</definedName>
    <definedName name="BExO66LZJKY4PTQVREELI6POS4AY" hidden="1">'[3]Reco Sheet for Fcast'!$H$2:$I$2</definedName>
    <definedName name="BExO6LLHCYTF7CIVHKAO0NMET14Q" hidden="1">'[3]Reco Sheet for Fcast'!$I$6:$J$6</definedName>
    <definedName name="BExO7OUQS3XTUQ2LDKGQ8AAQ3OJJ" hidden="1">'[3]Reco Sheet for Fcast'!$F$6:$G$6</definedName>
    <definedName name="BExO85HMYXZJ7SONWBKKIAXMCI3C" hidden="1">'[3]Reco Sheet for Fcast'!$F$10:$G$10</definedName>
    <definedName name="BExO863922O4PBGQMUNEQKGN3K96" hidden="1">'[3]Reco Sheet for Fcast'!$F$7:$G$7</definedName>
    <definedName name="BExO89ZCBQDFNQMXBL81B6NYT5U3" localSheetId="4" hidden="1">#REF!</definedName>
    <definedName name="BExO89ZCBQDFNQMXBL81B6NYT5U3" hidden="1">#REF!</definedName>
    <definedName name="BExO89ZIOXN0HOKHY24F7HDZ87UT" hidden="1">'[3]Reco Sheet for Fcast'!$F$11:$G$11</definedName>
    <definedName name="BExO8A4S3VKZ6N6VX4CXOWCPKHWC" localSheetId="4" hidden="1">#REF!</definedName>
    <definedName name="BExO8A4S3VKZ6N6VX4CXOWCPKHWC" hidden="1">#REF!</definedName>
    <definedName name="BExO8CDTBCABLEUD6PE2UM2EZ6C4" hidden="1">'[3]Reco Sheet for Fcast'!$I$6:$J$6</definedName>
    <definedName name="BExO8UTAGQWDBQZEEF4HUNMLQCVU" hidden="1">'[3]Reco Sheet for Fcast'!$H$2:$I$2</definedName>
    <definedName name="BExO937E20IHMGQOZMECL3VZC7OX" hidden="1">'[3]Reco Sheet for Fcast'!$F$15</definedName>
    <definedName name="BExO94UTJKQQ7TJTTJRTSR70YVJC" hidden="1">'[3]Reco Sheet for Fcast'!$F$9:$G$9</definedName>
    <definedName name="BExO9J3A438976RXIUX5U9SU5T55" hidden="1">'[3]Reco Sheet for Fcast'!$K$2</definedName>
    <definedName name="BExO9RS5RXFJ1911HL3CCK6M74EP" hidden="1">'[3]Reco Sheet for Fcast'!$I$8:$J$8</definedName>
    <definedName name="BExO9SDRI1M6KMHXSG3AE5L0F2U3" hidden="1">'[3]Reco Sheet for Fcast'!$F$15</definedName>
    <definedName name="BExO9V2U2YXAY904GYYGU6TD8Y7M" hidden="1">'[3]Reco Sheet for Fcast'!$F$7:$G$7</definedName>
    <definedName name="BExOA3M8QPKLDQSMPYFUCAQJNK70" hidden="1">'[3]Reco Sheet for Fcast'!$F$7:$G$7</definedName>
    <definedName name="BExOAQ3GKCT7YZW1EMVU3EILSZL2" hidden="1">'[3]Reco Sheet for Fcast'!$F$9:$G$9</definedName>
    <definedName name="BExOB9KT2THGV4SPLDVFTFXS4B14" hidden="1">'[3]Reco Sheet for Fcast'!$F$8:$G$8</definedName>
    <definedName name="BExOBEZ0IE2WBEYY3D3CMRI72N1K" hidden="1">'[3]Reco Sheet for Fcast'!$F$15</definedName>
    <definedName name="BExOBIPU8760ITY0C8N27XZ3KWEF" hidden="1">'[3]Reco Sheet for Fcast'!$G$2</definedName>
    <definedName name="BExOBM0I5L0MZ1G4H9MGMD87SBMZ" hidden="1">'[3]Reco Sheet for Fcast'!$F$7:$G$7</definedName>
    <definedName name="BExOBOUXMP88KJY2BX2JLUJH5N0K" hidden="1">'[3]Reco Sheet for Fcast'!$F$6:$G$6</definedName>
    <definedName name="BExOBP0FKQ4SVR59FB48UNLKCOR6" localSheetId="4" hidden="1">'[4]AMI P &amp; L'!#REF!</definedName>
    <definedName name="BExOBP0FKQ4SVR59FB48UNLKCOR6" hidden="1">'[4]AMI P &amp; L'!#REF!</definedName>
    <definedName name="BExOBYAVUCQ0IGM0Y6A75QHP0Q1A" hidden="1">'[3]Reco Sheet for Fcast'!$F$9:$G$9</definedName>
    <definedName name="BExOC3UEHB1CZNINSQHZANWJYKR8" hidden="1">'[3]Reco Sheet for Fcast'!$I$9:$J$9</definedName>
    <definedName name="BExOCBSF3XGO9YJ23LX2H78VOUR7" hidden="1">'[3]Reco Sheet for Fcast'!$G$2</definedName>
    <definedName name="BExOCKXFMOW6WPFEVX1I7R7FNDSS" hidden="1">'[3]Reco Sheet for Fcast'!$I$9:$J$9</definedName>
    <definedName name="BExOCYEXOB95DH5NOB0M5NOYX398" hidden="1">'[3]Reco Sheet for Fcast'!$F$6:$G$6</definedName>
    <definedName name="BExOD4ERMDMFD8X1016N4EXOUR0S" hidden="1">'[3]Reco Sheet for Fcast'!$F$8:$G$8</definedName>
    <definedName name="BExOD55RS7BQUHRQ6H3USVGKR0P7" hidden="1">'[3]Reco Sheet for Fcast'!$H$2:$I$2</definedName>
    <definedName name="BExODEWDDEABM4ZY3XREJIBZ8IVP" hidden="1">'[3]Reco Sheet for Fcast'!$G$2</definedName>
    <definedName name="BExODZFEIWV26E8RFU7XQYX1J458" hidden="1">'[3]Reco Sheet for Fcast'!$F$11:$G$11</definedName>
    <definedName name="BExOEBKG55EROA2VL360A06LKASE" hidden="1">'[3]Reco Sheet for Fcast'!$F$11:$G$11</definedName>
    <definedName name="BExOERG5LWXYYEN1DY1H2FWRJS9T" hidden="1">'[3]Reco Sheet for Fcast'!$I$6:$J$6</definedName>
    <definedName name="BExOEV1S6JJVO5PP4BZ20SNGZR7D" hidden="1">'[3]Reco Sheet for Fcast'!$I$7:$J$7</definedName>
    <definedName name="BExOFEDNCYI2TPTMQ8SJN3AW4YMF" hidden="1">'[3]Reco Sheet for Fcast'!$F$9:$G$9</definedName>
    <definedName name="BExOFVLXVD6RVHSQO8KZOOACSV24" localSheetId="4" hidden="1">'[4]AMI P &amp; L'!#REF!</definedName>
    <definedName name="BExOFVLXVD6RVHSQO8KZOOACSV24" hidden="1">'[4]AMI P &amp; L'!#REF!</definedName>
    <definedName name="BExOG2SW3XOGP9VAPQ3THV3VWV12" hidden="1">'[3]Reco Sheet for Fcast'!$F$8:$G$8</definedName>
    <definedName name="BExOG45J81K4OPA40KW5VQU54KY3" hidden="1">'[3]Reco Sheet for Fcast'!$F$7:$G$7</definedName>
    <definedName name="BExOGFE2SCL8HHT4DFAXKLUTJZOG" hidden="1">'[3]Reco Sheet for Fcast'!$F$11:$G$11</definedName>
    <definedName name="BExOGT6D0LJ3C22RDW8COECKB1J5" hidden="1">'[3]Reco Sheet for Fcast'!$F$9:$G$9</definedName>
    <definedName name="BExOGTMI1HT31M1RGWVRAVHAK7DE" hidden="1">'[3]Reco Sheet for Fcast'!$F$7:$G$7</definedName>
    <definedName name="BExOGXO9JE5XSE9GC3I6O21UEKAO" hidden="1">'[3]Reco Sheet for Fcast'!$H$2:$I$2</definedName>
    <definedName name="BExOH9ICZ13C1LAW8OTYTR9S7ZP3" hidden="1">'[3]Reco Sheet for Fcast'!$F$9:$G$9</definedName>
    <definedName name="BExOHL75H3OT4WAKKPUXIVXWFVDS" hidden="1">'[3]Reco Sheet for Fcast'!$F$15</definedName>
    <definedName name="BExOHLHXXJL6363CC082M9M5VVXQ" hidden="1">'[3]Reco Sheet for Fcast'!$F$15:$J$123</definedName>
    <definedName name="BExOHNAO5UDXSO73BK2ARHWKS90Y" hidden="1">'[3]Reco Sheet for Fcast'!$F$6:$G$6</definedName>
    <definedName name="BExOHR1G1I9A9CI1HG94EWBLWNM2" hidden="1">'[3]Reco Sheet for Fcast'!$I$6:$J$6</definedName>
    <definedName name="BExOHTQPP8LQ98L6PYUI6QW08YID" hidden="1">'[3]Reco Sheet for Fcast'!$F$11:$G$11</definedName>
    <definedName name="BExOHX6Q6NJI793PGX59O5EKTP4G" hidden="1">'[3]Reco Sheet for Fcast'!$I$7:$J$7</definedName>
    <definedName name="BExOI5VMTHH7Y8MQQ1N635CHYI0P" hidden="1">'[3]Reco Sheet for Fcast'!$F$9:$G$9</definedName>
    <definedName name="BExOIEVCP4Y6VDS23AK84MCYYHRT" hidden="1">'[3]Reco Sheet for Fcast'!$F$7:$G$7</definedName>
    <definedName name="BExOIHPQIXR0NDR5WD01BZKPKEO3" hidden="1">'[3]Reco Sheet for Fcast'!$F$7:$G$7</definedName>
    <definedName name="BExOIM7L0Z3LSII9P7ZTV4KJ8RMA" hidden="1">'[3]Reco Sheet for Fcast'!$G$2</definedName>
    <definedName name="BExOIWJVMJ6MG6JC4SPD1L00OHU1" hidden="1">'[3]Reco Sheet for Fcast'!$F$10:$G$10</definedName>
    <definedName name="BExOIYCN8Z4JK3OOG86KYUCV0ME8" hidden="1">'[3]Reco Sheet for Fcast'!$I$9:$J$9</definedName>
    <definedName name="BExOJ3AKZ9BCBZT3KD8WMSLK6MN2" hidden="1">'[3]Reco Sheet for Fcast'!$F$8:$G$8</definedName>
    <definedName name="BExOJ7XQK71I4YZDD29AKOOWZ47E" hidden="1">'[3]Reco Sheet for Fcast'!$H$2:$I$2</definedName>
    <definedName name="BExOJM0W6XGSW5MXPTTX0GNF6SFT" hidden="1">'[3]Reco Sheet for Fcast'!$I$6:$J$6</definedName>
    <definedName name="BExOJXEUJJ9SYRJXKYYV2NCCDT2R" localSheetId="4" hidden="1">'[4]AMI P &amp; L'!#REF!</definedName>
    <definedName name="BExOJXEUJJ9SYRJXKYYV2NCCDT2R" hidden="1">'[4]AMI P &amp; L'!#REF!</definedName>
    <definedName name="BExOK0EQYM9JUMAGWOUN7QDH7VMZ" localSheetId="4" hidden="1">'[4]AMI P &amp; L'!#REF!</definedName>
    <definedName name="BExOK0EQYM9JUMAGWOUN7QDH7VMZ" hidden="1">'[4]AMI P &amp; L'!#REF!</definedName>
    <definedName name="BExOK10DPUX7E7X0CT199QVBODEW" localSheetId="4" hidden="1">#REF!</definedName>
    <definedName name="BExOK10DPUX7E7X0CT199QVBODEW" hidden="1">#REF!</definedName>
    <definedName name="BExOK4WM9O7QNG6O57FOASI5QSN1" hidden="1">'[3]Reco Sheet for Fcast'!$F$8:$G$8</definedName>
    <definedName name="BExOKTXMJP351VXKH8VT6SXUNIMF" hidden="1">'[3]Reco Sheet for Fcast'!$F$7:$G$7</definedName>
    <definedName name="BExOKU8GMLOCNVORDE329819XN67" hidden="1">'[3]Reco Sheet for Fcast'!$I$10:$J$10</definedName>
    <definedName name="BExOL0Z3Z7IAMHPB91EO2MF49U57" hidden="1">'[3]Reco Sheet for Fcast'!$F$8:$G$8</definedName>
    <definedName name="BExOL7KH12VAR0LG741SIOJTLWFD" hidden="1">'[3]Reco Sheet for Fcast'!$F$9:$G$9</definedName>
    <definedName name="BExOLICXFHJLILCJVFMJE5MGGWKR" localSheetId="4" hidden="1">'[4]AMI P &amp; L'!#REF!</definedName>
    <definedName name="BExOLICXFHJLILCJVFMJE5MGGWKR" hidden="1">'[4]AMI P &amp; L'!#REF!</definedName>
    <definedName name="BExOLOI0WJS3QC12I3ISL0D9AWOF" hidden="1">'[3]Reco Sheet for Fcast'!$I$10:$J$10</definedName>
    <definedName name="BExOLYZNG5RBD0BTS1OEZJNU92Q5" hidden="1">'[3]Reco Sheet for Fcast'!$F$9:$G$9</definedName>
    <definedName name="BExOM3HIJ3UZPOKJI68KPBJAHPDC" hidden="1">'[3]Reco Sheet for Fcast'!$F$7:$G$7</definedName>
    <definedName name="BExOMKPURE33YQ3K1JG9NVQD4W49" hidden="1">'[3]Reco Sheet for Fcast'!$I$8:$J$8</definedName>
    <definedName name="BExOMP7NGCLUNFK50QD2LPKRG078" hidden="1">'[3]Reco Sheet for Fcast'!$I$8:$J$8</definedName>
    <definedName name="BExOMU0A6XMY48SZRYL4WQZD13BI" localSheetId="4" hidden="1">'[4]AMI P &amp; L'!#REF!</definedName>
    <definedName name="BExOMU0A6XMY48SZRYL4WQZD13BI" hidden="1">'[4]AMI P &amp; L'!#REF!</definedName>
    <definedName name="BExOMVT0HSNC59DJP4CLISASGHKL" hidden="1">'[3]Reco Sheet for Fcast'!$I$7:$J$7</definedName>
    <definedName name="BExON0AX35F2SI0UCVMGWGVIUNI3" hidden="1">'[3]Reco Sheet for Fcast'!$I$11:$J$11</definedName>
    <definedName name="BExON41U4296DV3DPG6I5EF3OEYF" hidden="1">'[3]Reco Sheet for Fcast'!$F$9:$G$9</definedName>
    <definedName name="BExONB3A7CO4YD8RB41PHC93BQ9M" hidden="1">'[3]Reco Sheet for Fcast'!$F$15:$J$123</definedName>
    <definedName name="BExONFQH6UUXF8V0GI4BRIST9RFO" hidden="1">'[3]Reco Sheet for Fcast'!$F$6:$G$6</definedName>
    <definedName name="BExONIL31DZWU7IFVN3VV0XTXJA1" hidden="1">'[3]Reco Sheet for Fcast'!$F$11:$G$11</definedName>
    <definedName name="BExONJ1BU17R0F5A2UP1UGJBOGKS" hidden="1">'[3]Reco Sheet for Fcast'!$F$9:$G$9</definedName>
    <definedName name="BExONNZ9VMHVX3J6NLNJY7KZA61O" hidden="1">'[3]Reco Sheet for Fcast'!$I$6:$J$6</definedName>
    <definedName name="BExONRQ1BAA4F3TXP2MYQ4YCZ09S" hidden="1">'[3]Reco Sheet for Fcast'!$I$7:$J$7</definedName>
    <definedName name="BExOO1WWIZSGB0YTGKESB45TSVMZ" hidden="1">'[3]Reco Sheet for Fcast'!$F$11:$G$11</definedName>
    <definedName name="BExOO4B8FPAFYPHCTYTX37P1TQM5" hidden="1">'[3]Reco Sheet for Fcast'!$I$11:$J$11</definedName>
    <definedName name="BExOOIULUDOJRMYABWV5CCL906X6" hidden="1">'[3]Reco Sheet for Fcast'!$I$9:$J$9</definedName>
    <definedName name="BExOOTN0KTXJCL7E476XBN1CJ553" hidden="1">'[3]Reco Sheet for Fcast'!$G$2</definedName>
    <definedName name="BExOOUOOR1038J07BOYJJU106NFS" hidden="1">'[3]Reco Sheet for Fcast'!$L$6:$M$10</definedName>
    <definedName name="BExOP9DEBV5W5P4Q25J3XCJBP5S9" hidden="1">'[3]Reco Sheet for Fcast'!$I$11:$J$11</definedName>
    <definedName name="BExOPFNYRBL0BFM23LZBJTADNOE4" hidden="1">'[3]Reco Sheet for Fcast'!$F$15</definedName>
    <definedName name="BExOPINVFSIZMCVT9YGT2AODVCX3" hidden="1">'[3]Reco Sheet for Fcast'!$F$6:$G$6</definedName>
    <definedName name="BExOQ1JN4SAC44RTMZIGHSW023WA" hidden="1">'[3]Reco Sheet for Fcast'!$I$6:$J$6</definedName>
    <definedName name="BExOQ256YMF115DJL3KBPNKABJ90" hidden="1">'[3]Reco Sheet for Fcast'!$F$6:$G$6</definedName>
    <definedName name="BExQ19DEUOLC11IW32E2AMVZLFF1" hidden="1">'[3]Reco Sheet for Fcast'!$H$2:$I$2</definedName>
    <definedName name="BExQ29C73XR33S3668YYSYZAIHTG" hidden="1">'[3]Reco Sheet for Fcast'!$I$11:$J$11</definedName>
    <definedName name="BExQ2FS228IUDUP2023RA1D4AO4C" hidden="1">'[3]Reco Sheet for Fcast'!$F$11:$G$11</definedName>
    <definedName name="BExQ2L0XYWLY9VPZWXYYFRIRQRJ1" hidden="1">'[3]Reco Sheet for Fcast'!$F$7:$G$7</definedName>
    <definedName name="BExQ2M841F5Z1BQYR8DG5FKK0LIU" localSheetId="4" hidden="1">'[4]AMI P &amp; L'!#REF!</definedName>
    <definedName name="BExQ2M841F5Z1BQYR8DG5FKK0LIU" hidden="1">'[4]AMI P &amp; L'!#REF!</definedName>
    <definedName name="BExQ300G8I8TK45A0MVHV15422EU" localSheetId="4" hidden="1">'[4]AMI P &amp; L'!#REF!</definedName>
    <definedName name="BExQ300G8I8TK45A0MVHV15422EU" hidden="1">'[4]AMI P &amp; L'!#REF!</definedName>
    <definedName name="BExQ39R28MXSG2SEV956F0KZ20AN" localSheetId="4" hidden="1">'[4]AMI P &amp; L'!#REF!</definedName>
    <definedName name="BExQ39R28MXSG2SEV956F0KZ20AN" hidden="1">'[4]AMI P &amp; L'!#REF!</definedName>
    <definedName name="BExQ3D1P3M5Z3HLMEZ17E0BLEE4U" localSheetId="4" hidden="1">'[4]AMI P &amp; L'!#REF!</definedName>
    <definedName name="BExQ3D1P3M5Z3HLMEZ17E0BLEE4U" hidden="1">'[4]AMI P &amp; L'!#REF!</definedName>
    <definedName name="BExQ3O4W7QF8BOXTUT4IOGF6YKUD" hidden="1">'[3]Reco Sheet for Fcast'!$G$2</definedName>
    <definedName name="BExQ3PXOWSN8561ZR8IEY8ZASI3B" hidden="1">'[3]Reco Sheet for Fcast'!$I$8:$J$8</definedName>
    <definedName name="BExQ3TZF04IPY0B0UG9CQQ5736UA" hidden="1">'[3]Reco Sheet for Fcast'!$F$8:$G$8</definedName>
    <definedName name="BExQ42IU9MNDYLODP41DL6YTZMAR" localSheetId="4" hidden="1">'[4]AMI P &amp; L'!#REF!</definedName>
    <definedName name="BExQ42IU9MNDYLODP41DL6YTZMAR" hidden="1">'[4]AMI P &amp; L'!#REF!</definedName>
    <definedName name="BExQ452HF7N1HYPXJXQ8WD6SOWUV" hidden="1">'[3]Reco Sheet for Fcast'!$I$6:$J$6</definedName>
    <definedName name="BExQ4BTBSHPHVEDRCXC2ROW8PLFC" hidden="1">'[3]Reco Sheet for Fcast'!$F$6:$G$6</definedName>
    <definedName name="BExQ4DGKF54SRKQUTUT4B1CZSS62" hidden="1">'[3]Reco Sheet for Fcast'!$I$7:$J$7</definedName>
    <definedName name="BExQ4M04XQFHM953TPL217CAK4ZP" hidden="1">'[3]Reco Sheet for Fcast'!$F$7:$G$7</definedName>
    <definedName name="BExQ4T74LQ5PYTV1MUQUW75A4BDY" hidden="1">'[3]Reco Sheet for Fcast'!$I$11:$J$11</definedName>
    <definedName name="BExQ4XJHD7EJCNH7S1MJDZJ2MNWG" hidden="1">'[3]Reco Sheet for Fcast'!$I$10:$J$10</definedName>
    <definedName name="BExQ5039ZCEWBUJHU682G4S89J03" hidden="1">'[3]Reco Sheet for Fcast'!$F$6:$G$6</definedName>
    <definedName name="BExQ56Z9W6YHZHRXOFFI8EFA7CDI" hidden="1">'[3]Reco Sheet for Fcast'!$H$2:$I$2</definedName>
    <definedName name="BExQ5KX3Z668H1KUCKZ9J24HUQ1F" hidden="1">'[3]Reco Sheet for Fcast'!$F$7:$G$7</definedName>
    <definedName name="BExQ5SPMSOCJYLAY20NB5A6O32RE" hidden="1">'[3]Reco Sheet for Fcast'!$F$15</definedName>
    <definedName name="BExQ5UICMGTMK790KTLK49MAGXRC" hidden="1">'[3]Reco Sheet for Fcast'!$F$6:$G$6</definedName>
    <definedName name="BExQ5YUUK9FD0QGTY4WD0W90O7OL" hidden="1">'[3]Reco Sheet for Fcast'!$F$8:$G$8</definedName>
    <definedName name="BExQ63793YQ9BH7JLCNRIATIGTRG" localSheetId="4" hidden="1">'[4]AMI P &amp; L'!#REF!</definedName>
    <definedName name="BExQ63793YQ9BH7JLCNRIATIGTRG" hidden="1">'[4]AMI P &amp; L'!#REF!</definedName>
    <definedName name="BExQ6CN1EF2UPZ57ZYMGK8TUJQSS" hidden="1">'[3]Reco Sheet for Fcast'!$I$9:$J$9</definedName>
    <definedName name="BExQ6M2YXJ8AMRJF3QGHC40ADAHZ" hidden="1">'[3]Reco Sheet for Fcast'!$I$6:$J$6</definedName>
    <definedName name="BExQ6M8B0X44N9TV56ATUVHGDI00" hidden="1">'[3]Reco Sheet for Fcast'!$F$15:$J$123</definedName>
    <definedName name="BExQ6POH065GV0I74XXVD0VUPBJW" hidden="1">'[3]Reco Sheet for Fcast'!$F$10:$G$10</definedName>
    <definedName name="BExQ6WV9KPSMXPPLGZ3KK4WNYTHU" hidden="1">'[3]Reco Sheet for Fcast'!$G$2</definedName>
    <definedName name="BExQ6XRSPHARKJTKTB0NOV3SBZIW" hidden="1">'[3]Reco Sheet for Fcast'!$I$9:$J$9</definedName>
    <definedName name="BExQ783XTMM2A9I3UKCFWJH1PP2N" hidden="1">'[3]Reco Sheet for Fcast'!$F$11:$G$11</definedName>
    <definedName name="BExQ79LX01ZPQB8EGD1ZHR2VK2H3" hidden="1">'[3]Reco Sheet for Fcast'!$I$10:$J$10</definedName>
    <definedName name="BExQ7B3V9MGDK2OIJ61XXFBFLJFZ" hidden="1">'[3]Reco Sheet for Fcast'!$F$7:$G$7</definedName>
    <definedName name="BExQ7CB046NVPF9ZXDGA7OXOLSLX" hidden="1">'[3]Reco Sheet for Fcast'!$F$6:$G$6</definedName>
    <definedName name="BExQ7IWDCGGOO1HTJ97YGO1CK3R9" hidden="1">'[3]Reco Sheet for Fcast'!$I$7:$J$7</definedName>
    <definedName name="BExQ7JNFIEGS2HKNBALH3Q2N5G7Z" hidden="1">'[3]Reco Sheet for Fcast'!$I$8:$J$8</definedName>
    <definedName name="BExQ7MY3U2Z1IZ71U5LJUD00VVB4" localSheetId="4" hidden="1">'[4]AMI P &amp; L'!#REF!</definedName>
    <definedName name="BExQ7MY3U2Z1IZ71U5LJUD00VVB4" hidden="1">'[4]AMI P &amp; L'!#REF!</definedName>
    <definedName name="BExQ7XL2Q1GVUFL1F9KK0K0EXMWG" localSheetId="4" hidden="1">'[4]AMI P &amp; L'!#REF!</definedName>
    <definedName name="BExQ7XL2Q1GVUFL1F9KK0K0EXMWG" hidden="1">'[4]AMI P &amp; L'!#REF!</definedName>
    <definedName name="BExQ8469L3ZRZ3KYZPYMSJIDL7Y5" hidden="1">'[3]Reco Sheet for Fcast'!$I$6:$J$6</definedName>
    <definedName name="BExQ84MJB94HL3BWRN50M4NCB6Z0" hidden="1">'[3]Reco Sheet for Fcast'!$F$15</definedName>
    <definedName name="BExQ8583ZE00NW7T9OF11OT9IA14" hidden="1">'[3]Reco Sheet for Fcast'!$F$15</definedName>
    <definedName name="BExQ8A0RPE3IMIFIZLUE7KD2N21W" localSheetId="4" hidden="1">'[4]AMI P &amp; L'!#REF!</definedName>
    <definedName name="BExQ8A0RPE3IMIFIZLUE7KD2N21W" hidden="1">'[4]AMI P &amp; L'!#REF!</definedName>
    <definedName name="BExQ8ABK6H1ADV2R2OYT8NFFYG2N" hidden="1">'[3]Reco Sheet for Fcast'!$H$2:$I$2</definedName>
    <definedName name="BExQ8DM90XJ6GCJIK9LC5O82I2TJ" hidden="1">'[3]Reco Sheet for Fcast'!$F$15</definedName>
    <definedName name="BExQ8G0K46ZORA0QVQTDI7Z8LXGF" hidden="1">'[3]Reco Sheet for Fcast'!$I$7:$J$7</definedName>
    <definedName name="BExQ8O3WEU8HNTTGKTW5T0QSKCLP" localSheetId="4" hidden="1">'[4]AMI P &amp; L'!#REF!</definedName>
    <definedName name="BExQ8O3WEU8HNTTGKTW5T0QSKCLP" hidden="1">'[4]AMI P &amp; L'!#REF!</definedName>
    <definedName name="BExQ8ZCEDBOBJA3D9LDP5TU2WYGR" hidden="1">'[3]Reco Sheet for Fcast'!$H$2:$I$2</definedName>
    <definedName name="BExQ94LAW6MAQBWY25WTBFV5PPZJ" hidden="1">'[3]Reco Sheet for Fcast'!$H$2:$I$2</definedName>
    <definedName name="BExQ97QIPOSSRK978N8P234Y1XA4" hidden="1">'[3]Reco Sheet for Fcast'!$G$2</definedName>
    <definedName name="BExQ9E6FBAXTHGF3RXANFIA77GXP" hidden="1">'[3]Reco Sheet for Fcast'!$G$2</definedName>
    <definedName name="BExQ9KX9734KIAK7IMRLHCPYDHO2" hidden="1">'[3]Reco Sheet for Fcast'!$F$10:$G$10</definedName>
    <definedName name="BExQ9L81FF4I7816VTPFBDWVU4CW" hidden="1">'[3]Reco Sheet for Fcast'!$I$9:$J$9</definedName>
    <definedName name="BExQ9M4E2ACZOWWWP1JJIQO8AHUM" localSheetId="4" hidden="1">'[4]AMI P &amp; L'!#REF!</definedName>
    <definedName name="BExQ9M4E2ACZOWWWP1JJIQO8AHUM" hidden="1">'[4]AMI P &amp; L'!#REF!</definedName>
    <definedName name="BExQ9UTANMJCK7LJ4OQMD6F2Q01L" hidden="1">'[3]Reco Sheet for Fcast'!$H$2:$I$2</definedName>
    <definedName name="BExQ9ZLYHWABXAA9NJDW8ZS0UQ9P" localSheetId="4" hidden="1">'[4]AMI P &amp; L'!#REF!</definedName>
    <definedName name="BExQ9ZLYHWABXAA9NJDW8ZS0UQ9P" hidden="1">'[4]AMI P &amp; L'!#REF!</definedName>
    <definedName name="BExQA324HSCK40ENJUT9CS9EC71B" localSheetId="4" hidden="1">'[4]AMI P &amp; L'!#REF!</definedName>
    <definedName name="BExQA324HSCK40ENJUT9CS9EC71B" hidden="1">'[4]AMI P &amp; L'!#REF!</definedName>
    <definedName name="BExQA55GY0STSNBWQCWN8E31ZXCS" hidden="1">'[3]Reco Sheet for Fcast'!$I$6:$J$6</definedName>
    <definedName name="BExQA9HZIN9XEMHEEVHT99UU9Z82" hidden="1">'[3]Reco Sheet for Fcast'!$I$10:$J$10</definedName>
    <definedName name="BExQAELFYH92K8CJL155181UDORO" hidden="1">'[3]Reco Sheet for Fcast'!$H$2:$I$2</definedName>
    <definedName name="BExQAG8PP8R5NJKNQD1U4QOSD6X5" hidden="1">'[3]Reco Sheet for Fcast'!$F$15</definedName>
    <definedName name="BExQBC0EAV6PKQT8I8C3GLEZDMZL" localSheetId="4" hidden="1">#REF!</definedName>
    <definedName name="BExQBC0EAV6PKQT8I8C3GLEZDMZL" hidden="1">#REF!</definedName>
    <definedName name="BExQBDICMZTSA1X73TMHNO4JSFLN" hidden="1">'[3]Reco Sheet for Fcast'!$K$2</definedName>
    <definedName name="BExQBEER6CRCRPSSL61S0OMH57ZA" hidden="1">'[3]Reco Sheet for Fcast'!$F$11:$G$11</definedName>
    <definedName name="BExQBIGGY5TXI2FJVVZSLZ0LTZYH" hidden="1">'[3]Reco Sheet for Fcast'!$I$10:$J$10</definedName>
    <definedName name="BExQBM1RUSIQ85LLMM2159BYDPIP" hidden="1">'[3]Reco Sheet for Fcast'!$I$7:$J$7</definedName>
    <definedName name="BExQBPSOZ47V81YAEURP0NQJNTJH" hidden="1">'[3]Reco Sheet for Fcast'!$F$9:$G$9</definedName>
    <definedName name="BExQC5TWT21CGBKD0IHAXTIN2QB8" hidden="1">'[3]Reco Sheet for Fcast'!$I$8:$J$8</definedName>
    <definedName name="BExQC94JL9F5GW4S8DQCAF4WB2DA" hidden="1">'[3]Reco Sheet for Fcast'!$F$10:$G$10</definedName>
    <definedName name="BExQCKTD8AT0824LGWREXM1B5D1X" hidden="1">'[3]Reco Sheet for Fcast'!$I$7:$J$7</definedName>
    <definedName name="BExQCP0EE3PKTDKVOL04IOBUGZ6F" hidden="1">'[3]Reco Sheet for Fcast'!$I$11:$J$11</definedName>
    <definedName name="BExQD571YWOXKR2SX85K5MKQ0AO2" hidden="1">'[3]Reco Sheet for Fcast'!$F$7:$G$7</definedName>
    <definedName name="BExQDB6VCHN8PNX8EA6JNIEQ2JC2" hidden="1">'[3]Reco Sheet for Fcast'!$G$2</definedName>
    <definedName name="BExQDE1B6U2Q9B73KBENABP71YM1" localSheetId="4" hidden="1">'[4]AMI P &amp; L'!#REF!</definedName>
    <definedName name="BExQDE1B6U2Q9B73KBENABP71YM1" hidden="1">'[4]AMI P &amp; L'!#REF!</definedName>
    <definedName name="BExQDGQCN7ZW41QDUHOBJUGQAX40" hidden="1">'[3]Reco Sheet for Fcast'!$I$8:$J$8</definedName>
    <definedName name="BExQEMUA4HEFM4OVO8M8MA8PIAW1" localSheetId="4" hidden="1">'[4]AMI P &amp; L'!#REF!</definedName>
    <definedName name="BExQEMUA4HEFM4OVO8M8MA8PIAW1" hidden="1">'[4]AMI P &amp; L'!#REF!</definedName>
    <definedName name="BExQEQ4XZQFIKUXNU9H7WE7AMZ1U" hidden="1">'[3]Reco Sheet for Fcast'!$I$6:$J$6</definedName>
    <definedName name="BExQF1OEB07CRAP6ALNNMJNJ3P2D" hidden="1">'[3]Reco Sheet for Fcast'!$F$8:$G$8</definedName>
    <definedName name="BExQF9X2AQPFJZTCHTU5PTTR0JAH" hidden="1">'[3]Reco Sheet for Fcast'!$F$10:$G$10</definedName>
    <definedName name="BExQFC0M9KKFMQKPLPEO2RQDB7MM" hidden="1">'[3]Reco Sheet for Fcast'!$I$10:$J$10</definedName>
    <definedName name="BExQFEEV7627R8TYZCM28C6V6WHE" hidden="1">'[3]Reco Sheet for Fcast'!$F$15</definedName>
    <definedName name="BExQFEK8NUD04X2OBRA275ADPSDL" localSheetId="4" hidden="1">'[4]AMI P &amp; L'!#REF!</definedName>
    <definedName name="BExQFEK8NUD04X2OBRA275ADPSDL" hidden="1">'[4]AMI P &amp; L'!#REF!</definedName>
    <definedName name="BExQFGYIWDR4W0YF7XR6E4EWWJ02" hidden="1">'[3]Reco Sheet for Fcast'!$I$6:$J$6</definedName>
    <definedName name="BExQFPNFKA36IAPS22LAUMBDI4KE" hidden="1">'[3]Reco Sheet for Fcast'!$I$10:$J$10</definedName>
    <definedName name="BExQFPSWEMA8WBUZ4WK20LR13VSU" hidden="1">'[3]Reco Sheet for Fcast'!$K$2</definedName>
    <definedName name="BExQFSYARQ5AIUI2V7O1EDCDM882" localSheetId="4" hidden="1">'[4]AMI P &amp; L'!#REF!</definedName>
    <definedName name="BExQFSYARQ5AIUI2V7O1EDCDM882" hidden="1">'[4]AMI P &amp; L'!#REF!</definedName>
    <definedName name="BExQFVSPOSCCPF1TLJPIWYWYB8A9" hidden="1">'[3]Reco Sheet for Fcast'!$F$10:$G$10</definedName>
    <definedName name="BExQFWJQXNQAW6LUMOEDS6KMJMYL" hidden="1">'[3]Reco Sheet for Fcast'!$F$7:$G$7</definedName>
    <definedName name="BExQG8TYRD2G42UA5ZPCRLNKUDMX" hidden="1">'[3]Reco Sheet for Fcast'!$F$7:$G$7</definedName>
    <definedName name="BExQGO48J9MPCDQ96RBB9UN9AIGT" hidden="1">'[3]Reco Sheet for Fcast'!$F$9:$G$9</definedName>
    <definedName name="BExQGSBB6MJWDW7AYWA0MSFTXKRR" hidden="1">'[3]Reco Sheet for Fcast'!$I$8:$J$8</definedName>
    <definedName name="BExQH0UURAJ13AVO5UI04HSRGVYW" hidden="1">'[3]Reco Sheet for Fcast'!$F$6:$G$6</definedName>
    <definedName name="BExQH6ZZY0NR8SE48PSI9D0CU1TC" hidden="1">'[3]Reco Sheet for Fcast'!$I$10:$J$10</definedName>
    <definedName name="BExQH9P2MCXAJOVEO4GFQT6MNW22" hidden="1">'[3]Reco Sheet for Fcast'!$F$15</definedName>
    <definedName name="BExQHC3DXXZX5BWEIV17DNSO0EB6" localSheetId="4" hidden="1">'[4]AMI P &amp; L'!#REF!</definedName>
    <definedName name="BExQHC3DXXZX5BWEIV17DNSO0EB6" hidden="1">'[4]AMI P &amp; L'!#REF!</definedName>
    <definedName name="BExQHCZSBYUY8OKKJXFYWKBBM6AH" hidden="1">'[3]Reco Sheet for Fcast'!$I$11:$J$11</definedName>
    <definedName name="BExQHPKXZ1K33V2F90NZIQRZYIAW" hidden="1">'[3]Reco Sheet for Fcast'!$I$11:$J$11</definedName>
    <definedName name="BExQHVF9KD06AG2RXUQJ9X4PVGX4" hidden="1">'[3]Reco Sheet for Fcast'!$I$7:$J$7</definedName>
    <definedName name="BExQHZBHVN2L4HC7ACTR73T5OCV0" hidden="1">'[3]Reco Sheet for Fcast'!$G$2</definedName>
    <definedName name="BExQI85V9TNLDJT5LTRZS10Y26SG" hidden="1">'[3]Reco Sheet for Fcast'!$G$2</definedName>
    <definedName name="BExQIAPKHVEV8CU1L3TTHJW67FJ5" hidden="1">'[3]Reco Sheet for Fcast'!$F$6:$G$6</definedName>
    <definedName name="BExQIBB4I3Z6AUU0HYV1DHRS13M4" hidden="1">'[3]Reco Sheet for Fcast'!$I$9:$J$9</definedName>
    <definedName name="BExQIBWPAXU7HJZLKGJZY3EB7MIS" hidden="1">'[3]Reco Sheet for Fcast'!$I$11:$J$11</definedName>
    <definedName name="BExQIM3J1Y2DOI3BDUM8WV3BMSIN" hidden="1">'[3]Reco Sheet for Fcast'!$F$9:$G$9</definedName>
    <definedName name="BExQIS8O6R36CI01XRY9ISM99TW9" hidden="1">'[3]Reco Sheet for Fcast'!$F$15</definedName>
    <definedName name="BExQIVJB9MJ25NDUHTCVMSODJY2C" hidden="1">'[3]Reco Sheet for Fcast'!$F$11:$G$11</definedName>
    <definedName name="BExQJBF7LAX128WR7VTMJC88ZLPG" hidden="1">'[3]Reco Sheet for Fcast'!$I$10:$J$10</definedName>
    <definedName name="BExQJEVCKX6KZHNCLYXY7D0MX5KN" hidden="1">'[3]Reco Sheet for Fcast'!$G$2</definedName>
    <definedName name="BExQJJYSDX8B0J1QGF2HL071KKA3" hidden="1">'[3]Reco Sheet for Fcast'!$F$7:$G$7</definedName>
    <definedName name="BExQK1HV6SQQ7CP8H8IUKI9TYXTD" hidden="1">'[3]Reco Sheet for Fcast'!$I$7:$J$7</definedName>
    <definedName name="BExQK3LE5CSBW1E4H4KHW548FL2R" hidden="1">'[3]Reco Sheet for Fcast'!$I$7:$J$7</definedName>
    <definedName name="BExQKG6LD6PLNDGNGO9DJXY865BR" hidden="1">'[3]Reco Sheet for Fcast'!$I$10:$J$10</definedName>
    <definedName name="BExQLE1TOW3A287TQB0AVWENT8O1" hidden="1">'[3]Reco Sheet for Fcast'!$I$6:$J$6</definedName>
    <definedName name="BExRYOYB4A3E5F6MTROY69LR0PMG" hidden="1">'[3]Reco Sheet for Fcast'!$F$7:$G$7</definedName>
    <definedName name="BExRYZLA9EW71H4SXQR525S72LLP" hidden="1">'[3]Reco Sheet for Fcast'!$I$9:$J$9</definedName>
    <definedName name="BExRZ66M8G9FQ0VFP077QSZBSOA5" hidden="1">'[3]Reco Sheet for Fcast'!$F$6:$G$6</definedName>
    <definedName name="BExRZ8FMQQL46I8AQWU17LRNZD5T" hidden="1">'[3]Reco Sheet for Fcast'!$I$6:$J$6</definedName>
    <definedName name="BExRZIRRIXRUMZ5GOO95S7460BMP" hidden="1">'[3]Reco Sheet for Fcast'!$K$2</definedName>
    <definedName name="BExRZK9RAHMM0ZLTNSK7A4LDC42D" hidden="1">'[3]Reco Sheet for Fcast'!$I$7:$J$7</definedName>
    <definedName name="BExRZOGSR69INI6GAEPHDWSNK5Q4" hidden="1">'[3]Reco Sheet for Fcast'!$F$6:$G$6</definedName>
    <definedName name="BExS0ASQBKRTPDWFK0KUDFOS9LE5" hidden="1">'[3]Reco Sheet for Fcast'!$F$8:$G$8</definedName>
    <definedName name="BExS0GHQUF6YT0RU3TKDEO8CSJYB" hidden="1">'[3]Reco Sheet for Fcast'!$K$2</definedName>
    <definedName name="BExS0K8IHC45I78DMZBOJ1P13KQA" hidden="1">'[3]Reco Sheet for Fcast'!$F$7:$G$7</definedName>
    <definedName name="BExS15IJV0WW662NXQUVT3FGP4ST" hidden="1">'[3]Reco Sheet for Fcast'!$F$7:$G$7</definedName>
    <definedName name="BExS194110MR25BYJI3CJ2EGZ8XT" hidden="1">'[3]Reco Sheet for Fcast'!$F$9:$G$9</definedName>
    <definedName name="BExS1BNVGNSGD4EP90QL8WXYWZ66" hidden="1">'[3]Reco Sheet for Fcast'!$F$2:$G$2</definedName>
    <definedName name="BExS1UE39N6NCND7MAARSBWXS6HU" hidden="1">'[3]Reco Sheet for Fcast'!$G$2</definedName>
    <definedName name="BExS226HTWL5WVC76MP5A1IBI8WD" hidden="1">'[3]Reco Sheet for Fcast'!$F$6:$G$6</definedName>
    <definedName name="BExS26OI2QNNAH2WMDD95Z400048" hidden="1">'[3]Reco Sheet for Fcast'!$F$10:$G$10</definedName>
    <definedName name="BExS2DF6B4ZUF3VZLI4G6LJ3BF38" hidden="1">'[3]Reco Sheet for Fcast'!$F$8:$G$8</definedName>
    <definedName name="BExS2QB5FS5LYTFYO4BROTWG3OV5" hidden="1">'[3]Reco Sheet for Fcast'!$H$2:$I$2</definedName>
    <definedName name="BExS2TLU1HONYV6S3ZD9T12D7CIG" hidden="1">'[3]Reco Sheet for Fcast'!$F$10:$G$10</definedName>
    <definedName name="BExS318UV9I2FXPQQWUKKX00QLPJ" hidden="1">'[3]Reco Sheet for Fcast'!$J$2:$K$2</definedName>
    <definedName name="BExS3LBS0SMTHALVM4NRI1BAV1NP" hidden="1">'[3]Reco Sheet for Fcast'!$F$8:$G$8</definedName>
    <definedName name="BExS3MTQ75VBXDGEBURP6YT8RROE" hidden="1">'[3]Reco Sheet for Fcast'!$I$10:$J$10</definedName>
    <definedName name="BExS3OMGYO0DFN5186UFKEXZ2RX3" hidden="1">'[3]Reco Sheet for Fcast'!$I$11:$J$11</definedName>
    <definedName name="BExS3SDERJ27OER67TIGOVZU13A2" hidden="1">'[3]Reco Sheet for Fcast'!$F$7:$G$7</definedName>
    <definedName name="BExS46R5WDNU5KL04FKY5LHJUCB8" hidden="1">'[3]Reco Sheet for Fcast'!$I$6:$J$6</definedName>
    <definedName name="BExS4ASWKM93XA275AXHYP8AG6SU" hidden="1">'[3]Reco Sheet for Fcast'!$I$10:$J$10</definedName>
    <definedName name="BExS4JN3Y6SVBKILQK0R9HS45Y52" hidden="1">'[3]Reco Sheet for Fcast'!$F$8:$G$8</definedName>
    <definedName name="BExS4P6S41O6Z6BED77U3GD9PNH1" hidden="1">'[3]Reco Sheet for Fcast'!$I$8:$J$8</definedName>
    <definedName name="BExS51H0N51UT0FZOPZRCF1GU063" hidden="1">'[3]Reco Sheet for Fcast'!$I$9:$J$9</definedName>
    <definedName name="BExS54X72TJFC41FJK72MLRR2OO7" hidden="1">'[3]Reco Sheet for Fcast'!$I$11:$J$11</definedName>
    <definedName name="BExS59F0PA1V2ZC7S5TN6IT41SXP" hidden="1">'[3]Reco Sheet for Fcast'!$F$11:$G$11</definedName>
    <definedName name="BExS5L3TGB8JVW9ROYWTKYTUPW27" hidden="1">'[3]Reco Sheet for Fcast'!$F$7:$G$7</definedName>
    <definedName name="BExS6GKQ96EHVLYWNJDWXZXUZW90" hidden="1">'[3]Reco Sheet for Fcast'!$F$8:$G$8</definedName>
    <definedName name="BExS6ITKSZFRR01YD5B0F676SYN7" localSheetId="4" hidden="1">'[4]AMI P &amp; L'!#REF!</definedName>
    <definedName name="BExS6ITKSZFRR01YD5B0F676SYN7" hidden="1">'[4]AMI P &amp; L'!#REF!</definedName>
    <definedName name="BExS6N0LI574IAC89EFW6CLTCQ33" hidden="1">'[3]Reco Sheet for Fcast'!$I$10:$J$10</definedName>
    <definedName name="BExS6WRDBF3ST86ZOBBUL3GTCR11" hidden="1">'[3]Reco Sheet for Fcast'!$I$8:$J$8</definedName>
    <definedName name="BExS6XNRKR0C3MTA0LV5B60UB908" hidden="1">'[3]Reco Sheet for Fcast'!$F$6:$G$6</definedName>
    <definedName name="BExS7TKQYLRZGM93UY3ZJZJBQNFJ" hidden="1">'[3]Reco Sheet for Fcast'!$I$6:$J$6</definedName>
    <definedName name="BExS7Y2LNGVHSIBKC7C3R6X4LDR6" hidden="1">'[3]Reco Sheet for Fcast'!$I$11:$J$11</definedName>
    <definedName name="BExS81TE0EY44Y3W2M4Z4MGNP5OM" localSheetId="4" hidden="1">'[4]AMI P &amp; L'!#REF!</definedName>
    <definedName name="BExS81TE0EY44Y3W2M4Z4MGNP5OM" hidden="1">'[4]AMI P &amp; L'!#REF!</definedName>
    <definedName name="BExS81YPDZDVJJVS15HV2HDXAC3Y" hidden="1">'[3]Reco Sheet for Fcast'!$I$10:$J$10</definedName>
    <definedName name="BExS82PRVNUTEKQZS56YT2DVF6C2" hidden="1">'[3]Reco Sheet for Fcast'!$I$6:$J$6</definedName>
    <definedName name="BExS8BPG5A0GR5AO1U951NDGGR0L" hidden="1">'[3]Reco Sheet for Fcast'!$F$9:$G$9</definedName>
    <definedName name="BExS8FR1778VV7DHWQTG4B927FMB" localSheetId="4" hidden="1">#REF!</definedName>
    <definedName name="BExS8FR1778VV7DHWQTG4B927FMB" hidden="1">#REF!</definedName>
    <definedName name="BExS8GSUS17UY50TEM2AWF36BR9Z" hidden="1">'[3]Reco Sheet for Fcast'!$F$7:$G$7</definedName>
    <definedName name="BExS8HJRBVG0XI6PWA9KTMJZMQXK" hidden="1">'[3]Reco Sheet for Fcast'!$F$7:$G$7</definedName>
    <definedName name="BExS8R51C8RM2FS6V6IRTYO9GA4A" hidden="1">'[3]Reco Sheet for Fcast'!$F$15</definedName>
    <definedName name="BExS8WDX408F60MH1X9B9UZ2H4R7" hidden="1">'[3]Reco Sheet for Fcast'!$I$9:$J$9</definedName>
    <definedName name="BExS8Z2W2QEC3MH0BZIYLDFQNUIP" hidden="1">'[3]Reco Sheet for Fcast'!$F$11:$G$11</definedName>
    <definedName name="BExS92DKGRFFCIA9C0IXDOLO57EP" hidden="1">'[3]Reco Sheet for Fcast'!$I$9:$J$9</definedName>
    <definedName name="BExS98OB4321YCHLCQ022PXKTT2W" hidden="1">'[3]Reco Sheet for Fcast'!$I$10:$J$10</definedName>
    <definedName name="BExS9C9N8GFISC6HUERJ0EI06GB2" hidden="1">'[3]Reco Sheet for Fcast'!$I$6:$J$6</definedName>
    <definedName name="BExS9DX13CACP3J8JDREK30JB1SQ" hidden="1">'[3]Reco Sheet for Fcast'!$F$9:$G$9</definedName>
    <definedName name="BExS9FPRS2KRRCS33SE6WFNF5GYL" hidden="1">'[3]Reco Sheet for Fcast'!$F$9:$G$9</definedName>
    <definedName name="BExS9WI0A6PSEB8N9GPXF2Z7MWHM" hidden="1">'[3]Reco Sheet for Fcast'!$I$7:$J$7</definedName>
    <definedName name="BExSA5HP306TN9XJS0TU619DLRR7" hidden="1">'[3]Reco Sheet for Fcast'!$H$2:$I$2</definedName>
    <definedName name="BExSAAVWQOOIA6B3JHQVGP08HFEM" hidden="1">'[3]Reco Sheet for Fcast'!$I$8:$J$8</definedName>
    <definedName name="BExSAFJ3IICU2M7QPVE4ARYMXZKX" hidden="1">'[3]Reco Sheet for Fcast'!$F$7:$G$7</definedName>
    <definedName name="BExSAH6ID8OHX379UXVNGFO8J6KQ" hidden="1">'[3]Reco Sheet for Fcast'!$F$8:$G$8</definedName>
    <definedName name="BExSAQBHIXGQRNIRGCJMBXUPCZQA" hidden="1">'[3]Reco Sheet for Fcast'!$I$8:$J$8</definedName>
    <definedName name="BExSAUTCT4P7JP57NOR9MTX33QJZ" hidden="1">'[3]Reco Sheet for Fcast'!$F$10:$G$10</definedName>
    <definedName name="BExSAY9CA9TFXQ9M9FBJRGJO9T9E" localSheetId="4" hidden="1">'[4]AMI P &amp; L'!#REF!</definedName>
    <definedName name="BExSAY9CA9TFXQ9M9FBJRGJO9T9E" hidden="1">'[4]AMI P &amp; L'!#REF!</definedName>
    <definedName name="BExSB4JYKQ3MINI7RAYK5M8BLJDC" hidden="1">'[3]Reco Sheet for Fcast'!$I$10:$J$10</definedName>
    <definedName name="BExSBD8TZE1B5CZK6VNCCA977BCZ" localSheetId="4" hidden="1">#REF!</definedName>
    <definedName name="BExSBD8TZE1B5CZK6VNCCA977BCZ" hidden="1">#REF!</definedName>
    <definedName name="BExSBMOS41ZRLWYLOU29V6Y7YORR" localSheetId="4" hidden="1">'[4]AMI P &amp; L'!#REF!</definedName>
    <definedName name="BExSBMOS41ZRLWYLOU29V6Y7YORR" hidden="1">'[4]AMI P &amp; L'!#REF!</definedName>
    <definedName name="BExSBRBXXQMBU1TYDW1BXTEVEPRU" hidden="1">'[3]Reco Sheet for Fcast'!$F$8:$G$8</definedName>
    <definedName name="BExSC54998WTZ21DSL0R8UN0Y9JH" hidden="1">'[3]Reco Sheet for Fcast'!$F$8:$G$8</definedName>
    <definedName name="BExSC60N7WR9PJSNC9B7ORCX9NGY" hidden="1">'[3]Reco Sheet for Fcast'!$I$7:$J$7</definedName>
    <definedName name="BExSCE99EZTILTTCE4NJJF96OYYM" hidden="1">'[3]Reco Sheet for Fcast'!$G$2</definedName>
    <definedName name="BExSCHUQZ2HFEWS54X67DIS8OSXZ" hidden="1">'[3]Reco Sheet for Fcast'!$F$6:$G$6</definedName>
    <definedName name="BExSCOG41SKKG4GYU76WRWW1CTE6" hidden="1">'[3]Reco Sheet for Fcast'!$F$11:$G$11</definedName>
    <definedName name="BExSCVC9P86YVFMRKKUVRV29MZXZ" hidden="1">'[3]Reco Sheet for Fcast'!$G$2</definedName>
    <definedName name="BExSD233CH4MU9ZMGNRF97ZV7KWU" hidden="1">'[3]Reco Sheet for Fcast'!$F$8:$G$8</definedName>
    <definedName name="BExSD2U0F3BN6IN9N4R2DTTJG15H" hidden="1">'[3]Reco Sheet for Fcast'!$I$6:$J$6</definedName>
    <definedName name="BExSD6A6NY15YSMFH51ST6XJY429" hidden="1">'[3]Reco Sheet for Fcast'!$K$2</definedName>
    <definedName name="BExSD9VH6PF6RQ135VOEE08YXPAW" hidden="1">'[3]Reco Sheet for Fcast'!$F$11:$G$11</definedName>
    <definedName name="BExSDP5Y04WWMX2WWRITWOX8R5I9" hidden="1">'[3]Reco Sheet for Fcast'!$F$6:$G$6</definedName>
    <definedName name="BExSDSGM203BJTNS9MKCBX453HMD" hidden="1">'[3]Reco Sheet for Fcast'!$F$8:$G$8</definedName>
    <definedName name="BExSDT20XUFXTDM37M148AXAP7HN" hidden="1">'[3]Reco Sheet for Fcast'!$I$11:$J$11</definedName>
    <definedName name="BExSEEHK1VLWD7JBV9SVVVIKQZ3I" hidden="1">'[3]Reco Sheet for Fcast'!$F$8:$G$8</definedName>
    <definedName name="BExSEJKZLX37P3V33TRTFJ30BFRK" hidden="1">'[3]Reco Sheet for Fcast'!$F$9:$G$9</definedName>
    <definedName name="BExSEP9UVOAI6TMXKNK587PQ3328" hidden="1">'[3]Reco Sheet for Fcast'!$I$10:$J$10</definedName>
    <definedName name="BExSF07QFLZCO4P6K6QF05XG7PH1" hidden="1">'[3]Reco Sheet for Fcast'!$F$11:$G$11</definedName>
    <definedName name="BExSFJ8ZAGQ63A4MVMZRQWLVRGQ5" hidden="1">'[3]Reco Sheet for Fcast'!$F$8:$G$8</definedName>
    <definedName name="BExSFKQRST2S9KXWWLCXYLKSF4G1" hidden="1">'[3]Reco Sheet for Fcast'!$F$8:$G$8</definedName>
    <definedName name="BExSFYDRRTAZVPXRWUF5PDQ97WFF" hidden="1">'[3]Reco Sheet for Fcast'!$G$2</definedName>
    <definedName name="BExSFZVPFTXA3F0IJ2NGH1GXX9R7" hidden="1">'[3]Reco Sheet for Fcast'!$I$9:$J$9</definedName>
    <definedName name="BExSG90Q4ZUU2IPGDYOM169NJV9S" hidden="1">'[3]Reco Sheet for Fcast'!$I$9:$J$9</definedName>
    <definedName name="BExSG9X3DU845PNXYJGGLBQY2UHG" localSheetId="4" hidden="1">'[4]AMI P &amp; L'!#REF!</definedName>
    <definedName name="BExSG9X3DU845PNXYJGGLBQY2UHG" hidden="1">'[4]AMI P &amp; L'!#REF!</definedName>
    <definedName name="BExSGE45J27MDUUNXW7Z8Q33UAON" hidden="1">'[3]Reco Sheet for Fcast'!$F$9:$G$9</definedName>
    <definedName name="BExSGE9LY91Q0URHB4YAMX0UAMYI" hidden="1">'[3]Reco Sheet for Fcast'!$I$6:$J$6</definedName>
    <definedName name="BExSGLB2URTLBCKBB4Y885W925F2" hidden="1">'[3]Reco Sheet for Fcast'!$H$2:$I$2</definedName>
    <definedName name="BExSGOAYG73SFWOPAQV80P710GID" localSheetId="4" hidden="1">'[4]AMI P &amp; L'!#REF!</definedName>
    <definedName name="BExSGOAYG73SFWOPAQV80P710GID" hidden="1">'[4]AMI P &amp; L'!#REF!</definedName>
    <definedName name="BExSGOWJHRW7FWKLO2EHUOOGHNAF" hidden="1">'[3]Reco Sheet for Fcast'!$G$2</definedName>
    <definedName name="BExSGOWJTAP41ZV5Q23H7MI9C76W" hidden="1">'[3]Reco Sheet for Fcast'!$F$8:$G$8</definedName>
    <definedName name="BExSGR5JQVX2HQ0PKCGZNSSUM1RV" hidden="1">'[3]Reco Sheet for Fcast'!$F$8:$G$8</definedName>
    <definedName name="BExSGVHX69GJZHD99DKE4RZ042B1" hidden="1">'[3]Reco Sheet for Fcast'!$F$8:$G$8</definedName>
    <definedName name="BExSGZJO4J4ZO04E2N2ECVYS9DEZ" hidden="1">'[3]Reco Sheet for Fcast'!$I$11:$J$11</definedName>
    <definedName name="BExSHAHFHS7MMNJR8JPVABRGBVIT" hidden="1">'[3]Reco Sheet for Fcast'!$I$9:$J$9</definedName>
    <definedName name="BExSHGH88QZWW4RNAX4YKAZ5JEBL" hidden="1">'[3]Reco Sheet for Fcast'!$H$2:$I$2</definedName>
    <definedName name="BExSHOKK1OO3CX9Z28C58E5J1D9W" hidden="1">'[3]Reco Sheet for Fcast'!$F$7:$G$7</definedName>
    <definedName name="BExSHQD8KYLTQGDXIRKCHQQ7MKIH" hidden="1">'[3]Reco Sheet for Fcast'!$I$11:$J$11</definedName>
    <definedName name="BExSHVGPIAHXI97UBLI9G4I4M29F" hidden="1">'[3]Reco Sheet for Fcast'!$I$7:$J$7</definedName>
    <definedName name="BExSI0K2YL3HTCQAD8A7TR4QCUR6" hidden="1">'[3]Reco Sheet for Fcast'!$F$15:$J$123</definedName>
    <definedName name="BExSIFUDNRWXWIWNGCCFOOD8WIAZ" hidden="1">'[3]Reco Sheet for Fcast'!$F$10:$G$10</definedName>
    <definedName name="BExTTZNS2PBCR93C9IUW49UZ4I6T" localSheetId="4" hidden="1">'[4]AMI P &amp; L'!#REF!</definedName>
    <definedName name="BExTTZNS2PBCR93C9IUW49UZ4I6T" hidden="1">'[4]AMI P &amp; L'!#REF!</definedName>
    <definedName name="BExTU2YFQ25JQ6MEMRHHN66VLTPJ" hidden="1">'[3]Reco Sheet for Fcast'!$F$9:$G$9</definedName>
    <definedName name="BExTU75IOII1V5O0C9X2VAYYVJUG" hidden="1">'[3]Reco Sheet for Fcast'!$F$15</definedName>
    <definedName name="BExTUA5F7V4LUIIAM17J3A8XF3JE" hidden="1">'[3]Reco Sheet for Fcast'!$F$8:$G$8</definedName>
    <definedName name="BExTUJ53ANGZ3H1KDK4CR4Q0OD6P" hidden="1">'[3]Reco Sheet for Fcast'!$F$11:$G$11</definedName>
    <definedName name="BExTUKXSZBM7C57G6NGLWGU4WOHY" hidden="1">'[3]Reco Sheet for Fcast'!$I$6:$J$6</definedName>
    <definedName name="BExTUSQCFFYZCDNHWHADBC2E1ZP1" hidden="1">'[3]Reco Sheet for Fcast'!$I$7:$J$7</definedName>
    <definedName name="BExTUVFGOJEYS28JURA5KHQFDU5J" hidden="1">'[3]Reco Sheet for Fcast'!$F$7:$G$7</definedName>
    <definedName name="BExTUW10U40QCYGHM5NJ3YR1O5SP" hidden="1">'[3]Reco Sheet for Fcast'!$F$9:$G$9</definedName>
    <definedName name="BExTUWXFQHINU66YG82BI20ATMB5" hidden="1">'[3]Reco Sheet for Fcast'!$F$15:$G$26</definedName>
    <definedName name="BExTUY9WNSJ91GV8CP0SKJTEIV82" localSheetId="4" hidden="1">'[4]AMI P &amp; L'!#REF!</definedName>
    <definedName name="BExTUY9WNSJ91GV8CP0SKJTEIV82" hidden="1">'[4]AMI P &amp; L'!#REF!</definedName>
    <definedName name="BExTV67VIM8PV6KO253M4DUBJQLC" hidden="1">'[3]Reco Sheet for Fcast'!$F$15</definedName>
    <definedName name="BExTVELZCF2YA5L6F23BYZZR6WHF" localSheetId="4" hidden="1">'[4]AMI P &amp; L'!#REF!</definedName>
    <definedName name="BExTVELZCF2YA5L6F23BYZZR6WHF" hidden="1">'[4]AMI P &amp; L'!#REF!</definedName>
    <definedName name="BExTVGPIQZ99YFXUC8OONUX5BD42" hidden="1">'[3]Reco Sheet for Fcast'!$F$11:$G$11</definedName>
    <definedName name="BExTVZQLP9VFLEYQ9280W13X7E8K" hidden="1">'[3]Reco Sheet for Fcast'!$I$7:$J$7</definedName>
    <definedName name="BExTWB4LA1PODQOH4LDTHQKBN16K" hidden="1">'[3]Reco Sheet for Fcast'!$F$15</definedName>
    <definedName name="BExTWI0Q8AWXUA3ZN7I5V3QK2KM1" hidden="1">'[3]Reco Sheet for Fcast'!$I$11:$J$11</definedName>
    <definedName name="BExTWJTIA3WUW1PUWXAOP9O8NKLZ" hidden="1">'[3]Reco Sheet for Fcast'!$F$6:$G$6</definedName>
    <definedName name="BExTWW95OX07FNA01WF5MSSSFQLX" hidden="1">'[3]Reco Sheet for Fcast'!$F$7:$G$7</definedName>
    <definedName name="BExTX11TGMK4J1I8SCX5QV40L2NX" localSheetId="4" hidden="1">#REF!</definedName>
    <definedName name="BExTX11TGMK4J1I8SCX5QV40L2NX" hidden="1">#REF!</definedName>
    <definedName name="BExTX476KI0RNB71XI5TYMANSGBG" hidden="1">'[3]Reco Sheet for Fcast'!$F$10:$G$10</definedName>
    <definedName name="BExTXJ6HBAIXMMWKZTJNFDYVZCAY" localSheetId="4" hidden="1">'[4]AMI P &amp; L'!#REF!</definedName>
    <definedName name="BExTXJ6HBAIXMMWKZTJNFDYVZCAY" hidden="1">'[4]AMI P &amp; L'!#REF!</definedName>
    <definedName name="BExTXT812NQT8GAEGH738U29BI0D" localSheetId="4" hidden="1">'[4]AMI P &amp; L'!#REF!</definedName>
    <definedName name="BExTXT812NQT8GAEGH738U29BI0D" hidden="1">'[4]AMI P &amp; L'!#REF!</definedName>
    <definedName name="BExTXWIP2TFPTQ76NHFOB72NICRZ" hidden="1">'[3]Reco Sheet for Fcast'!$H$2:$I$2</definedName>
    <definedName name="BExTY5T62H651VC86QM4X7E28JVA" localSheetId="4" hidden="1">'[4]AMI P &amp; L'!#REF!</definedName>
    <definedName name="BExTY5T62H651VC86QM4X7E28JVA" hidden="1">'[4]AMI P &amp; L'!#REF!</definedName>
    <definedName name="BExTYKCEFJ83LZM95M1V7CSFQVEA" hidden="1">'[3]Reco Sheet for Fcast'!$G$2</definedName>
    <definedName name="BExTYNHRQ0T9YWN16KKDWXQ3D73B" hidden="1">'[3]Reco Sheet for Fcast'!$F$9:$G$9</definedName>
    <definedName name="BExTYPLA9N640MFRJJQPKXT7P88M" hidden="1">'[3]Reco Sheet for Fcast'!$I$10:$J$10</definedName>
    <definedName name="BExTZ7F71SNTOX4LLZCK5R9VUMIJ" hidden="1">'[3]Reco Sheet for Fcast'!$F$8:$G$8</definedName>
    <definedName name="BExTZ8X5G9S3PA4FPSNK7T69W7QT" hidden="1">'[3]Reco Sheet for Fcast'!$F$15</definedName>
    <definedName name="BExTZ97Y0RMR8V5BI9F2H4MFB77O" hidden="1">'[3]Reco Sheet for Fcast'!$F$8:$G$8</definedName>
    <definedName name="BExTZK5PMCAXJL4DUIGL6H9Y8U4C" hidden="1">'[3]Reco Sheet for Fcast'!$G$2</definedName>
    <definedName name="BExTZKB6L5SXV5UN71YVTCBEIGWY" hidden="1">'[3]Reco Sheet for Fcast'!$F$11:$G$11</definedName>
    <definedName name="BExTZLICVKK4NBJFEGL270GJ2VQO" hidden="1">'[3]Reco Sheet for Fcast'!$F$11:$G$11</definedName>
    <definedName name="BExTZO2596CBZKPI7YNA1QQNPAIJ" localSheetId="4" hidden="1">'[4]AMI P &amp; L'!#REF!</definedName>
    <definedName name="BExTZO2596CBZKPI7YNA1QQNPAIJ" hidden="1">'[4]AMI P &amp; L'!#REF!</definedName>
    <definedName name="BExTZY8TDV4U7FQL7O10G6VKWKPJ" hidden="1">'[3]Reco Sheet for Fcast'!$F$10:$G$10</definedName>
    <definedName name="BExU02QNT4LT7H9JPUC4FXTLVGZT" localSheetId="4" hidden="1">'[4]AMI P &amp; L'!#REF!</definedName>
    <definedName name="BExU02QNT4LT7H9JPUC4FXTLVGZT" hidden="1">'[4]AMI P &amp; L'!#REF!</definedName>
    <definedName name="BExU0BFJJQO1HJZKI14QGOQ6JROO" hidden="1">'[3]Reco Sheet for Fcast'!$I$9:$J$9</definedName>
    <definedName name="BExU0FH5WTGW8MRFUFMDDSMJ6YQ5" hidden="1">'[3]Reco Sheet for Fcast'!$F$10:$G$10</definedName>
    <definedName name="BExU0GDOIL9U33QGU9ZU3YX3V1I4" hidden="1">'[3]Reco Sheet for Fcast'!$F$10:$G$10</definedName>
    <definedName name="BExU0HKTO8WJDQDWRTUK5TETM3HS" hidden="1">'[3]Reco Sheet for Fcast'!$F$15</definedName>
    <definedName name="BExU0MTJQPE041ZN7H8UKGV6MZT7" hidden="1">'[3]Reco Sheet for Fcast'!$F$10:$G$10</definedName>
    <definedName name="BExU0ZUUFYHLUK4M4E8GLGIBBNT0" hidden="1">'[3]Reco Sheet for Fcast'!$F$10:$G$10</definedName>
    <definedName name="BExU147D6RPG6ZVTSXRKFSVRHSBG" hidden="1">'[3]Reco Sheet for Fcast'!$F$11:$G$11</definedName>
    <definedName name="BExU16R10W1SOAPNG4CDJ01T7JRE" hidden="1">'[3]Reco Sheet for Fcast'!$I$6:$J$6</definedName>
    <definedName name="BExU17CKOR3GNIHDNVLH9L1IOJS9" hidden="1">'[3]Reco Sheet for Fcast'!$F$10:$G$10</definedName>
    <definedName name="BExU1CQSGHIYEUTB4X944L0P5KO6" hidden="1">'[3]Reco Sheet for Fcast'!$I$8:$J$8</definedName>
    <definedName name="BExU1GXUTLRPJN4MRINLAPHSZQFG" hidden="1">'[3]Reco Sheet for Fcast'!$F$15</definedName>
    <definedName name="BExU1IL9AOHFO85BZB6S60DK3N8H" localSheetId="4" hidden="1">'[4]AMI P &amp; L'!#REF!</definedName>
    <definedName name="BExU1IL9AOHFO85BZB6S60DK3N8H" hidden="1">'[4]AMI P &amp; L'!#REF!</definedName>
    <definedName name="BExU1NOPS09CLFZL1O31RAF9BQNQ" localSheetId="4" hidden="1">'[4]AMI P &amp; L'!#REF!</definedName>
    <definedName name="BExU1NOPS09CLFZL1O31RAF9BQNQ" hidden="1">'[4]AMI P &amp; L'!#REF!</definedName>
    <definedName name="BExU1PH9MOEX1JZVZ3D5M9DXB191" hidden="1">'[3]Reco Sheet for Fcast'!$H$2:$I$2</definedName>
    <definedName name="BExU1QZEEKJA35IMEOLOJ3ODX0ZA" hidden="1">'[3]Reco Sheet for Fcast'!$F$9:$G$9</definedName>
    <definedName name="BExU1VRURIWWVJ95O40WA23LMTJD" localSheetId="4" hidden="1">'[4]AMI P &amp; L'!#REF!</definedName>
    <definedName name="BExU1VRURIWWVJ95O40WA23LMTJD" hidden="1">'[4]AMI P &amp; L'!#REF!</definedName>
    <definedName name="BExU2M5CK6XK55UIHDVYRXJJJRI4" hidden="1">'[3]Reco Sheet for Fcast'!$F$15</definedName>
    <definedName name="BExU2TXVT25ZTOFQAF6CM53Z1RLF" hidden="1">'[3]Reco Sheet for Fcast'!$K$2</definedName>
    <definedName name="BExU2XZLYIU19G7358W5T9E87AFR" hidden="1">'[3]Reco Sheet for Fcast'!$I$7:$J$7</definedName>
    <definedName name="BExU3B66MCKJFSKT3HL8B5EJGVX0" hidden="1">'[3]Reco Sheet for Fcast'!$G$2</definedName>
    <definedName name="BExU3UNI9NR1RNZR07NSLSZMDOQQ" hidden="1">'[3]Reco Sheet for Fcast'!$I$6:$J$6</definedName>
    <definedName name="BExU401R18N6XKZKL7CNFOZQCM14" hidden="1">'[3]Reco Sheet for Fcast'!$F$10:$G$10</definedName>
    <definedName name="BExU42QVGY7TK39W1BIN6CDRG2OE" hidden="1">'[3]Reco Sheet for Fcast'!$I$10:$J$10</definedName>
    <definedName name="BExU47OZMS6TCWMEHHF0UCSFLLPI" hidden="1">'[3]Reco Sheet for Fcast'!$F$10:$G$10</definedName>
    <definedName name="BExU4D36E8TXN0M8KSNGEAFYP4DQ" hidden="1">'[3]Reco Sheet for Fcast'!$F$11:$G$11</definedName>
    <definedName name="BExU4G31RRVLJ3AC6E1FNEFMXM3O" hidden="1">'[3]Reco Sheet for Fcast'!$I$7:$J$7</definedName>
    <definedName name="BExU4GDVLPUEWBA4MRYRTQAUNO7B" localSheetId="4" hidden="1">'[4]AMI P &amp; L'!#REF!</definedName>
    <definedName name="BExU4GDVLPUEWBA4MRYRTQAUNO7B" hidden="1">'[4]AMI P &amp; L'!#REF!</definedName>
    <definedName name="BExU4I148DA7PRCCISLWQ6ABXFK6" hidden="1">'[3]Reco Sheet for Fcast'!$F$2:$G$2</definedName>
    <definedName name="BExU4L101H2KQHVKCKQ4PBAWZV6K" hidden="1">'[3]Reco Sheet for Fcast'!$G$2</definedName>
    <definedName name="BExU4NA00RRRBGRT6TOB0MXZRCRZ" hidden="1">'[3]Reco Sheet for Fcast'!$I$8:$J$8</definedName>
    <definedName name="BExU529I6YHVOG83TJHWSILIQU1S" hidden="1">'[3]Reco Sheet for Fcast'!$F$6:$G$6</definedName>
    <definedName name="BExU57YCIKPRD8QWL6EU0YR3NG3J" hidden="1">'[3]Reco Sheet for Fcast'!$G$2</definedName>
    <definedName name="BExU59WK17RXBRY6DNZSMRYEZFUD" hidden="1">'[3]Reco Sheet for Fcast'!$F$6:$G$6</definedName>
    <definedName name="BExU5DSTBWXLN6E59B757KRWRI6E" hidden="1">'[3]Reco Sheet for Fcast'!$H$2:$I$2</definedName>
    <definedName name="BExU5TDWM8NNDHYPQ7OQODTQ368A" hidden="1">'[3]Reco Sheet for Fcast'!$I$9:$J$9</definedName>
    <definedName name="BExU5X4OX1V1XHS6WSSORVQPP6Z3" hidden="1">'[3]Reco Sheet for Fcast'!$I$8:$J$8</definedName>
    <definedName name="BExU5XVPARTFMRYHNUTBKDIL4UJN" hidden="1">'[3]Reco Sheet for Fcast'!$F$9:$G$9</definedName>
    <definedName name="BExU66KMFBAP8JCVG9VM1RD1TNFF" hidden="1">'[3]Reco Sheet for Fcast'!$F$8:$G$8</definedName>
    <definedName name="BExU68IOM3CB3TACNAE9565TW7SH" hidden="1">'[3]Reco Sheet for Fcast'!$H$2:$I$2</definedName>
    <definedName name="BExU6AM82KN21E82HMWVP3LWP9IL" hidden="1">'[3]Reco Sheet for Fcast'!$I$8:$J$8</definedName>
    <definedName name="BExU6FEU1MRHU98R9YOJC5OKUJ6L" hidden="1">'[3]Reco Sheet for Fcast'!$I$11:$J$11</definedName>
    <definedName name="BExU6KIAJ663Y8W8QMU4HCF183DF" hidden="1">'[3]Reco Sheet for Fcast'!$F$7:$G$7</definedName>
    <definedName name="BExU6KT19B4PG6SHXFBGBPLM66KT" hidden="1">'[3]Reco Sheet for Fcast'!$G$2</definedName>
    <definedName name="BExU6PAVKIOAIMQ9XQIHHF1SUAGO" hidden="1">'[3]Reco Sheet for Fcast'!$F$6:$G$6</definedName>
    <definedName name="BExU6WXXC7SSQDMHSLUN5C2V4IYX" hidden="1">'[3]Reco Sheet for Fcast'!$I$7:$J$7</definedName>
    <definedName name="BExU73387E74XE8A9UKZLZNJYY65" hidden="1">'[3]Reco Sheet for Fcast'!$I$7:$J$7</definedName>
    <definedName name="BExU76ZHCJM8I7VSICCMSTC33O6U" hidden="1">'[3]Reco Sheet for Fcast'!$I$9:$J$9</definedName>
    <definedName name="BExU7BBTUF8BQ42DSGM94X5TG5GF" hidden="1">'[3]Reco Sheet for Fcast'!$I$10:$J$10</definedName>
    <definedName name="BExU7ES0XCYMF26C2IBWVI4GIYRC" localSheetId="4" hidden="1">#REF!</definedName>
    <definedName name="BExU7ES0XCYMF26C2IBWVI4GIYRC" hidden="1">#REF!</definedName>
    <definedName name="BExU7HH4EAHFQHT4AXKGWAWZP3I0" hidden="1">'[3]Reco Sheet for Fcast'!$I$8:$J$8</definedName>
    <definedName name="BExU7MF1ZVPDHOSMCAXOSYICHZ4I" hidden="1">'[3]Reco Sheet for Fcast'!$F$11:$G$11</definedName>
    <definedName name="BExU7O2BJ6D5YCKEL6FD2EFCWYRX" hidden="1">'[3]Reco Sheet for Fcast'!$I$7:$J$7</definedName>
    <definedName name="BExU7Q0JS9YIUKUPNSSAIDK2KJAV" hidden="1">'[3]Reco Sheet for Fcast'!$F$10:$G$10</definedName>
    <definedName name="BExU80I6AE5OU7P7F5V7HWIZBJ4P" localSheetId="4" hidden="1">'[4]AMI P &amp; L'!#REF!</definedName>
    <definedName name="BExU80I6AE5OU7P7F5V7HWIZBJ4P" hidden="1">'[4]AMI P &amp; L'!#REF!</definedName>
    <definedName name="BExU86NB26MCPYIISZ36HADONGT2" hidden="1">'[3]Reco Sheet for Fcast'!$H$2:$I$2</definedName>
    <definedName name="BExU885EZZNSZV3GP298UJ8LB7OL" hidden="1">'[3]Reco Sheet for Fcast'!$F$9:$G$9</definedName>
    <definedName name="BExU8FSAUP9TUZ1NO9WXK80QPHWV" hidden="1">'[3]Reco Sheet for Fcast'!$H$2:$I$2</definedName>
    <definedName name="BExU8KFLAN778MBN93NYZB0FV30G" hidden="1">'[3]Reco Sheet for Fcast'!$I$6:$J$6</definedName>
    <definedName name="BExU8UX9JX3XLB47YZ8GFXE0V7R2" hidden="1">'[3]Reco Sheet for Fcast'!$I$11:$J$11</definedName>
    <definedName name="BExU96M1J7P9DZQ3S9H0C12KGYTW" hidden="1">'[3]Reco Sheet for Fcast'!$F$11:$G$11</definedName>
    <definedName name="BExU9F05OR1GZ3057R6UL3WPEIYI" hidden="1">'[3]Reco Sheet for Fcast'!$I$10:$J$10</definedName>
    <definedName name="BExU9GCSO5YILIKG6VAHN13DL75K" hidden="1">'[3]Reco Sheet for Fcast'!$F$15</definedName>
    <definedName name="BExU9KJOZLO15N11MJVN782NFGJ0" hidden="1">'[3]Reco Sheet for Fcast'!$G$2</definedName>
    <definedName name="BExU9LG29XU2K1GNKRO4438JYQZE" hidden="1">'[3]Reco Sheet for Fcast'!$F$10:$G$10</definedName>
    <definedName name="BExU9RW36I5Z6JIXUIUB3PJH86LT" hidden="1">'[3]Reco Sheet for Fcast'!$I$11:$J$11</definedName>
    <definedName name="BExUA28AO7OWDG3H23Q0CL4B7BHW" hidden="1">'[3]Reco Sheet for Fcast'!$I$10:$J$10</definedName>
    <definedName name="BExUA5O923FFNEBY8BPO1TU3QGBM" hidden="1">'[3]Reco Sheet for Fcast'!$F$8:$G$8</definedName>
    <definedName name="BExUA6Q4K25VH452AQ3ZIRBCMS61" hidden="1">'[3]Reco Sheet for Fcast'!$I$11:$J$11</definedName>
    <definedName name="BExUAD618VJT7Y268F09VY8TCB6I" hidden="1">'[3]Reco Sheet for Fcast'!$F$11:$G$11</definedName>
    <definedName name="BExUAFV4JMBSM2SKBQL9NHL0NIBS" hidden="1">'[3]Reco Sheet for Fcast'!$I$8:$J$8</definedName>
    <definedName name="BExUAMWQODKBXMRH1QCMJLJBF8M7" hidden="1">'[3]Reco Sheet for Fcast'!$I$8:$J$8</definedName>
    <definedName name="BExUAX8WS5OPVLCDXRGKTU2QMTFO" hidden="1">'[3]Reco Sheet for Fcast'!$F$11:$G$11</definedName>
    <definedName name="BExUB8HLEXSBVPZ5AXNQEK96F1N4" hidden="1">'[3]Reco Sheet for Fcast'!$I$8:$J$8</definedName>
    <definedName name="BExUBCDVZIEA7YT0LPSMHL5ZSERQ" hidden="1">'[3]Reco Sheet for Fcast'!$F$11:$G$11</definedName>
    <definedName name="BExUBKXBUCN760QYU7Q8GESBWOQH" hidden="1">'[3]Reco Sheet for Fcast'!$I$9:$J$9</definedName>
    <definedName name="BExUBL83ED0P076RN9RJ8P1MZ299" hidden="1">'[3]Reco Sheet for Fcast'!$H$2:$I$2</definedName>
    <definedName name="BExUC623BDYEODBN0N4DO6PJQ7NU" localSheetId="4" hidden="1">'[4]AMI P &amp; L'!#REF!</definedName>
    <definedName name="BExUC623BDYEODBN0N4DO6PJQ7NU" hidden="1">'[4]AMI P &amp; L'!#REF!</definedName>
    <definedName name="BExUC8WH8TCKBB5313JGYYQ1WFLT" hidden="1">'[3]Reco Sheet for Fcast'!$I$11:$J$11</definedName>
    <definedName name="BExUCFCDK6SPH86I6STXX8X3WMC4" hidden="1">'[3]Reco Sheet for Fcast'!$F$11:$G$11</definedName>
    <definedName name="BExUCLC6AQ5KR6LXSAXV4QQ8ASVG" hidden="1">'[3]Reco Sheet for Fcast'!$I$9:$J$9</definedName>
    <definedName name="BExUD4IOJ12X3PJG5WXNNGDRCKAP" hidden="1">'[3]Reco Sheet for Fcast'!$G$2</definedName>
    <definedName name="BExUD9WX9BWK72UWVSLYZJLAY5VY" hidden="1">'[3]Reco Sheet for Fcast'!$I$6:$J$6</definedName>
    <definedName name="BExUDEV0CYVO7Y5IQQBEJ6FUY9S6" localSheetId="4" hidden="1">'[4]AMI P &amp; L'!#REF!</definedName>
    <definedName name="BExUDEV0CYVO7Y5IQQBEJ6FUY9S6" hidden="1">'[4]AMI P &amp; L'!#REF!</definedName>
    <definedName name="BExUDWOXQGIZW0EAIIYLQUPXF8YV" hidden="1">'[3]Reco Sheet for Fcast'!$H$2:$I$2</definedName>
    <definedName name="BExUDXAIC17W1FUU8Z10XUAVB7CS" hidden="1">'[3]Reco Sheet for Fcast'!$I$6:$J$6</definedName>
    <definedName name="BExUE5OMY7OAJQ9WR8C8HG311ORP" hidden="1">'[3]Reco Sheet for Fcast'!$F$6:$G$6</definedName>
    <definedName name="BExUEFKOQWXXGRNLAOJV2BJ66UB8" hidden="1">'[3]Reco Sheet for Fcast'!$K$2</definedName>
    <definedName name="BExUEJGX3OQQP5KFRJSRCZ70EI9V" localSheetId="4" hidden="1">'[4]AMI P &amp; L'!#REF!</definedName>
    <definedName name="BExUEJGX3OQQP5KFRJSRCZ70EI9V" hidden="1">'[4]AMI P &amp; L'!#REF!</definedName>
    <definedName name="BExUEYR71COFS2X8PDNU21IPMQEU" hidden="1">'[3]Reco Sheet for Fcast'!$F$8:$G$8</definedName>
    <definedName name="BExVPRLJ9I6RX45EDVFSQGCPJSOK" hidden="1">'[3]Reco Sheet for Fcast'!$I$10:$J$10</definedName>
    <definedName name="BExVSL787C8E4HFQZ2NVLT35I2XV" hidden="1">'[3]Reco Sheet for Fcast'!$I$10:$J$10</definedName>
    <definedName name="BExVSTFTVV14SFGHQUOJL5SQ5TX9" hidden="1">'[3]Reco Sheet for Fcast'!$G$2</definedName>
    <definedName name="BExVT3MPE8LQ5JFN3HQIFKSQ80U4" hidden="1">'[3]Reco Sheet for Fcast'!$F$8:$G$8</definedName>
    <definedName name="BExVT7TRK3NZHPME2TFBXOF1WBR9" hidden="1">'[3]Reco Sheet for Fcast'!$I$9:$J$9</definedName>
    <definedName name="BExVT9H0R0T7WGQAAC0HABMG54YM" hidden="1">'[3]Reco Sheet for Fcast'!$K$2</definedName>
    <definedName name="BExVTCMDDEDGLUIMUU6BSFHEWTOP" localSheetId="4" hidden="1">'[4]AMI P &amp; L'!#REF!</definedName>
    <definedName name="BExVTCMDDEDGLUIMUU6BSFHEWTOP" hidden="1">'[4]AMI P &amp; L'!#REF!</definedName>
    <definedName name="BExVTCMDQMLKRA2NQR72XU6Y54IK" hidden="1">'[3]Reco Sheet for Fcast'!$H$2:$I$2</definedName>
    <definedName name="BExVTCRV8FQ5U9OYWWL44N6KFNHU" hidden="1">'[3]Reco Sheet for Fcast'!$I$11:$J$11</definedName>
    <definedName name="BExVTNESHPVG0A0KZ7BRX26MS0PF" hidden="1">'[3]Reco Sheet for Fcast'!$I$7:$J$7</definedName>
    <definedName name="BExVTTJVTNRSBHBTUZ78WG2JM5MK" hidden="1">'[3]Reco Sheet for Fcast'!$I$6:$J$6</definedName>
    <definedName name="BExVTXLMYR87BC04D1ERALPUFVPG" hidden="1">'[3]Reco Sheet for Fcast'!$F$15</definedName>
    <definedName name="BExVUL9V3H8ZF6Y72LQBBN639YAA" hidden="1">'[3]Reco Sheet for Fcast'!$F$8:$G$8</definedName>
    <definedName name="BExVV5T14N2HZIK7HQ4P2KG09U0J" hidden="1">'[3]Reco Sheet for Fcast'!$I$10:$J$10</definedName>
    <definedName name="BExVV7R410VYLADLX9LNG63ID6H1" hidden="1">'[3]Reco Sheet for Fcast'!$I$10:$J$10</definedName>
    <definedName name="BExVVCEED4JEKF59OV0G3T4XFMFO" hidden="1">'[3]Reco Sheet for Fcast'!$F$15</definedName>
    <definedName name="BExVVPFO2J7FMSRPD36909HN4BZJ" localSheetId="4" hidden="1">'[4]AMI P &amp; L'!#REF!</definedName>
    <definedName name="BExVVPFO2J7FMSRPD36909HN4BZJ" hidden="1">'[4]AMI P &amp; L'!#REF!</definedName>
    <definedName name="BExVVQ19AQ3VCARJOC38SF7OYE9Y" hidden="1">'[3]Reco Sheet for Fcast'!$I$11:$J$11</definedName>
    <definedName name="BExVVQ19TAECID45CS4HXT1RD3AQ" localSheetId="4" hidden="1">'[4]AMI P &amp; L'!#REF!</definedName>
    <definedName name="BExVVQ19TAECID45CS4HXT1RD3AQ" hidden="1">'[4]AMI P &amp; L'!#REF!</definedName>
    <definedName name="BExVW3YV5XGIVJ97UUPDJGJ2P15B" hidden="1">'[3]Reco Sheet for Fcast'!$I$8:$J$8</definedName>
    <definedName name="BExVW5X571GEYR5SCU1Z2DHKWM79" hidden="1">'[3]Reco Sheet for Fcast'!$H$2:$I$2</definedName>
    <definedName name="BExVW6YTKA098AF57M4PHNQ54XMH" hidden="1">'[3]Reco Sheet for Fcast'!$F$8:$G$8</definedName>
    <definedName name="BExVWINKCH0V0NUWH363SMXAZE62" hidden="1">'[3]Reco Sheet for Fcast'!$F$6:$G$6</definedName>
    <definedName name="BExVWYU8EK669NP172GEIGCTVPPA" hidden="1">'[3]Reco Sheet for Fcast'!$I$8:$J$8</definedName>
    <definedName name="BExVX3XN2DRJKL8EDBIG58RYQ36R" hidden="1">'[3]Reco Sheet for Fcast'!$I$6:$J$6</definedName>
    <definedName name="BExVXDZ63PUART77BBR5SI63TPC6" hidden="1">'[3]Reco Sheet for Fcast'!$I$11:$J$11</definedName>
    <definedName name="BExVXHKI6LFYMGWISMPACMO247HL" hidden="1">'[3]Reco Sheet for Fcast'!$F$9:$G$9</definedName>
    <definedName name="BExVXLX2BZ5EF2X6R41BTKRJR1NM" localSheetId="4" hidden="1">'[4]AMI P &amp; L'!#REF!</definedName>
    <definedName name="BExVXLX2BZ5EF2X6R41BTKRJR1NM" hidden="1">'[4]AMI P &amp; L'!#REF!</definedName>
    <definedName name="BExVY11V7U1SAY4QKYE0PBSPD7LW" hidden="1">'[3]Reco Sheet for Fcast'!$F$7:$G$7</definedName>
    <definedName name="BExVY1SV37DL5YU59HS4IG3VBCP4" localSheetId="4" hidden="1">'[4]AMI P &amp; L'!#REF!</definedName>
    <definedName name="BExVY1SV37DL5YU59HS4IG3VBCP4" hidden="1">'[4]AMI P &amp; L'!#REF!</definedName>
    <definedName name="BExVY3WFGJKSQA08UF9NCMST928Y" hidden="1">'[3]Reco Sheet for Fcast'!$F$7:$G$7</definedName>
    <definedName name="BExVY954UOEVQEIC5OFO4NEWVKAQ" hidden="1">'[3]Reco Sheet for Fcast'!$F$11:$G$11</definedName>
    <definedName name="BExVYH8GALJI83YRQSC210IEPVCS" hidden="1">'[3]Reco Sheet for Fcast'!$F$8:$G$8</definedName>
    <definedName name="BExVYHDYIV5397LC02V4FEP8VD6W" hidden="1">'[3]Reco Sheet for Fcast'!$I$10:$J$10</definedName>
    <definedName name="BExVYOVIZDA18YIQ0A30Q052PCAK" hidden="1">'[3]Reco Sheet for Fcast'!$H$2:$I$2</definedName>
    <definedName name="BExVYQIXPEM6J4JVP78BRHIC05PV" hidden="1">'[3]Reco Sheet for Fcast'!$F$8:$G$8</definedName>
    <definedName name="BExVYVGWN7SONLVDH9WJ2F1JS264" hidden="1">'[3]Reco Sheet for Fcast'!$I$7:$J$7</definedName>
    <definedName name="BExVZ9EO732IK6MNMG17Y1EFTJQC" hidden="1">'[3]Reco Sheet for Fcast'!$F$8:$G$8</definedName>
    <definedName name="BExVZB1Y5J4UL2LKK0363EU7GIJ1" hidden="1">'[3]Reco Sheet for Fcast'!$F$7:$G$7</definedName>
    <definedName name="BExVZJQVO5LQ0BJH5JEN5NOBIAF6" localSheetId="4" hidden="1">'[4]AMI P &amp; L'!#REF!</definedName>
    <definedName name="BExVZJQVO5LQ0BJH5JEN5NOBIAF6" hidden="1">'[4]AMI P &amp; L'!#REF!</definedName>
    <definedName name="BExVZNXWS91RD7NXV5NE2R3C8WW7" hidden="1">'[3]Reco Sheet for Fcast'!$I$8:$J$8</definedName>
    <definedName name="BExVZYQCU2I82W5UAYV4GQJ2JL8U" hidden="1">'[3]Reco Sheet for Fcast'!$J$2:$K$2</definedName>
    <definedName name="BExW0386REQRCQCVT9BCX80UPTRY" hidden="1">'[3]Reco Sheet for Fcast'!$K$2</definedName>
    <definedName name="BExW0FYP4WXY71CYUG40SUBG9UWU" hidden="1">'[3]Reco Sheet for Fcast'!$H$2:$I$2</definedName>
    <definedName name="BExW0RI61B4VV0ARXTFVBAWRA1C5" hidden="1">'[3]Reco Sheet for Fcast'!$F$9:$G$9</definedName>
    <definedName name="BExW1BVUYQTKMOR56MW7RVRX4L1L" hidden="1">'[3]Reco Sheet for Fcast'!$F$15</definedName>
    <definedName name="BExW1F1220628FOMTW5UAATHRJHK" hidden="1">'[3]Reco Sheet for Fcast'!$F$8:$G$8</definedName>
    <definedName name="BExW1RX03DZ35EAWTOIKB7PS5VV7" localSheetId="4" hidden="1">#REF!</definedName>
    <definedName name="BExW1RX03DZ35EAWTOIKB7PS5VV7" hidden="1">#REF!</definedName>
    <definedName name="BExW1TKA0Z9OP2DTG50GZR5EG8C7" hidden="1">'[3]Reco Sheet for Fcast'!$K$2</definedName>
    <definedName name="BExW1U0JLKQ094DW5MMOI8UHO09V" hidden="1">'[3]Reco Sheet for Fcast'!$I$8:$J$8</definedName>
    <definedName name="BExW283NP9D366XFPXLGSCI5UB0L" hidden="1">'[3]Reco Sheet for Fcast'!$F$6:$G$6</definedName>
    <definedName name="BExW2H3C8WJSBW5FGTFKVDVJC4CL" hidden="1">'[3]Reco Sheet for Fcast'!$I$7:$J$7</definedName>
    <definedName name="BExW2MSCKPGF5K3I7TL4KF5ISUOL" hidden="1">'[3]Reco Sheet for Fcast'!$F$15</definedName>
    <definedName name="BExW2NJ8EILHC8GHK3EOST8J05U0" hidden="1">'[3]Reco Sheet for Fcast'!$I$8:$J$8</definedName>
    <definedName name="BExW2SMO90FU9W8DVVES6Q4E6BZR" hidden="1">'[3]Reco Sheet for Fcast'!$F$6:$G$6</definedName>
    <definedName name="BExW2ZITSE40OUTU5LH01FV5JEA3" localSheetId="4" hidden="1">'[4]AMI P &amp; L'!#REF!</definedName>
    <definedName name="BExW2ZITSE40OUTU5LH01FV5JEA3" hidden="1">'[4]AMI P &amp; L'!#REF!</definedName>
    <definedName name="BExW36V9N91OHCUMGWJQL3I5P4JK" hidden="1">'[3]Reco Sheet for Fcast'!$F$15</definedName>
    <definedName name="BExW3EIBA1J9Q9NA9VCGZGRS8WV7" hidden="1">'[3]Reco Sheet for Fcast'!$F$9:$G$9</definedName>
    <definedName name="BExW3FEO8FI8N6AGQKYEG4SQVJWB" hidden="1">'[3]Reco Sheet for Fcast'!$K$2</definedName>
    <definedName name="BExW3GB28STOMJUSZEIA7YKYNS4Y" hidden="1">'[3]Reco Sheet for Fcast'!$H$2:$I$2</definedName>
    <definedName name="BExW3T1K638HT5E0Y8MMK108P5JT" hidden="1">'[3]Reco Sheet for Fcast'!$F$6:$G$6</definedName>
    <definedName name="BExW4217ZHL9VO39POSTJOD090WU" hidden="1">'[3]Reco Sheet for Fcast'!$F$6:$G$6</definedName>
    <definedName name="BExW4GPW71EBF8XPS2QGVQHBCDX3" hidden="1">'[3]Reco Sheet for Fcast'!$H$2:$I$2</definedName>
    <definedName name="BExW4JKC5837JBPCOJV337ZVYYY3" hidden="1">'[3]Reco Sheet for Fcast'!$G$2</definedName>
    <definedName name="BExW4QR9FV9MP5K610THBSM51RYO" hidden="1">'[3]Reco Sheet for Fcast'!$H$2:$I$2</definedName>
    <definedName name="BExW4Z029R9E19ZENN3WEA3VDAD1" hidden="1">'[3]Reco Sheet for Fcast'!$G$2</definedName>
    <definedName name="BExW5AZNT6IAZGNF2C879ODHY1B8" hidden="1">'[3]Reco Sheet for Fcast'!$F$11:$G$11</definedName>
    <definedName name="BExW5WPU27WD4NWZOT0ZEJIDLX5J" hidden="1">'[3]Reco Sheet for Fcast'!$I$6:$J$6</definedName>
    <definedName name="BExW660AV1TUV2XNUPD65RZR3QOO" hidden="1">'[3]Reco Sheet for Fcast'!$F$9:$G$9</definedName>
    <definedName name="BExW66LVVZK656PQY1257QMHP2AY" localSheetId="4" hidden="1">'[4]AMI P &amp; L'!#REF!</definedName>
    <definedName name="BExW66LVVZK656PQY1257QMHP2AY" hidden="1">'[4]AMI P &amp; L'!#REF!</definedName>
    <definedName name="BExW6AY8KWN3C31NX1MZHXBFTSK7" localSheetId="4" hidden="1">#REF!</definedName>
    <definedName name="BExW6AY8KWN3C31NX1MZHXBFTSK7" hidden="1">#REF!</definedName>
    <definedName name="BExW6EJPHAP1TWT380AZLXNHR22P" hidden="1">'[3]Reco Sheet for Fcast'!$I$7:$J$7</definedName>
    <definedName name="BExW6G1PJ38H10DVLL8WPQ736OEB" hidden="1">'[3]Reco Sheet for Fcast'!$I$6:$J$6</definedName>
    <definedName name="BExW75OA5AS517IHUYDHRJXDDOWS" hidden="1">'[3]Reco Sheet for Fcast'!$J$2:$K$2</definedName>
    <definedName name="BExW794A74Z5F2K8LVQLD6VSKXUE" hidden="1">'[3]Reco Sheet for Fcast'!$F$8:$G$8</definedName>
    <definedName name="BExW7H7MHCUHD1MA5VUKYPO21U2I" localSheetId="4" hidden="1">#REF!</definedName>
    <definedName name="BExW7H7MHCUHD1MA5VUKYPO21U2I" hidden="1">#REF!</definedName>
    <definedName name="BExW7RUK8CJ81J4KZCOOP63WMXTX" hidden="1">'[3]Reco Sheet for Fcast'!$I$9:$J$9</definedName>
    <definedName name="BExW886OBR91JIW5EKLII4CQO6E4" hidden="1">'[3]Reco Sheet for Fcast'!$F$8:$G$8</definedName>
    <definedName name="BExW8AFIEPGHQDY6PZGJPQ7YFTB1" localSheetId="4" hidden="1">#REF!</definedName>
    <definedName name="BExW8AFIEPGHQDY6PZGJPQ7YFTB1" hidden="1">#REF!</definedName>
    <definedName name="BExW8K0SSIPSKBVP06IJ71600HJZ" hidden="1">'[3]Reco Sheet for Fcast'!$H$2:$I$2</definedName>
    <definedName name="BExW8T0GVY3ZYO4ACSBLHS8SH895" hidden="1">'[3]Reco Sheet for Fcast'!$F$15</definedName>
    <definedName name="BExW8YEP73JMMU9HZ08PM4WHJQZ4" hidden="1">'[3]Reco Sheet for Fcast'!$I$8:$J$8</definedName>
    <definedName name="BExW937AT53OZQRHNWQZ5BVH24IE" hidden="1">'[3]Reco Sheet for Fcast'!$I$11:$J$11</definedName>
    <definedName name="BExW95LN5N0LYFFVP7GJEGDVDLF0" hidden="1">'[3]Reco Sheet for Fcast'!$G$2</definedName>
    <definedName name="BExW967733Q8RAJOHR2GJ3HO8JIW" hidden="1">'[3]Reco Sheet for Fcast'!$I$6:$J$6</definedName>
    <definedName name="BExW9POK1KIOI0ALS5MZIKTDIYMA" hidden="1">'[3]Reco Sheet for Fcast'!$I$10:$J$10</definedName>
    <definedName name="BExXLDE6PN4ESWT3LXJNQCY94NE4" localSheetId="4" hidden="1">'[4]AMI P &amp; L'!#REF!</definedName>
    <definedName name="BExXLDE6PN4ESWT3LXJNQCY94NE4" hidden="1">'[4]AMI P &amp; L'!#REF!</definedName>
    <definedName name="BExXLQVPK2H3IF0NDDA5CT612EUK" hidden="1">'[3]Reco Sheet for Fcast'!$I$6:$J$6</definedName>
    <definedName name="BExXLR6IO70TYTACKQH9M5PGV24J" hidden="1">'[3]Reco Sheet for Fcast'!$F$11:$G$11</definedName>
    <definedName name="BExXM065WOLYRYHGHOJE0OOFXA4M" localSheetId="4" hidden="1">'[4]AMI P &amp; L'!#REF!</definedName>
    <definedName name="BExXM065WOLYRYHGHOJE0OOFXA4M" hidden="1">'[4]AMI P &amp; L'!#REF!</definedName>
    <definedName name="BExXM3GUNXVDM82KUR17NNUMQCNI" hidden="1">'[3]Reco Sheet for Fcast'!$F$7:$G$7</definedName>
    <definedName name="BExXMA28M8SH7MKIGETSDA72WUIZ" hidden="1">'[3]Reco Sheet for Fcast'!$I$9:$J$9</definedName>
    <definedName name="BExXMJYBFUWD4HN6WTKX2CX41JCA" hidden="1">'[3]Reco Sheet for Fcast'!$I$10:$J$10</definedName>
    <definedName name="BExXMOLHIAHDLFSA31PUB36SC3I9" hidden="1">'[3]Reco Sheet for Fcast'!$G$2</definedName>
    <definedName name="BExXMT8T5Z3M2JBQN65X2LKH0YQI" hidden="1">'[3]Reco Sheet for Fcast'!$I$7:$J$7</definedName>
    <definedName name="BExXN1XNO7H60M9X1E7EVWFJDM5N" hidden="1">'[3]Reco Sheet for Fcast'!$I$7:$J$7</definedName>
    <definedName name="BExXN22ZOTIW49GPLWFYKVM90FNZ" hidden="1">'[3]Reco Sheet for Fcast'!$F$6:$G$6</definedName>
    <definedName name="BExXN6QAP8UJQVN4R4BQKPP4QK35" hidden="1">'[3]Reco Sheet for Fcast'!$F$7:$G$7</definedName>
    <definedName name="BExXNBOA39T2X6Y5Y5GZ5DDNA1AX" hidden="1">'[3]Reco Sheet for Fcast'!$F$8:$G$8</definedName>
    <definedName name="BExXND6872VJ3M2PGT056WQMWBHD" hidden="1">'[3]Reco Sheet for Fcast'!$G$2</definedName>
    <definedName name="BExXNPM24UN2PGVL9D1TUBFRIKR4" hidden="1">'[3]Reco Sheet for Fcast'!$F$7:$G$7</definedName>
    <definedName name="BExXNWYB165VO9MHARCL5WLCHWS0" localSheetId="4" hidden="1">'[4]AMI P &amp; L'!#REF!</definedName>
    <definedName name="BExXNWYB165VO9MHARCL5WLCHWS0" hidden="1">'[4]AMI P &amp; L'!#REF!</definedName>
    <definedName name="BExXO278QHQN8JDK5425EJ615ECC" hidden="1">'[3]Reco Sheet for Fcast'!$F$7:$G$7</definedName>
    <definedName name="BExXOBHOP0WGFHI2Y9AO4L440UVQ" hidden="1">'[3]Reco Sheet for Fcast'!$F$11:$G$11</definedName>
    <definedName name="BExXOHSAD2NSHOLLMZ2JWA4I3I1R" hidden="1">'[3]Reco Sheet for Fcast'!$I$7:$J$7</definedName>
    <definedName name="BExXP80B5FGA00JCM7UXKPI3PB7Y" hidden="1">'[3]Reco Sheet for Fcast'!$I$9:$J$9</definedName>
    <definedName name="BExXP85M4WXYVN1UVHUTOEKEG5XS" hidden="1">'[3]Reco Sheet for Fcast'!$F$8:$G$8</definedName>
    <definedName name="BExXPELOTHOAG0OWILLAH94OZV5J" hidden="1">'[3]Reco Sheet for Fcast'!$H$2:$I$2</definedName>
    <definedName name="BExXPS31W1VD2NMIE4E37LHVDF0L" hidden="1">'[3]Reco Sheet for Fcast'!$F$8:$G$8</definedName>
    <definedName name="BExXPZKYEMVF5JOC14HYOOYQK6JK" hidden="1">'[3]Reco Sheet for Fcast'!$G$2</definedName>
    <definedName name="BExXQ89PA10X79WBWOEP1AJX1OQM" hidden="1">'[3]Reco Sheet for Fcast'!$F$11:$G$11</definedName>
    <definedName name="BExXQCGQGGYSI0LTRVR73MUO50AW" hidden="1">'[3]Reco Sheet for Fcast'!$I$6:$J$6</definedName>
    <definedName name="BExXQEEXFHDQ8DSRAJSB5ET6J004" hidden="1">'[3]Reco Sheet for Fcast'!$F$6:$G$6</definedName>
    <definedName name="BExXQH41O5HZAH8BO6HCFY8YC3TU" localSheetId="4" hidden="1">'[4]AMI P &amp; L'!#REF!</definedName>
    <definedName name="BExXQH41O5HZAH8BO6HCFY8YC3TU" hidden="1">'[4]AMI P &amp; L'!#REF!</definedName>
    <definedName name="BExXQJIEF5R3QQ6D8HO3NGPU0IQC" hidden="1">'[3]Reco Sheet for Fcast'!$G$2</definedName>
    <definedName name="BExXQU00K9ER4I1WM7T9J0W1E7ZC" hidden="1">'[3]Reco Sheet for Fcast'!$I$10:$J$10</definedName>
    <definedName name="BExXQU00KOR7XLM8B13DGJ1MIQDY" hidden="1">'[3]Reco Sheet for Fcast'!$F$10:$G$10</definedName>
    <definedName name="BExXQXG18PS8HGBOS03OSTQ0KEYC" hidden="1">'[3]Reco Sheet for Fcast'!$G$2</definedName>
    <definedName name="BExXQXQT4OAFQT5B0YB3USDJOJOB" hidden="1">'[3]Reco Sheet for Fcast'!$I$9:$J$9</definedName>
    <definedName name="BExXR3FSEXAHSXEQNJORWFCPX86N" hidden="1">'[3]Reco Sheet for Fcast'!$I$6:$J$6</definedName>
    <definedName name="BExXR3W3FKYQBLR299HO9RZ70C43" hidden="1">'[3]Reco Sheet for Fcast'!$F$6:$G$6</definedName>
    <definedName name="BExXR46U23CRRBV6IZT982MAEQKI" hidden="1">'[3]Reco Sheet for Fcast'!$I$7:$J$7</definedName>
    <definedName name="BExXR8OKAVX7O70V5IYG2PRKXSTI" hidden="1">'[3]Reco Sheet for Fcast'!$I$7:$J$7</definedName>
    <definedName name="BExXRA6N6XCLQM6XDV724ZIH6G93" hidden="1">'[3]Reco Sheet for Fcast'!$F$10:$G$10</definedName>
    <definedName name="BExXRABZ1CNKCG6K1MR6OUFHF7J9" hidden="1">'[3]Reco Sheet for Fcast'!$F$10:$G$10</definedName>
    <definedName name="BExXRBOFETC0OTJ6WY3VPMFH03VB" hidden="1">'[3]Reco Sheet for Fcast'!$I$8:$J$8</definedName>
    <definedName name="BExXRD13K1S9Y3JGR7CXSONT7RJZ" localSheetId="4" hidden="1">'[4]AMI P &amp; L'!#REF!</definedName>
    <definedName name="BExXRD13K1S9Y3JGR7CXSONT7RJZ" hidden="1">'[4]AMI P &amp; L'!#REF!</definedName>
    <definedName name="BExXRIFB4QQ87QIGA9AG0NXP577K" hidden="1">'[3]Reco Sheet for Fcast'!$F$10:$G$10</definedName>
    <definedName name="BExXRIQ2JF2CVTRDQX2D9SPH7FTN" hidden="1">'[3]Reco Sheet for Fcast'!$I$11:$J$11</definedName>
    <definedName name="BExXRLKJ6CS4AJYAEHD0WH96AEBA" localSheetId="4" hidden="1">#REF!</definedName>
    <definedName name="BExXRLKJ6CS4AJYAEHD0WH96AEBA" hidden="1">#REF!</definedName>
    <definedName name="BExXRO4A6VUH1F4XV8N1BRJ4896W" localSheetId="4" hidden="1">'[4]AMI P &amp; L'!#REF!</definedName>
    <definedName name="BExXRO4A6VUH1F4XV8N1BRJ4896W" hidden="1">'[4]AMI P &amp; L'!#REF!</definedName>
    <definedName name="BExXRO9N1SNJZGKD90P4K7FU1J0P" hidden="1">'[3]Reco Sheet for Fcast'!$F$15</definedName>
    <definedName name="BExXRV5QP3Z0KAQ1EQT9JYT2FV0L" hidden="1">'[3]Reco Sheet for Fcast'!$F$10:$G$10</definedName>
    <definedName name="BExXRZ20LZZCW8LVGDK0XETOTSAI" hidden="1">'[3]Reco Sheet for Fcast'!$F$15</definedName>
    <definedName name="BExXS63O4OMWMNXXAODZQFSDG33N" hidden="1">'[3]Reco Sheet for Fcast'!$F$6:$G$6</definedName>
    <definedName name="BExXSBSP1TOY051HSPEPM0AEIO2M" hidden="1">'[3]Reco Sheet for Fcast'!$F$6:$G$6</definedName>
    <definedName name="BExXSC8RFK5D68FJD2HI4K66SA6I" hidden="1">'[3]Reco Sheet for Fcast'!$F$10:$G$10</definedName>
    <definedName name="BExXSNHC88W4UMXEOIOOATJAIKZO" hidden="1">'[3]Reco Sheet for Fcast'!$I$8:$J$8</definedName>
    <definedName name="BExXSTBS08WIA9TLALV3UQ2Z3MRG" hidden="1">'[3]Reco Sheet for Fcast'!$I$7:$J$7</definedName>
    <definedName name="BExXSVQ2WOJJ73YEO8Q2FK60V4G8" hidden="1">'[3]Reco Sheet for Fcast'!$I$8:$J$8</definedName>
    <definedName name="BExXTHLRNL82GN7KZY3TOLO508N7" hidden="1">'[3]Reco Sheet for Fcast'!$F$8:$G$8</definedName>
    <definedName name="BExXTL72MKEQSQH9L2OTFLU8DM2B" hidden="1">'[3]Reco Sheet for Fcast'!$F$8:$G$8</definedName>
    <definedName name="BExXTM3M4RTCRSX7VGAXGQNPP668" hidden="1">'[3]Reco Sheet for Fcast'!$F$7:$G$7</definedName>
    <definedName name="BExXTOCF78J7WY6FOVBRY1N2RBBR" hidden="1">'[3]Reco Sheet for Fcast'!$H$2:$I$2</definedName>
    <definedName name="BExXTP3GYO6Z9RTKKT10XA0UTV3T" hidden="1">'[3]Reco Sheet for Fcast'!$I$8:$J$8</definedName>
    <definedName name="BExXTZKZ4CG92ZQLIRKEXXH9BFIR" hidden="1">'[3]Reco Sheet for Fcast'!$F$7:$G$7</definedName>
    <definedName name="BExXU4J2BM2964GD5UZHM752Q4NS" hidden="1">'[3]Reco Sheet for Fcast'!$F$9:$G$9</definedName>
    <definedName name="BExXU4ZC2TLLQLLN5Z55LSE6D0AG" hidden="1">'[3]Reco Sheet for Fcast'!$O$6:$P$10</definedName>
    <definedName name="BExXU6XDTT7RM93KILIDEYPA9XKF" hidden="1">'[3]Reco Sheet for Fcast'!$I$6:$J$6</definedName>
    <definedName name="BExXU8VLZA7WLPZ3RAQZGNERUD26" localSheetId="4" hidden="1">'[4]AMI P &amp; L'!#REF!</definedName>
    <definedName name="BExXU8VLZA7WLPZ3RAQZGNERUD26" hidden="1">'[4]AMI P &amp; L'!#REF!</definedName>
    <definedName name="BExXUB9RSLSCNN5ETLXY72DAPZZM" hidden="1">'[3]Reco Sheet for Fcast'!$I$10:$J$10</definedName>
    <definedName name="BExXUFRM82XQIN2T8KGLDQL1IBQW" hidden="1">'[3]Reco Sheet for Fcast'!$G$2</definedName>
    <definedName name="BExXUFX23FE72H6IM4JSHIQV4VNK" localSheetId="4" hidden="1">#REF!</definedName>
    <definedName name="BExXUFX23FE72H6IM4JSHIQV4VNK" hidden="1">#REF!</definedName>
    <definedName name="BExXUQEQBF6FI240ZGIF9YXZSRAU" hidden="1">'[3]Reco Sheet for Fcast'!$F$10:$G$10</definedName>
    <definedName name="BExXUYND6EJO7CJ5KRICV4O1JNWK" hidden="1">'[3]Reco Sheet for Fcast'!$F$9:$G$9</definedName>
    <definedName name="BExXV6FWG4H3S2QEUJZYIXILNGJ7" hidden="1">'[3]Reco Sheet for Fcast'!$F$8:$G$8</definedName>
    <definedName name="BExXVK87BMMO6LHKV0CFDNIQVIBS" hidden="1">'[3]Reco Sheet for Fcast'!$I$11:$J$11</definedName>
    <definedName name="BExXVKZ9WXPGL6IVY6T61IDD771I" hidden="1">'[3]Reco Sheet for Fcast'!$F$8:$G$8</definedName>
    <definedName name="BExXVLVNRJK2QSK3UMZRFRADS2G4" localSheetId="4" hidden="1">'[4]AMI P &amp; L'!#REF!</definedName>
    <definedName name="BExXVLVNRJK2QSK3UMZRFRADS2G4" hidden="1">'[4]AMI P &amp; L'!#REF!</definedName>
    <definedName name="BExXW27MMXHXUXX78SDTBE1JYTHT" hidden="1">'[3]Reco Sheet for Fcast'!$I$7:$J$7</definedName>
    <definedName name="BExXW2YIM2MYBSHRIX0RP9D4PRMN" hidden="1">'[3]Reco Sheet for Fcast'!$I$6:$J$6</definedName>
    <definedName name="BExXWBNE4KTFSXKVSRF6WX039WPB" hidden="1">'[3]Reco Sheet for Fcast'!$F$9:$G$9</definedName>
    <definedName name="BExXWFP5AYE7EHYTJWBZSQ8PQ0YX" hidden="1">'[3]Reco Sheet for Fcast'!$I$9:$J$9</definedName>
    <definedName name="BExXWLJG5TBEL46BL8CA7MCLGTUZ" localSheetId="4" hidden="1">#REF!</definedName>
    <definedName name="BExXWLJG5TBEL46BL8CA7MCLGTUZ" hidden="1">#REF!</definedName>
    <definedName name="BExXWVFIBQT8OY1O41FRFPFGXQHK" hidden="1">'[3]Reco Sheet for Fcast'!$K$2</definedName>
    <definedName name="BExXWWXHBZHA9J3N8K47F84X0M0L" hidden="1">'[3]Reco Sheet for Fcast'!$I$10:$J$10</definedName>
    <definedName name="BExXXBM521DL8R4ZX7NZ3DBCUOR5" localSheetId="4" hidden="1">'[4]AMI P &amp; L'!#REF!</definedName>
    <definedName name="BExXXBM521DL8R4ZX7NZ3DBCUOR5" hidden="1">'[4]AMI P &amp; L'!#REF!</definedName>
    <definedName name="BExXXC7OZI33XZ03NRMEP7VRLQK4" hidden="1">'[3]Reco Sheet for Fcast'!$I$7:$J$7</definedName>
    <definedName name="BExXXH5N3NKBQ7BCJPJTBF8CYM2Q" hidden="1">'[3]Reco Sheet for Fcast'!$I$6:$J$6</definedName>
    <definedName name="BExXXKWLM4D541BH6O8GOJMHFHMW" hidden="1">'[3]Reco Sheet for Fcast'!$I$9:$J$9</definedName>
    <definedName name="BExXXPPA1Q87XPI97X0OXCPBPDON" hidden="1">'[3]Reco Sheet for Fcast'!$I$11:$J$11</definedName>
    <definedName name="BExXXVUDA98IZTQ6MANKU4MTTDVR" hidden="1">'[3]Reco Sheet for Fcast'!$I$10:$J$10</definedName>
    <definedName name="BExXXZQNZY6IZI45DJXJK0MQZWA7" localSheetId="4" hidden="1">'[4]AMI P &amp; L'!#REF!</definedName>
    <definedName name="BExXXZQNZY6IZI45DJXJK0MQZWA7" hidden="1">'[4]AMI P &amp; L'!#REF!</definedName>
    <definedName name="BExXY5QFG6QP94SFT3935OBM8Y4K" hidden="1">'[3]Reco Sheet for Fcast'!$I$7:$J$7</definedName>
    <definedName name="BExXY7TYEBFXRYUYIFHTN65RJ8EW" localSheetId="4" hidden="1">'[4]AMI P &amp; L'!#REF!</definedName>
    <definedName name="BExXY7TYEBFXRYUYIFHTN65RJ8EW" hidden="1">'[4]AMI P &amp; L'!#REF!</definedName>
    <definedName name="BExXYLBHANUXC5FCTDDTGOVD3GQS" hidden="1">'[3]Reco Sheet for Fcast'!$I$8:$J$8</definedName>
    <definedName name="BExXYMNYAYH3WA2ZCFAYKZID9ZCI" hidden="1">'[3]Reco Sheet for Fcast'!$I$9:$J$9</definedName>
    <definedName name="BExXYYT12SVN2VDMLVNV4P3ISD8T" hidden="1">'[3]Reco Sheet for Fcast'!$I$7:$J$7</definedName>
    <definedName name="BExXZFVV4YB42AZ3H1I40YG3JAPU" hidden="1">'[3]Reco Sheet for Fcast'!$I$11:$J$11</definedName>
    <definedName name="BExXZHJ9T2JELF12CHHGD54J1B0C" hidden="1">'[3]Reco Sheet for Fcast'!$F$7:$G$7</definedName>
    <definedName name="BExXZMBX5F1N53KQHPU92S4B5ZZ4" hidden="1">'[3]Reco Sheet for Fcast'!$E$1</definedName>
    <definedName name="BExXZNJ2X1TK2LRK5ZY3MX49H5T7" hidden="1">'[3]Reco Sheet for Fcast'!$J$2:$K$2</definedName>
    <definedName name="BExXZOVPCEP495TQSON6PSRQ8XCY" localSheetId="4" hidden="1">'[4]AMI P &amp; L'!#REF!</definedName>
    <definedName name="BExXZOVPCEP495TQSON6PSRQ8XCY" hidden="1">'[4]AMI P &amp; L'!#REF!</definedName>
    <definedName name="BExXZXKH7NBARQQAZM69Z57IH1MM" hidden="1">'[3]Reco Sheet for Fcast'!$F$6:$G$6</definedName>
    <definedName name="BExY06EUGA7EW4VVDQKIUQW4P39O" localSheetId="4" hidden="1">#REF!</definedName>
    <definedName name="BExY06EUGA7EW4VVDQKIUQW4P39O" hidden="1">#REF!</definedName>
    <definedName name="BExY07WSDH5QEVM7BJXJK2ZRAI1O" localSheetId="4" hidden="1">'[4]AMI P &amp; L'!#REF!</definedName>
    <definedName name="BExY07WSDH5QEVM7BJXJK2ZRAI1O" hidden="1">'[4]AMI P &amp; L'!#REF!</definedName>
    <definedName name="BExY0C3UBVC4M59JIRXVQ8OWAJC1" hidden="1">'[3]Reco Sheet for Fcast'!$I$7:$J$7</definedName>
    <definedName name="BExY0OE8GFHMLLTEAFIOQTOPEVPB" hidden="1">'[3]Reco Sheet for Fcast'!$F$8:$G$8</definedName>
    <definedName name="BExY0OJHW85S0VKBA8T4HTYPYBOS" hidden="1">'[3]Reco Sheet for Fcast'!$I$10:$J$10</definedName>
    <definedName name="BExY0T1E034D7XAXNC6F7540LLIE" hidden="1">'[3]Reco Sheet for Fcast'!$F$15</definedName>
    <definedName name="BExY0V4VNPA7ZZUMJNNU0ZHE1KOH" localSheetId="4" hidden="1">#REF!</definedName>
    <definedName name="BExY0V4VNPA7ZZUMJNNU0ZHE1KOH" hidden="1">#REF!</definedName>
    <definedName name="BExY0XTZLHN49J2JH94BYTKBJLT3" hidden="1">'[3]Reco Sheet for Fcast'!$F$10:$G$10</definedName>
    <definedName name="BExY11FH9TXHERUYGG8FE50U7H7J" hidden="1">'[3]Reco Sheet for Fcast'!$F$10:$G$10</definedName>
    <definedName name="BExY180UKNW5NIAWD6ZUYTFEH8QS" hidden="1">'[3]Reco Sheet for Fcast'!$F$15</definedName>
    <definedName name="BExY1DPTV4LSY9MEOUGXF8X052NA" hidden="1">'[3]Reco Sheet for Fcast'!$F$7:$G$7</definedName>
    <definedName name="BExY1GK9ELBEKDD7O6HR6DUO8YGO" hidden="1">'[3]Reco Sheet for Fcast'!$I$11:$J$11</definedName>
    <definedName name="BExY1HBBZWCVKT5KEBLCKMKR9LKK" hidden="1">'[3]Reco Sheet for Fcast'!$F$9:$G$9</definedName>
    <definedName name="BExY1NWOXXFV9GGZ3PX444LZ8TVX" hidden="1">'[3]Reco Sheet for Fcast'!$F$10:$G$10</definedName>
    <definedName name="BExY1UCL0RND63LLSM9X5SFRG117" hidden="1">'[3]Reco Sheet for Fcast'!$H$2:$I$2</definedName>
    <definedName name="BExY1WAT3937L08HLHIRQHMP2A3H" hidden="1">'[3]Reco Sheet for Fcast'!$I$10:$J$10</definedName>
    <definedName name="BExY1YEBOSLMID7LURP8QB46AI91" hidden="1">'[3]Reco Sheet for Fcast'!$I$10:$J$10</definedName>
    <definedName name="BExY2FS4LFX9OHOTQT7SJ2PXAC25" hidden="1">'[3]Reco Sheet for Fcast'!$I$10:$J$10</definedName>
    <definedName name="BExY2GDPCZPVU0IQ6IJIB1YQQRQ6" hidden="1">'[3]Reco Sheet for Fcast'!$F$6:$G$6</definedName>
    <definedName name="BExY2GTSZ3VA9TXLY7KW1LIAKJ61" hidden="1">'[3]Reco Sheet for Fcast'!$F$6:$G$6</definedName>
    <definedName name="BExY2IXBR1SGYZH08T7QHKEFS8HA" hidden="1">'[3]Reco Sheet for Fcast'!$F$15</definedName>
    <definedName name="BExY2Q4B5FUDA5VU4VRUHX327QN0" hidden="1">'[3]Reco Sheet for Fcast'!$F$9:$G$9</definedName>
    <definedName name="BExY3HOSK7YI364K15OX70AVR6F1" localSheetId="4" hidden="1">'[4]AMI P &amp; L'!#REF!</definedName>
    <definedName name="BExY3HOSK7YI364K15OX70AVR6F1" hidden="1">'[4]AMI P &amp; L'!#REF!</definedName>
    <definedName name="BExY3T89AUR83SOAZZ3OMDEJDQ39" hidden="1">'[3]Reco Sheet for Fcast'!$F$10:$G$10</definedName>
    <definedName name="BExY45O3XSWT6MQU6R33GI3YUAUM" localSheetId="4" hidden="1">#REF!</definedName>
    <definedName name="BExY45O3XSWT6MQU6R33GI3YUAUM" hidden="1">#REF!</definedName>
    <definedName name="BExY4MG771JQ84EMIVB6HQGGHZY7" hidden="1">'[3]Reco Sheet for Fcast'!$H$2:$I$2</definedName>
    <definedName name="BExY4PWCSFB8P3J3TBQB2MD67263" hidden="1">'[3]Reco Sheet for Fcast'!$I$8:$J$8</definedName>
    <definedName name="BExY4RZW3KK11JLYBA4DWZ92M6LQ" hidden="1">'[3]Reco Sheet for Fcast'!$I$11:$J$11</definedName>
    <definedName name="BExY4XOVTTNVZ577RLIEC7NZQFIX" hidden="1">'[3]Reco Sheet for Fcast'!$F$7:$G$7</definedName>
    <definedName name="BExY50JAF5CG01GTHAUS7I4ZLUDC" hidden="1">'[3]Reco Sheet for Fcast'!$I$8:$J$8</definedName>
    <definedName name="BExY53J7EXFEOFTRNAHLK7IH3ACB" hidden="1">'[3]Reco Sheet for Fcast'!$F$8:$G$8</definedName>
    <definedName name="BExY5515SJTJS3VM80M3YYR0WF37" hidden="1">'[3]Reco Sheet for Fcast'!$F$15:$G$16</definedName>
    <definedName name="BExY5515WE39FQ3EG5QHG67V9C0O" hidden="1">'[3]Reco Sheet for Fcast'!$F$11:$G$11</definedName>
    <definedName name="BExY5986WNAD8NFCPXC9TVLBU4FG" hidden="1">'[3]Reco Sheet for Fcast'!$K$2</definedName>
    <definedName name="BExY5DF9MS25IFNWGJ1YAS5MDN8R" hidden="1">'[3]Reco Sheet for Fcast'!$K$2</definedName>
    <definedName name="BExY5ERVGL3UM2MGT8LJ0XPKTZEK" hidden="1">'[3]Reco Sheet for Fcast'!$I$7:$J$7</definedName>
    <definedName name="BExY5EX6NJFK8W754ZVZDN5DS04K" hidden="1">'[3]Reco Sheet for Fcast'!$I$6:$J$6</definedName>
    <definedName name="BExY5S3XD1NJT109CV54IFOHVLQ6" hidden="1">'[3]Reco Sheet for Fcast'!$F$9:$G$9</definedName>
    <definedName name="BExY6KVS1MMZ2R34PGEFR2BMTU9W" hidden="1">'[3]Reco Sheet for Fcast'!$I$11:$J$11</definedName>
    <definedName name="BExY6Q9YY7LW745GP7CYOGGSPHGE" hidden="1">'[3]Reco Sheet for Fcast'!$F$6:$G$6</definedName>
    <definedName name="BExZIA3C8LKJTEH3MKQ57KJH5TA2" hidden="1">'[3]Reco Sheet for Fcast'!$I$11:$J$11</definedName>
    <definedName name="BExZIIHH3QNQE3GFMHEE4UMHY6WQ" hidden="1">'[3]Reco Sheet for Fcast'!$F$6:$G$6</definedName>
    <definedName name="BExZIYO22G5UXOB42GDLYGVRJ6U7" hidden="1">'[3]Reco Sheet for Fcast'!$F$11:$G$11</definedName>
    <definedName name="BExZJ7CYXTDLM412P6E5FAC4YB5M" hidden="1">'[3]Reco Sheet for Fcast'!$F$15:$AI$18</definedName>
    <definedName name="BExZJ7I9T8XU4MZRKJ1VVU76V2LZ" hidden="1">'[3]Reco Sheet for Fcast'!$F$15</definedName>
    <definedName name="BExZJMY170JCUU1RWASNZ1HJPRTA" hidden="1">'[3]Reco Sheet for Fcast'!$F$8:$G$8</definedName>
    <definedName name="BExZJOQR77H0P4SUKVYACDCFBBXO" hidden="1">'[3]Reco Sheet for Fcast'!$I$6:$J$6</definedName>
    <definedName name="BExZJS6RG34ODDY9HMZ0O34MEMSB" hidden="1">'[3]Reco Sheet for Fcast'!$I$8:$J$8</definedName>
    <definedName name="BExZK34NR4BAD7HJAP7SQ926UQP3" hidden="1">'[3]Reco Sheet for Fcast'!$F$11:$G$11</definedName>
    <definedName name="BExZK3FGPHH5H771U7D5XY7XBS6E" localSheetId="4" hidden="1">'[4]AMI P &amp; L'!#REF!</definedName>
    <definedName name="BExZK3FGPHH5H771U7D5XY7XBS6E" hidden="1">'[4]AMI P &amp; L'!#REF!</definedName>
    <definedName name="BExZKHYORG3O8C772XPFHM1N8T80" localSheetId="4" hidden="1">'[4]AMI P &amp; L'!#REF!</definedName>
    <definedName name="BExZKHYORG3O8C772XPFHM1N8T80" hidden="1">'[4]AMI P &amp; L'!#REF!</definedName>
    <definedName name="BExZKJRF2IRR57DG9CLC7MSHWNNN" hidden="1">'[3]Reco Sheet for Fcast'!$F$8:$G$8</definedName>
    <definedName name="BExZKV5GYXO0X760SBD9TWTIQHGI" hidden="1">'[3]Reco Sheet for Fcast'!$F$10:$G$10</definedName>
    <definedName name="BExZL6E4YVXRUN7ZGF2BIGIXFR8K" localSheetId="4" hidden="1">'[4]AMI P &amp; L'!#REF!</definedName>
    <definedName name="BExZL6E4YVXRUN7ZGF2BIGIXFR8K" hidden="1">'[4]AMI P &amp; L'!#REF!</definedName>
    <definedName name="BExZLGVLMKTPFXG42QYT0PO81G7F" hidden="1">'[3]Reco Sheet for Fcast'!$F$9:$G$9</definedName>
    <definedName name="BExZLKMK7LRK14S09WLMH7MXSQXM" hidden="1">'[3]Reco Sheet for Fcast'!$F$7:$G$7</definedName>
    <definedName name="BExZM7JVLG0W8EG5RBU915U3SKBY" hidden="1">'[3]Reco Sheet for Fcast'!$F$7:$G$7</definedName>
    <definedName name="BExZM85FOVUFF110XMQ9O2ODSJUK" hidden="1">'[3]Reco Sheet for Fcast'!$I$7:$J$7</definedName>
    <definedName name="BExZMF1MMTZ1TA14PZ8ASSU2CBSP" hidden="1">'[3]Reco Sheet for Fcast'!$I$8:$J$8</definedName>
    <definedName name="BExZMKL5YQZD7F0FUCSVFGLPFK52" hidden="1">'[3]Reco Sheet for Fcast'!$F$9:$G$9</definedName>
    <definedName name="BExZMOC3VNZALJM71X2T6FV91GTB" hidden="1">'[3]Reco Sheet for Fcast'!$I$8:$J$8</definedName>
    <definedName name="BExZMXH39OB0I43XEL3K11U3G9PM" hidden="1">'[3]Reco Sheet for Fcast'!$I$6:$J$6</definedName>
    <definedName name="BExZMZQ3RBKDHT5GLFNLS52OSJA0" hidden="1">'[3]Reco Sheet for Fcast'!$F$11:$G$11</definedName>
    <definedName name="BExZN2F7Y2J2L2LN5WZRG949MS4A" hidden="1">'[3]Reco Sheet for Fcast'!$F$6:$G$6</definedName>
    <definedName name="BExZN847WUWKRYTZWG9TCQZJS3OL" hidden="1">'[3]Reco Sheet for Fcast'!$I$6:$J$6</definedName>
    <definedName name="BExZNH3VISFF4NQI11BZDP5IQ7VG" hidden="1">'[3]Reco Sheet for Fcast'!$F$6:$G$6</definedName>
    <definedName name="BExZNJYCFYVMAOI62GB2BABK1ELE" hidden="1">'[3]Reco Sheet for Fcast'!$I$8:$J$8</definedName>
    <definedName name="BExZNV707LIU6Z5H6QI6H67LHTI1" hidden="1">'[3]Reco Sheet for Fcast'!$F$9:$G$9</definedName>
    <definedName name="BExZNVCBKB930QQ9QW7KSGOZ0V1M" hidden="1">'[3]Reco Sheet for Fcast'!$I$9:$J$9</definedName>
    <definedName name="BExZNW8QJ18X0RSGFDWAE9ZSDX39" hidden="1">'[3]Reco Sheet for Fcast'!$H$2:$I$2</definedName>
    <definedName name="BExZNZDWRS6Q40L8OCWFEIVI0A1O" hidden="1">'[3]Reco Sheet for Fcast'!$I$6:$J$6</definedName>
    <definedName name="BExZOAH4GDULQO35ZGF099VIFGNC" localSheetId="4" hidden="1">#REF!</definedName>
    <definedName name="BExZOAH4GDULQO35ZGF099VIFGNC" hidden="1">#REF!</definedName>
    <definedName name="BExZOBO9NYLGVJQ31LVQ9XS2ZT4N" hidden="1">'[3]Reco Sheet for Fcast'!$I$10:$J$10</definedName>
    <definedName name="BExZOETNB1CJ3Y2RKLI1ZK0S8Z6H" hidden="1">'[3]Reco Sheet for Fcast'!$I$10:$J$10</definedName>
    <definedName name="BExZOREMVSK4E5VSWM838KHUB8AI" hidden="1">'[3]Reco Sheet for Fcast'!$I$6:$J$6</definedName>
    <definedName name="BExZOVR745T5P1KS9NV2PXZPZVRG" hidden="1">'[3]Reco Sheet for Fcast'!$I$11:$J$11</definedName>
    <definedName name="BExZOZSWGLSY2XYVRIS6VSNJDSGD" hidden="1">'[3]Reco Sheet for Fcast'!$I$8:$J$8</definedName>
    <definedName name="BExZP7AIJKLM6C6CSUIIFAHFBNX2" hidden="1">'[3]Reco Sheet for Fcast'!$G$2</definedName>
    <definedName name="BExZPQ0XY507N8FJMVPKCTK8HC9H" hidden="1">'[3]Reco Sheet for Fcast'!$K$2</definedName>
    <definedName name="BExZQ37OVBR25U32CO2YYVPZOMR5" hidden="1">'[3]Reco Sheet for Fcast'!$K$2</definedName>
    <definedName name="BExZQ3NT7H06VO0AR48WHZULZB93" hidden="1">'[3]Reco Sheet for Fcast'!$I$8:$J$8</definedName>
    <definedName name="BExZQ7PJU07SEJMDX18U9YVDC2GU" hidden="1">'[3]Reco Sheet for Fcast'!$F$6:$G$6</definedName>
    <definedName name="BExZQIHTGHK7OOI2Y2PN3JYBY82I" localSheetId="4" hidden="1">'[4]AMI P &amp; L'!#REF!</definedName>
    <definedName name="BExZQIHTGHK7OOI2Y2PN3JYBY82I" hidden="1">'[4]AMI P &amp; L'!#REF!</definedName>
    <definedName name="BExZQJJMGU5MHQOILGXGJPAQI5XI" localSheetId="4" hidden="1">'[4]AMI P &amp; L'!#REF!</definedName>
    <definedName name="BExZQJJMGU5MHQOILGXGJPAQI5XI" hidden="1">'[4]AMI P &amp; L'!#REF!</definedName>
    <definedName name="BExZQP3CUHU0IRXBVRJLP1KYRDVE" localSheetId="4" hidden="1">#REF!</definedName>
    <definedName name="BExZQP3CUHU0IRXBVRJLP1KYRDVE" hidden="1">#REF!</definedName>
    <definedName name="BExZQXBYEBN28QUH1KOVW6KKA5UM" hidden="1">'[3]Reco Sheet for Fcast'!$F$15</definedName>
    <definedName name="BExZQZKT146WEN8FTVZ7Y5TSB8L5" localSheetId="4" hidden="1">'[4]AMI P &amp; L'!#REF!</definedName>
    <definedName name="BExZQZKT146WEN8FTVZ7Y5TSB8L5" hidden="1">'[4]AMI P &amp; L'!#REF!</definedName>
    <definedName name="BExZR485AKBH93YZ08CMUC3WROED" hidden="1">'[3]Reco Sheet for Fcast'!$I$10:$J$10</definedName>
    <definedName name="BExZR7TL98P2PPUVGIZYR5873DWW" hidden="1">'[3]Reco Sheet for Fcast'!$F$9:$G$9</definedName>
    <definedName name="BExZRGD1603X5ACFALUUDKCD7X48" hidden="1">'[3]Reco Sheet for Fcast'!$I$9:$J$9</definedName>
    <definedName name="BExZRP1X6UVLN1UOLHH5VF4STP1O" localSheetId="4" hidden="1">'[4]AMI P &amp; L'!#REF!</definedName>
    <definedName name="BExZRP1X6UVLN1UOLHH5VF4STP1O" hidden="1">'[4]AMI P &amp; L'!#REF!</definedName>
    <definedName name="BExZRQ930U6OCYNV00CH5I0Q4LPE" hidden="1">'[3]Reco Sheet for Fcast'!$I$8:$J$8</definedName>
    <definedName name="BExZRW8W514W8OZ72YBONYJ64GXF" localSheetId="4" hidden="1">'[4]AMI P &amp; L'!#REF!</definedName>
    <definedName name="BExZRW8W514W8OZ72YBONYJ64GXF" hidden="1">'[4]AMI P &amp; L'!#REF!</definedName>
    <definedName name="BExZRWJP2BUVFJPO8U8ATQEP0LZU" hidden="1">'[3]Reco Sheet for Fcast'!$F$15</definedName>
    <definedName name="BExZSI9USDLZAN8LI8M4YYQL24GZ" hidden="1">'[3]Reco Sheet for Fcast'!$F$7:$G$7</definedName>
    <definedName name="BExZSS0LA2JY4ZLJ1Z5YCMLJJZCH" hidden="1">'[3]Reco Sheet for Fcast'!$F$11:$G$11</definedName>
    <definedName name="BExZTAQV2QVSZY5Y3VCCWUBSBW9P" localSheetId="4" hidden="1">'[4]AMI P &amp; L'!#REF!</definedName>
    <definedName name="BExZTAQV2QVSZY5Y3VCCWUBSBW9P" hidden="1">'[4]AMI P &amp; L'!#REF!</definedName>
    <definedName name="BExZTHSI2FX56PWRSNX9H5EWTZFO" hidden="1">'[3]Reco Sheet for Fcast'!$F$6:$G$6</definedName>
    <definedName name="BExZTJL3HVBFY139H6CJHEQCT1EL" hidden="1">'[3]Reco Sheet for Fcast'!$F$9:$G$9</definedName>
    <definedName name="BExZTLOL8OPABZI453E0KVNA1GJS" hidden="1">'[3]Reco Sheet for Fcast'!$F$11:$G$11</definedName>
    <definedName name="BExZTT6J3X0TOX0ZY6YPLUVMCW9X" localSheetId="4" hidden="1">'[4]AMI P &amp; L'!#REF!</definedName>
    <definedName name="BExZTT6J3X0TOX0ZY6YPLUVMCW9X" hidden="1">'[4]AMI P &amp; L'!#REF!</definedName>
    <definedName name="BExZTW6ECBRA0BBITWBQ8R93RMCL" hidden="1">'[3]Reco Sheet for Fcast'!$G$2</definedName>
    <definedName name="BExZU2BHYAOKSCBM3C5014ZF6IXS" hidden="1">'[3]Reco Sheet for Fcast'!$H$2:$I$2</definedName>
    <definedName name="BExZU2RMJTXOCS0ROPMYPE6WTD87" hidden="1">'[3]Reco Sheet for Fcast'!$F$7:$G$7</definedName>
    <definedName name="BExZUF7G8FENTJKH9R1XUWXM6CWD" hidden="1">'[3]Reco Sheet for Fcast'!$I$9:$J$9</definedName>
    <definedName name="BExZUNARUJBIZ08VCAV3GEVBIR3D" hidden="1">'[3]Reco Sheet for Fcast'!$I$8:$J$8</definedName>
    <definedName name="BExZUSZT5496UMBP4LFSLTR1GVEW" hidden="1">'[3]Reco Sheet for Fcast'!$I$9:$J$9</definedName>
    <definedName name="BExZUT54340I38GVCV79EL116WR0" hidden="1">'[3]Reco Sheet for Fcast'!$I$11:$J$11</definedName>
    <definedName name="BExZUYDULCX65H9OZ9JHPBNKF3MI" hidden="1">'[3]Reco Sheet for Fcast'!$F$7:$G$7</definedName>
    <definedName name="BExZV2QD5ZDK3AGDRULLA7JB46C3" hidden="1">'[3]Reco Sheet for Fcast'!$F$8:$G$8</definedName>
    <definedName name="BExZVBQ29OM0V8XAL3HL0JIM0MMU" hidden="1">'[3]Reco Sheet for Fcast'!$I$9:$J$9</definedName>
    <definedName name="BExZVBQ3B8IIQW88DDLAW5BA4PL4" localSheetId="4" hidden="1">#REF!</definedName>
    <definedName name="BExZVBQ3B8IIQW88DDLAW5BA4PL4" hidden="1">#REF!</definedName>
    <definedName name="BExZVLM4T9ORS4ZWHME46U4Q103C" hidden="1">'[3]Reco Sheet for Fcast'!$I$10:$J$10</definedName>
    <definedName name="BExZVM7OZWPPRH5YQW50EYMMIW1A" hidden="1">'[3]Reco Sheet for Fcast'!$I$6:$J$6</definedName>
    <definedName name="BExZVP7KJEUGEZ1AZ15Z29XW6KAH" hidden="1">'[3]Reco Sheet for Fcast'!$I$7:$J$7</definedName>
    <definedName name="BExZVPYGX2C5OSHMZ6F0KBKZ6B1S" hidden="1">'[3]Reco Sheet for Fcast'!$H$2:$I$2</definedName>
    <definedName name="BExZW5UARC8W9AQNLJX2I5WQWS5F" hidden="1">'[3]Reco Sheet for Fcast'!$I$9:$J$9</definedName>
    <definedName name="BExZW7HRGN6A9YS41KI2B2UUMJ7X" hidden="1">'[3]Reco Sheet for Fcast'!$I$7:$J$7</definedName>
    <definedName name="BExZW8ZPNV43UXGOT98FDNIBQHZY" hidden="1">'[3]Reco Sheet for Fcast'!$I$11:$J$11</definedName>
    <definedName name="BExZWKDP0QSA9SPSF40ZMQ81QV13" hidden="1">'[3]Reco Sheet for Fcast'!$F$7:$G$7</definedName>
    <definedName name="BExZWKZ5N3RDXU8MZ8HQVYYD8O0F" hidden="1">'[3]Reco Sheet for Fcast'!$F$6:$G$6</definedName>
    <definedName name="BExZWSMC9T48W74GFGQCIUJ8ZPP3" hidden="1">'[3]Reco Sheet for Fcast'!$G$2:$H$2</definedName>
    <definedName name="BExZWUF2V4HY3HI8JN9ZVPRWK1H3" hidden="1">'[3]Reco Sheet for Fcast'!$I$9:$J$9</definedName>
    <definedName name="BExZWX45URTK9KYDJHEXL1OTZ833" hidden="1">'[3]Reco Sheet for Fcast'!$I$9:$J$9</definedName>
    <definedName name="BExZX0EWQEZO86WDAD9A4EAEZ012" hidden="1">'[3]Reco Sheet for Fcast'!$F$9:$G$9</definedName>
    <definedName name="BExZX2T6ZT2DZLYSDJJBPVIT5OK2" hidden="1">'[3]Reco Sheet for Fcast'!$I$10:$J$10</definedName>
    <definedName name="BExZXOJDELULNLEH7WG0OYJT0NJ4" hidden="1">'[3]Reco Sheet for Fcast'!$I$6:$J$6</definedName>
    <definedName name="BExZXOOTRNUK8LGEAZ8ZCFW9KXQ1" hidden="1">'[3]Reco Sheet for Fcast'!$J$2:$K$2</definedName>
    <definedName name="BExZXT6JOXNKEDU23DKL8XZAJZIH" hidden="1">'[3]Reco Sheet for Fcast'!$I$8:$J$8</definedName>
    <definedName name="BExZXUTYW1HWEEZ1LIX4OQWC7HL1" hidden="1">'[3]Reco Sheet for Fcast'!$F$9:$G$9</definedName>
    <definedName name="BExZXY4NKQL9QD76YMQJ15U1C2G8" hidden="1">'[3]Reco Sheet for Fcast'!$I$11:$J$11</definedName>
    <definedName name="BExZXYQ7U5G08FQGUIGYT14QCBOF" hidden="1">'[3]Reco Sheet for Fcast'!$F$9:$G$9</definedName>
    <definedName name="BExZY02V77YJBMODJSWZOYCMPS5X" localSheetId="4" hidden="1">'[4]AMI P &amp; L'!#REF!</definedName>
    <definedName name="BExZY02V77YJBMODJSWZOYCMPS5X" hidden="1">'[4]AMI P &amp; L'!#REF!</definedName>
    <definedName name="BExZY49QRZIR6CA41LFA9LM6EULU" hidden="1">'[3]Reco Sheet for Fcast'!$F$7:$G$7</definedName>
    <definedName name="BExZZ2FQA9A8C7CJKMEFQ9VPSLCE" hidden="1">'[3]Reco Sheet for Fcast'!$G$2</definedName>
    <definedName name="BExZZCHAVHW8C2H649KRGVQ0WVRT" hidden="1">'[3]Reco Sheet for Fcast'!$I$9:$J$9</definedName>
    <definedName name="BExZZTK54OTLF2YB68BHGOS27GEN" localSheetId="4" hidden="1">'[4]AMI P &amp; L'!#REF!</definedName>
    <definedName name="BExZZTK54OTLF2YB68BHGOS27GEN" hidden="1">'[4]AMI P &amp; L'!#REF!</definedName>
    <definedName name="BExZZXB3JQQG4SIZS4MRU6NNW7HI" hidden="1">'[3]Reco Sheet for Fcast'!$F$7:$G$7</definedName>
    <definedName name="BExZZZEMIIFKMLLV4DJKX5TB9R5V" localSheetId="4" hidden="1">'[4]AMI P &amp; L'!#REF!</definedName>
    <definedName name="BExZZZEMIIFKMLLV4DJKX5TB9R5V" hidden="1">'[4]AMI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 localSheetId="3">'Depn|Inputs'!$I$19</definedName>
    <definedName name="conv_2015_2010" localSheetId="4">'Depn|Inputs'!$I$19</definedName>
    <definedName name="conv_2015_2010" localSheetId="5">'Depn|Inputs'!$I$19</definedName>
    <definedName name="conv_2015_2010">'Depn|Inputs'!$I$19</definedName>
    <definedName name="conv_2020_2010">'Depn|Inputs'!$I$20</definedName>
    <definedName name="cpt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pt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pt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p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fg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asd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4" hidden="1">{#N/A,#N/A,FALSE,"pcf";#N/A,#N/A,FALSE,"pcr"}</definedName>
    <definedName name="FF" localSheetId="5" hidden="1">{#N/A,#N/A,FALSE,"pcf";#N/A,#N/A,FALSE,"pcr"}</definedName>
    <definedName name="FF" hidden="1">{#N/A,#N/A,FALSE,"pcf";#N/A,#N/A,FALSE,"pcr"}</definedName>
    <definedName name="first_reg_period" localSheetId="3">'Depn|Inputs'!$E$7</definedName>
    <definedName name="first_reg_period" localSheetId="4">'Depn|Inputs'!$E$7</definedName>
    <definedName name="first_reg_period" localSheetId="5">'Depn|Inputs'!$E$7</definedName>
    <definedName name="first_reg_period">'Depn|Inputs'!$E$7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4" hidden="1">{#N/A,#N/A,FALSE,"pcf";#N/A,#N/A,FALSE,"pcr"}</definedName>
    <definedName name="GFGFH" localSheetId="5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ai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ai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ai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ai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ns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imcount" hidden="1">2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4" hidden="1">{#N/A,#N/A,FALSE,"pcf";#N/A,#N/A,FALSE,"pcr"}</definedName>
    <definedName name="RRRR" localSheetId="5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bvsd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asdf" localSheetId="3" hidden="1">{#N/A,#N/A,FALSE,"pcf";#N/A,#N/A,FALSE,"pcr"}</definedName>
    <definedName name="sdfasdf" localSheetId="4" hidden="1">{#N/A,#N/A,FALSE,"pcf";#N/A,#N/A,FALSE,"pcr"}</definedName>
    <definedName name="sdfasdf" localSheetId="5" hidden="1">{#N/A,#N/A,FALSE,"pcf";#N/A,#N/A,FALSE,"pcr"}</definedName>
    <definedName name="sdfasdf" hidden="1">{#N/A,#N/A,FALSE,"pcf";#N/A,#N/A,FALSE,"pcr"}</definedName>
    <definedName name="sdfgagf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econd_reg_period" localSheetId="3">'Depn|Inputs'!$E$8</definedName>
    <definedName name="second_reg_period" localSheetId="4">'Depn|Inputs'!$E$8</definedName>
    <definedName name="second_reg_period" localSheetId="5">'Depn|Inputs'!$E$8</definedName>
    <definedName name="second_reg_period">'Depn|Inputs'!$E$8</definedName>
    <definedName name="sencount" hidden="1">2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hird_reg_period">'Depn|Inputs'!$E$9</definedName>
    <definedName name="tiimt" localSheetId="3" hidden="1">{#N/A,#N/A,FALSE,"pcf";#N/A,#N/A,FALSE,"pcr"}</definedName>
    <definedName name="tiimt" localSheetId="4" hidden="1">{#N/A,#N/A,FALSE,"pcf";#N/A,#N/A,FALSE,"pcr"}</definedName>
    <definedName name="tiimt" localSheetId="5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4" hidden="1">{#N/A,#N/A,FALSE,"SUM QTR 3";#N/A,#N/A,FALSE,"Detail QTR 3 (w_o ly)"}</definedName>
    <definedName name="tiumut" localSheetId="5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vCube" hidden="1">#REF!</definedName>
    <definedName name="vFormulas" hidden="1">#REF!</definedName>
    <definedName name="vGetRange" hidden="1">#REF!</definedName>
    <definedName name="vPasteBackFrom" hidden="1">#REF!</definedName>
    <definedName name="vPasteBackTo" hidden="1">#REF!</definedName>
    <definedName name="vProjectEntry" hidden="1">#REF!</definedName>
    <definedName name="vProjectPaste" hidden="1">#REF!</definedName>
    <definedName name="vSendStatus" hidden="1">#REF!</definedName>
    <definedName name="vServer" hidden="1">#REF!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5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5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rint._.Summary." localSheetId="3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localSheetId="4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localSheetId="5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S_R._.tables." localSheetId="3" hidden="1">{#N/A,#N/A,FALSE,"pcf";#N/A,#N/A,FALSE,"pcr"}</definedName>
    <definedName name="wrn.S_R._.tables." localSheetId="4" hidden="1">{#N/A,#N/A,FALSE,"pcf";#N/A,#N/A,FALSE,"pcr"}</definedName>
    <definedName name="wrn.S_R._.tables." localSheetId="5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4" hidden="1">{#N/A,#N/A,FALSE,"SUM QTR 3";#N/A,#N/A,FALSE,"Detail QTR 3 (w_o ly)"}</definedName>
    <definedName name="wrn.S_RQTR3." localSheetId="5" hidden="1">{#N/A,#N/A,FALSE,"SUM QTR 3";#N/A,#N/A,FALSE,"Detail QTR 3 (w_o ly)"}</definedName>
    <definedName name="wrn.S_RQTR3." hidden="1">{#N/A,#N/A,FALSE,"SUM QTR 3";#N/A,#N/A,FALSE,"Detail QTR 3 (w_o ly)"}</definedName>
    <definedName name="wrn.Summary." localSheetId="3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localSheetId="4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localSheetId="5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localSheetId="3" hidden="1">{#N/A,#N/A,FALSE,"MGH income-Support";#N/A,#N/A,FALSE,"MGN balance sheet-Support"}</definedName>
    <definedName name="wrn.TEST." localSheetId="4" hidden="1">{#N/A,#N/A,FALSE,"MGH income-Support";#N/A,#N/A,FALSE,"MGN balance sheet-Support"}</definedName>
    <definedName name="wrn.TEST." localSheetId="5" hidden="1">{#N/A,#N/A,FALSE,"MGH income-Support";#N/A,#N/A,FALSE,"MGN balance sheet-Support"}</definedName>
    <definedName name="wrn.TEST." hidden="1">{#N/A,#N/A,FALSE,"MGH income-Support";#N/A,#N/A,FALSE,"MGN balance sheet-Support"}</definedName>
    <definedName name="wrn.UEG._.Operating._.Report.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yht" localSheetId="3" hidden="1">{#N/A,#N/A,FALSE,"SUM QTR 3";#N/A,#N/A,FALSE,"Detail QTR 3 (w_o ly)"}</definedName>
    <definedName name="yht" localSheetId="4" hidden="1">{#N/A,#N/A,FALSE,"SUM QTR 3";#N/A,#N/A,FALSE,"Detail QTR 3 (w_o ly)"}</definedName>
    <definedName name="yht" localSheetId="5" hidden="1">{#N/A,#N/A,FALSE,"SUM QTR 3";#N/A,#N/A,FALSE,"Detail QTR 3 (w_o ly)"}</definedName>
    <definedName name="yht" hidden="1">{#N/A,#N/A,FALSE,"SUM QTR 3";#N/A,#N/A,FALSE,"Detail QTR 3 (w_o ly)"}</definedName>
    <definedName name="Z_194E5B9A_53B1_414D_85B4_862268EA3FD8_.wvu.Cols" hidden="1">#REF!,#REF!</definedName>
    <definedName name="Z_457C99E0_B489_11D4_9586_D18A69491E44_.wvu.FilterData" hidden="1">[2]DataAct!#REF!</definedName>
    <definedName name="Z_4A79B72B_DC22_4363_885C_85183B73F539_.wvu.Cols" hidden="1">'[5]Inputs II'!$D$1:$F$65536,'[5]Inputs II'!$G$1:$I$65536</definedName>
    <definedName name="Z_6664BF98_58A8_4AA7_B274_16B63D099514_.wvu.PrintTitles" hidden="1">#REF!</definedName>
    <definedName name="Z_6664BF98_58A8_4AA7_B274_16B63D099514_.wvu.Rows" hidden="1">#REF!</definedName>
    <definedName name="Z_7BA556F5_54D8_11D5_A01A_F3F642D11487_.wvu.PrintTitles" hidden="1">#REF!</definedName>
    <definedName name="Z_82A713E0_6943_11D4_BE9F_0010A4B0D9C7_.wvu.Cols" hidden="1">#REF!</definedName>
    <definedName name="Z_82A713E0_6943_11D4_BE9F_0010A4B0D9C7_.wvu.Rows" hidden="1">#REF!,#REF!</definedName>
    <definedName name="Z_86D17A40_67AF_11D4_BE9F_0010A4C47286_.wvu.FilterData" hidden="1">[2]DataAct!#REF!</definedName>
    <definedName name="Z_86D17A4F_67AF_11D4_BE9F_0010A4C47286_.wvu.FilterData" hidden="1">[2]DataAct!#REF!</definedName>
    <definedName name="Z_954171C1_B0CF_11D4_9586_C4C4470EA652_.wvu.FilterData" hidden="1">[2]DataAct!#REF!</definedName>
    <definedName name="Z_954171C6_B0CF_11D4_9586_C4C4470EA652_.wvu.FilterData" hidden="1">[2]DataAct!#REF!</definedName>
    <definedName name="Z_B353C461_E47E_11D3_9F17_9F7735ADF445_.wvu.PrintArea" hidden="1">#REF!</definedName>
    <definedName name="Z_B6615E22_B0C4_11D4_9586_D4E81DC95A44_.wvu.FilterData" hidden="1">[2]DataAct!#REF!</definedName>
    <definedName name="Z_CFB7B7F4_1D0A_11D5_9586_DD7024B77949_.wvu.FilterData" hidden="1">[2]DataAct!#REF!</definedName>
    <definedName name="zed" localSheetId="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ed" localSheetId="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e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e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3" l="1"/>
  <c r="I25" i="3"/>
  <c r="I27" i="3"/>
  <c r="J22" i="3" s="1"/>
  <c r="J24" i="3" s="1"/>
  <c r="J5" i="3"/>
  <c r="J25" i="3"/>
  <c r="J18" i="2"/>
  <c r="K18" i="2"/>
  <c r="L18" i="2"/>
  <c r="M18" i="2"/>
  <c r="N18" i="2"/>
  <c r="I19" i="2"/>
  <c r="J26" i="3" s="1"/>
  <c r="K5" i="3"/>
  <c r="K25" i="3"/>
  <c r="K26" i="3"/>
  <c r="L5" i="3"/>
  <c r="L25" i="3"/>
  <c r="M5" i="3"/>
  <c r="M25" i="3"/>
  <c r="M26" i="3"/>
  <c r="N5" i="3"/>
  <c r="N25" i="3"/>
  <c r="O5" i="3"/>
  <c r="O25" i="3"/>
  <c r="O26" i="3"/>
  <c r="P5" i="3"/>
  <c r="P25" i="3"/>
  <c r="P26" i="3"/>
  <c r="Q5" i="3"/>
  <c r="Q25" i="3"/>
  <c r="R5" i="3"/>
  <c r="R25" i="3"/>
  <c r="S5" i="3"/>
  <c r="S25" i="3"/>
  <c r="S26" i="3"/>
  <c r="I19" i="3"/>
  <c r="J21" i="2"/>
  <c r="J22" i="2"/>
  <c r="J72" i="2"/>
  <c r="K21" i="2"/>
  <c r="K22" i="2"/>
  <c r="K72" i="2"/>
  <c r="L21" i="2"/>
  <c r="L22" i="2"/>
  <c r="L72" i="2"/>
  <c r="M21" i="2"/>
  <c r="M22" i="2"/>
  <c r="M72" i="2"/>
  <c r="N21" i="2"/>
  <c r="N22" i="2"/>
  <c r="N72" i="2"/>
  <c r="N85" i="2"/>
  <c r="N29" i="3"/>
  <c r="T33" i="3" s="1"/>
  <c r="T5" i="3"/>
  <c r="N58" i="2"/>
  <c r="N59" i="2"/>
  <c r="S30" i="3"/>
  <c r="T34" i="3" s="1"/>
  <c r="J7" i="3"/>
  <c r="J31" i="3"/>
  <c r="T35" i="3"/>
  <c r="K7" i="3"/>
  <c r="K31" i="3"/>
  <c r="D36" i="3"/>
  <c r="T36" i="3"/>
  <c r="L7" i="3"/>
  <c r="L31" i="3"/>
  <c r="D37" i="3"/>
  <c r="T37" i="3" s="1"/>
  <c r="M7" i="3"/>
  <c r="M31" i="3"/>
  <c r="N44" i="2"/>
  <c r="N31" i="3" s="1"/>
  <c r="N7" i="3"/>
  <c r="I20" i="3"/>
  <c r="O22" i="2"/>
  <c r="O7" i="3" s="1"/>
  <c r="P22" i="2"/>
  <c r="P7" i="3"/>
  <c r="Q22" i="2"/>
  <c r="Q7" i="3"/>
  <c r="R22" i="2"/>
  <c r="R7" i="3"/>
  <c r="S22" i="2"/>
  <c r="S7" i="3"/>
  <c r="O18" i="2"/>
  <c r="P18" i="2" s="1"/>
  <c r="Q18" i="2" s="1"/>
  <c r="R18" i="2" s="1"/>
  <c r="S18" i="2" s="1"/>
  <c r="I20" i="2" s="1"/>
  <c r="T25" i="3"/>
  <c r="T26" i="3"/>
  <c r="U5" i="3"/>
  <c r="U33" i="3"/>
  <c r="U35" i="3"/>
  <c r="U36" i="3"/>
  <c r="U37" i="3"/>
  <c r="S6" i="3"/>
  <c r="T6" i="3"/>
  <c r="T31" i="3"/>
  <c r="U25" i="3"/>
  <c r="U26" i="3"/>
  <c r="V5" i="3"/>
  <c r="V33" i="3"/>
  <c r="V35" i="3"/>
  <c r="V36" i="3"/>
  <c r="V37" i="3"/>
  <c r="U6" i="3"/>
  <c r="U31" i="3"/>
  <c r="V25" i="3"/>
  <c r="V26" i="3"/>
  <c r="W5" i="3"/>
  <c r="W33" i="3"/>
  <c r="W34" i="3"/>
  <c r="W35" i="3"/>
  <c r="W36" i="3"/>
  <c r="W37" i="3"/>
  <c r="V6" i="3"/>
  <c r="V31" i="3"/>
  <c r="W25" i="3"/>
  <c r="W26" i="3"/>
  <c r="X5" i="3"/>
  <c r="X33" i="3"/>
  <c r="X35" i="3"/>
  <c r="X36" i="3"/>
  <c r="W6" i="3"/>
  <c r="W31" i="3"/>
  <c r="X25" i="3"/>
  <c r="X26" i="3"/>
  <c r="Y5" i="3"/>
  <c r="Y33" i="3"/>
  <c r="Y35" i="3"/>
  <c r="Y36" i="3"/>
  <c r="Y37" i="3"/>
  <c r="X6" i="3"/>
  <c r="X31" i="3"/>
  <c r="Y25" i="3"/>
  <c r="Y26" i="3"/>
  <c r="Z5" i="3"/>
  <c r="Z33" i="3"/>
  <c r="Z35" i="3"/>
  <c r="Z36" i="3"/>
  <c r="Z37" i="3"/>
  <c r="Y6" i="3"/>
  <c r="Y31" i="3"/>
  <c r="Z25" i="3"/>
  <c r="Z26" i="3"/>
  <c r="AA5" i="3"/>
  <c r="AA33" i="3"/>
  <c r="AA34" i="3"/>
  <c r="AA35" i="3"/>
  <c r="AA36" i="3"/>
  <c r="AA37" i="3"/>
  <c r="Z6" i="3"/>
  <c r="Z31" i="3"/>
  <c r="AA25" i="3"/>
  <c r="AA26" i="3"/>
  <c r="AB5" i="3"/>
  <c r="AB33" i="3"/>
  <c r="AB35" i="3"/>
  <c r="AB36" i="3"/>
  <c r="AA6" i="3"/>
  <c r="AA31" i="3"/>
  <c r="AB25" i="3"/>
  <c r="AB26" i="3"/>
  <c r="AC5" i="3"/>
  <c r="AC33" i="3"/>
  <c r="AC34" i="3"/>
  <c r="AC35" i="3"/>
  <c r="AC36" i="3"/>
  <c r="AB6" i="3"/>
  <c r="AB31" i="3"/>
  <c r="AC25" i="3"/>
  <c r="AC26" i="3"/>
  <c r="AD5" i="3"/>
  <c r="AD33" i="3"/>
  <c r="AD35" i="3"/>
  <c r="AD36" i="3"/>
  <c r="AD37" i="3"/>
  <c r="AC6" i="3"/>
  <c r="AC31" i="3"/>
  <c r="AD25" i="3"/>
  <c r="AD26" i="3"/>
  <c r="AE5" i="3"/>
  <c r="AE33" i="3"/>
  <c r="AE34" i="3"/>
  <c r="AE35" i="3"/>
  <c r="AE36" i="3"/>
  <c r="AE37" i="3"/>
  <c r="AD6" i="3"/>
  <c r="AD31" i="3"/>
  <c r="AE25" i="3"/>
  <c r="AE26" i="3"/>
  <c r="AF5" i="3"/>
  <c r="AF33" i="3"/>
  <c r="AF35" i="3"/>
  <c r="AF36" i="3"/>
  <c r="AF37" i="3"/>
  <c r="AE6" i="3"/>
  <c r="AE31" i="3"/>
  <c r="AF25" i="3"/>
  <c r="AF26" i="3"/>
  <c r="AG5" i="3"/>
  <c r="AG33" i="3"/>
  <c r="AG34" i="3"/>
  <c r="AG35" i="3"/>
  <c r="AG36" i="3"/>
  <c r="AG37" i="3"/>
  <c r="AF6" i="3"/>
  <c r="AF31" i="3"/>
  <c r="AG25" i="3"/>
  <c r="AG26" i="3"/>
  <c r="AH5" i="3"/>
  <c r="AH33" i="3"/>
  <c r="AH34" i="3"/>
  <c r="AH35" i="3"/>
  <c r="AH36" i="3"/>
  <c r="AG6" i="3"/>
  <c r="AG31" i="3"/>
  <c r="AH25" i="3"/>
  <c r="AH26" i="3"/>
  <c r="AI5" i="3"/>
  <c r="AI33" i="3"/>
  <c r="AI34" i="3"/>
  <c r="AI35" i="3"/>
  <c r="AI36" i="3"/>
  <c r="AH6" i="3"/>
  <c r="AH31" i="3"/>
  <c r="AI25" i="3"/>
  <c r="AI26" i="3"/>
  <c r="AJ5" i="3"/>
  <c r="AJ33" i="3"/>
  <c r="AJ34" i="3"/>
  <c r="AJ35" i="3"/>
  <c r="AJ36" i="3"/>
  <c r="AJ37" i="3"/>
  <c r="AI6" i="3"/>
  <c r="AI31" i="3"/>
  <c r="AJ25" i="3"/>
  <c r="AJ26" i="3"/>
  <c r="AK5" i="3"/>
  <c r="AK33" i="3"/>
  <c r="AK34" i="3"/>
  <c r="AK35" i="3"/>
  <c r="AK36" i="3"/>
  <c r="AK37" i="3"/>
  <c r="AJ6" i="3"/>
  <c r="AJ31" i="3"/>
  <c r="AK25" i="3"/>
  <c r="AK26" i="3"/>
  <c r="AL5" i="3"/>
  <c r="AL33" i="3"/>
  <c r="AL34" i="3"/>
  <c r="AL35" i="3"/>
  <c r="AL36" i="3"/>
  <c r="AL37" i="3"/>
  <c r="AK6" i="3"/>
  <c r="AK31" i="3"/>
  <c r="AL25" i="3"/>
  <c r="AL26" i="3"/>
  <c r="AM5" i="3"/>
  <c r="AM33" i="3"/>
  <c r="AM34" i="3"/>
  <c r="AM35" i="3"/>
  <c r="AM36" i="3"/>
  <c r="AM37" i="3"/>
  <c r="AL6" i="3"/>
  <c r="AL31" i="3"/>
  <c r="AM25" i="3"/>
  <c r="AM26" i="3"/>
  <c r="AN5" i="3"/>
  <c r="AN33" i="3"/>
  <c r="AN34" i="3"/>
  <c r="AN35" i="3"/>
  <c r="AN36" i="3"/>
  <c r="AN37" i="3"/>
  <c r="AM6" i="3"/>
  <c r="AM31" i="3"/>
  <c r="AN25" i="3"/>
  <c r="AN26" i="3"/>
  <c r="AO5" i="3"/>
  <c r="AO33" i="3"/>
  <c r="AO34" i="3"/>
  <c r="AO35" i="3"/>
  <c r="AO36" i="3"/>
  <c r="AO37" i="3"/>
  <c r="AO25" i="3"/>
  <c r="AO26" i="3"/>
  <c r="AP5" i="3"/>
  <c r="AP33" i="3"/>
  <c r="AP34" i="3"/>
  <c r="AP35" i="3"/>
  <c r="AP36" i="3"/>
  <c r="AP25" i="3"/>
  <c r="AP26" i="3"/>
  <c r="AQ5" i="3"/>
  <c r="AQ33" i="3"/>
  <c r="AQ34" i="3"/>
  <c r="AQ35" i="3"/>
  <c r="AQ36" i="3"/>
  <c r="AQ37" i="3"/>
  <c r="AQ25" i="3"/>
  <c r="AQ26" i="3"/>
  <c r="AR5" i="3"/>
  <c r="AR33" i="3"/>
  <c r="AR34" i="3"/>
  <c r="AR35" i="3"/>
  <c r="AR36" i="3"/>
  <c r="AR37" i="3"/>
  <c r="AR25" i="3"/>
  <c r="AR26" i="3"/>
  <c r="AS5" i="3"/>
  <c r="AS33" i="3"/>
  <c r="AS34" i="3"/>
  <c r="AS35" i="3"/>
  <c r="AS36" i="3"/>
  <c r="AS25" i="3"/>
  <c r="AS26" i="3"/>
  <c r="AT5" i="3"/>
  <c r="AT33" i="3"/>
  <c r="AT34" i="3"/>
  <c r="AT35" i="3"/>
  <c r="AT36" i="3"/>
  <c r="AT37" i="3"/>
  <c r="AT25" i="3"/>
  <c r="AT26" i="3"/>
  <c r="AU5" i="3"/>
  <c r="AU33" i="3"/>
  <c r="AU34" i="3"/>
  <c r="AU35" i="3"/>
  <c r="AU36" i="3"/>
  <c r="AU37" i="3"/>
  <c r="AU25" i="3"/>
  <c r="AU26" i="3"/>
  <c r="AV5" i="3"/>
  <c r="AV33" i="3"/>
  <c r="AV34" i="3"/>
  <c r="AV35" i="3"/>
  <c r="AV36" i="3"/>
  <c r="AV37" i="3"/>
  <c r="AV25" i="3"/>
  <c r="AV26" i="3"/>
  <c r="AW5" i="3"/>
  <c r="AW33" i="3"/>
  <c r="AW34" i="3"/>
  <c r="AW35" i="3"/>
  <c r="AW36" i="3"/>
  <c r="AW37" i="3"/>
  <c r="AW25" i="3"/>
  <c r="AW26" i="3"/>
  <c r="AX5" i="3"/>
  <c r="AX33" i="3"/>
  <c r="AX34" i="3"/>
  <c r="AX35" i="3"/>
  <c r="AX36" i="3"/>
  <c r="AX37" i="3"/>
  <c r="AX25" i="3"/>
  <c r="AX26" i="3"/>
  <c r="AY5" i="3"/>
  <c r="AY33" i="3"/>
  <c r="AY34" i="3"/>
  <c r="AY35" i="3"/>
  <c r="AY36" i="3"/>
  <c r="AY37" i="3"/>
  <c r="AY25" i="3"/>
  <c r="AY26" i="3"/>
  <c r="AZ5" i="3"/>
  <c r="AZ33" i="3"/>
  <c r="AZ34" i="3"/>
  <c r="AZ35" i="3"/>
  <c r="AZ36" i="3"/>
  <c r="AZ37" i="3"/>
  <c r="AZ25" i="3"/>
  <c r="AZ26" i="3"/>
  <c r="BA5" i="3"/>
  <c r="BA33" i="3"/>
  <c r="BA34" i="3"/>
  <c r="BA35" i="3"/>
  <c r="BA36" i="3"/>
  <c r="BA37" i="3"/>
  <c r="BA25" i="3"/>
  <c r="BA26" i="3"/>
  <c r="O33" i="3"/>
  <c r="P33" i="3"/>
  <c r="Q33" i="3"/>
  <c r="R33" i="3"/>
  <c r="S33" i="3"/>
  <c r="BB5" i="3"/>
  <c r="BB34" i="3"/>
  <c r="BB35" i="3"/>
  <c r="BB36" i="3"/>
  <c r="BB37" i="3"/>
  <c r="BB25" i="3"/>
  <c r="BB26" i="3"/>
  <c r="BC5" i="3"/>
  <c r="BC34" i="3"/>
  <c r="J35" i="3"/>
  <c r="K35" i="3"/>
  <c r="L35" i="3"/>
  <c r="M35" i="3"/>
  <c r="N35" i="3"/>
  <c r="O35" i="3"/>
  <c r="P35" i="3"/>
  <c r="Q35" i="3"/>
  <c r="R35" i="3"/>
  <c r="S35" i="3"/>
  <c r="BC36" i="3"/>
  <c r="BC37" i="3"/>
  <c r="BC25" i="3"/>
  <c r="BC26" i="3"/>
  <c r="BD5" i="3"/>
  <c r="BD34" i="3"/>
  <c r="J36" i="3"/>
  <c r="K36" i="3"/>
  <c r="L36" i="3"/>
  <c r="M36" i="3"/>
  <c r="N36" i="3"/>
  <c r="O36" i="3"/>
  <c r="P36" i="3"/>
  <c r="Q36" i="3"/>
  <c r="R36" i="3"/>
  <c r="S36" i="3"/>
  <c r="BD37" i="3"/>
  <c r="BD25" i="3"/>
  <c r="BD26" i="3"/>
  <c r="BE5" i="3"/>
  <c r="BE34" i="3"/>
  <c r="J37" i="3"/>
  <c r="K37" i="3"/>
  <c r="L37" i="3"/>
  <c r="M37" i="3"/>
  <c r="N37" i="3"/>
  <c r="O37" i="3"/>
  <c r="P37" i="3"/>
  <c r="Q37" i="3"/>
  <c r="R37" i="3"/>
  <c r="S37" i="3"/>
  <c r="BE25" i="3"/>
  <c r="BE26" i="3"/>
  <c r="BF5" i="3"/>
  <c r="BF34" i="3"/>
  <c r="BF25" i="3"/>
  <c r="BF26" i="3"/>
  <c r="BG5" i="3"/>
  <c r="BG25" i="3"/>
  <c r="BG26" i="3"/>
  <c r="BH5" i="3"/>
  <c r="BH25" i="3"/>
  <c r="BH26" i="3"/>
  <c r="BI5" i="3"/>
  <c r="BI25" i="3"/>
  <c r="BI26" i="3"/>
  <c r="BJ5" i="3"/>
  <c r="BJ25" i="3"/>
  <c r="BJ26" i="3"/>
  <c r="BK5" i="3"/>
  <c r="BK25" i="3"/>
  <c r="BK26" i="3"/>
  <c r="BL5" i="3"/>
  <c r="BL25" i="3"/>
  <c r="BL26" i="3"/>
  <c r="BM5" i="3"/>
  <c r="BM25" i="3"/>
  <c r="BM26" i="3"/>
  <c r="BN5" i="3"/>
  <c r="BN25" i="3"/>
  <c r="BN26" i="3"/>
  <c r="BO5" i="3"/>
  <c r="BO25" i="3"/>
  <c r="BO26" i="3"/>
  <c r="BP5" i="3"/>
  <c r="BP25" i="3"/>
  <c r="BP26" i="3"/>
  <c r="BQ5" i="3"/>
  <c r="BQ25" i="3"/>
  <c r="BQ26" i="3"/>
  <c r="BR5" i="3"/>
  <c r="BR25" i="3"/>
  <c r="BR26" i="3"/>
  <c r="BS5" i="3"/>
  <c r="BS25" i="3"/>
  <c r="BS26" i="3"/>
  <c r="BT5" i="3"/>
  <c r="BT25" i="3"/>
  <c r="BT26" i="3"/>
  <c r="BU5" i="3"/>
  <c r="BU25" i="3"/>
  <c r="BU26" i="3"/>
  <c r="BV5" i="3"/>
  <c r="I72" i="3"/>
  <c r="I79" i="3"/>
  <c r="I81" i="3"/>
  <c r="J76" i="3"/>
  <c r="J78" i="3"/>
  <c r="J79" i="3"/>
  <c r="J80" i="3"/>
  <c r="J81" i="3" s="1"/>
  <c r="K79" i="3"/>
  <c r="K80" i="3"/>
  <c r="L79" i="3"/>
  <c r="L80" i="3"/>
  <c r="M79" i="3"/>
  <c r="M80" i="3"/>
  <c r="N79" i="3"/>
  <c r="N80" i="3"/>
  <c r="O79" i="3"/>
  <c r="O80" i="3"/>
  <c r="P79" i="3"/>
  <c r="P80" i="3"/>
  <c r="Q79" i="3"/>
  <c r="Q80" i="3"/>
  <c r="R79" i="3"/>
  <c r="R80" i="3"/>
  <c r="S79" i="3"/>
  <c r="S80" i="3"/>
  <c r="I73" i="3"/>
  <c r="J73" i="2"/>
  <c r="K73" i="2"/>
  <c r="L73" i="2"/>
  <c r="M73" i="2"/>
  <c r="N73" i="2"/>
  <c r="N86" i="2"/>
  <c r="N83" i="3"/>
  <c r="T87" i="3" s="1"/>
  <c r="N60" i="2"/>
  <c r="S84" i="3"/>
  <c r="AV88" i="3" s="1"/>
  <c r="J85" i="3"/>
  <c r="T89" i="3"/>
  <c r="D90" i="3"/>
  <c r="W90" i="3" s="1"/>
  <c r="K85" i="3"/>
  <c r="L85" i="3"/>
  <c r="M85" i="3"/>
  <c r="N45" i="2"/>
  <c r="N85" i="3" s="1"/>
  <c r="I74" i="3"/>
  <c r="T79" i="3"/>
  <c r="T80" i="3"/>
  <c r="U88" i="3"/>
  <c r="U89" i="3"/>
  <c r="T85" i="3"/>
  <c r="U79" i="3"/>
  <c r="U80" i="3"/>
  <c r="V87" i="3"/>
  <c r="V89" i="3"/>
  <c r="U85" i="3"/>
  <c r="V79" i="3"/>
  <c r="V80" i="3"/>
  <c r="W89" i="3"/>
  <c r="V85" i="3"/>
  <c r="W79" i="3"/>
  <c r="W80" i="3"/>
  <c r="X89" i="3"/>
  <c r="W85" i="3"/>
  <c r="X79" i="3"/>
  <c r="X80" i="3"/>
  <c r="Y89" i="3"/>
  <c r="X85" i="3"/>
  <c r="Y79" i="3"/>
  <c r="Y80" i="3"/>
  <c r="Z87" i="3"/>
  <c r="Z89" i="3"/>
  <c r="Y85" i="3"/>
  <c r="Z79" i="3"/>
  <c r="Z80" i="3"/>
  <c r="AA87" i="3"/>
  <c r="AA89" i="3"/>
  <c r="Z85" i="3"/>
  <c r="AA79" i="3"/>
  <c r="AA80" i="3"/>
  <c r="AB87" i="3"/>
  <c r="AB89" i="3"/>
  <c r="AA85" i="3"/>
  <c r="AB79" i="3"/>
  <c r="AB80" i="3"/>
  <c r="AC87" i="3"/>
  <c r="AC89" i="3"/>
  <c r="AB85" i="3"/>
  <c r="AC79" i="3"/>
  <c r="AC80" i="3"/>
  <c r="AD87" i="3"/>
  <c r="AD89" i="3"/>
  <c r="AC85" i="3"/>
  <c r="AD79" i="3"/>
  <c r="AD80" i="3"/>
  <c r="AE87" i="3"/>
  <c r="AE89" i="3"/>
  <c r="AD85" i="3"/>
  <c r="AE79" i="3"/>
  <c r="AE80" i="3"/>
  <c r="AF87" i="3"/>
  <c r="AF89" i="3"/>
  <c r="AE85" i="3"/>
  <c r="AF79" i="3"/>
  <c r="AF80" i="3"/>
  <c r="AG87" i="3"/>
  <c r="AG89" i="3"/>
  <c r="AF85" i="3"/>
  <c r="AG79" i="3"/>
  <c r="AG80" i="3"/>
  <c r="AH87" i="3"/>
  <c r="AH89" i="3"/>
  <c r="AG85" i="3"/>
  <c r="AH79" i="3"/>
  <c r="AH80" i="3"/>
  <c r="AI87" i="3"/>
  <c r="AI89" i="3"/>
  <c r="AH85" i="3"/>
  <c r="AI79" i="3"/>
  <c r="AI80" i="3"/>
  <c r="AJ87" i="3"/>
  <c r="AJ89" i="3"/>
  <c r="AI85" i="3"/>
  <c r="AJ79" i="3"/>
  <c r="AJ80" i="3"/>
  <c r="AK87" i="3"/>
  <c r="AK89" i="3"/>
  <c r="AJ85" i="3"/>
  <c r="AK79" i="3"/>
  <c r="AK80" i="3"/>
  <c r="AL87" i="3"/>
  <c r="AL89" i="3"/>
  <c r="AK85" i="3"/>
  <c r="AL79" i="3"/>
  <c r="AL80" i="3"/>
  <c r="AM87" i="3"/>
  <c r="AM89" i="3"/>
  <c r="AL85" i="3"/>
  <c r="AM79" i="3"/>
  <c r="AM80" i="3"/>
  <c r="AN87" i="3"/>
  <c r="AN89" i="3"/>
  <c r="AM85" i="3"/>
  <c r="AN79" i="3"/>
  <c r="AN80" i="3"/>
  <c r="AO87" i="3"/>
  <c r="AO89" i="3"/>
  <c r="AO79" i="3"/>
  <c r="AO80" i="3"/>
  <c r="AP88" i="3"/>
  <c r="AP89" i="3"/>
  <c r="AP79" i="3"/>
  <c r="AP80" i="3"/>
  <c r="AQ87" i="3"/>
  <c r="AQ89" i="3"/>
  <c r="AQ79" i="3"/>
  <c r="AQ80" i="3"/>
  <c r="AR88" i="3"/>
  <c r="AR89" i="3"/>
  <c r="AR79" i="3"/>
  <c r="AR80" i="3"/>
  <c r="AS87" i="3"/>
  <c r="AS89" i="3"/>
  <c r="AS79" i="3"/>
  <c r="AS80" i="3"/>
  <c r="AT89" i="3"/>
  <c r="AT90" i="3"/>
  <c r="AT79" i="3"/>
  <c r="AT80" i="3"/>
  <c r="AU87" i="3"/>
  <c r="AU89" i="3"/>
  <c r="AU79" i="3"/>
  <c r="AU80" i="3"/>
  <c r="AV87" i="3"/>
  <c r="AV89" i="3"/>
  <c r="AV79" i="3"/>
  <c r="AV80" i="3"/>
  <c r="AW87" i="3"/>
  <c r="AW89" i="3"/>
  <c r="AW79" i="3"/>
  <c r="AW80" i="3"/>
  <c r="AX89" i="3"/>
  <c r="AX79" i="3"/>
  <c r="AX80" i="3"/>
  <c r="AY87" i="3"/>
  <c r="AY89" i="3"/>
  <c r="AY79" i="3"/>
  <c r="AY80" i="3"/>
  <c r="AZ87" i="3"/>
  <c r="AZ88" i="3"/>
  <c r="AZ89" i="3"/>
  <c r="AZ79" i="3"/>
  <c r="AZ80" i="3"/>
  <c r="BA87" i="3"/>
  <c r="BA89" i="3"/>
  <c r="BA90" i="3"/>
  <c r="BA79" i="3"/>
  <c r="BA80" i="3"/>
  <c r="BB87" i="3"/>
  <c r="BB89" i="3"/>
  <c r="BB79" i="3"/>
  <c r="BB80" i="3"/>
  <c r="BC87" i="3"/>
  <c r="BC88" i="3"/>
  <c r="BC89" i="3"/>
  <c r="BC79" i="3"/>
  <c r="BC80" i="3"/>
  <c r="BD87" i="3"/>
  <c r="BD89" i="3"/>
  <c r="BD90" i="3"/>
  <c r="BD79" i="3"/>
  <c r="BD80" i="3"/>
  <c r="BE87" i="3"/>
  <c r="BE89" i="3"/>
  <c r="BE79" i="3"/>
  <c r="BE80" i="3"/>
  <c r="BF87" i="3"/>
  <c r="BF88" i="3"/>
  <c r="BF89" i="3"/>
  <c r="BF79" i="3"/>
  <c r="BF80" i="3"/>
  <c r="BG87" i="3"/>
  <c r="BG89" i="3"/>
  <c r="BG79" i="3"/>
  <c r="BG80" i="3"/>
  <c r="O87" i="3"/>
  <c r="P87" i="3"/>
  <c r="Q87" i="3"/>
  <c r="R87" i="3"/>
  <c r="S87" i="3"/>
  <c r="BH88" i="3"/>
  <c r="BH89" i="3"/>
  <c r="BH79" i="3"/>
  <c r="BH80" i="3"/>
  <c r="J89" i="3"/>
  <c r="K89" i="3"/>
  <c r="L89" i="3"/>
  <c r="M89" i="3"/>
  <c r="N89" i="3"/>
  <c r="O89" i="3"/>
  <c r="P89" i="3"/>
  <c r="Q89" i="3"/>
  <c r="R89" i="3"/>
  <c r="S89" i="3"/>
  <c r="BI79" i="3"/>
  <c r="BI80" i="3"/>
  <c r="BJ88" i="3"/>
  <c r="M90" i="3"/>
  <c r="Q90" i="3"/>
  <c r="BJ79" i="3"/>
  <c r="BJ80" i="3"/>
  <c r="BK88" i="3"/>
  <c r="BK79" i="3"/>
  <c r="BK80" i="3"/>
  <c r="BL88" i="3"/>
  <c r="BL79" i="3"/>
  <c r="BL80" i="3"/>
  <c r="BM79" i="3"/>
  <c r="BM80" i="3"/>
  <c r="BN79" i="3"/>
  <c r="BN80" i="3"/>
  <c r="BO79" i="3"/>
  <c r="BO80" i="3"/>
  <c r="BP79" i="3"/>
  <c r="BP80" i="3"/>
  <c r="BQ79" i="3"/>
  <c r="BQ80" i="3"/>
  <c r="BR79" i="3"/>
  <c r="BR80" i="3"/>
  <c r="BS79" i="3"/>
  <c r="BS80" i="3"/>
  <c r="BT79" i="3"/>
  <c r="BT80" i="3"/>
  <c r="BU79" i="3"/>
  <c r="BU80" i="3"/>
  <c r="I126" i="3"/>
  <c r="I133" i="3"/>
  <c r="I135" i="3"/>
  <c r="J130" i="3"/>
  <c r="J132" i="3"/>
  <c r="J133" i="3"/>
  <c r="J134" i="3"/>
  <c r="J135" i="3" s="1"/>
  <c r="K130" i="3" s="1"/>
  <c r="K132" i="3" s="1"/>
  <c r="K133" i="3"/>
  <c r="K134" i="3"/>
  <c r="L133" i="3"/>
  <c r="L134" i="3"/>
  <c r="M133" i="3"/>
  <c r="M134" i="3"/>
  <c r="N133" i="3"/>
  <c r="N134" i="3"/>
  <c r="O133" i="3"/>
  <c r="O134" i="3"/>
  <c r="P133" i="3"/>
  <c r="P134" i="3"/>
  <c r="Q133" i="3"/>
  <c r="Q134" i="3"/>
  <c r="R133" i="3"/>
  <c r="R134" i="3"/>
  <c r="S133" i="3"/>
  <c r="S134" i="3"/>
  <c r="I127" i="3"/>
  <c r="J74" i="2"/>
  <c r="K74" i="2"/>
  <c r="L74" i="2"/>
  <c r="M74" i="2"/>
  <c r="N74" i="2"/>
  <c r="N87" i="2"/>
  <c r="N137" i="3"/>
  <c r="O141" i="3" s="1"/>
  <c r="N61" i="2"/>
  <c r="S138" i="3"/>
  <c r="T142" i="3" s="1"/>
  <c r="J139" i="3"/>
  <c r="J143" i="3"/>
  <c r="K143" i="3"/>
  <c r="L143" i="3"/>
  <c r="M143" i="3"/>
  <c r="N143" i="3"/>
  <c r="D144" i="3"/>
  <c r="M144" i="3" s="1"/>
  <c r="K139" i="3"/>
  <c r="L144" i="3"/>
  <c r="L139" i="3"/>
  <c r="M139" i="3"/>
  <c r="N46" i="2"/>
  <c r="N139" i="3" s="1"/>
  <c r="O6" i="3"/>
  <c r="P6" i="3"/>
  <c r="Q6" i="3"/>
  <c r="R6" i="3"/>
  <c r="T133" i="3"/>
  <c r="T134" i="3"/>
  <c r="T139" i="3"/>
  <c r="U133" i="3"/>
  <c r="U134" i="3"/>
  <c r="U139" i="3"/>
  <c r="V133" i="3"/>
  <c r="V134" i="3"/>
  <c r="V139" i="3"/>
  <c r="W133" i="3"/>
  <c r="W134" i="3"/>
  <c r="W139" i="3"/>
  <c r="X133" i="3"/>
  <c r="X134" i="3"/>
  <c r="X139" i="3"/>
  <c r="Y133" i="3"/>
  <c r="Y134" i="3"/>
  <c r="Y139" i="3"/>
  <c r="Z133" i="3"/>
  <c r="Z134" i="3"/>
  <c r="Z139" i="3"/>
  <c r="AA133" i="3"/>
  <c r="AA134" i="3"/>
  <c r="AA139" i="3"/>
  <c r="AB133" i="3"/>
  <c r="AB134" i="3"/>
  <c r="AB139" i="3"/>
  <c r="AC133" i="3"/>
  <c r="AC134" i="3"/>
  <c r="AC139" i="3"/>
  <c r="AD133" i="3"/>
  <c r="AD134" i="3"/>
  <c r="AD139" i="3"/>
  <c r="AE133" i="3"/>
  <c r="AE134" i="3"/>
  <c r="AE139" i="3"/>
  <c r="AF133" i="3"/>
  <c r="AF134" i="3"/>
  <c r="AF139" i="3"/>
  <c r="AG133" i="3"/>
  <c r="AG134" i="3"/>
  <c r="AG139" i="3"/>
  <c r="AH133" i="3"/>
  <c r="AH134" i="3"/>
  <c r="AH139" i="3"/>
  <c r="AI133" i="3"/>
  <c r="AI134" i="3"/>
  <c r="AI139" i="3"/>
  <c r="AJ133" i="3"/>
  <c r="AJ134" i="3"/>
  <c r="AJ139" i="3"/>
  <c r="AK133" i="3"/>
  <c r="AK134" i="3"/>
  <c r="AK139" i="3"/>
  <c r="AL133" i="3"/>
  <c r="AL134" i="3"/>
  <c r="AL139" i="3"/>
  <c r="AM133" i="3"/>
  <c r="AM134" i="3"/>
  <c r="AM139" i="3"/>
  <c r="AN133" i="3"/>
  <c r="AN134" i="3"/>
  <c r="AO133" i="3"/>
  <c r="AO134" i="3"/>
  <c r="AP133" i="3"/>
  <c r="AP134" i="3"/>
  <c r="AQ133" i="3"/>
  <c r="AQ134" i="3"/>
  <c r="AR133" i="3"/>
  <c r="AR134" i="3"/>
  <c r="AS133" i="3"/>
  <c r="AS134" i="3"/>
  <c r="AT133" i="3"/>
  <c r="AT134" i="3"/>
  <c r="AU133" i="3"/>
  <c r="AU134" i="3"/>
  <c r="AV133" i="3"/>
  <c r="AV134" i="3"/>
  <c r="AW133" i="3"/>
  <c r="AW134" i="3"/>
  <c r="AX133" i="3"/>
  <c r="AX134" i="3"/>
  <c r="AY133" i="3"/>
  <c r="AY134" i="3"/>
  <c r="AZ133" i="3"/>
  <c r="AZ134" i="3"/>
  <c r="BA133" i="3"/>
  <c r="BA134" i="3"/>
  <c r="BB133" i="3"/>
  <c r="BB134" i="3"/>
  <c r="BC133" i="3"/>
  <c r="BC134" i="3"/>
  <c r="BD133" i="3"/>
  <c r="BD134" i="3"/>
  <c r="BE133" i="3"/>
  <c r="BE134" i="3"/>
  <c r="BF133" i="3"/>
  <c r="BF134" i="3"/>
  <c r="BG133" i="3"/>
  <c r="BG134" i="3"/>
  <c r="BH133" i="3"/>
  <c r="BH134" i="3"/>
  <c r="BI133" i="3"/>
  <c r="BI134" i="3"/>
  <c r="BJ133" i="3"/>
  <c r="BJ134" i="3"/>
  <c r="BK133" i="3"/>
  <c r="BK134" i="3"/>
  <c r="BL133" i="3"/>
  <c r="BL134" i="3"/>
  <c r="BM133" i="3"/>
  <c r="BM134" i="3"/>
  <c r="BN133" i="3"/>
  <c r="BN134" i="3"/>
  <c r="BO133" i="3"/>
  <c r="BO134" i="3"/>
  <c r="BP133" i="3"/>
  <c r="BP134" i="3"/>
  <c r="BQ133" i="3"/>
  <c r="BQ134" i="3"/>
  <c r="BR133" i="3"/>
  <c r="BR134" i="3"/>
  <c r="BS133" i="3"/>
  <c r="BS134" i="3"/>
  <c r="BT133" i="3"/>
  <c r="BT134" i="3"/>
  <c r="BU133" i="3"/>
  <c r="BU134" i="3"/>
  <c r="I180" i="3"/>
  <c r="I187" i="3"/>
  <c r="I189" i="3"/>
  <c r="J184" i="3"/>
  <c r="J186" i="3"/>
  <c r="J187" i="3"/>
  <c r="J188" i="3"/>
  <c r="J189" i="3" s="1"/>
  <c r="K184" i="3" s="1"/>
  <c r="K186" i="3" s="1"/>
  <c r="K187" i="3"/>
  <c r="K188" i="3"/>
  <c r="L187" i="3"/>
  <c r="L188" i="3"/>
  <c r="M187" i="3"/>
  <c r="M188" i="3"/>
  <c r="N187" i="3"/>
  <c r="N188" i="3"/>
  <c r="O187" i="3"/>
  <c r="O188" i="3"/>
  <c r="P187" i="3"/>
  <c r="P188" i="3"/>
  <c r="Q187" i="3"/>
  <c r="Q188" i="3"/>
  <c r="R187" i="3"/>
  <c r="R188" i="3"/>
  <c r="S187" i="3"/>
  <c r="S188" i="3"/>
  <c r="I181" i="3"/>
  <c r="T195" i="3"/>
  <c r="T196" i="3"/>
  <c r="J193" i="3"/>
  <c r="J197" i="3"/>
  <c r="K197" i="3"/>
  <c r="L197" i="3"/>
  <c r="M197" i="3"/>
  <c r="N197" i="3"/>
  <c r="O197" i="3"/>
  <c r="P197" i="3"/>
  <c r="Q197" i="3"/>
  <c r="R197" i="3"/>
  <c r="S197" i="3"/>
  <c r="T197" i="3"/>
  <c r="K193" i="3"/>
  <c r="D198" i="3"/>
  <c r="J198" i="3"/>
  <c r="K198" i="3"/>
  <c r="L198" i="3"/>
  <c r="M198" i="3"/>
  <c r="N198" i="3"/>
  <c r="O198" i="3"/>
  <c r="P198" i="3"/>
  <c r="Q198" i="3"/>
  <c r="R198" i="3"/>
  <c r="S198" i="3"/>
  <c r="T198" i="3"/>
  <c r="L193" i="3"/>
  <c r="D199" i="3"/>
  <c r="J199" i="3"/>
  <c r="K199" i="3"/>
  <c r="L199" i="3"/>
  <c r="M199" i="3"/>
  <c r="N199" i="3"/>
  <c r="O199" i="3"/>
  <c r="P199" i="3"/>
  <c r="Q199" i="3"/>
  <c r="R199" i="3"/>
  <c r="S199" i="3"/>
  <c r="T199" i="3"/>
  <c r="M193" i="3"/>
  <c r="D200" i="3"/>
  <c r="J200" i="3"/>
  <c r="K200" i="3"/>
  <c r="L200" i="3"/>
  <c r="M200" i="3"/>
  <c r="N200" i="3"/>
  <c r="O200" i="3"/>
  <c r="P200" i="3"/>
  <c r="Q200" i="3"/>
  <c r="R200" i="3"/>
  <c r="S200" i="3"/>
  <c r="T200" i="3"/>
  <c r="N47" i="2"/>
  <c r="N193" i="3" s="1"/>
  <c r="D201" i="3"/>
  <c r="J201" i="3"/>
  <c r="K201" i="3"/>
  <c r="L201" i="3"/>
  <c r="M201" i="3"/>
  <c r="N201" i="3"/>
  <c r="D202" i="3"/>
  <c r="J202" i="3"/>
  <c r="K202" i="3"/>
  <c r="L202" i="3"/>
  <c r="M202" i="3"/>
  <c r="N202" i="3"/>
  <c r="O202" i="3"/>
  <c r="D203" i="3"/>
  <c r="J203" i="3"/>
  <c r="K203" i="3"/>
  <c r="L203" i="3"/>
  <c r="M203" i="3"/>
  <c r="N203" i="3"/>
  <c r="O203" i="3"/>
  <c r="P203" i="3"/>
  <c r="D204" i="3"/>
  <c r="J204" i="3"/>
  <c r="K204" i="3"/>
  <c r="L204" i="3"/>
  <c r="M204" i="3"/>
  <c r="N204" i="3"/>
  <c r="O204" i="3"/>
  <c r="P204" i="3"/>
  <c r="Q204" i="3"/>
  <c r="D205" i="3"/>
  <c r="J205" i="3"/>
  <c r="K205" i="3"/>
  <c r="L205" i="3"/>
  <c r="M205" i="3"/>
  <c r="N205" i="3"/>
  <c r="O205" i="3"/>
  <c r="P205" i="3"/>
  <c r="Q205" i="3"/>
  <c r="R205" i="3"/>
  <c r="D206" i="3"/>
  <c r="J206" i="3"/>
  <c r="K206" i="3"/>
  <c r="L206" i="3"/>
  <c r="M206" i="3"/>
  <c r="N206" i="3"/>
  <c r="O206" i="3"/>
  <c r="P206" i="3"/>
  <c r="Q206" i="3"/>
  <c r="R206" i="3"/>
  <c r="S206" i="3"/>
  <c r="D207" i="3"/>
  <c r="T207" i="3"/>
  <c r="D208" i="3"/>
  <c r="T208" i="3"/>
  <c r="D209" i="3"/>
  <c r="T209" i="3"/>
  <c r="D210" i="3"/>
  <c r="T210" i="3"/>
  <c r="D211" i="3"/>
  <c r="T211" i="3"/>
  <c r="D212" i="3"/>
  <c r="T212" i="3"/>
  <c r="D213" i="3"/>
  <c r="T213" i="3"/>
  <c r="D214" i="3"/>
  <c r="T214" i="3"/>
  <c r="D215" i="3"/>
  <c r="T215" i="3"/>
  <c r="D216" i="3"/>
  <c r="T216" i="3"/>
  <c r="D217" i="3"/>
  <c r="T217" i="3"/>
  <c r="D218" i="3"/>
  <c r="T218" i="3"/>
  <c r="D219" i="3"/>
  <c r="T219" i="3"/>
  <c r="D220" i="3"/>
  <c r="T220" i="3"/>
  <c r="D221" i="3"/>
  <c r="T221" i="3"/>
  <c r="D222" i="3"/>
  <c r="T222" i="3"/>
  <c r="D223" i="3"/>
  <c r="T223" i="3"/>
  <c r="D224" i="3"/>
  <c r="T224" i="3"/>
  <c r="D225" i="3"/>
  <c r="T225" i="3"/>
  <c r="D226" i="3"/>
  <c r="T226" i="3"/>
  <c r="T187" i="3"/>
  <c r="T188" i="3"/>
  <c r="U195" i="3"/>
  <c r="U196" i="3"/>
  <c r="U197" i="3"/>
  <c r="U198" i="3"/>
  <c r="U199" i="3"/>
  <c r="U200" i="3"/>
  <c r="T193" i="3"/>
  <c r="J207" i="3"/>
  <c r="K207" i="3"/>
  <c r="L207" i="3"/>
  <c r="M207" i="3"/>
  <c r="N207" i="3"/>
  <c r="O207" i="3"/>
  <c r="P207" i="3"/>
  <c r="Q207" i="3"/>
  <c r="R207" i="3"/>
  <c r="S207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187" i="3"/>
  <c r="U188" i="3"/>
  <c r="V195" i="3"/>
  <c r="V196" i="3"/>
  <c r="V197" i="3"/>
  <c r="V198" i="3"/>
  <c r="V199" i="3"/>
  <c r="V200" i="3"/>
  <c r="V207" i="3"/>
  <c r="U193" i="3"/>
  <c r="J208" i="3"/>
  <c r="K208" i="3"/>
  <c r="L208" i="3"/>
  <c r="M208" i="3"/>
  <c r="N208" i="3"/>
  <c r="O208" i="3"/>
  <c r="P208" i="3"/>
  <c r="Q208" i="3"/>
  <c r="R208" i="3"/>
  <c r="S208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187" i="3"/>
  <c r="V188" i="3"/>
  <c r="W195" i="3"/>
  <c r="W196" i="3"/>
  <c r="W197" i="3"/>
  <c r="W198" i="3"/>
  <c r="W199" i="3"/>
  <c r="W200" i="3"/>
  <c r="W207" i="3"/>
  <c r="W208" i="3"/>
  <c r="V193" i="3"/>
  <c r="J209" i="3"/>
  <c r="K209" i="3"/>
  <c r="L209" i="3"/>
  <c r="M209" i="3"/>
  <c r="N209" i="3"/>
  <c r="O209" i="3"/>
  <c r="P209" i="3"/>
  <c r="Q209" i="3"/>
  <c r="R209" i="3"/>
  <c r="S209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187" i="3"/>
  <c r="W188" i="3"/>
  <c r="X195" i="3"/>
  <c r="X196" i="3"/>
  <c r="X197" i="3"/>
  <c r="X198" i="3"/>
  <c r="X199" i="3"/>
  <c r="X200" i="3"/>
  <c r="X207" i="3"/>
  <c r="X208" i="3"/>
  <c r="X209" i="3"/>
  <c r="W193" i="3"/>
  <c r="J210" i="3"/>
  <c r="K210" i="3"/>
  <c r="L210" i="3"/>
  <c r="M210" i="3"/>
  <c r="N210" i="3"/>
  <c r="O210" i="3"/>
  <c r="P210" i="3"/>
  <c r="Q210" i="3"/>
  <c r="R210" i="3"/>
  <c r="S210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187" i="3"/>
  <c r="X188" i="3"/>
  <c r="Y195" i="3"/>
  <c r="Y196" i="3"/>
  <c r="Y197" i="3"/>
  <c r="Y198" i="3"/>
  <c r="Y199" i="3"/>
  <c r="Y200" i="3"/>
  <c r="Y207" i="3"/>
  <c r="Y208" i="3"/>
  <c r="Y209" i="3"/>
  <c r="Y210" i="3"/>
  <c r="X193" i="3"/>
  <c r="J211" i="3"/>
  <c r="K211" i="3"/>
  <c r="L211" i="3"/>
  <c r="M211" i="3"/>
  <c r="N211" i="3"/>
  <c r="O211" i="3"/>
  <c r="P211" i="3"/>
  <c r="Q211" i="3"/>
  <c r="R211" i="3"/>
  <c r="S211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187" i="3"/>
  <c r="Y188" i="3"/>
  <c r="Z195" i="3"/>
  <c r="Z196" i="3"/>
  <c r="Z197" i="3"/>
  <c r="Z198" i="3"/>
  <c r="Z199" i="3"/>
  <c r="Z200" i="3"/>
  <c r="Z207" i="3"/>
  <c r="Z208" i="3"/>
  <c r="Z209" i="3"/>
  <c r="Z210" i="3"/>
  <c r="Z211" i="3"/>
  <c r="Y193" i="3"/>
  <c r="J212" i="3"/>
  <c r="K212" i="3"/>
  <c r="L212" i="3"/>
  <c r="M212" i="3"/>
  <c r="N212" i="3"/>
  <c r="O212" i="3"/>
  <c r="P212" i="3"/>
  <c r="Q212" i="3"/>
  <c r="R212" i="3"/>
  <c r="S212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187" i="3"/>
  <c r="Z188" i="3"/>
  <c r="AA195" i="3"/>
  <c r="AA196" i="3"/>
  <c r="AA197" i="3"/>
  <c r="AA198" i="3"/>
  <c r="AA199" i="3"/>
  <c r="AA200" i="3"/>
  <c r="AA207" i="3"/>
  <c r="AA208" i="3"/>
  <c r="AA209" i="3"/>
  <c r="AA210" i="3"/>
  <c r="AA211" i="3"/>
  <c r="AA212" i="3"/>
  <c r="Z193" i="3"/>
  <c r="J213" i="3"/>
  <c r="K213" i="3"/>
  <c r="L213" i="3"/>
  <c r="M213" i="3"/>
  <c r="N213" i="3"/>
  <c r="O213" i="3"/>
  <c r="P213" i="3"/>
  <c r="Q213" i="3"/>
  <c r="R213" i="3"/>
  <c r="S213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187" i="3"/>
  <c r="AA188" i="3"/>
  <c r="AB195" i="3"/>
  <c r="AB196" i="3"/>
  <c r="AB197" i="3"/>
  <c r="AB198" i="3"/>
  <c r="AB199" i="3"/>
  <c r="AB200" i="3"/>
  <c r="AB207" i="3"/>
  <c r="AB208" i="3"/>
  <c r="AB209" i="3"/>
  <c r="AB210" i="3"/>
  <c r="AB211" i="3"/>
  <c r="AB212" i="3"/>
  <c r="AB213" i="3"/>
  <c r="AA193" i="3"/>
  <c r="J214" i="3"/>
  <c r="K214" i="3"/>
  <c r="L214" i="3"/>
  <c r="M214" i="3"/>
  <c r="N214" i="3"/>
  <c r="O214" i="3"/>
  <c r="P214" i="3"/>
  <c r="Q214" i="3"/>
  <c r="R214" i="3"/>
  <c r="S214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187" i="3"/>
  <c r="AB188" i="3"/>
  <c r="AC195" i="3"/>
  <c r="AC196" i="3"/>
  <c r="AC197" i="3"/>
  <c r="AC198" i="3"/>
  <c r="AC199" i="3"/>
  <c r="AC200" i="3"/>
  <c r="AC207" i="3"/>
  <c r="AC208" i="3"/>
  <c r="AC209" i="3"/>
  <c r="AC210" i="3"/>
  <c r="AC211" i="3"/>
  <c r="AC212" i="3"/>
  <c r="AC213" i="3"/>
  <c r="AC214" i="3"/>
  <c r="AB193" i="3"/>
  <c r="J215" i="3"/>
  <c r="K215" i="3"/>
  <c r="L215" i="3"/>
  <c r="M215" i="3"/>
  <c r="N215" i="3"/>
  <c r="O215" i="3"/>
  <c r="P215" i="3"/>
  <c r="Q215" i="3"/>
  <c r="R215" i="3"/>
  <c r="S215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187" i="3"/>
  <c r="AC188" i="3"/>
  <c r="AD195" i="3"/>
  <c r="AD196" i="3"/>
  <c r="AD197" i="3"/>
  <c r="AD198" i="3"/>
  <c r="AD199" i="3"/>
  <c r="AD200" i="3"/>
  <c r="AD207" i="3"/>
  <c r="AD208" i="3"/>
  <c r="AD209" i="3"/>
  <c r="AD210" i="3"/>
  <c r="AD211" i="3"/>
  <c r="AD212" i="3"/>
  <c r="AD213" i="3"/>
  <c r="AD214" i="3"/>
  <c r="AD215" i="3"/>
  <c r="AC193" i="3"/>
  <c r="J216" i="3"/>
  <c r="K216" i="3"/>
  <c r="L216" i="3"/>
  <c r="M216" i="3"/>
  <c r="N216" i="3"/>
  <c r="O216" i="3"/>
  <c r="P216" i="3"/>
  <c r="Q216" i="3"/>
  <c r="R216" i="3"/>
  <c r="S216" i="3"/>
  <c r="AD216" i="3"/>
  <c r="AD217" i="3"/>
  <c r="AD218" i="3"/>
  <c r="AD219" i="3"/>
  <c r="AD220" i="3"/>
  <c r="AD221" i="3"/>
  <c r="AD222" i="3"/>
  <c r="AD223" i="3"/>
  <c r="AD224" i="3"/>
  <c r="AD225" i="3"/>
  <c r="AD226" i="3"/>
  <c r="AD187" i="3"/>
  <c r="AD188" i="3"/>
  <c r="AE195" i="3"/>
  <c r="AE196" i="3"/>
  <c r="AE197" i="3"/>
  <c r="AE198" i="3"/>
  <c r="AE199" i="3"/>
  <c r="AE200" i="3"/>
  <c r="AE207" i="3"/>
  <c r="AE208" i="3"/>
  <c r="AE209" i="3"/>
  <c r="AE210" i="3"/>
  <c r="AE211" i="3"/>
  <c r="AE212" i="3"/>
  <c r="AE213" i="3"/>
  <c r="AE214" i="3"/>
  <c r="AE215" i="3"/>
  <c r="AE216" i="3"/>
  <c r="AD193" i="3"/>
  <c r="J217" i="3"/>
  <c r="K217" i="3"/>
  <c r="L217" i="3"/>
  <c r="M217" i="3"/>
  <c r="N217" i="3"/>
  <c r="O217" i="3"/>
  <c r="P217" i="3"/>
  <c r="Q217" i="3"/>
  <c r="R217" i="3"/>
  <c r="S217" i="3"/>
  <c r="AE217" i="3"/>
  <c r="AE218" i="3"/>
  <c r="AE219" i="3"/>
  <c r="AE220" i="3"/>
  <c r="AE221" i="3"/>
  <c r="AE222" i="3"/>
  <c r="AE223" i="3"/>
  <c r="AE224" i="3"/>
  <c r="AE225" i="3"/>
  <c r="AE226" i="3"/>
  <c r="AE187" i="3"/>
  <c r="AE188" i="3"/>
  <c r="AF195" i="3"/>
  <c r="AF196" i="3"/>
  <c r="AF197" i="3"/>
  <c r="AF198" i="3"/>
  <c r="AF199" i="3"/>
  <c r="AF200" i="3"/>
  <c r="AF207" i="3"/>
  <c r="AF208" i="3"/>
  <c r="AF209" i="3"/>
  <c r="AF210" i="3"/>
  <c r="AF211" i="3"/>
  <c r="AF212" i="3"/>
  <c r="AF213" i="3"/>
  <c r="AF214" i="3"/>
  <c r="AF215" i="3"/>
  <c r="AF216" i="3"/>
  <c r="AF217" i="3"/>
  <c r="AE193" i="3"/>
  <c r="J218" i="3"/>
  <c r="K218" i="3"/>
  <c r="L218" i="3"/>
  <c r="M218" i="3"/>
  <c r="N218" i="3"/>
  <c r="O218" i="3"/>
  <c r="P218" i="3"/>
  <c r="Q218" i="3"/>
  <c r="R218" i="3"/>
  <c r="S218" i="3"/>
  <c r="AF218" i="3"/>
  <c r="AF219" i="3"/>
  <c r="AF220" i="3"/>
  <c r="AF221" i="3"/>
  <c r="AF222" i="3"/>
  <c r="AF223" i="3"/>
  <c r="AF224" i="3"/>
  <c r="AF225" i="3"/>
  <c r="AF226" i="3"/>
  <c r="AF187" i="3"/>
  <c r="AF188" i="3"/>
  <c r="AG195" i="3"/>
  <c r="AG196" i="3"/>
  <c r="AG197" i="3"/>
  <c r="AG198" i="3"/>
  <c r="AG199" i="3"/>
  <c r="AG200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F193" i="3"/>
  <c r="J219" i="3"/>
  <c r="K219" i="3"/>
  <c r="L219" i="3"/>
  <c r="M219" i="3"/>
  <c r="N219" i="3"/>
  <c r="O219" i="3"/>
  <c r="P219" i="3"/>
  <c r="Q219" i="3"/>
  <c r="R219" i="3"/>
  <c r="S219" i="3"/>
  <c r="AG219" i="3"/>
  <c r="AG220" i="3"/>
  <c r="AG221" i="3"/>
  <c r="AG222" i="3"/>
  <c r="AG223" i="3"/>
  <c r="AG224" i="3"/>
  <c r="AG225" i="3"/>
  <c r="AG226" i="3"/>
  <c r="AG187" i="3"/>
  <c r="AG188" i="3"/>
  <c r="AH195" i="3"/>
  <c r="AH196" i="3"/>
  <c r="AH197" i="3"/>
  <c r="AH198" i="3"/>
  <c r="AH199" i="3"/>
  <c r="AH200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G193" i="3"/>
  <c r="J220" i="3"/>
  <c r="K220" i="3"/>
  <c r="L220" i="3"/>
  <c r="M220" i="3"/>
  <c r="N220" i="3"/>
  <c r="O220" i="3"/>
  <c r="P220" i="3"/>
  <c r="Q220" i="3"/>
  <c r="R220" i="3"/>
  <c r="S220" i="3"/>
  <c r="AH220" i="3"/>
  <c r="AH221" i="3"/>
  <c r="AH222" i="3"/>
  <c r="AH223" i="3"/>
  <c r="AH224" i="3"/>
  <c r="AH225" i="3"/>
  <c r="AH226" i="3"/>
  <c r="AH187" i="3"/>
  <c r="AH188" i="3"/>
  <c r="AI195" i="3"/>
  <c r="AI196" i="3"/>
  <c r="AI197" i="3"/>
  <c r="AI198" i="3"/>
  <c r="AI199" i="3"/>
  <c r="AI200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H193" i="3"/>
  <c r="J221" i="3"/>
  <c r="K221" i="3"/>
  <c r="L221" i="3"/>
  <c r="M221" i="3"/>
  <c r="N221" i="3"/>
  <c r="O221" i="3"/>
  <c r="P221" i="3"/>
  <c r="Q221" i="3"/>
  <c r="R221" i="3"/>
  <c r="S221" i="3"/>
  <c r="AI221" i="3"/>
  <c r="AI222" i="3"/>
  <c r="AI223" i="3"/>
  <c r="AI224" i="3"/>
  <c r="AI225" i="3"/>
  <c r="AI226" i="3"/>
  <c r="AI187" i="3"/>
  <c r="AI188" i="3"/>
  <c r="AJ195" i="3"/>
  <c r="AJ196" i="3"/>
  <c r="AJ197" i="3"/>
  <c r="AJ198" i="3"/>
  <c r="AJ199" i="3"/>
  <c r="AJ200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I193" i="3"/>
  <c r="J222" i="3"/>
  <c r="K222" i="3"/>
  <c r="L222" i="3"/>
  <c r="M222" i="3"/>
  <c r="N222" i="3"/>
  <c r="O222" i="3"/>
  <c r="P222" i="3"/>
  <c r="Q222" i="3"/>
  <c r="R222" i="3"/>
  <c r="S222" i="3"/>
  <c r="AJ222" i="3"/>
  <c r="AJ223" i="3"/>
  <c r="AJ224" i="3"/>
  <c r="AJ225" i="3"/>
  <c r="AJ226" i="3"/>
  <c r="AJ187" i="3"/>
  <c r="AJ188" i="3"/>
  <c r="AK195" i="3"/>
  <c r="AK196" i="3"/>
  <c r="AK197" i="3"/>
  <c r="AK198" i="3"/>
  <c r="AK199" i="3"/>
  <c r="AK200" i="3"/>
  <c r="AK207" i="3"/>
  <c r="AK208" i="3"/>
  <c r="AK209" i="3"/>
  <c r="AK210" i="3"/>
  <c r="AK211" i="3"/>
  <c r="AK212" i="3"/>
  <c r="AK213" i="3"/>
  <c r="AK214" i="3"/>
  <c r="AK215" i="3"/>
  <c r="AK216" i="3"/>
  <c r="AK217" i="3"/>
  <c r="AK218" i="3"/>
  <c r="AK219" i="3"/>
  <c r="AK220" i="3"/>
  <c r="AK221" i="3"/>
  <c r="AK222" i="3"/>
  <c r="AJ193" i="3"/>
  <c r="J223" i="3"/>
  <c r="K223" i="3"/>
  <c r="L223" i="3"/>
  <c r="M223" i="3"/>
  <c r="N223" i="3"/>
  <c r="O223" i="3"/>
  <c r="P223" i="3"/>
  <c r="Q223" i="3"/>
  <c r="R223" i="3"/>
  <c r="S223" i="3"/>
  <c r="AK223" i="3"/>
  <c r="AK224" i="3"/>
  <c r="AK225" i="3"/>
  <c r="AK226" i="3"/>
  <c r="AK187" i="3"/>
  <c r="AK188" i="3"/>
  <c r="AL195" i="3"/>
  <c r="AL196" i="3"/>
  <c r="AL197" i="3"/>
  <c r="AL198" i="3"/>
  <c r="AL199" i="3"/>
  <c r="AL200" i="3"/>
  <c r="AL207" i="3"/>
  <c r="AL208" i="3"/>
  <c r="AL209" i="3"/>
  <c r="AL210" i="3"/>
  <c r="AL211" i="3"/>
  <c r="AL212" i="3"/>
  <c r="AL213" i="3"/>
  <c r="AL214" i="3"/>
  <c r="AL215" i="3"/>
  <c r="AL216" i="3"/>
  <c r="AL217" i="3"/>
  <c r="AL218" i="3"/>
  <c r="AL219" i="3"/>
  <c r="AL220" i="3"/>
  <c r="AL221" i="3"/>
  <c r="AL222" i="3"/>
  <c r="AL223" i="3"/>
  <c r="AK193" i="3"/>
  <c r="J224" i="3"/>
  <c r="K224" i="3"/>
  <c r="L224" i="3"/>
  <c r="M224" i="3"/>
  <c r="N224" i="3"/>
  <c r="O224" i="3"/>
  <c r="P224" i="3"/>
  <c r="Q224" i="3"/>
  <c r="R224" i="3"/>
  <c r="S224" i="3"/>
  <c r="AL224" i="3"/>
  <c r="AL225" i="3"/>
  <c r="AL226" i="3"/>
  <c r="AL187" i="3"/>
  <c r="AL188" i="3"/>
  <c r="AM195" i="3"/>
  <c r="AM196" i="3"/>
  <c r="AM197" i="3"/>
  <c r="AM198" i="3"/>
  <c r="AM199" i="3"/>
  <c r="AM200" i="3"/>
  <c r="AM207" i="3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L193" i="3"/>
  <c r="J225" i="3"/>
  <c r="K225" i="3"/>
  <c r="L225" i="3"/>
  <c r="M225" i="3"/>
  <c r="N225" i="3"/>
  <c r="O225" i="3"/>
  <c r="P225" i="3"/>
  <c r="Q225" i="3"/>
  <c r="R225" i="3"/>
  <c r="S225" i="3"/>
  <c r="AM225" i="3"/>
  <c r="AM226" i="3"/>
  <c r="AM187" i="3"/>
  <c r="AM188" i="3"/>
  <c r="AN195" i="3"/>
  <c r="AN196" i="3"/>
  <c r="AN197" i="3"/>
  <c r="AN198" i="3"/>
  <c r="AN199" i="3"/>
  <c r="AN200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M193" i="3"/>
  <c r="J226" i="3"/>
  <c r="K226" i="3"/>
  <c r="L226" i="3"/>
  <c r="M226" i="3"/>
  <c r="N226" i="3"/>
  <c r="O226" i="3"/>
  <c r="P226" i="3"/>
  <c r="Q226" i="3"/>
  <c r="R226" i="3"/>
  <c r="S226" i="3"/>
  <c r="AN226" i="3"/>
  <c r="AN187" i="3"/>
  <c r="AN188" i="3"/>
  <c r="AO195" i="3"/>
  <c r="AO196" i="3"/>
  <c r="AO197" i="3"/>
  <c r="AO198" i="3"/>
  <c r="AO199" i="3"/>
  <c r="AO200" i="3"/>
  <c r="AO207" i="3"/>
  <c r="AO208" i="3"/>
  <c r="AO209" i="3"/>
  <c r="AO210" i="3"/>
  <c r="AO211" i="3"/>
  <c r="AO212" i="3"/>
  <c r="AO213" i="3"/>
  <c r="AO214" i="3"/>
  <c r="AO215" i="3"/>
  <c r="AO216" i="3"/>
  <c r="AO217" i="3"/>
  <c r="AO218" i="3"/>
  <c r="AO219" i="3"/>
  <c r="AO220" i="3"/>
  <c r="AO221" i="3"/>
  <c r="AO222" i="3"/>
  <c r="AO223" i="3"/>
  <c r="AO224" i="3"/>
  <c r="AO225" i="3"/>
  <c r="AO226" i="3"/>
  <c r="AO187" i="3"/>
  <c r="AO188" i="3"/>
  <c r="AP195" i="3"/>
  <c r="AP196" i="3"/>
  <c r="AP197" i="3"/>
  <c r="AP198" i="3"/>
  <c r="AP199" i="3"/>
  <c r="AP200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187" i="3"/>
  <c r="AP188" i="3"/>
  <c r="AQ195" i="3"/>
  <c r="AQ196" i="3"/>
  <c r="AQ197" i="3"/>
  <c r="AQ198" i="3"/>
  <c r="AQ199" i="3"/>
  <c r="AQ200" i="3"/>
  <c r="AQ207" i="3"/>
  <c r="AQ208" i="3"/>
  <c r="AQ209" i="3"/>
  <c r="AQ210" i="3"/>
  <c r="AQ211" i="3"/>
  <c r="AQ212" i="3"/>
  <c r="AQ213" i="3"/>
  <c r="AQ214" i="3"/>
  <c r="AQ215" i="3"/>
  <c r="AQ216" i="3"/>
  <c r="AQ217" i="3"/>
  <c r="AQ218" i="3"/>
  <c r="AQ219" i="3"/>
  <c r="AQ220" i="3"/>
  <c r="AQ221" i="3"/>
  <c r="AQ222" i="3"/>
  <c r="AQ223" i="3"/>
  <c r="AQ224" i="3"/>
  <c r="AQ225" i="3"/>
  <c r="AQ226" i="3"/>
  <c r="AQ187" i="3"/>
  <c r="AQ188" i="3"/>
  <c r="AR195" i="3"/>
  <c r="AR196" i="3"/>
  <c r="AR197" i="3"/>
  <c r="AR198" i="3"/>
  <c r="AR199" i="3"/>
  <c r="AR200" i="3"/>
  <c r="AR207" i="3"/>
  <c r="AR208" i="3"/>
  <c r="AR209" i="3"/>
  <c r="AR210" i="3"/>
  <c r="AR211" i="3"/>
  <c r="AR212" i="3"/>
  <c r="AR213" i="3"/>
  <c r="AR214" i="3"/>
  <c r="AR215" i="3"/>
  <c r="AR216" i="3"/>
  <c r="AR217" i="3"/>
  <c r="AR218" i="3"/>
  <c r="AR219" i="3"/>
  <c r="AR220" i="3"/>
  <c r="AR221" i="3"/>
  <c r="AR222" i="3"/>
  <c r="AR223" i="3"/>
  <c r="AR224" i="3"/>
  <c r="AR225" i="3"/>
  <c r="AR226" i="3"/>
  <c r="AR187" i="3"/>
  <c r="AR188" i="3"/>
  <c r="AS195" i="3"/>
  <c r="AS196" i="3"/>
  <c r="AS197" i="3"/>
  <c r="AS198" i="3"/>
  <c r="AS199" i="3"/>
  <c r="AS200" i="3"/>
  <c r="AS207" i="3"/>
  <c r="AS208" i="3"/>
  <c r="AS209" i="3"/>
  <c r="AS210" i="3"/>
  <c r="AS211" i="3"/>
  <c r="AS212" i="3"/>
  <c r="AS213" i="3"/>
  <c r="AS214" i="3"/>
  <c r="AS215" i="3"/>
  <c r="AS216" i="3"/>
  <c r="AS217" i="3"/>
  <c r="AS218" i="3"/>
  <c r="AS219" i="3"/>
  <c r="AS220" i="3"/>
  <c r="AS221" i="3"/>
  <c r="AS222" i="3"/>
  <c r="AS223" i="3"/>
  <c r="AS224" i="3"/>
  <c r="AS225" i="3"/>
  <c r="AS226" i="3"/>
  <c r="AS187" i="3"/>
  <c r="AS188" i="3"/>
  <c r="AT195" i="3"/>
  <c r="AT196" i="3"/>
  <c r="AT197" i="3"/>
  <c r="AT198" i="3"/>
  <c r="AT199" i="3"/>
  <c r="AT200" i="3"/>
  <c r="AT207" i="3"/>
  <c r="AT208" i="3"/>
  <c r="AT209" i="3"/>
  <c r="AT210" i="3"/>
  <c r="AT211" i="3"/>
  <c r="AT212" i="3"/>
  <c r="AT213" i="3"/>
  <c r="AT214" i="3"/>
  <c r="AT215" i="3"/>
  <c r="AT216" i="3"/>
  <c r="AT217" i="3"/>
  <c r="AT218" i="3"/>
  <c r="AT219" i="3"/>
  <c r="AT220" i="3"/>
  <c r="AT221" i="3"/>
  <c r="AT222" i="3"/>
  <c r="AT223" i="3"/>
  <c r="AT224" i="3"/>
  <c r="AT225" i="3"/>
  <c r="AT226" i="3"/>
  <c r="AT187" i="3"/>
  <c r="AT188" i="3"/>
  <c r="AU195" i="3"/>
  <c r="AU196" i="3"/>
  <c r="AU197" i="3"/>
  <c r="AU198" i="3"/>
  <c r="AU199" i="3"/>
  <c r="AU200" i="3"/>
  <c r="AU207" i="3"/>
  <c r="AU208" i="3"/>
  <c r="AU209" i="3"/>
  <c r="AU210" i="3"/>
  <c r="AU211" i="3"/>
  <c r="AU212" i="3"/>
  <c r="AU213" i="3"/>
  <c r="AU214" i="3"/>
  <c r="AU215" i="3"/>
  <c r="AU216" i="3"/>
  <c r="AU217" i="3"/>
  <c r="AU218" i="3"/>
  <c r="AU219" i="3"/>
  <c r="AU220" i="3"/>
  <c r="AU221" i="3"/>
  <c r="AU222" i="3"/>
  <c r="AU223" i="3"/>
  <c r="AU224" i="3"/>
  <c r="AU225" i="3"/>
  <c r="AU226" i="3"/>
  <c r="AU187" i="3"/>
  <c r="AU188" i="3"/>
  <c r="AV195" i="3"/>
  <c r="AV196" i="3"/>
  <c r="AV197" i="3"/>
  <c r="AV198" i="3"/>
  <c r="AV199" i="3"/>
  <c r="AV200" i="3"/>
  <c r="AV207" i="3"/>
  <c r="AV208" i="3"/>
  <c r="AV209" i="3"/>
  <c r="AV210" i="3"/>
  <c r="AV211" i="3"/>
  <c r="AV212" i="3"/>
  <c r="AV213" i="3"/>
  <c r="AV214" i="3"/>
  <c r="AV215" i="3"/>
  <c r="AV216" i="3"/>
  <c r="AV217" i="3"/>
  <c r="AV218" i="3"/>
  <c r="AV219" i="3"/>
  <c r="AV220" i="3"/>
  <c r="AV221" i="3"/>
  <c r="AV222" i="3"/>
  <c r="AV223" i="3"/>
  <c r="AV224" i="3"/>
  <c r="AV225" i="3"/>
  <c r="AV226" i="3"/>
  <c r="AV187" i="3"/>
  <c r="AV188" i="3"/>
  <c r="AW195" i="3"/>
  <c r="AW196" i="3"/>
  <c r="AW197" i="3"/>
  <c r="AW198" i="3"/>
  <c r="AW199" i="3"/>
  <c r="AW200" i="3"/>
  <c r="AW207" i="3"/>
  <c r="AW208" i="3"/>
  <c r="AW209" i="3"/>
  <c r="AW210" i="3"/>
  <c r="AW211" i="3"/>
  <c r="AW212" i="3"/>
  <c r="AW213" i="3"/>
  <c r="AW214" i="3"/>
  <c r="AW215" i="3"/>
  <c r="AW216" i="3"/>
  <c r="AW217" i="3"/>
  <c r="AW218" i="3"/>
  <c r="AW219" i="3"/>
  <c r="AW220" i="3"/>
  <c r="AW221" i="3"/>
  <c r="AW222" i="3"/>
  <c r="AW223" i="3"/>
  <c r="AW224" i="3"/>
  <c r="AW225" i="3"/>
  <c r="AW226" i="3"/>
  <c r="AW187" i="3"/>
  <c r="AW188" i="3"/>
  <c r="AX195" i="3"/>
  <c r="AX196" i="3"/>
  <c r="AX197" i="3"/>
  <c r="AX198" i="3"/>
  <c r="AX199" i="3"/>
  <c r="AX200" i="3"/>
  <c r="AX207" i="3"/>
  <c r="AX208" i="3"/>
  <c r="AX209" i="3"/>
  <c r="AX210" i="3"/>
  <c r="AX211" i="3"/>
  <c r="AX212" i="3"/>
  <c r="AX213" i="3"/>
  <c r="AX214" i="3"/>
  <c r="AX215" i="3"/>
  <c r="AX216" i="3"/>
  <c r="AX217" i="3"/>
  <c r="AX218" i="3"/>
  <c r="AX219" i="3"/>
  <c r="AX220" i="3"/>
  <c r="AX221" i="3"/>
  <c r="AX222" i="3"/>
  <c r="AX223" i="3"/>
  <c r="AX224" i="3"/>
  <c r="AX225" i="3"/>
  <c r="AX226" i="3"/>
  <c r="AX187" i="3"/>
  <c r="AX188" i="3"/>
  <c r="AY195" i="3"/>
  <c r="AY196" i="3"/>
  <c r="AY197" i="3"/>
  <c r="AY198" i="3"/>
  <c r="AY199" i="3"/>
  <c r="AY200" i="3"/>
  <c r="AY207" i="3"/>
  <c r="AY208" i="3"/>
  <c r="AY209" i="3"/>
  <c r="AY210" i="3"/>
  <c r="AY211" i="3"/>
  <c r="AY212" i="3"/>
  <c r="AY213" i="3"/>
  <c r="AY214" i="3"/>
  <c r="AY215" i="3"/>
  <c r="AY216" i="3"/>
  <c r="AY217" i="3"/>
  <c r="AY218" i="3"/>
  <c r="AY219" i="3"/>
  <c r="AY220" i="3"/>
  <c r="AY221" i="3"/>
  <c r="AY222" i="3"/>
  <c r="AY223" i="3"/>
  <c r="AY224" i="3"/>
  <c r="AY225" i="3"/>
  <c r="AY226" i="3"/>
  <c r="AY187" i="3"/>
  <c r="AY188" i="3"/>
  <c r="AZ195" i="3"/>
  <c r="AZ196" i="3"/>
  <c r="AZ197" i="3"/>
  <c r="AZ198" i="3"/>
  <c r="AZ199" i="3"/>
  <c r="AZ200" i="3"/>
  <c r="AZ207" i="3"/>
  <c r="AZ208" i="3"/>
  <c r="AZ209" i="3"/>
  <c r="AZ210" i="3"/>
  <c r="AZ211" i="3"/>
  <c r="AZ212" i="3"/>
  <c r="AZ213" i="3"/>
  <c r="AZ214" i="3"/>
  <c r="AZ215" i="3"/>
  <c r="AZ216" i="3"/>
  <c r="AZ217" i="3"/>
  <c r="AZ218" i="3"/>
  <c r="AZ219" i="3"/>
  <c r="AZ220" i="3"/>
  <c r="AZ221" i="3"/>
  <c r="AZ222" i="3"/>
  <c r="AZ223" i="3"/>
  <c r="AZ224" i="3"/>
  <c r="AZ225" i="3"/>
  <c r="AZ226" i="3"/>
  <c r="AZ187" i="3"/>
  <c r="AZ188" i="3"/>
  <c r="BA195" i="3"/>
  <c r="BA196" i="3"/>
  <c r="BA197" i="3"/>
  <c r="BA198" i="3"/>
  <c r="BA199" i="3"/>
  <c r="BA200" i="3"/>
  <c r="BA207" i="3"/>
  <c r="BA208" i="3"/>
  <c r="BA209" i="3"/>
  <c r="BA210" i="3"/>
  <c r="BA211" i="3"/>
  <c r="BA212" i="3"/>
  <c r="BA213" i="3"/>
  <c r="BA214" i="3"/>
  <c r="BA215" i="3"/>
  <c r="BA216" i="3"/>
  <c r="BA217" i="3"/>
  <c r="BA218" i="3"/>
  <c r="BA219" i="3"/>
  <c r="BA220" i="3"/>
  <c r="BA221" i="3"/>
  <c r="BA222" i="3"/>
  <c r="BA223" i="3"/>
  <c r="BA224" i="3"/>
  <c r="BA225" i="3"/>
  <c r="BA226" i="3"/>
  <c r="BA187" i="3"/>
  <c r="BA188" i="3"/>
  <c r="BB195" i="3"/>
  <c r="BB196" i="3"/>
  <c r="BB197" i="3"/>
  <c r="BB198" i="3"/>
  <c r="BB199" i="3"/>
  <c r="BB200" i="3"/>
  <c r="BB207" i="3"/>
  <c r="BB208" i="3"/>
  <c r="BB209" i="3"/>
  <c r="BB210" i="3"/>
  <c r="BB211" i="3"/>
  <c r="BB212" i="3"/>
  <c r="BB213" i="3"/>
  <c r="BB214" i="3"/>
  <c r="BB215" i="3"/>
  <c r="BB216" i="3"/>
  <c r="BB217" i="3"/>
  <c r="BB218" i="3"/>
  <c r="BB219" i="3"/>
  <c r="BB220" i="3"/>
  <c r="BB221" i="3"/>
  <c r="BB222" i="3"/>
  <c r="BB223" i="3"/>
  <c r="BB224" i="3"/>
  <c r="BB225" i="3"/>
  <c r="BB226" i="3"/>
  <c r="BB187" i="3"/>
  <c r="BB188" i="3"/>
  <c r="BC195" i="3"/>
  <c r="BC196" i="3"/>
  <c r="BC197" i="3"/>
  <c r="BC198" i="3"/>
  <c r="BC199" i="3"/>
  <c r="BC200" i="3"/>
  <c r="BC207" i="3"/>
  <c r="BC208" i="3"/>
  <c r="BC209" i="3"/>
  <c r="BC210" i="3"/>
  <c r="BC211" i="3"/>
  <c r="BC212" i="3"/>
  <c r="BC213" i="3"/>
  <c r="BC214" i="3"/>
  <c r="BC215" i="3"/>
  <c r="BC216" i="3"/>
  <c r="BC217" i="3"/>
  <c r="BC218" i="3"/>
  <c r="BC219" i="3"/>
  <c r="BC220" i="3"/>
  <c r="BC221" i="3"/>
  <c r="BC222" i="3"/>
  <c r="BC223" i="3"/>
  <c r="BC224" i="3"/>
  <c r="BC225" i="3"/>
  <c r="BC226" i="3"/>
  <c r="BC187" i="3"/>
  <c r="BC188" i="3"/>
  <c r="BD195" i="3"/>
  <c r="BD196" i="3"/>
  <c r="BD197" i="3"/>
  <c r="BD198" i="3"/>
  <c r="BD199" i="3"/>
  <c r="BD200" i="3"/>
  <c r="BD207" i="3"/>
  <c r="BD208" i="3"/>
  <c r="BD209" i="3"/>
  <c r="BD210" i="3"/>
  <c r="BD211" i="3"/>
  <c r="BD212" i="3"/>
  <c r="BD213" i="3"/>
  <c r="BD214" i="3"/>
  <c r="BD215" i="3"/>
  <c r="BD216" i="3"/>
  <c r="BD217" i="3"/>
  <c r="BD218" i="3"/>
  <c r="BD219" i="3"/>
  <c r="BD220" i="3"/>
  <c r="BD221" i="3"/>
  <c r="BD222" i="3"/>
  <c r="BD223" i="3"/>
  <c r="BD224" i="3"/>
  <c r="BD225" i="3"/>
  <c r="BD226" i="3"/>
  <c r="BD187" i="3"/>
  <c r="BD188" i="3"/>
  <c r="BE195" i="3"/>
  <c r="BE196" i="3"/>
  <c r="BE197" i="3"/>
  <c r="BE198" i="3"/>
  <c r="BE199" i="3"/>
  <c r="BE200" i="3"/>
  <c r="BE207" i="3"/>
  <c r="BE208" i="3"/>
  <c r="BE209" i="3"/>
  <c r="BE210" i="3"/>
  <c r="BE211" i="3"/>
  <c r="BE212" i="3"/>
  <c r="BE213" i="3"/>
  <c r="BE214" i="3"/>
  <c r="BE215" i="3"/>
  <c r="BE216" i="3"/>
  <c r="BE217" i="3"/>
  <c r="BE218" i="3"/>
  <c r="BE219" i="3"/>
  <c r="BE220" i="3"/>
  <c r="BE221" i="3"/>
  <c r="BE222" i="3"/>
  <c r="BE223" i="3"/>
  <c r="BE224" i="3"/>
  <c r="BE225" i="3"/>
  <c r="BE226" i="3"/>
  <c r="BE187" i="3"/>
  <c r="BE188" i="3"/>
  <c r="BF195" i="3"/>
  <c r="BF196" i="3"/>
  <c r="BF197" i="3"/>
  <c r="BF198" i="3"/>
  <c r="BF199" i="3"/>
  <c r="BF200" i="3"/>
  <c r="BF207" i="3"/>
  <c r="BF208" i="3"/>
  <c r="BF209" i="3"/>
  <c r="BF210" i="3"/>
  <c r="BF211" i="3"/>
  <c r="BF212" i="3"/>
  <c r="BF213" i="3"/>
  <c r="BF214" i="3"/>
  <c r="BF215" i="3"/>
  <c r="BF216" i="3"/>
  <c r="BF217" i="3"/>
  <c r="BF218" i="3"/>
  <c r="BF219" i="3"/>
  <c r="BF220" i="3"/>
  <c r="BF221" i="3"/>
  <c r="BF222" i="3"/>
  <c r="BF223" i="3"/>
  <c r="BF224" i="3"/>
  <c r="BF225" i="3"/>
  <c r="BF226" i="3"/>
  <c r="BF187" i="3"/>
  <c r="BF188" i="3"/>
  <c r="BG195" i="3"/>
  <c r="BG196" i="3"/>
  <c r="BG197" i="3"/>
  <c r="BG198" i="3"/>
  <c r="BG199" i="3"/>
  <c r="BG200" i="3"/>
  <c r="BG207" i="3"/>
  <c r="BG208" i="3"/>
  <c r="BG209" i="3"/>
  <c r="BG210" i="3"/>
  <c r="BG211" i="3"/>
  <c r="BG212" i="3"/>
  <c r="BG213" i="3"/>
  <c r="BG214" i="3"/>
  <c r="BG215" i="3"/>
  <c r="BG216" i="3"/>
  <c r="BG217" i="3"/>
  <c r="BG218" i="3"/>
  <c r="BG219" i="3"/>
  <c r="BG220" i="3"/>
  <c r="BG221" i="3"/>
  <c r="BG222" i="3"/>
  <c r="BG223" i="3"/>
  <c r="BG224" i="3"/>
  <c r="BG225" i="3"/>
  <c r="BG226" i="3"/>
  <c r="BG187" i="3"/>
  <c r="BG188" i="3"/>
  <c r="BH195" i="3"/>
  <c r="BH196" i="3"/>
  <c r="BH197" i="3"/>
  <c r="BH198" i="3"/>
  <c r="BH199" i="3"/>
  <c r="BH200" i="3"/>
  <c r="BH207" i="3"/>
  <c r="BH208" i="3"/>
  <c r="BH209" i="3"/>
  <c r="BH210" i="3"/>
  <c r="BH211" i="3"/>
  <c r="BH212" i="3"/>
  <c r="BH213" i="3"/>
  <c r="BH214" i="3"/>
  <c r="BH215" i="3"/>
  <c r="BH216" i="3"/>
  <c r="BH217" i="3"/>
  <c r="BH218" i="3"/>
  <c r="BH219" i="3"/>
  <c r="BH220" i="3"/>
  <c r="BH221" i="3"/>
  <c r="BH222" i="3"/>
  <c r="BH223" i="3"/>
  <c r="BH224" i="3"/>
  <c r="BH225" i="3"/>
  <c r="BH226" i="3"/>
  <c r="BH187" i="3"/>
  <c r="BH188" i="3"/>
  <c r="BI195" i="3"/>
  <c r="BI196" i="3"/>
  <c r="BI197" i="3"/>
  <c r="BI198" i="3"/>
  <c r="BI199" i="3"/>
  <c r="BI200" i="3"/>
  <c r="BI207" i="3"/>
  <c r="BI208" i="3"/>
  <c r="BI209" i="3"/>
  <c r="BI210" i="3"/>
  <c r="BI211" i="3"/>
  <c r="BI212" i="3"/>
  <c r="BI213" i="3"/>
  <c r="BI214" i="3"/>
  <c r="BI215" i="3"/>
  <c r="BI216" i="3"/>
  <c r="BI217" i="3"/>
  <c r="BI218" i="3"/>
  <c r="BI219" i="3"/>
  <c r="BI220" i="3"/>
  <c r="BI221" i="3"/>
  <c r="BI222" i="3"/>
  <c r="BI223" i="3"/>
  <c r="BI224" i="3"/>
  <c r="BI225" i="3"/>
  <c r="BI226" i="3"/>
  <c r="BI187" i="3"/>
  <c r="BI188" i="3"/>
  <c r="BJ195" i="3"/>
  <c r="BJ196" i="3"/>
  <c r="BJ197" i="3"/>
  <c r="BJ198" i="3"/>
  <c r="BJ199" i="3"/>
  <c r="BJ200" i="3"/>
  <c r="BJ207" i="3"/>
  <c r="BJ208" i="3"/>
  <c r="BJ209" i="3"/>
  <c r="BJ210" i="3"/>
  <c r="BJ211" i="3"/>
  <c r="BJ212" i="3"/>
  <c r="BJ213" i="3"/>
  <c r="BJ214" i="3"/>
  <c r="BJ215" i="3"/>
  <c r="BJ216" i="3"/>
  <c r="BJ217" i="3"/>
  <c r="BJ218" i="3"/>
  <c r="BJ219" i="3"/>
  <c r="BJ220" i="3"/>
  <c r="BJ221" i="3"/>
  <c r="BJ222" i="3"/>
  <c r="BJ223" i="3"/>
  <c r="BJ224" i="3"/>
  <c r="BJ225" i="3"/>
  <c r="BJ226" i="3"/>
  <c r="BJ187" i="3"/>
  <c r="BJ188" i="3"/>
  <c r="BK195" i="3"/>
  <c r="BK196" i="3"/>
  <c r="BK197" i="3"/>
  <c r="BK198" i="3"/>
  <c r="BK199" i="3"/>
  <c r="BK200" i="3"/>
  <c r="BK207" i="3"/>
  <c r="BK208" i="3"/>
  <c r="BK209" i="3"/>
  <c r="BK210" i="3"/>
  <c r="BK211" i="3"/>
  <c r="BK212" i="3"/>
  <c r="BK213" i="3"/>
  <c r="BK214" i="3"/>
  <c r="BK215" i="3"/>
  <c r="BK216" i="3"/>
  <c r="BK217" i="3"/>
  <c r="BK218" i="3"/>
  <c r="BK219" i="3"/>
  <c r="BK220" i="3"/>
  <c r="BK221" i="3"/>
  <c r="BK222" i="3"/>
  <c r="BK223" i="3"/>
  <c r="BK224" i="3"/>
  <c r="BK225" i="3"/>
  <c r="BK226" i="3"/>
  <c r="BK187" i="3"/>
  <c r="BK188" i="3"/>
  <c r="BL195" i="3"/>
  <c r="BL196" i="3"/>
  <c r="BL197" i="3"/>
  <c r="BL198" i="3"/>
  <c r="BL199" i="3"/>
  <c r="BL200" i="3"/>
  <c r="BL207" i="3"/>
  <c r="BL208" i="3"/>
  <c r="BL209" i="3"/>
  <c r="BL210" i="3"/>
  <c r="BL211" i="3"/>
  <c r="BL212" i="3"/>
  <c r="BL213" i="3"/>
  <c r="BL214" i="3"/>
  <c r="BL215" i="3"/>
  <c r="BL216" i="3"/>
  <c r="BL217" i="3"/>
  <c r="BL218" i="3"/>
  <c r="BL219" i="3"/>
  <c r="BL220" i="3"/>
  <c r="BL221" i="3"/>
  <c r="BL222" i="3"/>
  <c r="BL223" i="3"/>
  <c r="BL224" i="3"/>
  <c r="BL225" i="3"/>
  <c r="BL226" i="3"/>
  <c r="BL187" i="3"/>
  <c r="BL188" i="3"/>
  <c r="BM195" i="3"/>
  <c r="BM196" i="3"/>
  <c r="BM197" i="3"/>
  <c r="BM198" i="3"/>
  <c r="BM199" i="3"/>
  <c r="BM200" i="3"/>
  <c r="BM207" i="3"/>
  <c r="BM208" i="3"/>
  <c r="BM209" i="3"/>
  <c r="BM210" i="3"/>
  <c r="BM211" i="3"/>
  <c r="BM212" i="3"/>
  <c r="BM213" i="3"/>
  <c r="BM214" i="3"/>
  <c r="BM215" i="3"/>
  <c r="BM216" i="3"/>
  <c r="BM217" i="3"/>
  <c r="BM218" i="3"/>
  <c r="BM219" i="3"/>
  <c r="BM220" i="3"/>
  <c r="BM221" i="3"/>
  <c r="BM222" i="3"/>
  <c r="BM223" i="3"/>
  <c r="BM224" i="3"/>
  <c r="BM225" i="3"/>
  <c r="BM226" i="3"/>
  <c r="BM187" i="3"/>
  <c r="BM188" i="3"/>
  <c r="BN195" i="3"/>
  <c r="BN196" i="3"/>
  <c r="BN197" i="3"/>
  <c r="BN198" i="3"/>
  <c r="BN199" i="3"/>
  <c r="BN200" i="3"/>
  <c r="BN207" i="3"/>
  <c r="BN208" i="3"/>
  <c r="BN209" i="3"/>
  <c r="BN210" i="3"/>
  <c r="BN211" i="3"/>
  <c r="BN212" i="3"/>
  <c r="BN213" i="3"/>
  <c r="BN214" i="3"/>
  <c r="BN215" i="3"/>
  <c r="BN216" i="3"/>
  <c r="BN217" i="3"/>
  <c r="BN218" i="3"/>
  <c r="BN219" i="3"/>
  <c r="BN220" i="3"/>
  <c r="BN221" i="3"/>
  <c r="BN222" i="3"/>
  <c r="BN223" i="3"/>
  <c r="BN224" i="3"/>
  <c r="BN225" i="3"/>
  <c r="BN226" i="3"/>
  <c r="BN187" i="3"/>
  <c r="BN188" i="3"/>
  <c r="BO195" i="3"/>
  <c r="BO196" i="3"/>
  <c r="BO197" i="3"/>
  <c r="BO198" i="3"/>
  <c r="BO199" i="3"/>
  <c r="BO200" i="3"/>
  <c r="BO207" i="3"/>
  <c r="BO208" i="3"/>
  <c r="BO209" i="3"/>
  <c r="BO210" i="3"/>
  <c r="BO211" i="3"/>
  <c r="BO212" i="3"/>
  <c r="BO213" i="3"/>
  <c r="BO214" i="3"/>
  <c r="BO215" i="3"/>
  <c r="BO216" i="3"/>
  <c r="BO217" i="3"/>
  <c r="BO218" i="3"/>
  <c r="BO219" i="3"/>
  <c r="BO220" i="3"/>
  <c r="BO221" i="3"/>
  <c r="BO222" i="3"/>
  <c r="BO223" i="3"/>
  <c r="BO224" i="3"/>
  <c r="BO225" i="3"/>
  <c r="BO226" i="3"/>
  <c r="BO187" i="3"/>
  <c r="BO188" i="3"/>
  <c r="BP195" i="3"/>
  <c r="BP196" i="3"/>
  <c r="BP197" i="3"/>
  <c r="BP198" i="3"/>
  <c r="BP199" i="3"/>
  <c r="BP200" i="3"/>
  <c r="BP207" i="3"/>
  <c r="BP208" i="3"/>
  <c r="BP209" i="3"/>
  <c r="BP210" i="3"/>
  <c r="BP211" i="3"/>
  <c r="BP212" i="3"/>
  <c r="BP213" i="3"/>
  <c r="BP214" i="3"/>
  <c r="BP215" i="3"/>
  <c r="BP216" i="3"/>
  <c r="BP217" i="3"/>
  <c r="BP218" i="3"/>
  <c r="BP219" i="3"/>
  <c r="BP220" i="3"/>
  <c r="BP221" i="3"/>
  <c r="BP222" i="3"/>
  <c r="BP223" i="3"/>
  <c r="BP224" i="3"/>
  <c r="BP225" i="3"/>
  <c r="BP226" i="3"/>
  <c r="BP187" i="3"/>
  <c r="BP188" i="3"/>
  <c r="BQ195" i="3"/>
  <c r="BQ196" i="3"/>
  <c r="BQ197" i="3"/>
  <c r="BQ198" i="3"/>
  <c r="BQ199" i="3"/>
  <c r="BQ200" i="3"/>
  <c r="BQ207" i="3"/>
  <c r="BQ208" i="3"/>
  <c r="BQ209" i="3"/>
  <c r="BQ210" i="3"/>
  <c r="BQ211" i="3"/>
  <c r="BQ212" i="3"/>
  <c r="BQ213" i="3"/>
  <c r="BQ214" i="3"/>
  <c r="BQ215" i="3"/>
  <c r="BQ216" i="3"/>
  <c r="BQ217" i="3"/>
  <c r="BQ218" i="3"/>
  <c r="BQ219" i="3"/>
  <c r="BQ220" i="3"/>
  <c r="BQ221" i="3"/>
  <c r="BQ222" i="3"/>
  <c r="BQ223" i="3"/>
  <c r="BQ224" i="3"/>
  <c r="BQ225" i="3"/>
  <c r="BQ226" i="3"/>
  <c r="BQ187" i="3"/>
  <c r="BQ188" i="3"/>
  <c r="BR195" i="3"/>
  <c r="BR196" i="3"/>
  <c r="BR197" i="3"/>
  <c r="BR198" i="3"/>
  <c r="BR199" i="3"/>
  <c r="BR200" i="3"/>
  <c r="BR207" i="3"/>
  <c r="BR208" i="3"/>
  <c r="BR209" i="3"/>
  <c r="BR210" i="3"/>
  <c r="BR211" i="3"/>
  <c r="BR212" i="3"/>
  <c r="BR213" i="3"/>
  <c r="BR214" i="3"/>
  <c r="BR215" i="3"/>
  <c r="BR216" i="3"/>
  <c r="BR217" i="3"/>
  <c r="BR218" i="3"/>
  <c r="BR219" i="3"/>
  <c r="BR220" i="3"/>
  <c r="BR221" i="3"/>
  <c r="BR222" i="3"/>
  <c r="BR223" i="3"/>
  <c r="BR224" i="3"/>
  <c r="BR225" i="3"/>
  <c r="BR226" i="3"/>
  <c r="BR187" i="3"/>
  <c r="BR188" i="3"/>
  <c r="BS195" i="3"/>
  <c r="BS196" i="3"/>
  <c r="BS197" i="3"/>
  <c r="BS198" i="3"/>
  <c r="BS199" i="3"/>
  <c r="BS200" i="3"/>
  <c r="BS207" i="3"/>
  <c r="BS208" i="3"/>
  <c r="BS209" i="3"/>
  <c r="BS210" i="3"/>
  <c r="BS211" i="3"/>
  <c r="BS212" i="3"/>
  <c r="BS213" i="3"/>
  <c r="BS214" i="3"/>
  <c r="BS215" i="3"/>
  <c r="BS216" i="3"/>
  <c r="BS217" i="3"/>
  <c r="BS218" i="3"/>
  <c r="BS219" i="3"/>
  <c r="BS220" i="3"/>
  <c r="BS221" i="3"/>
  <c r="BS222" i="3"/>
  <c r="BS223" i="3"/>
  <c r="BS224" i="3"/>
  <c r="BS225" i="3"/>
  <c r="BS226" i="3"/>
  <c r="BS187" i="3"/>
  <c r="BS188" i="3"/>
  <c r="BT195" i="3"/>
  <c r="BT196" i="3"/>
  <c r="BT197" i="3"/>
  <c r="BT198" i="3"/>
  <c r="BT199" i="3"/>
  <c r="BT200" i="3"/>
  <c r="BT207" i="3"/>
  <c r="BT208" i="3"/>
  <c r="BT209" i="3"/>
  <c r="BT210" i="3"/>
  <c r="BT211" i="3"/>
  <c r="BT212" i="3"/>
  <c r="BT213" i="3"/>
  <c r="BT214" i="3"/>
  <c r="BT215" i="3"/>
  <c r="BT216" i="3"/>
  <c r="BT217" i="3"/>
  <c r="BT218" i="3"/>
  <c r="BT219" i="3"/>
  <c r="BT220" i="3"/>
  <c r="BT221" i="3"/>
  <c r="BT222" i="3"/>
  <c r="BT223" i="3"/>
  <c r="BT224" i="3"/>
  <c r="BT225" i="3"/>
  <c r="BT226" i="3"/>
  <c r="BT187" i="3"/>
  <c r="BT188" i="3"/>
  <c r="BU195" i="3"/>
  <c r="BU196" i="3"/>
  <c r="BU197" i="3"/>
  <c r="BU198" i="3"/>
  <c r="BU199" i="3"/>
  <c r="BU200" i="3"/>
  <c r="BU207" i="3"/>
  <c r="BU208" i="3"/>
  <c r="BU209" i="3"/>
  <c r="BU210" i="3"/>
  <c r="BU211" i="3"/>
  <c r="BU212" i="3"/>
  <c r="BU213" i="3"/>
  <c r="BU214" i="3"/>
  <c r="BU215" i="3"/>
  <c r="BU216" i="3"/>
  <c r="BU217" i="3"/>
  <c r="BU218" i="3"/>
  <c r="BU219" i="3"/>
  <c r="BU220" i="3"/>
  <c r="BU221" i="3"/>
  <c r="BU222" i="3"/>
  <c r="BU223" i="3"/>
  <c r="BU224" i="3"/>
  <c r="BU225" i="3"/>
  <c r="BU226" i="3"/>
  <c r="BU187" i="3"/>
  <c r="BU188" i="3"/>
  <c r="BV195" i="3"/>
  <c r="BV196" i="3"/>
  <c r="BV197" i="3"/>
  <c r="BV198" i="3"/>
  <c r="BV199" i="3"/>
  <c r="BV200" i="3"/>
  <c r="BV207" i="3"/>
  <c r="BV208" i="3"/>
  <c r="BV209" i="3"/>
  <c r="BV210" i="3"/>
  <c r="BV211" i="3"/>
  <c r="BV212" i="3"/>
  <c r="BV213" i="3"/>
  <c r="BV214" i="3"/>
  <c r="BV215" i="3"/>
  <c r="BV216" i="3"/>
  <c r="BV217" i="3"/>
  <c r="BV218" i="3"/>
  <c r="BV219" i="3"/>
  <c r="BV220" i="3"/>
  <c r="BV221" i="3"/>
  <c r="BV222" i="3"/>
  <c r="BV223" i="3"/>
  <c r="BV224" i="3"/>
  <c r="BV225" i="3"/>
  <c r="BV226" i="3"/>
  <c r="I288" i="3"/>
  <c r="I295" i="3"/>
  <c r="I297" i="3"/>
  <c r="J292" i="3"/>
  <c r="J294" i="3"/>
  <c r="J295" i="3"/>
  <c r="J296" i="3"/>
  <c r="J297" i="3" s="1"/>
  <c r="K295" i="3"/>
  <c r="K296" i="3"/>
  <c r="L295" i="3"/>
  <c r="L296" i="3"/>
  <c r="M295" i="3"/>
  <c r="M296" i="3"/>
  <c r="N295" i="3"/>
  <c r="N296" i="3"/>
  <c r="O295" i="3"/>
  <c r="O296" i="3"/>
  <c r="P295" i="3"/>
  <c r="P296" i="3"/>
  <c r="Q295" i="3"/>
  <c r="Q296" i="3"/>
  <c r="R295" i="3"/>
  <c r="R296" i="3"/>
  <c r="S295" i="3"/>
  <c r="S296" i="3"/>
  <c r="I289" i="3"/>
  <c r="J77" i="2"/>
  <c r="K77" i="2"/>
  <c r="L77" i="2"/>
  <c r="M77" i="2"/>
  <c r="N77" i="2"/>
  <c r="N90" i="2"/>
  <c r="N299" i="3"/>
  <c r="O303" i="3" s="1"/>
  <c r="N64" i="2"/>
  <c r="S300" i="3"/>
  <c r="T304" i="3" s="1"/>
  <c r="J301" i="3"/>
  <c r="J305" i="3"/>
  <c r="K305" i="3"/>
  <c r="L305" i="3"/>
  <c r="M305" i="3"/>
  <c r="N305" i="3"/>
  <c r="O305" i="3"/>
  <c r="K301" i="3"/>
  <c r="D306" i="3"/>
  <c r="J306" i="3"/>
  <c r="K306" i="3"/>
  <c r="L306" i="3"/>
  <c r="M306" i="3"/>
  <c r="N306" i="3"/>
  <c r="O306" i="3"/>
  <c r="P306" i="3"/>
  <c r="L301" i="3"/>
  <c r="D307" i="3"/>
  <c r="J307" i="3"/>
  <c r="K307" i="3"/>
  <c r="L307" i="3"/>
  <c r="M307" i="3"/>
  <c r="N307" i="3"/>
  <c r="O307" i="3"/>
  <c r="P307" i="3"/>
  <c r="Q307" i="3"/>
  <c r="M301" i="3"/>
  <c r="D308" i="3"/>
  <c r="J308" i="3"/>
  <c r="K308" i="3"/>
  <c r="L308" i="3"/>
  <c r="M308" i="3"/>
  <c r="N308" i="3"/>
  <c r="O308" i="3"/>
  <c r="P308" i="3"/>
  <c r="Q308" i="3"/>
  <c r="R308" i="3"/>
  <c r="N49" i="2"/>
  <c r="N301" i="3" s="1"/>
  <c r="D309" i="3"/>
  <c r="J309" i="3"/>
  <c r="K309" i="3"/>
  <c r="L309" i="3"/>
  <c r="M309" i="3"/>
  <c r="N309" i="3"/>
  <c r="I290" i="3"/>
  <c r="D310" i="3"/>
  <c r="D311" i="3"/>
  <c r="D312" i="3"/>
  <c r="D313" i="3"/>
  <c r="D314" i="3"/>
  <c r="D315" i="3"/>
  <c r="T315" i="3"/>
  <c r="D316" i="3"/>
  <c r="T316" i="3"/>
  <c r="D317" i="3"/>
  <c r="T317" i="3"/>
  <c r="D318" i="3"/>
  <c r="T318" i="3"/>
  <c r="D319" i="3"/>
  <c r="T319" i="3"/>
  <c r="D320" i="3"/>
  <c r="T320" i="3"/>
  <c r="D321" i="3"/>
  <c r="T321" i="3"/>
  <c r="D322" i="3"/>
  <c r="T322" i="3"/>
  <c r="D323" i="3"/>
  <c r="T323" i="3"/>
  <c r="D324" i="3"/>
  <c r="T324" i="3"/>
  <c r="D325" i="3"/>
  <c r="T325" i="3"/>
  <c r="D326" i="3"/>
  <c r="T326" i="3"/>
  <c r="D327" i="3"/>
  <c r="T327" i="3"/>
  <c r="D328" i="3"/>
  <c r="T328" i="3"/>
  <c r="D329" i="3"/>
  <c r="T329" i="3"/>
  <c r="D330" i="3"/>
  <c r="T330" i="3"/>
  <c r="D331" i="3"/>
  <c r="T331" i="3"/>
  <c r="D332" i="3"/>
  <c r="T332" i="3"/>
  <c r="D333" i="3"/>
  <c r="T333" i="3"/>
  <c r="D334" i="3"/>
  <c r="T334" i="3"/>
  <c r="T295" i="3"/>
  <c r="T296" i="3"/>
  <c r="J310" i="3"/>
  <c r="K310" i="3"/>
  <c r="L310" i="3"/>
  <c r="M310" i="3"/>
  <c r="N310" i="3"/>
  <c r="O310" i="3"/>
  <c r="T301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295" i="3"/>
  <c r="U296" i="3"/>
  <c r="J311" i="3"/>
  <c r="K311" i="3"/>
  <c r="L311" i="3"/>
  <c r="M311" i="3"/>
  <c r="N311" i="3"/>
  <c r="O311" i="3"/>
  <c r="P311" i="3"/>
  <c r="V315" i="3"/>
  <c r="U301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295" i="3"/>
  <c r="V296" i="3"/>
  <c r="J312" i="3"/>
  <c r="K312" i="3"/>
  <c r="L312" i="3"/>
  <c r="M312" i="3"/>
  <c r="N312" i="3"/>
  <c r="O312" i="3"/>
  <c r="P312" i="3"/>
  <c r="Q312" i="3"/>
  <c r="W315" i="3"/>
  <c r="W316" i="3"/>
  <c r="V301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295" i="3"/>
  <c r="W296" i="3"/>
  <c r="J313" i="3"/>
  <c r="K313" i="3"/>
  <c r="L313" i="3"/>
  <c r="M313" i="3"/>
  <c r="N313" i="3"/>
  <c r="O313" i="3"/>
  <c r="P313" i="3"/>
  <c r="Q313" i="3"/>
  <c r="R313" i="3"/>
  <c r="X315" i="3"/>
  <c r="X316" i="3"/>
  <c r="X317" i="3"/>
  <c r="W301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295" i="3"/>
  <c r="X296" i="3"/>
  <c r="J314" i="3"/>
  <c r="K314" i="3"/>
  <c r="L314" i="3"/>
  <c r="M314" i="3"/>
  <c r="N314" i="3"/>
  <c r="O314" i="3"/>
  <c r="P314" i="3"/>
  <c r="Q314" i="3"/>
  <c r="R314" i="3"/>
  <c r="S314" i="3"/>
  <c r="Y315" i="3"/>
  <c r="Y316" i="3"/>
  <c r="Y317" i="3"/>
  <c r="Y318" i="3"/>
  <c r="X301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295" i="3"/>
  <c r="Y296" i="3"/>
  <c r="J315" i="3"/>
  <c r="K315" i="3"/>
  <c r="L315" i="3"/>
  <c r="M315" i="3"/>
  <c r="N315" i="3"/>
  <c r="O315" i="3"/>
  <c r="P315" i="3"/>
  <c r="Q315" i="3"/>
  <c r="R315" i="3"/>
  <c r="S315" i="3"/>
  <c r="Z316" i="3"/>
  <c r="Z317" i="3"/>
  <c r="Z318" i="3"/>
  <c r="Z319" i="3"/>
  <c r="Y301" i="3"/>
  <c r="Z320" i="3"/>
  <c r="Z321" i="3"/>
  <c r="Z322" i="3"/>
  <c r="Z323" i="3"/>
  <c r="Z324" i="3"/>
  <c r="Z325" i="3"/>
  <c r="Z326" i="3"/>
  <c r="Z327" i="3"/>
  <c r="Z328" i="3"/>
  <c r="Z329" i="3"/>
  <c r="Z330" i="3"/>
  <c r="Z331" i="3"/>
  <c r="Z332" i="3"/>
  <c r="Z333" i="3"/>
  <c r="Z334" i="3"/>
  <c r="Z295" i="3"/>
  <c r="Z296" i="3"/>
  <c r="J316" i="3"/>
  <c r="K316" i="3"/>
  <c r="L316" i="3"/>
  <c r="M316" i="3"/>
  <c r="N316" i="3"/>
  <c r="O316" i="3"/>
  <c r="P316" i="3"/>
  <c r="Q316" i="3"/>
  <c r="R316" i="3"/>
  <c r="S316" i="3"/>
  <c r="AA317" i="3"/>
  <c r="AA318" i="3"/>
  <c r="AA319" i="3"/>
  <c r="AA320" i="3"/>
  <c r="Z301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295" i="3"/>
  <c r="AA296" i="3"/>
  <c r="J317" i="3"/>
  <c r="K317" i="3"/>
  <c r="L317" i="3"/>
  <c r="M317" i="3"/>
  <c r="N317" i="3"/>
  <c r="O317" i="3"/>
  <c r="P317" i="3"/>
  <c r="Q317" i="3"/>
  <c r="R317" i="3"/>
  <c r="S317" i="3"/>
  <c r="AB318" i="3"/>
  <c r="AB319" i="3"/>
  <c r="AB320" i="3"/>
  <c r="AB321" i="3"/>
  <c r="AA301" i="3"/>
  <c r="AB322" i="3"/>
  <c r="AB323" i="3"/>
  <c r="AB324" i="3"/>
  <c r="AB325" i="3"/>
  <c r="AB326" i="3"/>
  <c r="AB327" i="3"/>
  <c r="AB328" i="3"/>
  <c r="AB329" i="3"/>
  <c r="AB330" i="3"/>
  <c r="AB331" i="3"/>
  <c r="AB332" i="3"/>
  <c r="AB333" i="3"/>
  <c r="AB334" i="3"/>
  <c r="AB295" i="3"/>
  <c r="AB296" i="3"/>
  <c r="J318" i="3"/>
  <c r="K318" i="3"/>
  <c r="L318" i="3"/>
  <c r="M318" i="3"/>
  <c r="N318" i="3"/>
  <c r="O318" i="3"/>
  <c r="P318" i="3"/>
  <c r="Q318" i="3"/>
  <c r="R318" i="3"/>
  <c r="S318" i="3"/>
  <c r="AC319" i="3"/>
  <c r="AC320" i="3"/>
  <c r="AC321" i="3"/>
  <c r="AC322" i="3"/>
  <c r="AB301" i="3"/>
  <c r="AC323" i="3"/>
  <c r="AC324" i="3"/>
  <c r="AC325" i="3"/>
  <c r="AC326" i="3"/>
  <c r="AC327" i="3"/>
  <c r="AC328" i="3"/>
  <c r="AC329" i="3"/>
  <c r="AC330" i="3"/>
  <c r="AC331" i="3"/>
  <c r="AC332" i="3"/>
  <c r="AC333" i="3"/>
  <c r="AC334" i="3"/>
  <c r="AC295" i="3"/>
  <c r="AC296" i="3"/>
  <c r="J319" i="3"/>
  <c r="K319" i="3"/>
  <c r="L319" i="3"/>
  <c r="M319" i="3"/>
  <c r="N319" i="3"/>
  <c r="O319" i="3"/>
  <c r="P319" i="3"/>
  <c r="Q319" i="3"/>
  <c r="R319" i="3"/>
  <c r="S319" i="3"/>
  <c r="AD320" i="3"/>
  <c r="AD321" i="3"/>
  <c r="AD322" i="3"/>
  <c r="AD323" i="3"/>
  <c r="AC301" i="3"/>
  <c r="AD324" i="3"/>
  <c r="AD325" i="3"/>
  <c r="AD326" i="3"/>
  <c r="AD327" i="3"/>
  <c r="AD328" i="3"/>
  <c r="AD329" i="3"/>
  <c r="AD330" i="3"/>
  <c r="AD331" i="3"/>
  <c r="AD332" i="3"/>
  <c r="AD333" i="3"/>
  <c r="AD334" i="3"/>
  <c r="AD295" i="3"/>
  <c r="AD296" i="3"/>
  <c r="J320" i="3"/>
  <c r="K320" i="3"/>
  <c r="L320" i="3"/>
  <c r="M320" i="3"/>
  <c r="N320" i="3"/>
  <c r="O320" i="3"/>
  <c r="P320" i="3"/>
  <c r="Q320" i="3"/>
  <c r="R320" i="3"/>
  <c r="S320" i="3"/>
  <c r="AE321" i="3"/>
  <c r="AE322" i="3"/>
  <c r="AE323" i="3"/>
  <c r="AE324" i="3"/>
  <c r="AD301" i="3"/>
  <c r="AE325" i="3"/>
  <c r="AE326" i="3"/>
  <c r="AE327" i="3"/>
  <c r="AE328" i="3"/>
  <c r="AE329" i="3"/>
  <c r="AE330" i="3"/>
  <c r="AE331" i="3"/>
  <c r="AE332" i="3"/>
  <c r="AE333" i="3"/>
  <c r="AE334" i="3"/>
  <c r="AE295" i="3"/>
  <c r="AE296" i="3"/>
  <c r="J321" i="3"/>
  <c r="K321" i="3"/>
  <c r="L321" i="3"/>
  <c r="M321" i="3"/>
  <c r="N321" i="3"/>
  <c r="O321" i="3"/>
  <c r="P321" i="3"/>
  <c r="Q321" i="3"/>
  <c r="R321" i="3"/>
  <c r="S321" i="3"/>
  <c r="AF322" i="3"/>
  <c r="AF323" i="3"/>
  <c r="AF324" i="3"/>
  <c r="AF325" i="3"/>
  <c r="AE301" i="3"/>
  <c r="AF326" i="3"/>
  <c r="AF327" i="3"/>
  <c r="AF328" i="3"/>
  <c r="AF329" i="3"/>
  <c r="AF330" i="3"/>
  <c r="AF331" i="3"/>
  <c r="AF332" i="3"/>
  <c r="AF333" i="3"/>
  <c r="AF334" i="3"/>
  <c r="AF295" i="3"/>
  <c r="AF296" i="3"/>
  <c r="J322" i="3"/>
  <c r="K322" i="3"/>
  <c r="L322" i="3"/>
  <c r="M322" i="3"/>
  <c r="N322" i="3"/>
  <c r="O322" i="3"/>
  <c r="P322" i="3"/>
  <c r="Q322" i="3"/>
  <c r="R322" i="3"/>
  <c r="S322" i="3"/>
  <c r="AG323" i="3"/>
  <c r="AG324" i="3"/>
  <c r="AG325" i="3"/>
  <c r="AG326" i="3"/>
  <c r="AF301" i="3"/>
  <c r="AG327" i="3"/>
  <c r="AG328" i="3"/>
  <c r="AG329" i="3"/>
  <c r="AG330" i="3"/>
  <c r="AG331" i="3"/>
  <c r="AG332" i="3"/>
  <c r="AG333" i="3"/>
  <c r="AG334" i="3"/>
  <c r="AG295" i="3"/>
  <c r="AG296" i="3"/>
  <c r="J323" i="3"/>
  <c r="K323" i="3"/>
  <c r="L323" i="3"/>
  <c r="M323" i="3"/>
  <c r="N323" i="3"/>
  <c r="O323" i="3"/>
  <c r="P323" i="3"/>
  <c r="Q323" i="3"/>
  <c r="R323" i="3"/>
  <c r="S323" i="3"/>
  <c r="AH324" i="3"/>
  <c r="AH325" i="3"/>
  <c r="AH326" i="3"/>
  <c r="AH327" i="3"/>
  <c r="AG301" i="3"/>
  <c r="AH328" i="3"/>
  <c r="AH329" i="3"/>
  <c r="AH330" i="3"/>
  <c r="AH331" i="3"/>
  <c r="AH332" i="3"/>
  <c r="AH333" i="3"/>
  <c r="AH334" i="3"/>
  <c r="AH295" i="3"/>
  <c r="AH296" i="3"/>
  <c r="J324" i="3"/>
  <c r="K324" i="3"/>
  <c r="L324" i="3"/>
  <c r="M324" i="3"/>
  <c r="N324" i="3"/>
  <c r="O324" i="3"/>
  <c r="P324" i="3"/>
  <c r="Q324" i="3"/>
  <c r="R324" i="3"/>
  <c r="S324" i="3"/>
  <c r="AI325" i="3"/>
  <c r="AI326" i="3"/>
  <c r="AI327" i="3"/>
  <c r="AI328" i="3"/>
  <c r="AH301" i="3"/>
  <c r="AI329" i="3"/>
  <c r="AI330" i="3"/>
  <c r="AI331" i="3"/>
  <c r="AI332" i="3"/>
  <c r="AI333" i="3"/>
  <c r="AI334" i="3"/>
  <c r="AI295" i="3"/>
  <c r="AI296" i="3"/>
  <c r="J325" i="3"/>
  <c r="K325" i="3"/>
  <c r="L325" i="3"/>
  <c r="M325" i="3"/>
  <c r="N325" i="3"/>
  <c r="O325" i="3"/>
  <c r="P325" i="3"/>
  <c r="Q325" i="3"/>
  <c r="R325" i="3"/>
  <c r="S325" i="3"/>
  <c r="AJ326" i="3"/>
  <c r="AJ327" i="3"/>
  <c r="AJ328" i="3"/>
  <c r="AJ329" i="3"/>
  <c r="AI301" i="3"/>
  <c r="AJ330" i="3"/>
  <c r="AJ331" i="3"/>
  <c r="AJ332" i="3"/>
  <c r="AJ333" i="3"/>
  <c r="AJ334" i="3"/>
  <c r="AJ295" i="3"/>
  <c r="AJ296" i="3"/>
  <c r="J326" i="3"/>
  <c r="K326" i="3"/>
  <c r="L326" i="3"/>
  <c r="M326" i="3"/>
  <c r="N326" i="3"/>
  <c r="O326" i="3"/>
  <c r="P326" i="3"/>
  <c r="Q326" i="3"/>
  <c r="R326" i="3"/>
  <c r="S326" i="3"/>
  <c r="AK327" i="3"/>
  <c r="AK328" i="3"/>
  <c r="AK329" i="3"/>
  <c r="AK330" i="3"/>
  <c r="AJ301" i="3"/>
  <c r="AK331" i="3"/>
  <c r="AK332" i="3"/>
  <c r="AK333" i="3"/>
  <c r="AK334" i="3"/>
  <c r="AK295" i="3"/>
  <c r="AK296" i="3"/>
  <c r="J327" i="3"/>
  <c r="K327" i="3"/>
  <c r="L327" i="3"/>
  <c r="M327" i="3"/>
  <c r="N327" i="3"/>
  <c r="O327" i="3"/>
  <c r="P327" i="3"/>
  <c r="Q327" i="3"/>
  <c r="R327" i="3"/>
  <c r="S327" i="3"/>
  <c r="AL328" i="3"/>
  <c r="AL329" i="3"/>
  <c r="AL330" i="3"/>
  <c r="AL331" i="3"/>
  <c r="AK301" i="3"/>
  <c r="AL332" i="3"/>
  <c r="AL333" i="3"/>
  <c r="AL334" i="3"/>
  <c r="AL295" i="3"/>
  <c r="AL296" i="3"/>
  <c r="J328" i="3"/>
  <c r="K328" i="3"/>
  <c r="L328" i="3"/>
  <c r="M328" i="3"/>
  <c r="N328" i="3"/>
  <c r="O328" i="3"/>
  <c r="P328" i="3"/>
  <c r="Q328" i="3"/>
  <c r="R328" i="3"/>
  <c r="S328" i="3"/>
  <c r="AM329" i="3"/>
  <c r="AM330" i="3"/>
  <c r="AM331" i="3"/>
  <c r="AM332" i="3"/>
  <c r="AL301" i="3"/>
  <c r="AM333" i="3"/>
  <c r="AM334" i="3"/>
  <c r="AM295" i="3"/>
  <c r="AM296" i="3"/>
  <c r="J329" i="3"/>
  <c r="K329" i="3"/>
  <c r="L329" i="3"/>
  <c r="M329" i="3"/>
  <c r="N329" i="3"/>
  <c r="O329" i="3"/>
  <c r="P329" i="3"/>
  <c r="Q329" i="3"/>
  <c r="R329" i="3"/>
  <c r="S329" i="3"/>
  <c r="AN330" i="3"/>
  <c r="AN331" i="3"/>
  <c r="AN332" i="3"/>
  <c r="AN333" i="3"/>
  <c r="AM301" i="3"/>
  <c r="AN334" i="3"/>
  <c r="AN295" i="3"/>
  <c r="AN296" i="3"/>
  <c r="J330" i="3"/>
  <c r="K330" i="3"/>
  <c r="L330" i="3"/>
  <c r="M330" i="3"/>
  <c r="N330" i="3"/>
  <c r="O330" i="3"/>
  <c r="P330" i="3"/>
  <c r="Q330" i="3"/>
  <c r="R330" i="3"/>
  <c r="S330" i="3"/>
  <c r="AO331" i="3"/>
  <c r="AO332" i="3"/>
  <c r="AO333" i="3"/>
  <c r="AO334" i="3"/>
  <c r="AO295" i="3"/>
  <c r="AO296" i="3"/>
  <c r="J331" i="3"/>
  <c r="K331" i="3"/>
  <c r="L331" i="3"/>
  <c r="M331" i="3"/>
  <c r="N331" i="3"/>
  <c r="O331" i="3"/>
  <c r="P331" i="3"/>
  <c r="Q331" i="3"/>
  <c r="R331" i="3"/>
  <c r="S331" i="3"/>
  <c r="AP332" i="3"/>
  <c r="AP333" i="3"/>
  <c r="AP334" i="3"/>
  <c r="AP295" i="3"/>
  <c r="AP296" i="3"/>
  <c r="J332" i="3"/>
  <c r="K332" i="3"/>
  <c r="L332" i="3"/>
  <c r="M332" i="3"/>
  <c r="N332" i="3"/>
  <c r="O332" i="3"/>
  <c r="P332" i="3"/>
  <c r="Q332" i="3"/>
  <c r="R332" i="3"/>
  <c r="S332" i="3"/>
  <c r="AQ333" i="3"/>
  <c r="AQ334" i="3"/>
  <c r="AQ295" i="3"/>
  <c r="AQ296" i="3"/>
  <c r="J333" i="3"/>
  <c r="K333" i="3"/>
  <c r="L333" i="3"/>
  <c r="M333" i="3"/>
  <c r="N333" i="3"/>
  <c r="O333" i="3"/>
  <c r="P333" i="3"/>
  <c r="Q333" i="3"/>
  <c r="R333" i="3"/>
  <c r="S333" i="3"/>
  <c r="AR334" i="3"/>
  <c r="AR295" i="3"/>
  <c r="AR296" i="3"/>
  <c r="J334" i="3"/>
  <c r="K334" i="3"/>
  <c r="L334" i="3"/>
  <c r="M334" i="3"/>
  <c r="N334" i="3"/>
  <c r="O334" i="3"/>
  <c r="P334" i="3"/>
  <c r="Q334" i="3"/>
  <c r="R334" i="3"/>
  <c r="S334" i="3"/>
  <c r="AS295" i="3"/>
  <c r="AS296" i="3"/>
  <c r="AT295" i="3"/>
  <c r="AT296" i="3"/>
  <c r="AU295" i="3"/>
  <c r="AU296" i="3"/>
  <c r="AV295" i="3"/>
  <c r="AV296" i="3"/>
  <c r="AW295" i="3"/>
  <c r="AW296" i="3"/>
  <c r="AX295" i="3"/>
  <c r="AX296" i="3"/>
  <c r="AY295" i="3"/>
  <c r="AY296" i="3"/>
  <c r="AZ295" i="3"/>
  <c r="AZ296" i="3"/>
  <c r="BA295" i="3"/>
  <c r="BA296" i="3"/>
  <c r="BB295" i="3"/>
  <c r="BB296" i="3"/>
  <c r="BC295" i="3"/>
  <c r="BC296" i="3"/>
  <c r="BD295" i="3"/>
  <c r="BD296" i="3"/>
  <c r="BE295" i="3"/>
  <c r="BE296" i="3"/>
  <c r="BF295" i="3"/>
  <c r="BF296" i="3"/>
  <c r="BG295" i="3"/>
  <c r="BG296" i="3"/>
  <c r="BH295" i="3"/>
  <c r="BH296" i="3"/>
  <c r="BI295" i="3"/>
  <c r="BI296" i="3"/>
  <c r="BJ295" i="3"/>
  <c r="BJ296" i="3"/>
  <c r="BK295" i="3"/>
  <c r="BK296" i="3"/>
  <c r="BL295" i="3"/>
  <c r="BL296" i="3"/>
  <c r="BM295" i="3"/>
  <c r="BM296" i="3"/>
  <c r="BN295" i="3"/>
  <c r="BN296" i="3"/>
  <c r="BO295" i="3"/>
  <c r="BO296" i="3"/>
  <c r="BP295" i="3"/>
  <c r="BP296" i="3"/>
  <c r="BQ295" i="3"/>
  <c r="BQ296" i="3"/>
  <c r="BR295" i="3"/>
  <c r="BR296" i="3"/>
  <c r="BS295" i="3"/>
  <c r="BS296" i="3"/>
  <c r="BT295" i="3"/>
  <c r="BT296" i="3"/>
  <c r="BU295" i="3"/>
  <c r="BU296" i="3"/>
  <c r="I342" i="3"/>
  <c r="I349" i="3"/>
  <c r="I351" i="3"/>
  <c r="J346" i="3"/>
  <c r="J348" i="3"/>
  <c r="J349" i="3"/>
  <c r="J350" i="3"/>
  <c r="J351" i="3" s="1"/>
  <c r="K346" i="3" s="1"/>
  <c r="K348" i="3" s="1"/>
  <c r="K349" i="3"/>
  <c r="K350" i="3"/>
  <c r="L349" i="3"/>
  <c r="L350" i="3"/>
  <c r="M349" i="3"/>
  <c r="M350" i="3"/>
  <c r="N349" i="3"/>
  <c r="N350" i="3"/>
  <c r="O349" i="3"/>
  <c r="O350" i="3"/>
  <c r="P349" i="3"/>
  <c r="P350" i="3"/>
  <c r="Q349" i="3"/>
  <c r="Q350" i="3"/>
  <c r="R349" i="3"/>
  <c r="R350" i="3"/>
  <c r="S349" i="3"/>
  <c r="S350" i="3"/>
  <c r="I343" i="3"/>
  <c r="J78" i="2"/>
  <c r="K78" i="2"/>
  <c r="L78" i="2"/>
  <c r="M78" i="2"/>
  <c r="N78" i="2"/>
  <c r="N91" i="2"/>
  <c r="N353" i="3"/>
  <c r="X357" i="3" s="1"/>
  <c r="N65" i="2"/>
  <c r="S354" i="3"/>
  <c r="U358" i="3" s="1"/>
  <c r="T358" i="3"/>
  <c r="J355" i="3"/>
  <c r="T359" i="3"/>
  <c r="K355" i="3"/>
  <c r="D360" i="3"/>
  <c r="T360" i="3"/>
  <c r="L355" i="3"/>
  <c r="D361" i="3"/>
  <c r="T361" i="3"/>
  <c r="M355" i="3"/>
  <c r="D362" i="3"/>
  <c r="T362" i="3"/>
  <c r="N50" i="2"/>
  <c r="N355" i="3" s="1"/>
  <c r="T363" i="3" s="1"/>
  <c r="D363" i="3"/>
  <c r="I344" i="3"/>
  <c r="D364" i="3"/>
  <c r="D365" i="3"/>
  <c r="D366" i="3"/>
  <c r="D367" i="3"/>
  <c r="D368" i="3"/>
  <c r="D369" i="3"/>
  <c r="T369" i="3"/>
  <c r="D370" i="3"/>
  <c r="T370" i="3"/>
  <c r="D371" i="3"/>
  <c r="T371" i="3"/>
  <c r="D372" i="3"/>
  <c r="T372" i="3"/>
  <c r="D373" i="3"/>
  <c r="T373" i="3"/>
  <c r="D374" i="3"/>
  <c r="T374" i="3"/>
  <c r="D375" i="3"/>
  <c r="T375" i="3"/>
  <c r="D376" i="3"/>
  <c r="T376" i="3"/>
  <c r="D377" i="3"/>
  <c r="T377" i="3"/>
  <c r="D378" i="3"/>
  <c r="T378" i="3"/>
  <c r="D379" i="3"/>
  <c r="T379" i="3"/>
  <c r="D380" i="3"/>
  <c r="T380" i="3"/>
  <c r="D381" i="3"/>
  <c r="T381" i="3"/>
  <c r="D382" i="3"/>
  <c r="T382" i="3"/>
  <c r="D383" i="3"/>
  <c r="T383" i="3"/>
  <c r="D384" i="3"/>
  <c r="T384" i="3"/>
  <c r="D385" i="3"/>
  <c r="T385" i="3"/>
  <c r="D386" i="3"/>
  <c r="T386" i="3"/>
  <c r="D387" i="3"/>
  <c r="T387" i="3"/>
  <c r="D388" i="3"/>
  <c r="T388" i="3"/>
  <c r="T349" i="3"/>
  <c r="T350" i="3"/>
  <c r="U359" i="3"/>
  <c r="U360" i="3"/>
  <c r="U361" i="3"/>
  <c r="U362" i="3"/>
  <c r="T355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49" i="3"/>
  <c r="U350" i="3"/>
  <c r="V358" i="3"/>
  <c r="V359" i="3"/>
  <c r="V360" i="3"/>
  <c r="V361" i="3"/>
  <c r="V362" i="3"/>
  <c r="V369" i="3"/>
  <c r="U355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49" i="3"/>
  <c r="V350" i="3"/>
  <c r="W359" i="3"/>
  <c r="W360" i="3"/>
  <c r="W361" i="3"/>
  <c r="W362" i="3"/>
  <c r="W369" i="3"/>
  <c r="W370" i="3"/>
  <c r="V355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49" i="3"/>
  <c r="W350" i="3"/>
  <c r="X358" i="3"/>
  <c r="X359" i="3"/>
  <c r="X360" i="3"/>
  <c r="X361" i="3"/>
  <c r="X362" i="3"/>
  <c r="X369" i="3"/>
  <c r="X370" i="3"/>
  <c r="X371" i="3"/>
  <c r="W355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49" i="3"/>
  <c r="X350" i="3"/>
  <c r="Y358" i="3"/>
  <c r="Y359" i="3"/>
  <c r="Y360" i="3"/>
  <c r="Y361" i="3"/>
  <c r="Y362" i="3"/>
  <c r="Y363" i="3"/>
  <c r="Y369" i="3"/>
  <c r="Y370" i="3"/>
  <c r="Y371" i="3"/>
  <c r="Y372" i="3"/>
  <c r="X355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49" i="3"/>
  <c r="Y350" i="3"/>
  <c r="Z358" i="3"/>
  <c r="Z359" i="3"/>
  <c r="Z360" i="3"/>
  <c r="Z361" i="3"/>
  <c r="Z362" i="3"/>
  <c r="Z363" i="3"/>
  <c r="Z369" i="3"/>
  <c r="Z370" i="3"/>
  <c r="Z371" i="3"/>
  <c r="Z372" i="3"/>
  <c r="Z373" i="3"/>
  <c r="Y355" i="3"/>
  <c r="Z374" i="3"/>
  <c r="Z375" i="3"/>
  <c r="Z376" i="3"/>
  <c r="Z377" i="3"/>
  <c r="Z378" i="3"/>
  <c r="Z379" i="3"/>
  <c r="Z380" i="3"/>
  <c r="Z381" i="3"/>
  <c r="Z382" i="3"/>
  <c r="Z383" i="3"/>
  <c r="Z384" i="3"/>
  <c r="Z385" i="3"/>
  <c r="Z386" i="3"/>
  <c r="Z387" i="3"/>
  <c r="Z388" i="3"/>
  <c r="Z349" i="3"/>
  <c r="Z350" i="3"/>
  <c r="AA358" i="3"/>
  <c r="AA359" i="3"/>
  <c r="AA360" i="3"/>
  <c r="AA361" i="3"/>
  <c r="AA362" i="3"/>
  <c r="AA369" i="3"/>
  <c r="AA370" i="3"/>
  <c r="AA371" i="3"/>
  <c r="AA372" i="3"/>
  <c r="AA373" i="3"/>
  <c r="AA374" i="3"/>
  <c r="Z355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49" i="3"/>
  <c r="AA350" i="3"/>
  <c r="AB358" i="3"/>
  <c r="AB359" i="3"/>
  <c r="AB360" i="3"/>
  <c r="AB361" i="3"/>
  <c r="AB362" i="3"/>
  <c r="AB363" i="3"/>
  <c r="AB369" i="3"/>
  <c r="AB370" i="3"/>
  <c r="AB371" i="3"/>
  <c r="AB372" i="3"/>
  <c r="AB373" i="3"/>
  <c r="AB374" i="3"/>
  <c r="AB375" i="3"/>
  <c r="AA355" i="3"/>
  <c r="AB376" i="3"/>
  <c r="AB377" i="3"/>
  <c r="AB378" i="3"/>
  <c r="AB379" i="3"/>
  <c r="AB380" i="3"/>
  <c r="AB381" i="3"/>
  <c r="AB382" i="3"/>
  <c r="AB383" i="3"/>
  <c r="AB384" i="3"/>
  <c r="AB385" i="3"/>
  <c r="AB386" i="3"/>
  <c r="AB387" i="3"/>
  <c r="AB388" i="3"/>
  <c r="AB349" i="3"/>
  <c r="AB350" i="3"/>
  <c r="O357" i="3"/>
  <c r="AC358" i="3"/>
  <c r="AC359" i="3"/>
  <c r="AC360" i="3"/>
  <c r="AC361" i="3"/>
  <c r="AC362" i="3"/>
  <c r="AC363" i="3"/>
  <c r="AC369" i="3"/>
  <c r="AC370" i="3"/>
  <c r="AC371" i="3"/>
  <c r="AC372" i="3"/>
  <c r="AC373" i="3"/>
  <c r="AC374" i="3"/>
  <c r="AC375" i="3"/>
  <c r="AC376" i="3"/>
  <c r="AB355" i="3"/>
  <c r="AC377" i="3"/>
  <c r="AC378" i="3"/>
  <c r="AC379" i="3"/>
  <c r="AC380" i="3"/>
  <c r="AC381" i="3"/>
  <c r="AC382" i="3"/>
  <c r="AC383" i="3"/>
  <c r="AC384" i="3"/>
  <c r="AC385" i="3"/>
  <c r="AC386" i="3"/>
  <c r="AC387" i="3"/>
  <c r="AC388" i="3"/>
  <c r="AC349" i="3"/>
  <c r="AC350" i="3"/>
  <c r="AD358" i="3"/>
  <c r="J359" i="3"/>
  <c r="K359" i="3"/>
  <c r="L359" i="3"/>
  <c r="M359" i="3"/>
  <c r="N359" i="3"/>
  <c r="O359" i="3"/>
  <c r="P359" i="3"/>
  <c r="Q359" i="3"/>
  <c r="R359" i="3"/>
  <c r="S359" i="3"/>
  <c r="AD359" i="3"/>
  <c r="AD360" i="3"/>
  <c r="AD361" i="3"/>
  <c r="AD362" i="3"/>
  <c r="AD363" i="3"/>
  <c r="AD369" i="3"/>
  <c r="AD370" i="3"/>
  <c r="AD371" i="3"/>
  <c r="AD372" i="3"/>
  <c r="AD373" i="3"/>
  <c r="AD374" i="3"/>
  <c r="AD375" i="3"/>
  <c r="AD376" i="3"/>
  <c r="AD377" i="3"/>
  <c r="AC355" i="3"/>
  <c r="AD378" i="3"/>
  <c r="AD379" i="3"/>
  <c r="AD380" i="3"/>
  <c r="AD381" i="3"/>
  <c r="AD382" i="3"/>
  <c r="AD383" i="3"/>
  <c r="AD384" i="3"/>
  <c r="AD385" i="3"/>
  <c r="AD386" i="3"/>
  <c r="AD387" i="3"/>
  <c r="AD388" i="3"/>
  <c r="AD349" i="3"/>
  <c r="AD350" i="3"/>
  <c r="AE358" i="3"/>
  <c r="AE359" i="3"/>
  <c r="J360" i="3"/>
  <c r="K360" i="3"/>
  <c r="L360" i="3"/>
  <c r="M360" i="3"/>
  <c r="N360" i="3"/>
  <c r="O360" i="3"/>
  <c r="P360" i="3"/>
  <c r="Q360" i="3"/>
  <c r="R360" i="3"/>
  <c r="S360" i="3"/>
  <c r="AE360" i="3"/>
  <c r="AE361" i="3"/>
  <c r="AE362" i="3"/>
  <c r="AE369" i="3"/>
  <c r="AE370" i="3"/>
  <c r="AE371" i="3"/>
  <c r="AE372" i="3"/>
  <c r="AE373" i="3"/>
  <c r="AE374" i="3"/>
  <c r="AE375" i="3"/>
  <c r="AE376" i="3"/>
  <c r="AE377" i="3"/>
  <c r="AE378" i="3"/>
  <c r="AD355" i="3"/>
  <c r="AE379" i="3"/>
  <c r="AE380" i="3"/>
  <c r="AE381" i="3"/>
  <c r="AE382" i="3"/>
  <c r="AE383" i="3"/>
  <c r="AE384" i="3"/>
  <c r="AE385" i="3"/>
  <c r="AE386" i="3"/>
  <c r="AE387" i="3"/>
  <c r="AE388" i="3"/>
  <c r="AE349" i="3"/>
  <c r="AE350" i="3"/>
  <c r="AF358" i="3"/>
  <c r="AF359" i="3"/>
  <c r="AF360" i="3"/>
  <c r="J361" i="3"/>
  <c r="K361" i="3"/>
  <c r="L361" i="3"/>
  <c r="M361" i="3"/>
  <c r="N361" i="3"/>
  <c r="O361" i="3"/>
  <c r="P361" i="3"/>
  <c r="Q361" i="3"/>
  <c r="R361" i="3"/>
  <c r="S361" i="3"/>
  <c r="AF361" i="3"/>
  <c r="AF362" i="3"/>
  <c r="AF363" i="3"/>
  <c r="AF369" i="3"/>
  <c r="AF370" i="3"/>
  <c r="AF371" i="3"/>
  <c r="AF372" i="3"/>
  <c r="AF373" i="3"/>
  <c r="AF374" i="3"/>
  <c r="AF375" i="3"/>
  <c r="AF376" i="3"/>
  <c r="AF377" i="3"/>
  <c r="AF378" i="3"/>
  <c r="AF379" i="3"/>
  <c r="AE355" i="3"/>
  <c r="AF380" i="3"/>
  <c r="AF381" i="3"/>
  <c r="AF382" i="3"/>
  <c r="AF383" i="3"/>
  <c r="AF384" i="3"/>
  <c r="AF385" i="3"/>
  <c r="AF386" i="3"/>
  <c r="AF387" i="3"/>
  <c r="AF388" i="3"/>
  <c r="AF349" i="3"/>
  <c r="AF350" i="3"/>
  <c r="AG358" i="3"/>
  <c r="AG359" i="3"/>
  <c r="AG360" i="3"/>
  <c r="AG361" i="3"/>
  <c r="J362" i="3"/>
  <c r="K362" i="3"/>
  <c r="L362" i="3"/>
  <c r="M362" i="3"/>
  <c r="N362" i="3"/>
  <c r="O362" i="3"/>
  <c r="P362" i="3"/>
  <c r="Q362" i="3"/>
  <c r="R362" i="3"/>
  <c r="S362" i="3"/>
  <c r="AG362" i="3"/>
  <c r="AG363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F355" i="3"/>
  <c r="AG381" i="3"/>
  <c r="AG382" i="3"/>
  <c r="AG383" i="3"/>
  <c r="AG384" i="3"/>
  <c r="AG385" i="3"/>
  <c r="AG386" i="3"/>
  <c r="AG387" i="3"/>
  <c r="AG388" i="3"/>
  <c r="AG349" i="3"/>
  <c r="AG350" i="3"/>
  <c r="AH359" i="3"/>
  <c r="AH360" i="3"/>
  <c r="AH361" i="3"/>
  <c r="AH362" i="3"/>
  <c r="J363" i="3"/>
  <c r="K363" i="3"/>
  <c r="L363" i="3"/>
  <c r="M363" i="3"/>
  <c r="N363" i="3"/>
  <c r="O363" i="3"/>
  <c r="Q363" i="3"/>
  <c r="R363" i="3"/>
  <c r="S363" i="3"/>
  <c r="AH369" i="3"/>
  <c r="AH370" i="3"/>
  <c r="AH371" i="3"/>
  <c r="AH372" i="3"/>
  <c r="AH373" i="3"/>
  <c r="AH374" i="3"/>
  <c r="AH375" i="3"/>
  <c r="AH376" i="3"/>
  <c r="AH377" i="3"/>
  <c r="AH378" i="3"/>
  <c r="AH379" i="3"/>
  <c r="AH380" i="3"/>
  <c r="AH381" i="3"/>
  <c r="AG355" i="3"/>
  <c r="AH382" i="3"/>
  <c r="AH383" i="3"/>
  <c r="AH384" i="3"/>
  <c r="AH385" i="3"/>
  <c r="AH386" i="3"/>
  <c r="AH387" i="3"/>
  <c r="AH388" i="3"/>
  <c r="AH349" i="3"/>
  <c r="AH350" i="3"/>
  <c r="AI359" i="3"/>
  <c r="AI360" i="3"/>
  <c r="AI361" i="3"/>
  <c r="AI362" i="3"/>
  <c r="AI369" i="3"/>
  <c r="AI370" i="3"/>
  <c r="AI371" i="3"/>
  <c r="AI372" i="3"/>
  <c r="AI373" i="3"/>
  <c r="AI374" i="3"/>
  <c r="AI375" i="3"/>
  <c r="AI376" i="3"/>
  <c r="AI377" i="3"/>
  <c r="AI378" i="3"/>
  <c r="AI379" i="3"/>
  <c r="AI380" i="3"/>
  <c r="AI381" i="3"/>
  <c r="AI382" i="3"/>
  <c r="AH355" i="3"/>
  <c r="AI383" i="3"/>
  <c r="AI384" i="3"/>
  <c r="AI385" i="3"/>
  <c r="AI386" i="3"/>
  <c r="AI387" i="3"/>
  <c r="AI388" i="3"/>
  <c r="AI349" i="3"/>
  <c r="AI350" i="3"/>
  <c r="AJ359" i="3"/>
  <c r="AJ360" i="3"/>
  <c r="AJ361" i="3"/>
  <c r="AJ362" i="3"/>
  <c r="AJ369" i="3"/>
  <c r="AJ370" i="3"/>
  <c r="AJ371" i="3"/>
  <c r="AJ372" i="3"/>
  <c r="AJ373" i="3"/>
  <c r="AJ374" i="3"/>
  <c r="AJ375" i="3"/>
  <c r="AJ376" i="3"/>
  <c r="AJ377" i="3"/>
  <c r="AJ378" i="3"/>
  <c r="AJ379" i="3"/>
  <c r="AJ380" i="3"/>
  <c r="AJ381" i="3"/>
  <c r="AJ382" i="3"/>
  <c r="AJ383" i="3"/>
  <c r="AI355" i="3"/>
  <c r="AJ384" i="3"/>
  <c r="AJ385" i="3"/>
  <c r="AJ386" i="3"/>
  <c r="AJ387" i="3"/>
  <c r="AJ388" i="3"/>
  <c r="AJ349" i="3"/>
  <c r="AJ350" i="3"/>
  <c r="AK359" i="3"/>
  <c r="AK360" i="3"/>
  <c r="AK361" i="3"/>
  <c r="AK362" i="3"/>
  <c r="AK369" i="3"/>
  <c r="AK370" i="3"/>
  <c r="AK371" i="3"/>
  <c r="AK372" i="3"/>
  <c r="AK373" i="3"/>
  <c r="AK374" i="3"/>
  <c r="AK375" i="3"/>
  <c r="AK376" i="3"/>
  <c r="AK377" i="3"/>
  <c r="AK378" i="3"/>
  <c r="AK379" i="3"/>
  <c r="AK380" i="3"/>
  <c r="AK381" i="3"/>
  <c r="AK382" i="3"/>
  <c r="AK383" i="3"/>
  <c r="AK384" i="3"/>
  <c r="AJ355" i="3"/>
  <c r="AK385" i="3"/>
  <c r="AK386" i="3"/>
  <c r="AK387" i="3"/>
  <c r="AK388" i="3"/>
  <c r="AK349" i="3"/>
  <c r="AK350" i="3"/>
  <c r="AL359" i="3"/>
  <c r="AL360" i="3"/>
  <c r="AL361" i="3"/>
  <c r="AL362" i="3"/>
  <c r="AL369" i="3"/>
  <c r="AL370" i="3"/>
  <c r="AL371" i="3"/>
  <c r="AL372" i="3"/>
  <c r="AL373" i="3"/>
  <c r="AL374" i="3"/>
  <c r="AL375" i="3"/>
  <c r="AL376" i="3"/>
  <c r="AL377" i="3"/>
  <c r="AL378" i="3"/>
  <c r="AL379" i="3"/>
  <c r="AL380" i="3"/>
  <c r="AL381" i="3"/>
  <c r="AL382" i="3"/>
  <c r="AL383" i="3"/>
  <c r="AL384" i="3"/>
  <c r="AL385" i="3"/>
  <c r="AK355" i="3"/>
  <c r="AL386" i="3"/>
  <c r="AL387" i="3"/>
  <c r="AL388" i="3"/>
  <c r="AL349" i="3"/>
  <c r="AL350" i="3"/>
  <c r="AM359" i="3"/>
  <c r="AM360" i="3"/>
  <c r="AM361" i="3"/>
  <c r="AM362" i="3"/>
  <c r="AM369" i="3"/>
  <c r="AM370" i="3"/>
  <c r="AM371" i="3"/>
  <c r="AM372" i="3"/>
  <c r="AM373" i="3"/>
  <c r="AM374" i="3"/>
  <c r="AM375" i="3"/>
  <c r="AM376" i="3"/>
  <c r="AM377" i="3"/>
  <c r="AM378" i="3"/>
  <c r="AM379" i="3"/>
  <c r="AM380" i="3"/>
  <c r="AM381" i="3"/>
  <c r="AM382" i="3"/>
  <c r="AM383" i="3"/>
  <c r="AM384" i="3"/>
  <c r="AM385" i="3"/>
  <c r="AM386" i="3"/>
  <c r="AL355" i="3"/>
  <c r="AM387" i="3"/>
  <c r="AM388" i="3"/>
  <c r="AM349" i="3"/>
  <c r="AM350" i="3"/>
  <c r="AN359" i="3"/>
  <c r="AN360" i="3"/>
  <c r="AN361" i="3"/>
  <c r="AN362" i="3"/>
  <c r="J364" i="3"/>
  <c r="K364" i="3"/>
  <c r="L364" i="3"/>
  <c r="M364" i="3"/>
  <c r="N364" i="3"/>
  <c r="O364" i="3"/>
  <c r="AN369" i="3"/>
  <c r="AN370" i="3"/>
  <c r="AN371" i="3"/>
  <c r="AN372" i="3"/>
  <c r="AN373" i="3"/>
  <c r="AN374" i="3"/>
  <c r="AN375" i="3"/>
  <c r="AN376" i="3"/>
  <c r="AN377" i="3"/>
  <c r="AN378" i="3"/>
  <c r="AN379" i="3"/>
  <c r="AN380" i="3"/>
  <c r="AN381" i="3"/>
  <c r="AN382" i="3"/>
  <c r="AN383" i="3"/>
  <c r="AN384" i="3"/>
  <c r="AN385" i="3"/>
  <c r="AN386" i="3"/>
  <c r="AN387" i="3"/>
  <c r="AM355" i="3"/>
  <c r="AN388" i="3"/>
  <c r="AN349" i="3"/>
  <c r="AN350" i="3"/>
  <c r="AO359" i="3"/>
  <c r="AO360" i="3"/>
  <c r="AO361" i="3"/>
  <c r="AO362" i="3"/>
  <c r="J365" i="3"/>
  <c r="K365" i="3"/>
  <c r="L365" i="3"/>
  <c r="M365" i="3"/>
  <c r="N365" i="3"/>
  <c r="O365" i="3"/>
  <c r="P365" i="3"/>
  <c r="AO369" i="3"/>
  <c r="J370" i="3"/>
  <c r="K370" i="3"/>
  <c r="L370" i="3"/>
  <c r="M370" i="3"/>
  <c r="N370" i="3"/>
  <c r="O370" i="3"/>
  <c r="P370" i="3"/>
  <c r="Q370" i="3"/>
  <c r="R370" i="3"/>
  <c r="S370" i="3"/>
  <c r="AO370" i="3"/>
  <c r="AO371" i="3"/>
  <c r="AO372" i="3"/>
  <c r="AO373" i="3"/>
  <c r="AO374" i="3"/>
  <c r="AO375" i="3"/>
  <c r="AO376" i="3"/>
  <c r="AO377" i="3"/>
  <c r="AO378" i="3"/>
  <c r="AO379" i="3"/>
  <c r="AO380" i="3"/>
  <c r="AO381" i="3"/>
  <c r="AO382" i="3"/>
  <c r="AO383" i="3"/>
  <c r="AO384" i="3"/>
  <c r="AO385" i="3"/>
  <c r="AO386" i="3"/>
  <c r="AO387" i="3"/>
  <c r="AO388" i="3"/>
  <c r="AO349" i="3"/>
  <c r="AO350" i="3"/>
  <c r="AP359" i="3"/>
  <c r="AP360" i="3"/>
  <c r="AP361" i="3"/>
  <c r="AP362" i="3"/>
  <c r="J366" i="3"/>
  <c r="K366" i="3"/>
  <c r="L366" i="3"/>
  <c r="M366" i="3"/>
  <c r="N366" i="3"/>
  <c r="O366" i="3"/>
  <c r="P366" i="3"/>
  <c r="Q366" i="3"/>
  <c r="AP369" i="3"/>
  <c r="AP370" i="3"/>
  <c r="J371" i="3"/>
  <c r="K371" i="3"/>
  <c r="L371" i="3"/>
  <c r="M371" i="3"/>
  <c r="N371" i="3"/>
  <c r="O371" i="3"/>
  <c r="P371" i="3"/>
  <c r="Q371" i="3"/>
  <c r="R371" i="3"/>
  <c r="S371" i="3"/>
  <c r="AP371" i="3"/>
  <c r="AP372" i="3"/>
  <c r="AP373" i="3"/>
  <c r="AP374" i="3"/>
  <c r="AP375" i="3"/>
  <c r="AP376" i="3"/>
  <c r="AP377" i="3"/>
  <c r="AP378" i="3"/>
  <c r="AP379" i="3"/>
  <c r="AP380" i="3"/>
  <c r="AP381" i="3"/>
  <c r="AP382" i="3"/>
  <c r="AP383" i="3"/>
  <c r="AP384" i="3"/>
  <c r="AP385" i="3"/>
  <c r="AP386" i="3"/>
  <c r="AP387" i="3"/>
  <c r="AP388" i="3"/>
  <c r="AP349" i="3"/>
  <c r="AP350" i="3"/>
  <c r="AQ359" i="3"/>
  <c r="AQ360" i="3"/>
  <c r="AQ361" i="3"/>
  <c r="AQ362" i="3"/>
  <c r="J367" i="3"/>
  <c r="K367" i="3"/>
  <c r="L367" i="3"/>
  <c r="M367" i="3"/>
  <c r="N367" i="3"/>
  <c r="O367" i="3"/>
  <c r="P367" i="3"/>
  <c r="Q367" i="3"/>
  <c r="R367" i="3"/>
  <c r="AQ369" i="3"/>
  <c r="AQ370" i="3"/>
  <c r="AQ371" i="3"/>
  <c r="J372" i="3"/>
  <c r="K372" i="3"/>
  <c r="L372" i="3"/>
  <c r="M372" i="3"/>
  <c r="N372" i="3"/>
  <c r="O372" i="3"/>
  <c r="P372" i="3"/>
  <c r="Q372" i="3"/>
  <c r="R372" i="3"/>
  <c r="S372" i="3"/>
  <c r="AQ372" i="3"/>
  <c r="AQ373" i="3"/>
  <c r="AQ374" i="3"/>
  <c r="AQ375" i="3"/>
  <c r="AQ376" i="3"/>
  <c r="AQ377" i="3"/>
  <c r="AQ378" i="3"/>
  <c r="AQ379" i="3"/>
  <c r="AQ380" i="3"/>
  <c r="AQ381" i="3"/>
  <c r="AQ382" i="3"/>
  <c r="AQ383" i="3"/>
  <c r="AQ384" i="3"/>
  <c r="AQ385" i="3"/>
  <c r="AQ386" i="3"/>
  <c r="AQ387" i="3"/>
  <c r="AQ388" i="3"/>
  <c r="AQ349" i="3"/>
  <c r="AQ350" i="3"/>
  <c r="AR359" i="3"/>
  <c r="AR360" i="3"/>
  <c r="AR361" i="3"/>
  <c r="AR362" i="3"/>
  <c r="J368" i="3"/>
  <c r="K368" i="3"/>
  <c r="L368" i="3"/>
  <c r="M368" i="3"/>
  <c r="N368" i="3"/>
  <c r="O368" i="3"/>
  <c r="P368" i="3"/>
  <c r="Q368" i="3"/>
  <c r="R368" i="3"/>
  <c r="S368" i="3"/>
  <c r="AR369" i="3"/>
  <c r="AR370" i="3"/>
  <c r="AR371" i="3"/>
  <c r="AR372" i="3"/>
  <c r="J373" i="3"/>
  <c r="K373" i="3"/>
  <c r="L373" i="3"/>
  <c r="M373" i="3"/>
  <c r="N373" i="3"/>
  <c r="O373" i="3"/>
  <c r="P373" i="3"/>
  <c r="Q373" i="3"/>
  <c r="R373" i="3"/>
  <c r="S373" i="3"/>
  <c r="AR373" i="3"/>
  <c r="AR374" i="3"/>
  <c r="AR375" i="3"/>
  <c r="AR376" i="3"/>
  <c r="AR377" i="3"/>
  <c r="AR378" i="3"/>
  <c r="AR379" i="3"/>
  <c r="AR380" i="3"/>
  <c r="AR381" i="3"/>
  <c r="AR382" i="3"/>
  <c r="AR383" i="3"/>
  <c r="AR384" i="3"/>
  <c r="AR385" i="3"/>
  <c r="AR386" i="3"/>
  <c r="AR387" i="3"/>
  <c r="AR388" i="3"/>
  <c r="AR349" i="3"/>
  <c r="AR350" i="3"/>
  <c r="AS359" i="3"/>
  <c r="AS360" i="3"/>
  <c r="AS361" i="3"/>
  <c r="AS362" i="3"/>
  <c r="J369" i="3"/>
  <c r="K369" i="3"/>
  <c r="L369" i="3"/>
  <c r="M369" i="3"/>
  <c r="N369" i="3"/>
  <c r="O369" i="3"/>
  <c r="P369" i="3"/>
  <c r="Q369" i="3"/>
  <c r="R369" i="3"/>
  <c r="S369" i="3"/>
  <c r="AS369" i="3"/>
  <c r="AS370" i="3"/>
  <c r="AS371" i="3"/>
  <c r="AS372" i="3"/>
  <c r="AS373" i="3"/>
  <c r="J374" i="3"/>
  <c r="K374" i="3"/>
  <c r="L374" i="3"/>
  <c r="M374" i="3"/>
  <c r="N374" i="3"/>
  <c r="O374" i="3"/>
  <c r="P374" i="3"/>
  <c r="Q374" i="3"/>
  <c r="R374" i="3"/>
  <c r="S374" i="3"/>
  <c r="AS374" i="3"/>
  <c r="AS375" i="3"/>
  <c r="AS376" i="3"/>
  <c r="AS377" i="3"/>
  <c r="AS378" i="3"/>
  <c r="AS379" i="3"/>
  <c r="AS380" i="3"/>
  <c r="AS381" i="3"/>
  <c r="AS382" i="3"/>
  <c r="AS383" i="3"/>
  <c r="AS384" i="3"/>
  <c r="AS385" i="3"/>
  <c r="AS386" i="3"/>
  <c r="AS387" i="3"/>
  <c r="AS388" i="3"/>
  <c r="AS349" i="3"/>
  <c r="AS350" i="3"/>
  <c r="AT359" i="3"/>
  <c r="AT360" i="3"/>
  <c r="AT361" i="3"/>
  <c r="AT362" i="3"/>
  <c r="AT369" i="3"/>
  <c r="AT370" i="3"/>
  <c r="AT371" i="3"/>
  <c r="AT372" i="3"/>
  <c r="AT373" i="3"/>
  <c r="AT374" i="3"/>
  <c r="J375" i="3"/>
  <c r="K375" i="3"/>
  <c r="L375" i="3"/>
  <c r="M375" i="3"/>
  <c r="N375" i="3"/>
  <c r="O375" i="3"/>
  <c r="P375" i="3"/>
  <c r="Q375" i="3"/>
  <c r="R375" i="3"/>
  <c r="S375" i="3"/>
  <c r="AT375" i="3"/>
  <c r="AT376" i="3"/>
  <c r="AT377" i="3"/>
  <c r="AT378" i="3"/>
  <c r="AT379" i="3"/>
  <c r="AT380" i="3"/>
  <c r="AT381" i="3"/>
  <c r="AT382" i="3"/>
  <c r="AT383" i="3"/>
  <c r="AT384" i="3"/>
  <c r="AT385" i="3"/>
  <c r="AT386" i="3"/>
  <c r="AT387" i="3"/>
  <c r="AT388" i="3"/>
  <c r="AT349" i="3"/>
  <c r="AT350" i="3"/>
  <c r="AU359" i="3"/>
  <c r="AU360" i="3"/>
  <c r="AU361" i="3"/>
  <c r="AU362" i="3"/>
  <c r="AU369" i="3"/>
  <c r="AU370" i="3"/>
  <c r="AU371" i="3"/>
  <c r="AU372" i="3"/>
  <c r="AU373" i="3"/>
  <c r="AU374" i="3"/>
  <c r="AU375" i="3"/>
  <c r="J376" i="3"/>
  <c r="K376" i="3"/>
  <c r="L376" i="3"/>
  <c r="M376" i="3"/>
  <c r="N376" i="3"/>
  <c r="O376" i="3"/>
  <c r="P376" i="3"/>
  <c r="Q376" i="3"/>
  <c r="R376" i="3"/>
  <c r="S376" i="3"/>
  <c r="AU376" i="3"/>
  <c r="AU377" i="3"/>
  <c r="AU378" i="3"/>
  <c r="AU379" i="3"/>
  <c r="AU380" i="3"/>
  <c r="AU381" i="3"/>
  <c r="AU382" i="3"/>
  <c r="AU383" i="3"/>
  <c r="AU384" i="3"/>
  <c r="AU385" i="3"/>
  <c r="AU386" i="3"/>
  <c r="AU387" i="3"/>
  <c r="AU388" i="3"/>
  <c r="AU349" i="3"/>
  <c r="AU350" i="3"/>
  <c r="AV359" i="3"/>
  <c r="AV360" i="3"/>
  <c r="AV361" i="3"/>
  <c r="AV362" i="3"/>
  <c r="AV369" i="3"/>
  <c r="AV370" i="3"/>
  <c r="AV371" i="3"/>
  <c r="AV372" i="3"/>
  <c r="AV373" i="3"/>
  <c r="AV374" i="3"/>
  <c r="AV375" i="3"/>
  <c r="AV376" i="3"/>
  <c r="J377" i="3"/>
  <c r="K377" i="3"/>
  <c r="L377" i="3"/>
  <c r="M377" i="3"/>
  <c r="N377" i="3"/>
  <c r="O377" i="3"/>
  <c r="P377" i="3"/>
  <c r="Q377" i="3"/>
  <c r="R377" i="3"/>
  <c r="S377" i="3"/>
  <c r="AV377" i="3"/>
  <c r="AV378" i="3"/>
  <c r="AV379" i="3"/>
  <c r="AV380" i="3"/>
  <c r="AV381" i="3"/>
  <c r="AV382" i="3"/>
  <c r="AV383" i="3"/>
  <c r="AV384" i="3"/>
  <c r="AV385" i="3"/>
  <c r="AV386" i="3"/>
  <c r="AV387" i="3"/>
  <c r="AV388" i="3"/>
  <c r="AV349" i="3"/>
  <c r="AV350" i="3"/>
  <c r="AW359" i="3"/>
  <c r="AW360" i="3"/>
  <c r="AW361" i="3"/>
  <c r="AW362" i="3"/>
  <c r="AW369" i="3"/>
  <c r="AW370" i="3"/>
  <c r="AW371" i="3"/>
  <c r="AW372" i="3"/>
  <c r="AW373" i="3"/>
  <c r="AW374" i="3"/>
  <c r="AW375" i="3"/>
  <c r="AW376" i="3"/>
  <c r="AW377" i="3"/>
  <c r="J378" i="3"/>
  <c r="K378" i="3"/>
  <c r="L378" i="3"/>
  <c r="M378" i="3"/>
  <c r="N378" i="3"/>
  <c r="O378" i="3"/>
  <c r="P378" i="3"/>
  <c r="Q378" i="3"/>
  <c r="R378" i="3"/>
  <c r="S378" i="3"/>
  <c r="AW378" i="3"/>
  <c r="AW379" i="3"/>
  <c r="AW380" i="3"/>
  <c r="AW381" i="3"/>
  <c r="AW382" i="3"/>
  <c r="AW383" i="3"/>
  <c r="AW384" i="3"/>
  <c r="AW385" i="3"/>
  <c r="AW386" i="3"/>
  <c r="AW387" i="3"/>
  <c r="AW388" i="3"/>
  <c r="AW349" i="3"/>
  <c r="AW350" i="3"/>
  <c r="AX359" i="3"/>
  <c r="AX360" i="3"/>
  <c r="AX361" i="3"/>
  <c r="AX362" i="3"/>
  <c r="AX369" i="3"/>
  <c r="AX370" i="3"/>
  <c r="AX371" i="3"/>
  <c r="AX372" i="3"/>
  <c r="AX373" i="3"/>
  <c r="AX374" i="3"/>
  <c r="AX375" i="3"/>
  <c r="AX376" i="3"/>
  <c r="AX377" i="3"/>
  <c r="AX378" i="3"/>
  <c r="J379" i="3"/>
  <c r="K379" i="3"/>
  <c r="L379" i="3"/>
  <c r="M379" i="3"/>
  <c r="N379" i="3"/>
  <c r="O379" i="3"/>
  <c r="P379" i="3"/>
  <c r="Q379" i="3"/>
  <c r="R379" i="3"/>
  <c r="S379" i="3"/>
  <c r="AX379" i="3"/>
  <c r="AX380" i="3"/>
  <c r="AX381" i="3"/>
  <c r="AX382" i="3"/>
  <c r="AX383" i="3"/>
  <c r="AX384" i="3"/>
  <c r="AX385" i="3"/>
  <c r="AX386" i="3"/>
  <c r="AX387" i="3"/>
  <c r="AX388" i="3"/>
  <c r="AX349" i="3"/>
  <c r="AX350" i="3"/>
  <c r="AY359" i="3"/>
  <c r="AY360" i="3"/>
  <c r="AY361" i="3"/>
  <c r="AY362" i="3"/>
  <c r="AY369" i="3"/>
  <c r="AY370" i="3"/>
  <c r="AY371" i="3"/>
  <c r="AY372" i="3"/>
  <c r="AY373" i="3"/>
  <c r="AY374" i="3"/>
  <c r="AY375" i="3"/>
  <c r="AY376" i="3"/>
  <c r="AY377" i="3"/>
  <c r="AY378" i="3"/>
  <c r="AY379" i="3"/>
  <c r="J380" i="3"/>
  <c r="K380" i="3"/>
  <c r="L380" i="3"/>
  <c r="M380" i="3"/>
  <c r="N380" i="3"/>
  <c r="O380" i="3"/>
  <c r="P380" i="3"/>
  <c r="Q380" i="3"/>
  <c r="R380" i="3"/>
  <c r="S380" i="3"/>
  <c r="AY380" i="3"/>
  <c r="AY381" i="3"/>
  <c r="AY382" i="3"/>
  <c r="AY383" i="3"/>
  <c r="AY384" i="3"/>
  <c r="AY385" i="3"/>
  <c r="AY386" i="3"/>
  <c r="AY387" i="3"/>
  <c r="AY388" i="3"/>
  <c r="AY349" i="3"/>
  <c r="AY350" i="3"/>
  <c r="AZ359" i="3"/>
  <c r="AZ360" i="3"/>
  <c r="AZ361" i="3"/>
  <c r="AZ362" i="3"/>
  <c r="AZ369" i="3"/>
  <c r="AZ370" i="3"/>
  <c r="AZ371" i="3"/>
  <c r="AZ372" i="3"/>
  <c r="AZ373" i="3"/>
  <c r="AZ374" i="3"/>
  <c r="AZ375" i="3"/>
  <c r="AZ376" i="3"/>
  <c r="AZ377" i="3"/>
  <c r="AZ378" i="3"/>
  <c r="AZ379" i="3"/>
  <c r="AZ380" i="3"/>
  <c r="J381" i="3"/>
  <c r="K381" i="3"/>
  <c r="L381" i="3"/>
  <c r="M381" i="3"/>
  <c r="N381" i="3"/>
  <c r="O381" i="3"/>
  <c r="P381" i="3"/>
  <c r="Q381" i="3"/>
  <c r="R381" i="3"/>
  <c r="S381" i="3"/>
  <c r="AZ381" i="3"/>
  <c r="AZ382" i="3"/>
  <c r="AZ383" i="3"/>
  <c r="AZ384" i="3"/>
  <c r="AZ385" i="3"/>
  <c r="AZ386" i="3"/>
  <c r="AZ387" i="3"/>
  <c r="AZ388" i="3"/>
  <c r="AZ349" i="3"/>
  <c r="AZ350" i="3"/>
  <c r="BA359" i="3"/>
  <c r="BA360" i="3"/>
  <c r="BA361" i="3"/>
  <c r="BA362" i="3"/>
  <c r="BA369" i="3"/>
  <c r="BA370" i="3"/>
  <c r="BA371" i="3"/>
  <c r="BA372" i="3"/>
  <c r="BA373" i="3"/>
  <c r="BA374" i="3"/>
  <c r="BA375" i="3"/>
  <c r="BA376" i="3"/>
  <c r="BA377" i="3"/>
  <c r="BA378" i="3"/>
  <c r="BA379" i="3"/>
  <c r="BA380" i="3"/>
  <c r="BA381" i="3"/>
  <c r="J382" i="3"/>
  <c r="K382" i="3"/>
  <c r="L382" i="3"/>
  <c r="M382" i="3"/>
  <c r="N382" i="3"/>
  <c r="O382" i="3"/>
  <c r="P382" i="3"/>
  <c r="Q382" i="3"/>
  <c r="R382" i="3"/>
  <c r="S382" i="3"/>
  <c r="BA382" i="3"/>
  <c r="BA383" i="3"/>
  <c r="BA384" i="3"/>
  <c r="BA385" i="3"/>
  <c r="BA386" i="3"/>
  <c r="BA387" i="3"/>
  <c r="BA388" i="3"/>
  <c r="BA349" i="3"/>
  <c r="BA350" i="3"/>
  <c r="BB359" i="3"/>
  <c r="BB360" i="3"/>
  <c r="BB361" i="3"/>
  <c r="BB362" i="3"/>
  <c r="BB369" i="3"/>
  <c r="BB370" i="3"/>
  <c r="BB371" i="3"/>
  <c r="BB372" i="3"/>
  <c r="BB373" i="3"/>
  <c r="BB374" i="3"/>
  <c r="BB375" i="3"/>
  <c r="BB376" i="3"/>
  <c r="BB377" i="3"/>
  <c r="BB378" i="3"/>
  <c r="BB379" i="3"/>
  <c r="BB380" i="3"/>
  <c r="BB381" i="3"/>
  <c r="BB382" i="3"/>
  <c r="J383" i="3"/>
  <c r="K383" i="3"/>
  <c r="L383" i="3"/>
  <c r="M383" i="3"/>
  <c r="N383" i="3"/>
  <c r="O383" i="3"/>
  <c r="P383" i="3"/>
  <c r="Q383" i="3"/>
  <c r="R383" i="3"/>
  <c r="S383" i="3"/>
  <c r="BB383" i="3"/>
  <c r="BB384" i="3"/>
  <c r="BB385" i="3"/>
  <c r="BB386" i="3"/>
  <c r="BB387" i="3"/>
  <c r="BB388" i="3"/>
  <c r="BB349" i="3"/>
  <c r="BB350" i="3"/>
  <c r="BC359" i="3"/>
  <c r="BC360" i="3"/>
  <c r="BC361" i="3"/>
  <c r="BC362" i="3"/>
  <c r="BC369" i="3"/>
  <c r="BC370" i="3"/>
  <c r="BC371" i="3"/>
  <c r="BC372" i="3"/>
  <c r="BC373" i="3"/>
  <c r="BC374" i="3"/>
  <c r="BC375" i="3"/>
  <c r="BC376" i="3"/>
  <c r="BC377" i="3"/>
  <c r="BC378" i="3"/>
  <c r="BC379" i="3"/>
  <c r="BC380" i="3"/>
  <c r="BC381" i="3"/>
  <c r="BC382" i="3"/>
  <c r="BC383" i="3"/>
  <c r="J384" i="3"/>
  <c r="K384" i="3"/>
  <c r="L384" i="3"/>
  <c r="M384" i="3"/>
  <c r="N384" i="3"/>
  <c r="O384" i="3"/>
  <c r="P384" i="3"/>
  <c r="Q384" i="3"/>
  <c r="R384" i="3"/>
  <c r="S384" i="3"/>
  <c r="BC384" i="3"/>
  <c r="BC385" i="3"/>
  <c r="BC386" i="3"/>
  <c r="BC387" i="3"/>
  <c r="BC388" i="3"/>
  <c r="BC349" i="3"/>
  <c r="BC350" i="3"/>
  <c r="BD359" i="3"/>
  <c r="BD360" i="3"/>
  <c r="BD361" i="3"/>
  <c r="BD362" i="3"/>
  <c r="BD369" i="3"/>
  <c r="BD370" i="3"/>
  <c r="BD371" i="3"/>
  <c r="BD372" i="3"/>
  <c r="BD373" i="3"/>
  <c r="BD374" i="3"/>
  <c r="BD375" i="3"/>
  <c r="BD376" i="3"/>
  <c r="BD377" i="3"/>
  <c r="BD378" i="3"/>
  <c r="BD379" i="3"/>
  <c r="BD380" i="3"/>
  <c r="BD381" i="3"/>
  <c r="BD382" i="3"/>
  <c r="BD383" i="3"/>
  <c r="BD384" i="3"/>
  <c r="J385" i="3"/>
  <c r="K385" i="3"/>
  <c r="L385" i="3"/>
  <c r="M385" i="3"/>
  <c r="N385" i="3"/>
  <c r="O385" i="3"/>
  <c r="P385" i="3"/>
  <c r="Q385" i="3"/>
  <c r="R385" i="3"/>
  <c r="S385" i="3"/>
  <c r="BD385" i="3"/>
  <c r="BD386" i="3"/>
  <c r="BD387" i="3"/>
  <c r="BD388" i="3"/>
  <c r="BD349" i="3"/>
  <c r="BD350" i="3"/>
  <c r="BE359" i="3"/>
  <c r="BE360" i="3"/>
  <c r="BE361" i="3"/>
  <c r="BE362" i="3"/>
  <c r="BE369" i="3"/>
  <c r="BE370" i="3"/>
  <c r="BE371" i="3"/>
  <c r="BE372" i="3"/>
  <c r="BE373" i="3"/>
  <c r="BE374" i="3"/>
  <c r="BE375" i="3"/>
  <c r="BE376" i="3"/>
  <c r="BE377" i="3"/>
  <c r="BE378" i="3"/>
  <c r="BE379" i="3"/>
  <c r="BE380" i="3"/>
  <c r="BE381" i="3"/>
  <c r="BE382" i="3"/>
  <c r="BE383" i="3"/>
  <c r="BE384" i="3"/>
  <c r="BE385" i="3"/>
  <c r="J386" i="3"/>
  <c r="K386" i="3"/>
  <c r="L386" i="3"/>
  <c r="M386" i="3"/>
  <c r="N386" i="3"/>
  <c r="O386" i="3"/>
  <c r="P386" i="3"/>
  <c r="Q386" i="3"/>
  <c r="R386" i="3"/>
  <c r="S386" i="3"/>
  <c r="BE386" i="3"/>
  <c r="BE387" i="3"/>
  <c r="BE388" i="3"/>
  <c r="BE349" i="3"/>
  <c r="BE350" i="3"/>
  <c r="BF359" i="3"/>
  <c r="BF360" i="3"/>
  <c r="BF361" i="3"/>
  <c r="BF362" i="3"/>
  <c r="BF369" i="3"/>
  <c r="BF370" i="3"/>
  <c r="BF371" i="3"/>
  <c r="BF372" i="3"/>
  <c r="BF373" i="3"/>
  <c r="BF374" i="3"/>
  <c r="BF375" i="3"/>
  <c r="BF376" i="3"/>
  <c r="BF377" i="3"/>
  <c r="BF378" i="3"/>
  <c r="BF379" i="3"/>
  <c r="BF380" i="3"/>
  <c r="BF381" i="3"/>
  <c r="BF382" i="3"/>
  <c r="BF383" i="3"/>
  <c r="BF384" i="3"/>
  <c r="BF385" i="3"/>
  <c r="BF386" i="3"/>
  <c r="J387" i="3"/>
  <c r="K387" i="3"/>
  <c r="L387" i="3"/>
  <c r="M387" i="3"/>
  <c r="N387" i="3"/>
  <c r="O387" i="3"/>
  <c r="P387" i="3"/>
  <c r="Q387" i="3"/>
  <c r="R387" i="3"/>
  <c r="S387" i="3"/>
  <c r="BF387" i="3"/>
  <c r="BF388" i="3"/>
  <c r="BF349" i="3"/>
  <c r="BF350" i="3"/>
  <c r="BG359" i="3"/>
  <c r="BG360" i="3"/>
  <c r="BG361" i="3"/>
  <c r="BG362" i="3"/>
  <c r="BG369" i="3"/>
  <c r="BG370" i="3"/>
  <c r="BG371" i="3"/>
  <c r="BG372" i="3"/>
  <c r="BG373" i="3"/>
  <c r="BG374" i="3"/>
  <c r="BG375" i="3"/>
  <c r="BG376" i="3"/>
  <c r="BG377" i="3"/>
  <c r="BG378" i="3"/>
  <c r="BG379" i="3"/>
  <c r="BG380" i="3"/>
  <c r="BG381" i="3"/>
  <c r="BG382" i="3"/>
  <c r="BG383" i="3"/>
  <c r="BG384" i="3"/>
  <c r="BG385" i="3"/>
  <c r="BG386" i="3"/>
  <c r="BG387" i="3"/>
  <c r="J388" i="3"/>
  <c r="K388" i="3"/>
  <c r="L388" i="3"/>
  <c r="M388" i="3"/>
  <c r="N388" i="3"/>
  <c r="O388" i="3"/>
  <c r="P388" i="3"/>
  <c r="Q388" i="3"/>
  <c r="R388" i="3"/>
  <c r="S388" i="3"/>
  <c r="BG388" i="3"/>
  <c r="BG349" i="3"/>
  <c r="BG350" i="3"/>
  <c r="BH359" i="3"/>
  <c r="BH360" i="3"/>
  <c r="BH361" i="3"/>
  <c r="BH362" i="3"/>
  <c r="BH369" i="3"/>
  <c r="BH370" i="3"/>
  <c r="BH371" i="3"/>
  <c r="BH372" i="3"/>
  <c r="BH373" i="3"/>
  <c r="BH374" i="3"/>
  <c r="BH375" i="3"/>
  <c r="BH376" i="3"/>
  <c r="BH377" i="3"/>
  <c r="BH378" i="3"/>
  <c r="BH379" i="3"/>
  <c r="BH380" i="3"/>
  <c r="BH381" i="3"/>
  <c r="BH382" i="3"/>
  <c r="BH383" i="3"/>
  <c r="BH384" i="3"/>
  <c r="BH385" i="3"/>
  <c r="BH386" i="3"/>
  <c r="BH387" i="3"/>
  <c r="BH388" i="3"/>
  <c r="BH349" i="3"/>
  <c r="BH350" i="3"/>
  <c r="BI359" i="3"/>
  <c r="BI360" i="3"/>
  <c r="BI361" i="3"/>
  <c r="BI362" i="3"/>
  <c r="BI369" i="3"/>
  <c r="BI370" i="3"/>
  <c r="BI371" i="3"/>
  <c r="BI372" i="3"/>
  <c r="BI373" i="3"/>
  <c r="BI374" i="3"/>
  <c r="BI375" i="3"/>
  <c r="BI376" i="3"/>
  <c r="BI377" i="3"/>
  <c r="BI378" i="3"/>
  <c r="BI379" i="3"/>
  <c r="BI380" i="3"/>
  <c r="BI381" i="3"/>
  <c r="BI382" i="3"/>
  <c r="BI383" i="3"/>
  <c r="BI384" i="3"/>
  <c r="BI385" i="3"/>
  <c r="BI386" i="3"/>
  <c r="BI387" i="3"/>
  <c r="BI388" i="3"/>
  <c r="BI349" i="3"/>
  <c r="BI350" i="3"/>
  <c r="BJ359" i="3"/>
  <c r="BJ360" i="3"/>
  <c r="BJ361" i="3"/>
  <c r="BJ362" i="3"/>
  <c r="BJ369" i="3"/>
  <c r="BJ370" i="3"/>
  <c r="BJ371" i="3"/>
  <c r="BJ372" i="3"/>
  <c r="BJ373" i="3"/>
  <c r="BJ374" i="3"/>
  <c r="BJ375" i="3"/>
  <c r="BJ376" i="3"/>
  <c r="BJ377" i="3"/>
  <c r="BJ378" i="3"/>
  <c r="BJ379" i="3"/>
  <c r="BJ380" i="3"/>
  <c r="BJ381" i="3"/>
  <c r="BJ382" i="3"/>
  <c r="BJ383" i="3"/>
  <c r="BJ384" i="3"/>
  <c r="BJ385" i="3"/>
  <c r="BJ386" i="3"/>
  <c r="BJ387" i="3"/>
  <c r="BJ388" i="3"/>
  <c r="BJ349" i="3"/>
  <c r="BJ350" i="3"/>
  <c r="BK359" i="3"/>
  <c r="BK360" i="3"/>
  <c r="BK361" i="3"/>
  <c r="BK362" i="3"/>
  <c r="BK369" i="3"/>
  <c r="BK370" i="3"/>
  <c r="BK371" i="3"/>
  <c r="BK372" i="3"/>
  <c r="BK373" i="3"/>
  <c r="BK374" i="3"/>
  <c r="BK375" i="3"/>
  <c r="BK376" i="3"/>
  <c r="BK377" i="3"/>
  <c r="BK378" i="3"/>
  <c r="BK379" i="3"/>
  <c r="BK380" i="3"/>
  <c r="BK381" i="3"/>
  <c r="BK382" i="3"/>
  <c r="BK383" i="3"/>
  <c r="BK384" i="3"/>
  <c r="BK385" i="3"/>
  <c r="BK386" i="3"/>
  <c r="BK387" i="3"/>
  <c r="BK388" i="3"/>
  <c r="BK349" i="3"/>
  <c r="BK350" i="3"/>
  <c r="BL359" i="3"/>
  <c r="BL360" i="3"/>
  <c r="BL361" i="3"/>
  <c r="BL362" i="3"/>
  <c r="BL369" i="3"/>
  <c r="BL370" i="3"/>
  <c r="BL371" i="3"/>
  <c r="BL372" i="3"/>
  <c r="BL373" i="3"/>
  <c r="BL374" i="3"/>
  <c r="BL375" i="3"/>
  <c r="BL376" i="3"/>
  <c r="BL377" i="3"/>
  <c r="BL378" i="3"/>
  <c r="BL379" i="3"/>
  <c r="BL380" i="3"/>
  <c r="BL381" i="3"/>
  <c r="BL382" i="3"/>
  <c r="BL383" i="3"/>
  <c r="BL384" i="3"/>
  <c r="BL385" i="3"/>
  <c r="BL386" i="3"/>
  <c r="BL387" i="3"/>
  <c r="BL388" i="3"/>
  <c r="BL349" i="3"/>
  <c r="BL350" i="3"/>
  <c r="BM359" i="3"/>
  <c r="BM360" i="3"/>
  <c r="BM361" i="3"/>
  <c r="BM362" i="3"/>
  <c r="BM369" i="3"/>
  <c r="BM370" i="3"/>
  <c r="BM371" i="3"/>
  <c r="BM372" i="3"/>
  <c r="BM373" i="3"/>
  <c r="BM374" i="3"/>
  <c r="BM375" i="3"/>
  <c r="BM376" i="3"/>
  <c r="BM377" i="3"/>
  <c r="BM378" i="3"/>
  <c r="BM379" i="3"/>
  <c r="BM380" i="3"/>
  <c r="BM381" i="3"/>
  <c r="BM382" i="3"/>
  <c r="BM383" i="3"/>
  <c r="BM384" i="3"/>
  <c r="BM385" i="3"/>
  <c r="BM386" i="3"/>
  <c r="BM387" i="3"/>
  <c r="BM388" i="3"/>
  <c r="BM349" i="3"/>
  <c r="BM350" i="3"/>
  <c r="BN359" i="3"/>
  <c r="BN360" i="3"/>
  <c r="BN361" i="3"/>
  <c r="BN362" i="3"/>
  <c r="BN369" i="3"/>
  <c r="BN370" i="3"/>
  <c r="BN371" i="3"/>
  <c r="BN372" i="3"/>
  <c r="BN373" i="3"/>
  <c r="BN374" i="3"/>
  <c r="BN375" i="3"/>
  <c r="BN376" i="3"/>
  <c r="BN377" i="3"/>
  <c r="BN378" i="3"/>
  <c r="BN379" i="3"/>
  <c r="BN380" i="3"/>
  <c r="BN381" i="3"/>
  <c r="BN382" i="3"/>
  <c r="BN383" i="3"/>
  <c r="BN384" i="3"/>
  <c r="BN385" i="3"/>
  <c r="BN386" i="3"/>
  <c r="BN387" i="3"/>
  <c r="BN388" i="3"/>
  <c r="BN349" i="3"/>
  <c r="BN350" i="3"/>
  <c r="BO359" i="3"/>
  <c r="BO360" i="3"/>
  <c r="BO361" i="3"/>
  <c r="BO362" i="3"/>
  <c r="BO369" i="3"/>
  <c r="BO370" i="3"/>
  <c r="BO371" i="3"/>
  <c r="BO372" i="3"/>
  <c r="BO373" i="3"/>
  <c r="BO374" i="3"/>
  <c r="BO375" i="3"/>
  <c r="BO376" i="3"/>
  <c r="BO377" i="3"/>
  <c r="BO378" i="3"/>
  <c r="BO379" i="3"/>
  <c r="BO380" i="3"/>
  <c r="BO381" i="3"/>
  <c r="BO382" i="3"/>
  <c r="BO383" i="3"/>
  <c r="BO384" i="3"/>
  <c r="BO385" i="3"/>
  <c r="BO386" i="3"/>
  <c r="BO387" i="3"/>
  <c r="BO388" i="3"/>
  <c r="BO349" i="3"/>
  <c r="BO350" i="3"/>
  <c r="BP359" i="3"/>
  <c r="BP360" i="3"/>
  <c r="BP361" i="3"/>
  <c r="BP362" i="3"/>
  <c r="BP369" i="3"/>
  <c r="BP370" i="3"/>
  <c r="BP371" i="3"/>
  <c r="BP372" i="3"/>
  <c r="BP373" i="3"/>
  <c r="BP374" i="3"/>
  <c r="BP375" i="3"/>
  <c r="BP376" i="3"/>
  <c r="BP377" i="3"/>
  <c r="BP378" i="3"/>
  <c r="BP379" i="3"/>
  <c r="BP380" i="3"/>
  <c r="BP381" i="3"/>
  <c r="BP382" i="3"/>
  <c r="BP383" i="3"/>
  <c r="BP384" i="3"/>
  <c r="BP385" i="3"/>
  <c r="BP386" i="3"/>
  <c r="BP387" i="3"/>
  <c r="BP388" i="3"/>
  <c r="BP349" i="3"/>
  <c r="BP350" i="3"/>
  <c r="BQ359" i="3"/>
  <c r="BQ360" i="3"/>
  <c r="BQ361" i="3"/>
  <c r="BQ362" i="3"/>
  <c r="BQ369" i="3"/>
  <c r="BQ370" i="3"/>
  <c r="BQ371" i="3"/>
  <c r="BQ372" i="3"/>
  <c r="BQ373" i="3"/>
  <c r="BQ374" i="3"/>
  <c r="BQ375" i="3"/>
  <c r="BQ376" i="3"/>
  <c r="BQ377" i="3"/>
  <c r="BQ378" i="3"/>
  <c r="BQ379" i="3"/>
  <c r="BQ380" i="3"/>
  <c r="BQ381" i="3"/>
  <c r="BQ382" i="3"/>
  <c r="BQ383" i="3"/>
  <c r="BQ384" i="3"/>
  <c r="BQ385" i="3"/>
  <c r="BQ386" i="3"/>
  <c r="BQ387" i="3"/>
  <c r="BQ388" i="3"/>
  <c r="BQ349" i="3"/>
  <c r="BQ350" i="3"/>
  <c r="BR359" i="3"/>
  <c r="BR360" i="3"/>
  <c r="BR361" i="3"/>
  <c r="BR362" i="3"/>
  <c r="BR369" i="3"/>
  <c r="BR370" i="3"/>
  <c r="BR371" i="3"/>
  <c r="BR372" i="3"/>
  <c r="BR373" i="3"/>
  <c r="BR374" i="3"/>
  <c r="BR375" i="3"/>
  <c r="BR376" i="3"/>
  <c r="BR377" i="3"/>
  <c r="BR378" i="3"/>
  <c r="BR379" i="3"/>
  <c r="BR380" i="3"/>
  <c r="BR381" i="3"/>
  <c r="BR382" i="3"/>
  <c r="BR383" i="3"/>
  <c r="BR384" i="3"/>
  <c r="BR385" i="3"/>
  <c r="BR386" i="3"/>
  <c r="BR387" i="3"/>
  <c r="BR388" i="3"/>
  <c r="BR349" i="3"/>
  <c r="BR350" i="3"/>
  <c r="BS359" i="3"/>
  <c r="BS360" i="3"/>
  <c r="BS361" i="3"/>
  <c r="BS362" i="3"/>
  <c r="BS369" i="3"/>
  <c r="BS370" i="3"/>
  <c r="BS371" i="3"/>
  <c r="BS372" i="3"/>
  <c r="BS373" i="3"/>
  <c r="BS374" i="3"/>
  <c r="BS375" i="3"/>
  <c r="BS376" i="3"/>
  <c r="BS377" i="3"/>
  <c r="BS378" i="3"/>
  <c r="BS379" i="3"/>
  <c r="BS380" i="3"/>
  <c r="BS381" i="3"/>
  <c r="BS382" i="3"/>
  <c r="BS383" i="3"/>
  <c r="BS384" i="3"/>
  <c r="BS385" i="3"/>
  <c r="BS386" i="3"/>
  <c r="BS387" i="3"/>
  <c r="BS388" i="3"/>
  <c r="BS349" i="3"/>
  <c r="BS350" i="3"/>
  <c r="BT359" i="3"/>
  <c r="BT360" i="3"/>
  <c r="BT361" i="3"/>
  <c r="BT362" i="3"/>
  <c r="BT369" i="3"/>
  <c r="BT370" i="3"/>
  <c r="BT371" i="3"/>
  <c r="BT372" i="3"/>
  <c r="BT373" i="3"/>
  <c r="BT374" i="3"/>
  <c r="BT375" i="3"/>
  <c r="BT376" i="3"/>
  <c r="BT377" i="3"/>
  <c r="BT378" i="3"/>
  <c r="BT379" i="3"/>
  <c r="BT380" i="3"/>
  <c r="BT381" i="3"/>
  <c r="BT382" i="3"/>
  <c r="BT383" i="3"/>
  <c r="BT384" i="3"/>
  <c r="BT385" i="3"/>
  <c r="BT386" i="3"/>
  <c r="BT387" i="3"/>
  <c r="BT388" i="3"/>
  <c r="BT349" i="3"/>
  <c r="BT350" i="3"/>
  <c r="BU359" i="3"/>
  <c r="BU360" i="3"/>
  <c r="BU361" i="3"/>
  <c r="BU362" i="3"/>
  <c r="BU369" i="3"/>
  <c r="BU370" i="3"/>
  <c r="BU371" i="3"/>
  <c r="BU372" i="3"/>
  <c r="BU373" i="3"/>
  <c r="BU374" i="3"/>
  <c r="BU375" i="3"/>
  <c r="BU376" i="3"/>
  <c r="BU377" i="3"/>
  <c r="BU378" i="3"/>
  <c r="BU379" i="3"/>
  <c r="BU380" i="3"/>
  <c r="BU381" i="3"/>
  <c r="BU382" i="3"/>
  <c r="BU383" i="3"/>
  <c r="BU384" i="3"/>
  <c r="BU385" i="3"/>
  <c r="BU386" i="3"/>
  <c r="BU387" i="3"/>
  <c r="BU388" i="3"/>
  <c r="BU349" i="3"/>
  <c r="BU350" i="3"/>
  <c r="BV359" i="3"/>
  <c r="BV360" i="3"/>
  <c r="BV361" i="3"/>
  <c r="BV362" i="3"/>
  <c r="BV369" i="3"/>
  <c r="BV370" i="3"/>
  <c r="BV371" i="3"/>
  <c r="BV372" i="3"/>
  <c r="BV373" i="3"/>
  <c r="BV374" i="3"/>
  <c r="BV375" i="3"/>
  <c r="BV376" i="3"/>
  <c r="BV377" i="3"/>
  <c r="BV378" i="3"/>
  <c r="BV379" i="3"/>
  <c r="BV380" i="3"/>
  <c r="BV381" i="3"/>
  <c r="BV382" i="3"/>
  <c r="BV383" i="3"/>
  <c r="BV384" i="3"/>
  <c r="BV385" i="3"/>
  <c r="BV386" i="3"/>
  <c r="BV387" i="3"/>
  <c r="BV388" i="3"/>
  <c r="I403" i="3"/>
  <c r="I405" i="3"/>
  <c r="J400" i="3"/>
  <c r="J402" i="3"/>
  <c r="J403" i="3"/>
  <c r="J404" i="3"/>
  <c r="J405" i="3"/>
  <c r="K400" i="3" s="1"/>
  <c r="K402" i="3" s="1"/>
  <c r="K405" i="3" s="1"/>
  <c r="K403" i="3"/>
  <c r="K404" i="3"/>
  <c r="L403" i="3"/>
  <c r="L404" i="3"/>
  <c r="M403" i="3"/>
  <c r="M404" i="3"/>
  <c r="N403" i="3"/>
  <c r="N404" i="3"/>
  <c r="O403" i="3"/>
  <c r="O404" i="3"/>
  <c r="P403" i="3"/>
  <c r="P404" i="3"/>
  <c r="Q403" i="3"/>
  <c r="Q404" i="3"/>
  <c r="R403" i="3"/>
  <c r="R404" i="3"/>
  <c r="S403" i="3"/>
  <c r="S404" i="3"/>
  <c r="I397" i="3"/>
  <c r="N407" i="3"/>
  <c r="T411" i="3" s="1"/>
  <c r="N66" i="2"/>
  <c r="S408" i="3"/>
  <c r="T412" i="3"/>
  <c r="J409" i="3"/>
  <c r="T413" i="3"/>
  <c r="K409" i="3"/>
  <c r="D414" i="3"/>
  <c r="T414" i="3"/>
  <c r="L409" i="3"/>
  <c r="D415" i="3"/>
  <c r="T415" i="3"/>
  <c r="M409" i="3"/>
  <c r="D416" i="3"/>
  <c r="T416" i="3"/>
  <c r="N409" i="3"/>
  <c r="Y417" i="3" s="1"/>
  <c r="D417" i="3"/>
  <c r="I398" i="3"/>
  <c r="O51" i="2"/>
  <c r="O409" i="3" s="1"/>
  <c r="D418" i="3"/>
  <c r="P51" i="2"/>
  <c r="P409" i="3" s="1"/>
  <c r="D419" i="3"/>
  <c r="Q51" i="2"/>
  <c r="Q409" i="3" s="1"/>
  <c r="D420" i="3"/>
  <c r="R51" i="2"/>
  <c r="R409" i="3" s="1"/>
  <c r="D421" i="3"/>
  <c r="S51" i="2"/>
  <c r="S409" i="3" s="1"/>
  <c r="D422" i="3"/>
  <c r="D423" i="3"/>
  <c r="T423" i="3"/>
  <c r="D424" i="3"/>
  <c r="T424" i="3"/>
  <c r="D425" i="3"/>
  <c r="T425" i="3"/>
  <c r="D426" i="3"/>
  <c r="T426" i="3"/>
  <c r="D427" i="3"/>
  <c r="T427" i="3"/>
  <c r="D428" i="3"/>
  <c r="T428" i="3"/>
  <c r="D429" i="3"/>
  <c r="T429" i="3"/>
  <c r="D430" i="3"/>
  <c r="T430" i="3"/>
  <c r="D431" i="3"/>
  <c r="T431" i="3"/>
  <c r="D432" i="3"/>
  <c r="T432" i="3"/>
  <c r="D433" i="3"/>
  <c r="T433" i="3"/>
  <c r="D434" i="3"/>
  <c r="T434" i="3"/>
  <c r="D435" i="3"/>
  <c r="T435" i="3"/>
  <c r="D436" i="3"/>
  <c r="T436" i="3"/>
  <c r="D437" i="3"/>
  <c r="T437" i="3"/>
  <c r="D438" i="3"/>
  <c r="T438" i="3"/>
  <c r="D439" i="3"/>
  <c r="T439" i="3"/>
  <c r="D440" i="3"/>
  <c r="T440" i="3"/>
  <c r="D441" i="3"/>
  <c r="T441" i="3"/>
  <c r="D442" i="3"/>
  <c r="T442" i="3"/>
  <c r="T403" i="3"/>
  <c r="T404" i="3"/>
  <c r="U412" i="3"/>
  <c r="U413" i="3"/>
  <c r="U414" i="3"/>
  <c r="U415" i="3"/>
  <c r="U416" i="3"/>
  <c r="T409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03" i="3"/>
  <c r="U404" i="3"/>
  <c r="V412" i="3"/>
  <c r="V413" i="3"/>
  <c r="V414" i="3"/>
  <c r="V415" i="3"/>
  <c r="V416" i="3"/>
  <c r="V423" i="3"/>
  <c r="U409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03" i="3"/>
  <c r="V404" i="3"/>
  <c r="W412" i="3"/>
  <c r="W413" i="3"/>
  <c r="W414" i="3"/>
  <c r="W415" i="3"/>
  <c r="W416" i="3"/>
  <c r="W423" i="3"/>
  <c r="W424" i="3"/>
  <c r="V409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03" i="3"/>
  <c r="W404" i="3"/>
  <c r="X412" i="3"/>
  <c r="X413" i="3"/>
  <c r="X414" i="3"/>
  <c r="X415" i="3"/>
  <c r="X416" i="3"/>
  <c r="X423" i="3"/>
  <c r="X424" i="3"/>
  <c r="X425" i="3"/>
  <c r="W409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03" i="3"/>
  <c r="X404" i="3"/>
  <c r="Y412" i="3"/>
  <c r="Y413" i="3"/>
  <c r="Y414" i="3"/>
  <c r="Y415" i="3"/>
  <c r="Y416" i="3"/>
  <c r="Y423" i="3"/>
  <c r="Y424" i="3"/>
  <c r="Y425" i="3"/>
  <c r="Y426" i="3"/>
  <c r="X409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03" i="3"/>
  <c r="Y404" i="3"/>
  <c r="Z412" i="3"/>
  <c r="Z413" i="3"/>
  <c r="Z414" i="3"/>
  <c r="Z415" i="3"/>
  <c r="Z416" i="3"/>
  <c r="Z423" i="3"/>
  <c r="Z424" i="3"/>
  <c r="Z425" i="3"/>
  <c r="Z426" i="3"/>
  <c r="Z427" i="3"/>
  <c r="Y409" i="3"/>
  <c r="Z428" i="3"/>
  <c r="Z429" i="3"/>
  <c r="Z430" i="3"/>
  <c r="Z431" i="3"/>
  <c r="Z432" i="3"/>
  <c r="Z433" i="3"/>
  <c r="Z434" i="3"/>
  <c r="Z435" i="3"/>
  <c r="Z436" i="3"/>
  <c r="Z437" i="3"/>
  <c r="Z438" i="3"/>
  <c r="Z439" i="3"/>
  <c r="Z440" i="3"/>
  <c r="Z441" i="3"/>
  <c r="Z442" i="3"/>
  <c r="Z403" i="3"/>
  <c r="Z404" i="3"/>
  <c r="AA412" i="3"/>
  <c r="AA413" i="3"/>
  <c r="AA414" i="3"/>
  <c r="AA415" i="3"/>
  <c r="AA416" i="3"/>
  <c r="AA423" i="3"/>
  <c r="AA424" i="3"/>
  <c r="AA425" i="3"/>
  <c r="AA426" i="3"/>
  <c r="AA427" i="3"/>
  <c r="AA428" i="3"/>
  <c r="Z409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03" i="3"/>
  <c r="AA404" i="3"/>
  <c r="AB411" i="3"/>
  <c r="AB412" i="3"/>
  <c r="AB413" i="3"/>
  <c r="AB414" i="3"/>
  <c r="AB415" i="3"/>
  <c r="AB416" i="3"/>
  <c r="AB423" i="3"/>
  <c r="AB424" i="3"/>
  <c r="AB425" i="3"/>
  <c r="AB426" i="3"/>
  <c r="AB427" i="3"/>
  <c r="AB428" i="3"/>
  <c r="AB429" i="3"/>
  <c r="AA409" i="3"/>
  <c r="AB430" i="3"/>
  <c r="AB431" i="3"/>
  <c r="AB432" i="3"/>
  <c r="AB433" i="3"/>
  <c r="AB434" i="3"/>
  <c r="AB435" i="3"/>
  <c r="AB436" i="3"/>
  <c r="AB437" i="3"/>
  <c r="AB438" i="3"/>
  <c r="AB439" i="3"/>
  <c r="AB440" i="3"/>
  <c r="AB441" i="3"/>
  <c r="AB442" i="3"/>
  <c r="AB403" i="3"/>
  <c r="AB404" i="3"/>
  <c r="AC412" i="3"/>
  <c r="AC413" i="3"/>
  <c r="AC414" i="3"/>
  <c r="AC415" i="3"/>
  <c r="AC416" i="3"/>
  <c r="AC423" i="3"/>
  <c r="AC424" i="3"/>
  <c r="AC425" i="3"/>
  <c r="AC426" i="3"/>
  <c r="AC427" i="3"/>
  <c r="AC428" i="3"/>
  <c r="AC429" i="3"/>
  <c r="AC430" i="3"/>
  <c r="AB409" i="3"/>
  <c r="AC431" i="3"/>
  <c r="AC432" i="3"/>
  <c r="AC433" i="3"/>
  <c r="AC434" i="3"/>
  <c r="AC435" i="3"/>
  <c r="AC436" i="3"/>
  <c r="AC437" i="3"/>
  <c r="AC438" i="3"/>
  <c r="AC439" i="3"/>
  <c r="AC440" i="3"/>
  <c r="AC441" i="3"/>
  <c r="AC442" i="3"/>
  <c r="AC403" i="3"/>
  <c r="AC404" i="3"/>
  <c r="AD412" i="3"/>
  <c r="AD413" i="3"/>
  <c r="AD414" i="3"/>
  <c r="AD415" i="3"/>
  <c r="AD416" i="3"/>
  <c r="AD423" i="3"/>
  <c r="AD424" i="3"/>
  <c r="AD425" i="3"/>
  <c r="AD426" i="3"/>
  <c r="AD427" i="3"/>
  <c r="AD428" i="3"/>
  <c r="AD429" i="3"/>
  <c r="AD430" i="3"/>
  <c r="AD431" i="3"/>
  <c r="AC409" i="3"/>
  <c r="AD432" i="3"/>
  <c r="AD433" i="3"/>
  <c r="AD434" i="3"/>
  <c r="AD435" i="3"/>
  <c r="AD436" i="3"/>
  <c r="AD437" i="3"/>
  <c r="AD438" i="3"/>
  <c r="AD439" i="3"/>
  <c r="AD440" i="3"/>
  <c r="AD441" i="3"/>
  <c r="AD442" i="3"/>
  <c r="AD403" i="3"/>
  <c r="AD404" i="3"/>
  <c r="AE412" i="3"/>
  <c r="AE413" i="3"/>
  <c r="AE414" i="3"/>
  <c r="AE415" i="3"/>
  <c r="AE416" i="3"/>
  <c r="AE423" i="3"/>
  <c r="AE424" i="3"/>
  <c r="AE425" i="3"/>
  <c r="AE426" i="3"/>
  <c r="AE427" i="3"/>
  <c r="AE428" i="3"/>
  <c r="AE429" i="3"/>
  <c r="AE430" i="3"/>
  <c r="AE431" i="3"/>
  <c r="AE432" i="3"/>
  <c r="AD409" i="3"/>
  <c r="AE433" i="3"/>
  <c r="AE434" i="3"/>
  <c r="AE435" i="3"/>
  <c r="AE436" i="3"/>
  <c r="AE437" i="3"/>
  <c r="AE438" i="3"/>
  <c r="AE439" i="3"/>
  <c r="AE440" i="3"/>
  <c r="AE441" i="3"/>
  <c r="AE442" i="3"/>
  <c r="AE403" i="3"/>
  <c r="AE404" i="3"/>
  <c r="AF412" i="3"/>
  <c r="AF413" i="3"/>
  <c r="AF414" i="3"/>
  <c r="AF415" i="3"/>
  <c r="AF416" i="3"/>
  <c r="AF417" i="3"/>
  <c r="AF423" i="3"/>
  <c r="AF424" i="3"/>
  <c r="AF425" i="3"/>
  <c r="AF426" i="3"/>
  <c r="AF427" i="3"/>
  <c r="AF428" i="3"/>
  <c r="AF429" i="3"/>
  <c r="AF430" i="3"/>
  <c r="AF431" i="3"/>
  <c r="AF432" i="3"/>
  <c r="AF433" i="3"/>
  <c r="AE409" i="3"/>
  <c r="AF434" i="3"/>
  <c r="AF435" i="3"/>
  <c r="AF436" i="3"/>
  <c r="AF437" i="3"/>
  <c r="AF438" i="3"/>
  <c r="AF439" i="3"/>
  <c r="AF440" i="3"/>
  <c r="AF441" i="3"/>
  <c r="AF442" i="3"/>
  <c r="AF403" i="3"/>
  <c r="AF404" i="3"/>
  <c r="AG412" i="3"/>
  <c r="AG413" i="3"/>
  <c r="AG414" i="3"/>
  <c r="AG415" i="3"/>
  <c r="AG416" i="3"/>
  <c r="AG423" i="3"/>
  <c r="AG424" i="3"/>
  <c r="AG425" i="3"/>
  <c r="AG426" i="3"/>
  <c r="AG427" i="3"/>
  <c r="AG428" i="3"/>
  <c r="AG429" i="3"/>
  <c r="AG430" i="3"/>
  <c r="AG431" i="3"/>
  <c r="AG432" i="3"/>
  <c r="AG433" i="3"/>
  <c r="AG434" i="3"/>
  <c r="AF409" i="3"/>
  <c r="AG435" i="3"/>
  <c r="AG436" i="3"/>
  <c r="AG437" i="3"/>
  <c r="AG438" i="3"/>
  <c r="AG439" i="3"/>
  <c r="AG440" i="3"/>
  <c r="AG441" i="3"/>
  <c r="AG442" i="3"/>
  <c r="AG403" i="3"/>
  <c r="AG404" i="3"/>
  <c r="AH412" i="3"/>
  <c r="AH413" i="3"/>
  <c r="AH414" i="3"/>
  <c r="AH415" i="3"/>
  <c r="AH416" i="3"/>
  <c r="AH423" i="3"/>
  <c r="AH424" i="3"/>
  <c r="AH425" i="3"/>
  <c r="AH426" i="3"/>
  <c r="AH427" i="3"/>
  <c r="AH428" i="3"/>
  <c r="AH429" i="3"/>
  <c r="AH430" i="3"/>
  <c r="AH431" i="3"/>
  <c r="AH432" i="3"/>
  <c r="AH433" i="3"/>
  <c r="AH434" i="3"/>
  <c r="AH435" i="3"/>
  <c r="AG409" i="3"/>
  <c r="AH436" i="3"/>
  <c r="AH437" i="3"/>
  <c r="AH438" i="3"/>
  <c r="AH439" i="3"/>
  <c r="AH440" i="3"/>
  <c r="AH441" i="3"/>
  <c r="AH442" i="3"/>
  <c r="AH403" i="3"/>
  <c r="AH404" i="3"/>
  <c r="AI412" i="3"/>
  <c r="AI413" i="3"/>
  <c r="AI414" i="3"/>
  <c r="AI415" i="3"/>
  <c r="AI416" i="3"/>
  <c r="AI423" i="3"/>
  <c r="AI424" i="3"/>
  <c r="AI425" i="3"/>
  <c r="AI426" i="3"/>
  <c r="AI427" i="3"/>
  <c r="AI428" i="3"/>
  <c r="AI429" i="3"/>
  <c r="AI430" i="3"/>
  <c r="AI431" i="3"/>
  <c r="AI432" i="3"/>
  <c r="AI433" i="3"/>
  <c r="AI434" i="3"/>
  <c r="AI435" i="3"/>
  <c r="AI436" i="3"/>
  <c r="AH409" i="3"/>
  <c r="AI437" i="3"/>
  <c r="AI438" i="3"/>
  <c r="AI439" i="3"/>
  <c r="AI440" i="3"/>
  <c r="AI441" i="3"/>
  <c r="AI442" i="3"/>
  <c r="AI403" i="3"/>
  <c r="AI404" i="3"/>
  <c r="AJ412" i="3"/>
  <c r="AJ413" i="3"/>
  <c r="AJ414" i="3"/>
  <c r="AJ415" i="3"/>
  <c r="AJ416" i="3"/>
  <c r="AJ423" i="3"/>
  <c r="AJ424" i="3"/>
  <c r="AJ425" i="3"/>
  <c r="AJ426" i="3"/>
  <c r="AJ427" i="3"/>
  <c r="AJ428" i="3"/>
  <c r="AJ429" i="3"/>
  <c r="AJ430" i="3"/>
  <c r="AJ431" i="3"/>
  <c r="AJ432" i="3"/>
  <c r="AJ433" i="3"/>
  <c r="AJ434" i="3"/>
  <c r="AJ435" i="3"/>
  <c r="AJ436" i="3"/>
  <c r="AJ437" i="3"/>
  <c r="AI409" i="3"/>
  <c r="AJ438" i="3"/>
  <c r="AJ439" i="3"/>
  <c r="AJ440" i="3"/>
  <c r="AJ441" i="3"/>
  <c r="AJ442" i="3"/>
  <c r="AJ403" i="3"/>
  <c r="AJ404" i="3"/>
  <c r="AK412" i="3"/>
  <c r="AK413" i="3"/>
  <c r="AK414" i="3"/>
  <c r="AK415" i="3"/>
  <c r="AK416" i="3"/>
  <c r="AK423" i="3"/>
  <c r="AK424" i="3"/>
  <c r="AK425" i="3"/>
  <c r="AK426" i="3"/>
  <c r="AK427" i="3"/>
  <c r="AK428" i="3"/>
  <c r="AK429" i="3"/>
  <c r="AK430" i="3"/>
  <c r="AK431" i="3"/>
  <c r="AK432" i="3"/>
  <c r="AK433" i="3"/>
  <c r="AK434" i="3"/>
  <c r="AK435" i="3"/>
  <c r="AK436" i="3"/>
  <c r="AK437" i="3"/>
  <c r="AK438" i="3"/>
  <c r="AJ409" i="3"/>
  <c r="AK439" i="3"/>
  <c r="AK440" i="3"/>
  <c r="AK441" i="3"/>
  <c r="AK442" i="3"/>
  <c r="AK403" i="3"/>
  <c r="AK404" i="3"/>
  <c r="AL412" i="3"/>
  <c r="AL413" i="3"/>
  <c r="AL414" i="3"/>
  <c r="AL415" i="3"/>
  <c r="AL416" i="3"/>
  <c r="AL423" i="3"/>
  <c r="AL424" i="3"/>
  <c r="AL425" i="3"/>
  <c r="AL426" i="3"/>
  <c r="AL427" i="3"/>
  <c r="AL428" i="3"/>
  <c r="AL429" i="3"/>
  <c r="AL430" i="3"/>
  <c r="AL431" i="3"/>
  <c r="AL432" i="3"/>
  <c r="AL433" i="3"/>
  <c r="AL434" i="3"/>
  <c r="AL435" i="3"/>
  <c r="AL436" i="3"/>
  <c r="AL437" i="3"/>
  <c r="AL438" i="3"/>
  <c r="AL439" i="3"/>
  <c r="AK409" i="3"/>
  <c r="AL440" i="3"/>
  <c r="AL441" i="3"/>
  <c r="AL442" i="3"/>
  <c r="AL403" i="3"/>
  <c r="AL404" i="3"/>
  <c r="AM412" i="3"/>
  <c r="AM413" i="3"/>
  <c r="AM414" i="3"/>
  <c r="AM415" i="3"/>
  <c r="AM416" i="3"/>
  <c r="AM423" i="3"/>
  <c r="AM424" i="3"/>
  <c r="AM425" i="3"/>
  <c r="AM426" i="3"/>
  <c r="AM427" i="3"/>
  <c r="AM428" i="3"/>
  <c r="AM429" i="3"/>
  <c r="AM430" i="3"/>
  <c r="AM431" i="3"/>
  <c r="AM432" i="3"/>
  <c r="AM433" i="3"/>
  <c r="AM434" i="3"/>
  <c r="AM435" i="3"/>
  <c r="AM436" i="3"/>
  <c r="AM437" i="3"/>
  <c r="AM438" i="3"/>
  <c r="AM439" i="3"/>
  <c r="AM440" i="3"/>
  <c r="AL409" i="3"/>
  <c r="AM441" i="3"/>
  <c r="AM442" i="3"/>
  <c r="AM403" i="3"/>
  <c r="AM404" i="3"/>
  <c r="AN412" i="3"/>
  <c r="AN413" i="3"/>
  <c r="AN414" i="3"/>
  <c r="AN415" i="3"/>
  <c r="AN416" i="3"/>
  <c r="AN417" i="3"/>
  <c r="AN423" i="3"/>
  <c r="AN424" i="3"/>
  <c r="AN425" i="3"/>
  <c r="AN426" i="3"/>
  <c r="AN427" i="3"/>
  <c r="AN428" i="3"/>
  <c r="AN429" i="3"/>
  <c r="AN430" i="3"/>
  <c r="AN431" i="3"/>
  <c r="AN432" i="3"/>
  <c r="AN433" i="3"/>
  <c r="AN434" i="3"/>
  <c r="AN435" i="3"/>
  <c r="AN436" i="3"/>
  <c r="AN437" i="3"/>
  <c r="AN438" i="3"/>
  <c r="AN439" i="3"/>
  <c r="AN440" i="3"/>
  <c r="AN441" i="3"/>
  <c r="AM409" i="3"/>
  <c r="AN442" i="3"/>
  <c r="AN403" i="3"/>
  <c r="AN404" i="3"/>
  <c r="AO412" i="3"/>
  <c r="AO413" i="3"/>
  <c r="AO414" i="3"/>
  <c r="AO415" i="3"/>
  <c r="AO416" i="3"/>
  <c r="AO423" i="3"/>
  <c r="AO424" i="3"/>
  <c r="AO425" i="3"/>
  <c r="AO426" i="3"/>
  <c r="AO427" i="3"/>
  <c r="AO428" i="3"/>
  <c r="AO429" i="3"/>
  <c r="AO430" i="3"/>
  <c r="AO431" i="3"/>
  <c r="AO432" i="3"/>
  <c r="AO433" i="3"/>
  <c r="AO434" i="3"/>
  <c r="AO435" i="3"/>
  <c r="AO436" i="3"/>
  <c r="AO437" i="3"/>
  <c r="AO438" i="3"/>
  <c r="AO439" i="3"/>
  <c r="AO440" i="3"/>
  <c r="AO441" i="3"/>
  <c r="AO442" i="3"/>
  <c r="AO403" i="3"/>
  <c r="AO404" i="3"/>
  <c r="AP412" i="3"/>
  <c r="AP413" i="3"/>
  <c r="AP414" i="3"/>
  <c r="AP415" i="3"/>
  <c r="AP416" i="3"/>
  <c r="AP417" i="3"/>
  <c r="AP423" i="3"/>
  <c r="AP424" i="3"/>
  <c r="AP425" i="3"/>
  <c r="AP426" i="3"/>
  <c r="AP427" i="3"/>
  <c r="AP428" i="3"/>
  <c r="AP429" i="3"/>
  <c r="AP430" i="3"/>
  <c r="AP431" i="3"/>
  <c r="AP432" i="3"/>
  <c r="AP433" i="3"/>
  <c r="AP434" i="3"/>
  <c r="AP435" i="3"/>
  <c r="AP436" i="3"/>
  <c r="AP437" i="3"/>
  <c r="AP438" i="3"/>
  <c r="AP439" i="3"/>
  <c r="AP440" i="3"/>
  <c r="AP441" i="3"/>
  <c r="AP442" i="3"/>
  <c r="AP403" i="3"/>
  <c r="AP404" i="3"/>
  <c r="AQ412" i="3"/>
  <c r="AQ413" i="3"/>
  <c r="AQ414" i="3"/>
  <c r="AQ415" i="3"/>
  <c r="AQ416" i="3"/>
  <c r="AQ417" i="3"/>
  <c r="AQ423" i="3"/>
  <c r="AQ424" i="3"/>
  <c r="AQ425" i="3"/>
  <c r="AQ426" i="3"/>
  <c r="AQ427" i="3"/>
  <c r="AQ428" i="3"/>
  <c r="AQ429" i="3"/>
  <c r="AQ430" i="3"/>
  <c r="AQ431" i="3"/>
  <c r="AQ432" i="3"/>
  <c r="AQ433" i="3"/>
  <c r="AQ434" i="3"/>
  <c r="AQ435" i="3"/>
  <c r="AQ436" i="3"/>
  <c r="AQ437" i="3"/>
  <c r="AQ438" i="3"/>
  <c r="AQ439" i="3"/>
  <c r="AQ440" i="3"/>
  <c r="AQ441" i="3"/>
  <c r="AQ442" i="3"/>
  <c r="AQ403" i="3"/>
  <c r="AQ404" i="3"/>
  <c r="AR412" i="3"/>
  <c r="AR413" i="3"/>
  <c r="AR414" i="3"/>
  <c r="AR415" i="3"/>
  <c r="AR416" i="3"/>
  <c r="AR417" i="3"/>
  <c r="AR423" i="3"/>
  <c r="AR424" i="3"/>
  <c r="AR425" i="3"/>
  <c r="AR426" i="3"/>
  <c r="AR427" i="3"/>
  <c r="AR428" i="3"/>
  <c r="AR429" i="3"/>
  <c r="AR430" i="3"/>
  <c r="AR431" i="3"/>
  <c r="AR432" i="3"/>
  <c r="AR433" i="3"/>
  <c r="AR434" i="3"/>
  <c r="AR435" i="3"/>
  <c r="AR436" i="3"/>
  <c r="AR437" i="3"/>
  <c r="AR438" i="3"/>
  <c r="AR439" i="3"/>
  <c r="AR440" i="3"/>
  <c r="AR441" i="3"/>
  <c r="AR442" i="3"/>
  <c r="AR403" i="3"/>
  <c r="AR404" i="3"/>
  <c r="AS412" i="3"/>
  <c r="AS413" i="3"/>
  <c r="AS414" i="3"/>
  <c r="AS415" i="3"/>
  <c r="AS416" i="3"/>
  <c r="AS417" i="3"/>
  <c r="AS423" i="3"/>
  <c r="AS424" i="3"/>
  <c r="AS425" i="3"/>
  <c r="AS426" i="3"/>
  <c r="AS427" i="3"/>
  <c r="AS428" i="3"/>
  <c r="AS429" i="3"/>
  <c r="AS430" i="3"/>
  <c r="AS431" i="3"/>
  <c r="AS432" i="3"/>
  <c r="AS433" i="3"/>
  <c r="AS434" i="3"/>
  <c r="AS435" i="3"/>
  <c r="AS436" i="3"/>
  <c r="AS437" i="3"/>
  <c r="AS438" i="3"/>
  <c r="AS439" i="3"/>
  <c r="AS440" i="3"/>
  <c r="AS441" i="3"/>
  <c r="AS442" i="3"/>
  <c r="AS403" i="3"/>
  <c r="AS404" i="3"/>
  <c r="AT412" i="3"/>
  <c r="AT413" i="3"/>
  <c r="AT414" i="3"/>
  <c r="AT415" i="3"/>
  <c r="AT416" i="3"/>
  <c r="AT417" i="3"/>
  <c r="AT423" i="3"/>
  <c r="AT424" i="3"/>
  <c r="AT425" i="3"/>
  <c r="AT426" i="3"/>
  <c r="AT427" i="3"/>
  <c r="AT428" i="3"/>
  <c r="AT429" i="3"/>
  <c r="AT430" i="3"/>
  <c r="AT431" i="3"/>
  <c r="AT432" i="3"/>
  <c r="AT433" i="3"/>
  <c r="AT434" i="3"/>
  <c r="AT435" i="3"/>
  <c r="AT436" i="3"/>
  <c r="AT437" i="3"/>
  <c r="AT438" i="3"/>
  <c r="AT439" i="3"/>
  <c r="AT440" i="3"/>
  <c r="AT441" i="3"/>
  <c r="AT442" i="3"/>
  <c r="AT403" i="3"/>
  <c r="AT404" i="3"/>
  <c r="AU412" i="3"/>
  <c r="AU413" i="3"/>
  <c r="AU414" i="3"/>
  <c r="AU415" i="3"/>
  <c r="AU416" i="3"/>
  <c r="AU417" i="3"/>
  <c r="AU423" i="3"/>
  <c r="AU424" i="3"/>
  <c r="AU425" i="3"/>
  <c r="AU426" i="3"/>
  <c r="AU427" i="3"/>
  <c r="AU428" i="3"/>
  <c r="AU429" i="3"/>
  <c r="AU430" i="3"/>
  <c r="AU431" i="3"/>
  <c r="AU432" i="3"/>
  <c r="AU433" i="3"/>
  <c r="AU434" i="3"/>
  <c r="AU435" i="3"/>
  <c r="AU436" i="3"/>
  <c r="AU437" i="3"/>
  <c r="AU438" i="3"/>
  <c r="AU439" i="3"/>
  <c r="AU440" i="3"/>
  <c r="AU441" i="3"/>
  <c r="AU442" i="3"/>
  <c r="AU403" i="3"/>
  <c r="AU404" i="3"/>
  <c r="AV412" i="3"/>
  <c r="AV413" i="3"/>
  <c r="AV414" i="3"/>
  <c r="AV415" i="3"/>
  <c r="AV416" i="3"/>
  <c r="AV417" i="3"/>
  <c r="AV423" i="3"/>
  <c r="AV424" i="3"/>
  <c r="AV425" i="3"/>
  <c r="AV426" i="3"/>
  <c r="AV427" i="3"/>
  <c r="AV428" i="3"/>
  <c r="AV429" i="3"/>
  <c r="AV430" i="3"/>
  <c r="AV431" i="3"/>
  <c r="AV432" i="3"/>
  <c r="AV433" i="3"/>
  <c r="AV434" i="3"/>
  <c r="AV435" i="3"/>
  <c r="AV436" i="3"/>
  <c r="AV437" i="3"/>
  <c r="AV438" i="3"/>
  <c r="AV439" i="3"/>
  <c r="AV440" i="3"/>
  <c r="AV441" i="3"/>
  <c r="AV442" i="3"/>
  <c r="AV403" i="3"/>
  <c r="AV404" i="3"/>
  <c r="AW412" i="3"/>
  <c r="AW413" i="3"/>
  <c r="AW414" i="3"/>
  <c r="AW415" i="3"/>
  <c r="AW416" i="3"/>
  <c r="AW417" i="3"/>
  <c r="AW423" i="3"/>
  <c r="AW424" i="3"/>
  <c r="AW425" i="3"/>
  <c r="AW426" i="3"/>
  <c r="AW427" i="3"/>
  <c r="AW428" i="3"/>
  <c r="AW429" i="3"/>
  <c r="AW430" i="3"/>
  <c r="AW431" i="3"/>
  <c r="AW432" i="3"/>
  <c r="AW433" i="3"/>
  <c r="AW434" i="3"/>
  <c r="AW435" i="3"/>
  <c r="AW436" i="3"/>
  <c r="AW437" i="3"/>
  <c r="AW438" i="3"/>
  <c r="AW439" i="3"/>
  <c r="AW440" i="3"/>
  <c r="AW441" i="3"/>
  <c r="AW442" i="3"/>
  <c r="AW403" i="3"/>
  <c r="AW404" i="3"/>
  <c r="AX412" i="3"/>
  <c r="AX413" i="3"/>
  <c r="AX414" i="3"/>
  <c r="AX415" i="3"/>
  <c r="AX416" i="3"/>
  <c r="AX417" i="3"/>
  <c r="AX423" i="3"/>
  <c r="AX424" i="3"/>
  <c r="AX425" i="3"/>
  <c r="AX426" i="3"/>
  <c r="AX427" i="3"/>
  <c r="AX428" i="3"/>
  <c r="AX429" i="3"/>
  <c r="AX430" i="3"/>
  <c r="AX431" i="3"/>
  <c r="AX432" i="3"/>
  <c r="AX433" i="3"/>
  <c r="AX434" i="3"/>
  <c r="AX435" i="3"/>
  <c r="AX436" i="3"/>
  <c r="AX437" i="3"/>
  <c r="AX438" i="3"/>
  <c r="AX439" i="3"/>
  <c r="AX440" i="3"/>
  <c r="AX441" i="3"/>
  <c r="AX442" i="3"/>
  <c r="AX403" i="3"/>
  <c r="AX404" i="3"/>
  <c r="AY412" i="3"/>
  <c r="AY413" i="3"/>
  <c r="AY414" i="3"/>
  <c r="AY415" i="3"/>
  <c r="AY416" i="3"/>
  <c r="AY417" i="3"/>
  <c r="AY423" i="3"/>
  <c r="AY424" i="3"/>
  <c r="AY425" i="3"/>
  <c r="AY426" i="3"/>
  <c r="AY427" i="3"/>
  <c r="AY428" i="3"/>
  <c r="AY429" i="3"/>
  <c r="AY430" i="3"/>
  <c r="AY431" i="3"/>
  <c r="AY432" i="3"/>
  <c r="AY433" i="3"/>
  <c r="AY434" i="3"/>
  <c r="AY435" i="3"/>
  <c r="AY436" i="3"/>
  <c r="AY437" i="3"/>
  <c r="AY438" i="3"/>
  <c r="AY439" i="3"/>
  <c r="AY440" i="3"/>
  <c r="AY441" i="3"/>
  <c r="AY442" i="3"/>
  <c r="AY403" i="3"/>
  <c r="AY404" i="3"/>
  <c r="AZ412" i="3"/>
  <c r="AZ413" i="3"/>
  <c r="AZ414" i="3"/>
  <c r="AZ415" i="3"/>
  <c r="AZ416" i="3"/>
  <c r="AZ417" i="3"/>
  <c r="AZ423" i="3"/>
  <c r="AZ424" i="3"/>
  <c r="AZ425" i="3"/>
  <c r="AZ426" i="3"/>
  <c r="AZ427" i="3"/>
  <c r="AZ428" i="3"/>
  <c r="AZ429" i="3"/>
  <c r="AZ430" i="3"/>
  <c r="AZ431" i="3"/>
  <c r="AZ432" i="3"/>
  <c r="AZ433" i="3"/>
  <c r="AZ434" i="3"/>
  <c r="AZ435" i="3"/>
  <c r="AZ436" i="3"/>
  <c r="AZ437" i="3"/>
  <c r="AZ438" i="3"/>
  <c r="AZ439" i="3"/>
  <c r="AZ440" i="3"/>
  <c r="AZ441" i="3"/>
  <c r="AZ442" i="3"/>
  <c r="AZ403" i="3"/>
  <c r="AZ404" i="3"/>
  <c r="BA412" i="3"/>
  <c r="BA413" i="3"/>
  <c r="BA414" i="3"/>
  <c r="BA415" i="3"/>
  <c r="BA416" i="3"/>
  <c r="BA417" i="3"/>
  <c r="BA423" i="3"/>
  <c r="BA424" i="3"/>
  <c r="BA425" i="3"/>
  <c r="BA426" i="3"/>
  <c r="BA427" i="3"/>
  <c r="BA428" i="3"/>
  <c r="BA429" i="3"/>
  <c r="BA430" i="3"/>
  <c r="BA431" i="3"/>
  <c r="BA432" i="3"/>
  <c r="BA433" i="3"/>
  <c r="BA434" i="3"/>
  <c r="BA435" i="3"/>
  <c r="BA436" i="3"/>
  <c r="BA437" i="3"/>
  <c r="BA438" i="3"/>
  <c r="BA439" i="3"/>
  <c r="BA440" i="3"/>
  <c r="BA441" i="3"/>
  <c r="BA442" i="3"/>
  <c r="BA403" i="3"/>
  <c r="BA404" i="3"/>
  <c r="BB412" i="3"/>
  <c r="BB413" i="3"/>
  <c r="BB414" i="3"/>
  <c r="BB415" i="3"/>
  <c r="BB416" i="3"/>
  <c r="BB417" i="3"/>
  <c r="BB423" i="3"/>
  <c r="BB424" i="3"/>
  <c r="BB425" i="3"/>
  <c r="BB426" i="3"/>
  <c r="BB427" i="3"/>
  <c r="BB428" i="3"/>
  <c r="BB429" i="3"/>
  <c r="BB430" i="3"/>
  <c r="BB431" i="3"/>
  <c r="BB432" i="3"/>
  <c r="BB433" i="3"/>
  <c r="BB434" i="3"/>
  <c r="BB435" i="3"/>
  <c r="BB436" i="3"/>
  <c r="BB437" i="3"/>
  <c r="BB438" i="3"/>
  <c r="BB439" i="3"/>
  <c r="BB440" i="3"/>
  <c r="BB441" i="3"/>
  <c r="BB442" i="3"/>
  <c r="BB403" i="3"/>
  <c r="BB404" i="3"/>
  <c r="BC412" i="3"/>
  <c r="BC413" i="3"/>
  <c r="BC414" i="3"/>
  <c r="BC415" i="3"/>
  <c r="BC416" i="3"/>
  <c r="BC417" i="3"/>
  <c r="BC423" i="3"/>
  <c r="BC424" i="3"/>
  <c r="BC425" i="3"/>
  <c r="BC426" i="3"/>
  <c r="BC427" i="3"/>
  <c r="BC428" i="3"/>
  <c r="BC429" i="3"/>
  <c r="BC430" i="3"/>
  <c r="BC431" i="3"/>
  <c r="BC432" i="3"/>
  <c r="BC433" i="3"/>
  <c r="BC434" i="3"/>
  <c r="BC435" i="3"/>
  <c r="BC436" i="3"/>
  <c r="BC437" i="3"/>
  <c r="BC438" i="3"/>
  <c r="BC439" i="3"/>
  <c r="BC440" i="3"/>
  <c r="BC441" i="3"/>
  <c r="BC442" i="3"/>
  <c r="BC403" i="3"/>
  <c r="BC404" i="3"/>
  <c r="P411" i="3"/>
  <c r="BD412" i="3"/>
  <c r="BD413" i="3"/>
  <c r="BD414" i="3"/>
  <c r="BD415" i="3"/>
  <c r="BD416" i="3"/>
  <c r="BD417" i="3"/>
  <c r="BD423" i="3"/>
  <c r="BD424" i="3"/>
  <c r="BD425" i="3"/>
  <c r="BD426" i="3"/>
  <c r="BD427" i="3"/>
  <c r="BD428" i="3"/>
  <c r="BD429" i="3"/>
  <c r="BD430" i="3"/>
  <c r="BD431" i="3"/>
  <c r="BD432" i="3"/>
  <c r="BD433" i="3"/>
  <c r="BD434" i="3"/>
  <c r="BD435" i="3"/>
  <c r="BD436" i="3"/>
  <c r="BD437" i="3"/>
  <c r="BD438" i="3"/>
  <c r="BD439" i="3"/>
  <c r="BD440" i="3"/>
  <c r="BD441" i="3"/>
  <c r="BD442" i="3"/>
  <c r="BD403" i="3"/>
  <c r="BD404" i="3"/>
  <c r="BE412" i="3"/>
  <c r="J413" i="3"/>
  <c r="K413" i="3"/>
  <c r="L413" i="3"/>
  <c r="M413" i="3"/>
  <c r="N413" i="3"/>
  <c r="O413" i="3"/>
  <c r="P413" i="3"/>
  <c r="Q413" i="3"/>
  <c r="R413" i="3"/>
  <c r="S413" i="3"/>
  <c r="BE413" i="3"/>
  <c r="BE414" i="3"/>
  <c r="BE415" i="3"/>
  <c r="BE416" i="3"/>
  <c r="BE417" i="3"/>
  <c r="BE423" i="3"/>
  <c r="BE424" i="3"/>
  <c r="BE425" i="3"/>
  <c r="BE426" i="3"/>
  <c r="BE427" i="3"/>
  <c r="BE428" i="3"/>
  <c r="BE429" i="3"/>
  <c r="BE430" i="3"/>
  <c r="BE431" i="3"/>
  <c r="BE432" i="3"/>
  <c r="BE433" i="3"/>
  <c r="BE434" i="3"/>
  <c r="BE435" i="3"/>
  <c r="BE436" i="3"/>
  <c r="BE437" i="3"/>
  <c r="BE438" i="3"/>
  <c r="BE439" i="3"/>
  <c r="BE440" i="3"/>
  <c r="BE441" i="3"/>
  <c r="BE442" i="3"/>
  <c r="BE403" i="3"/>
  <c r="BE404" i="3"/>
  <c r="BF412" i="3"/>
  <c r="BF413" i="3"/>
  <c r="J414" i="3"/>
  <c r="K414" i="3"/>
  <c r="L414" i="3"/>
  <c r="M414" i="3"/>
  <c r="N414" i="3"/>
  <c r="O414" i="3"/>
  <c r="P414" i="3"/>
  <c r="Q414" i="3"/>
  <c r="R414" i="3"/>
  <c r="S414" i="3"/>
  <c r="BF414" i="3"/>
  <c r="BF415" i="3"/>
  <c r="BF416" i="3"/>
  <c r="BF417" i="3"/>
  <c r="BF423" i="3"/>
  <c r="BF424" i="3"/>
  <c r="BF425" i="3"/>
  <c r="BF426" i="3"/>
  <c r="BF427" i="3"/>
  <c r="BF428" i="3"/>
  <c r="BF429" i="3"/>
  <c r="BF430" i="3"/>
  <c r="BF431" i="3"/>
  <c r="BF432" i="3"/>
  <c r="BF433" i="3"/>
  <c r="BF434" i="3"/>
  <c r="BF435" i="3"/>
  <c r="BF436" i="3"/>
  <c r="BF437" i="3"/>
  <c r="BF438" i="3"/>
  <c r="BF439" i="3"/>
  <c r="BF440" i="3"/>
  <c r="BF441" i="3"/>
  <c r="BF442" i="3"/>
  <c r="BF403" i="3"/>
  <c r="BF404" i="3"/>
  <c r="BG412" i="3"/>
  <c r="BG413" i="3"/>
  <c r="BG414" i="3"/>
  <c r="J415" i="3"/>
  <c r="K415" i="3"/>
  <c r="L415" i="3"/>
  <c r="M415" i="3"/>
  <c r="N415" i="3"/>
  <c r="O415" i="3"/>
  <c r="P415" i="3"/>
  <c r="Q415" i="3"/>
  <c r="R415" i="3"/>
  <c r="S415" i="3"/>
  <c r="BG415" i="3"/>
  <c r="BG416" i="3"/>
  <c r="BG417" i="3"/>
  <c r="BG423" i="3"/>
  <c r="BG424" i="3"/>
  <c r="BG425" i="3"/>
  <c r="BG426" i="3"/>
  <c r="BG427" i="3"/>
  <c r="BG428" i="3"/>
  <c r="BG429" i="3"/>
  <c r="BG430" i="3"/>
  <c r="BG431" i="3"/>
  <c r="BG432" i="3"/>
  <c r="BG433" i="3"/>
  <c r="BG434" i="3"/>
  <c r="BG435" i="3"/>
  <c r="BG436" i="3"/>
  <c r="BG437" i="3"/>
  <c r="BG438" i="3"/>
  <c r="BG439" i="3"/>
  <c r="BG440" i="3"/>
  <c r="BG441" i="3"/>
  <c r="BG442" i="3"/>
  <c r="BG403" i="3"/>
  <c r="BG404" i="3"/>
  <c r="BH412" i="3"/>
  <c r="BH413" i="3"/>
  <c r="BH414" i="3"/>
  <c r="BH415" i="3"/>
  <c r="J416" i="3"/>
  <c r="K416" i="3"/>
  <c r="L416" i="3"/>
  <c r="M416" i="3"/>
  <c r="N416" i="3"/>
  <c r="O416" i="3"/>
  <c r="P416" i="3"/>
  <c r="Q416" i="3"/>
  <c r="R416" i="3"/>
  <c r="S416" i="3"/>
  <c r="BH416" i="3"/>
  <c r="BH417" i="3"/>
  <c r="BH423" i="3"/>
  <c r="BH424" i="3"/>
  <c r="BH425" i="3"/>
  <c r="BH426" i="3"/>
  <c r="BH427" i="3"/>
  <c r="BH428" i="3"/>
  <c r="BH429" i="3"/>
  <c r="BH430" i="3"/>
  <c r="BH431" i="3"/>
  <c r="BH432" i="3"/>
  <c r="BH433" i="3"/>
  <c r="BH434" i="3"/>
  <c r="BH435" i="3"/>
  <c r="BH436" i="3"/>
  <c r="BH437" i="3"/>
  <c r="BH438" i="3"/>
  <c r="BH439" i="3"/>
  <c r="BH440" i="3"/>
  <c r="BH441" i="3"/>
  <c r="BH442" i="3"/>
  <c r="BH403" i="3"/>
  <c r="BH404" i="3"/>
  <c r="BI413" i="3"/>
  <c r="BI414" i="3"/>
  <c r="BI415" i="3"/>
  <c r="BI416" i="3"/>
  <c r="J417" i="3"/>
  <c r="K417" i="3"/>
  <c r="L417" i="3"/>
  <c r="M417" i="3"/>
  <c r="N417" i="3"/>
  <c r="O417" i="3"/>
  <c r="P417" i="3"/>
  <c r="Q417" i="3"/>
  <c r="S417" i="3"/>
  <c r="BI423" i="3"/>
  <c r="BI424" i="3"/>
  <c r="BI425" i="3"/>
  <c r="BI426" i="3"/>
  <c r="BI427" i="3"/>
  <c r="BI428" i="3"/>
  <c r="BI429" i="3"/>
  <c r="BI430" i="3"/>
  <c r="BI431" i="3"/>
  <c r="BI432" i="3"/>
  <c r="BI433" i="3"/>
  <c r="BI434" i="3"/>
  <c r="BI435" i="3"/>
  <c r="BI436" i="3"/>
  <c r="BI437" i="3"/>
  <c r="BI438" i="3"/>
  <c r="BI439" i="3"/>
  <c r="BI440" i="3"/>
  <c r="BI441" i="3"/>
  <c r="BI442" i="3"/>
  <c r="BI403" i="3"/>
  <c r="BI404" i="3"/>
  <c r="BJ413" i="3"/>
  <c r="BJ414" i="3"/>
  <c r="BJ415" i="3"/>
  <c r="BJ416" i="3"/>
  <c r="J418" i="3"/>
  <c r="K418" i="3"/>
  <c r="L418" i="3"/>
  <c r="M418" i="3"/>
  <c r="N418" i="3"/>
  <c r="O418" i="3"/>
  <c r="BJ423" i="3"/>
  <c r="BJ424" i="3"/>
  <c r="BJ425" i="3"/>
  <c r="BJ426" i="3"/>
  <c r="BJ427" i="3"/>
  <c r="BJ428" i="3"/>
  <c r="BJ429" i="3"/>
  <c r="BJ430" i="3"/>
  <c r="BJ431" i="3"/>
  <c r="BJ432" i="3"/>
  <c r="BJ433" i="3"/>
  <c r="BJ434" i="3"/>
  <c r="BJ435" i="3"/>
  <c r="BJ436" i="3"/>
  <c r="BJ437" i="3"/>
  <c r="BJ438" i="3"/>
  <c r="BJ439" i="3"/>
  <c r="BJ440" i="3"/>
  <c r="BJ441" i="3"/>
  <c r="BJ442" i="3"/>
  <c r="BJ403" i="3"/>
  <c r="BJ404" i="3"/>
  <c r="BK413" i="3"/>
  <c r="BK414" i="3"/>
  <c r="BK415" i="3"/>
  <c r="BK416" i="3"/>
  <c r="J419" i="3"/>
  <c r="K419" i="3"/>
  <c r="L419" i="3"/>
  <c r="M419" i="3"/>
  <c r="N419" i="3"/>
  <c r="O419" i="3"/>
  <c r="P419" i="3"/>
  <c r="BK423" i="3"/>
  <c r="BK424" i="3"/>
  <c r="BK425" i="3"/>
  <c r="BK426" i="3"/>
  <c r="BK427" i="3"/>
  <c r="BK428" i="3"/>
  <c r="BK429" i="3"/>
  <c r="BK430" i="3"/>
  <c r="BK431" i="3"/>
  <c r="BK432" i="3"/>
  <c r="BK433" i="3"/>
  <c r="BK434" i="3"/>
  <c r="BK435" i="3"/>
  <c r="BK436" i="3"/>
  <c r="BK437" i="3"/>
  <c r="BK438" i="3"/>
  <c r="BK439" i="3"/>
  <c r="BK440" i="3"/>
  <c r="BK441" i="3"/>
  <c r="BK442" i="3"/>
  <c r="BK403" i="3"/>
  <c r="BK404" i="3"/>
  <c r="BL413" i="3"/>
  <c r="BL414" i="3"/>
  <c r="BL415" i="3"/>
  <c r="BL416" i="3"/>
  <c r="J420" i="3"/>
  <c r="K420" i="3"/>
  <c r="L420" i="3"/>
  <c r="M420" i="3"/>
  <c r="N420" i="3"/>
  <c r="O420" i="3"/>
  <c r="P420" i="3"/>
  <c r="Q420" i="3"/>
  <c r="BL423" i="3"/>
  <c r="BL424" i="3"/>
  <c r="BL425" i="3"/>
  <c r="BL426" i="3"/>
  <c r="BL427" i="3"/>
  <c r="BL428" i="3"/>
  <c r="BL429" i="3"/>
  <c r="BL430" i="3"/>
  <c r="BL431" i="3"/>
  <c r="BL432" i="3"/>
  <c r="BL433" i="3"/>
  <c r="BL434" i="3"/>
  <c r="BL435" i="3"/>
  <c r="BL436" i="3"/>
  <c r="BL437" i="3"/>
  <c r="BL438" i="3"/>
  <c r="BL439" i="3"/>
  <c r="BL440" i="3"/>
  <c r="BL441" i="3"/>
  <c r="BL442" i="3"/>
  <c r="BL403" i="3"/>
  <c r="BL404" i="3"/>
  <c r="BM413" i="3"/>
  <c r="BM414" i="3"/>
  <c r="BM415" i="3"/>
  <c r="BM416" i="3"/>
  <c r="J421" i="3"/>
  <c r="K421" i="3"/>
  <c r="L421" i="3"/>
  <c r="M421" i="3"/>
  <c r="N421" i="3"/>
  <c r="O421" i="3"/>
  <c r="P421" i="3"/>
  <c r="Q421" i="3"/>
  <c r="R421" i="3"/>
  <c r="BM423" i="3"/>
  <c r="BM424" i="3"/>
  <c r="BM425" i="3"/>
  <c r="BM426" i="3"/>
  <c r="BM427" i="3"/>
  <c r="BM428" i="3"/>
  <c r="BM429" i="3"/>
  <c r="BM430" i="3"/>
  <c r="BM431" i="3"/>
  <c r="BM432" i="3"/>
  <c r="BM433" i="3"/>
  <c r="BM434" i="3"/>
  <c r="BM435" i="3"/>
  <c r="BM436" i="3"/>
  <c r="BM437" i="3"/>
  <c r="BM438" i="3"/>
  <c r="BM439" i="3"/>
  <c r="BM440" i="3"/>
  <c r="BM441" i="3"/>
  <c r="BM442" i="3"/>
  <c r="BM403" i="3"/>
  <c r="BM404" i="3"/>
  <c r="BN413" i="3"/>
  <c r="BN414" i="3"/>
  <c r="BN415" i="3"/>
  <c r="BN416" i="3"/>
  <c r="J422" i="3"/>
  <c r="K422" i="3"/>
  <c r="L422" i="3"/>
  <c r="M422" i="3"/>
  <c r="N422" i="3"/>
  <c r="O422" i="3"/>
  <c r="P422" i="3"/>
  <c r="Q422" i="3"/>
  <c r="R422" i="3"/>
  <c r="S422" i="3"/>
  <c r="BN423" i="3"/>
  <c r="BN424" i="3"/>
  <c r="BN425" i="3"/>
  <c r="BN426" i="3"/>
  <c r="BN427" i="3"/>
  <c r="BN428" i="3"/>
  <c r="BN429" i="3"/>
  <c r="BN430" i="3"/>
  <c r="BN431" i="3"/>
  <c r="BN432" i="3"/>
  <c r="BN433" i="3"/>
  <c r="BN434" i="3"/>
  <c r="BN435" i="3"/>
  <c r="BN436" i="3"/>
  <c r="BN437" i="3"/>
  <c r="BN438" i="3"/>
  <c r="BN439" i="3"/>
  <c r="BN440" i="3"/>
  <c r="BN441" i="3"/>
  <c r="BN442" i="3"/>
  <c r="BN403" i="3"/>
  <c r="BN404" i="3"/>
  <c r="BO413" i="3"/>
  <c r="BO414" i="3"/>
  <c r="BO415" i="3"/>
  <c r="BO416" i="3"/>
  <c r="J423" i="3"/>
  <c r="K423" i="3"/>
  <c r="L423" i="3"/>
  <c r="M423" i="3"/>
  <c r="N423" i="3"/>
  <c r="O423" i="3"/>
  <c r="P423" i="3"/>
  <c r="Q423" i="3"/>
  <c r="R423" i="3"/>
  <c r="S423" i="3"/>
  <c r="BO423" i="3"/>
  <c r="BO424" i="3"/>
  <c r="BO425" i="3"/>
  <c r="BO426" i="3"/>
  <c r="BO427" i="3"/>
  <c r="BO428" i="3"/>
  <c r="BO429" i="3"/>
  <c r="BO430" i="3"/>
  <c r="BO431" i="3"/>
  <c r="BO432" i="3"/>
  <c r="BO433" i="3"/>
  <c r="BO434" i="3"/>
  <c r="BO435" i="3"/>
  <c r="BO436" i="3"/>
  <c r="BO437" i="3"/>
  <c r="BO438" i="3"/>
  <c r="BO439" i="3"/>
  <c r="BO440" i="3"/>
  <c r="BO441" i="3"/>
  <c r="BO442" i="3"/>
  <c r="BO403" i="3"/>
  <c r="BO404" i="3"/>
  <c r="BP413" i="3"/>
  <c r="BP414" i="3"/>
  <c r="BP415" i="3"/>
  <c r="BP416" i="3"/>
  <c r="BP423" i="3"/>
  <c r="J424" i="3"/>
  <c r="K424" i="3"/>
  <c r="L424" i="3"/>
  <c r="M424" i="3"/>
  <c r="N424" i="3"/>
  <c r="O424" i="3"/>
  <c r="P424" i="3"/>
  <c r="Q424" i="3"/>
  <c r="R424" i="3"/>
  <c r="S424" i="3"/>
  <c r="BP424" i="3"/>
  <c r="BP425" i="3"/>
  <c r="BP426" i="3"/>
  <c r="BP427" i="3"/>
  <c r="BP428" i="3"/>
  <c r="BP429" i="3"/>
  <c r="BP430" i="3"/>
  <c r="BP431" i="3"/>
  <c r="BP432" i="3"/>
  <c r="BP433" i="3"/>
  <c r="BP434" i="3"/>
  <c r="BP435" i="3"/>
  <c r="BP436" i="3"/>
  <c r="BP437" i="3"/>
  <c r="BP438" i="3"/>
  <c r="BP439" i="3"/>
  <c r="BP440" i="3"/>
  <c r="BP441" i="3"/>
  <c r="BP442" i="3"/>
  <c r="BP403" i="3"/>
  <c r="BP404" i="3"/>
  <c r="BQ413" i="3"/>
  <c r="BQ414" i="3"/>
  <c r="BQ415" i="3"/>
  <c r="BQ416" i="3"/>
  <c r="BQ423" i="3"/>
  <c r="BQ424" i="3"/>
  <c r="J425" i="3"/>
  <c r="K425" i="3"/>
  <c r="L425" i="3"/>
  <c r="M425" i="3"/>
  <c r="N425" i="3"/>
  <c r="O425" i="3"/>
  <c r="P425" i="3"/>
  <c r="Q425" i="3"/>
  <c r="R425" i="3"/>
  <c r="S425" i="3"/>
  <c r="BQ425" i="3"/>
  <c r="BQ426" i="3"/>
  <c r="BQ427" i="3"/>
  <c r="BQ428" i="3"/>
  <c r="BQ429" i="3"/>
  <c r="BQ430" i="3"/>
  <c r="BQ431" i="3"/>
  <c r="BQ432" i="3"/>
  <c r="BQ433" i="3"/>
  <c r="BQ434" i="3"/>
  <c r="BQ435" i="3"/>
  <c r="BQ436" i="3"/>
  <c r="BQ437" i="3"/>
  <c r="BQ438" i="3"/>
  <c r="BQ439" i="3"/>
  <c r="BQ440" i="3"/>
  <c r="BQ441" i="3"/>
  <c r="BQ442" i="3"/>
  <c r="BQ403" i="3"/>
  <c r="BQ404" i="3"/>
  <c r="BR413" i="3"/>
  <c r="BR414" i="3"/>
  <c r="BR415" i="3"/>
  <c r="BR416" i="3"/>
  <c r="BR423" i="3"/>
  <c r="BR424" i="3"/>
  <c r="BR425" i="3"/>
  <c r="J426" i="3"/>
  <c r="K426" i="3"/>
  <c r="L426" i="3"/>
  <c r="M426" i="3"/>
  <c r="N426" i="3"/>
  <c r="O426" i="3"/>
  <c r="P426" i="3"/>
  <c r="Q426" i="3"/>
  <c r="R426" i="3"/>
  <c r="S426" i="3"/>
  <c r="BR426" i="3"/>
  <c r="J427" i="3"/>
  <c r="K427" i="3"/>
  <c r="L427" i="3"/>
  <c r="M427" i="3"/>
  <c r="N427" i="3"/>
  <c r="O427" i="3"/>
  <c r="P427" i="3"/>
  <c r="Q427" i="3"/>
  <c r="R427" i="3"/>
  <c r="S427" i="3"/>
  <c r="BR427" i="3"/>
  <c r="J428" i="3"/>
  <c r="K428" i="3"/>
  <c r="L428" i="3"/>
  <c r="M428" i="3"/>
  <c r="N428" i="3"/>
  <c r="O428" i="3"/>
  <c r="P428" i="3"/>
  <c r="Q428" i="3"/>
  <c r="R428" i="3"/>
  <c r="S428" i="3"/>
  <c r="BR428" i="3"/>
  <c r="J429" i="3"/>
  <c r="K429" i="3"/>
  <c r="L429" i="3"/>
  <c r="M429" i="3"/>
  <c r="N429" i="3"/>
  <c r="O429" i="3"/>
  <c r="P429" i="3"/>
  <c r="Q429" i="3"/>
  <c r="R429" i="3"/>
  <c r="S429" i="3"/>
  <c r="BR429" i="3"/>
  <c r="J430" i="3"/>
  <c r="K430" i="3"/>
  <c r="L430" i="3"/>
  <c r="M430" i="3"/>
  <c r="N430" i="3"/>
  <c r="O430" i="3"/>
  <c r="P430" i="3"/>
  <c r="Q430" i="3"/>
  <c r="R430" i="3"/>
  <c r="S430" i="3"/>
  <c r="BR430" i="3"/>
  <c r="J431" i="3"/>
  <c r="K431" i="3"/>
  <c r="L431" i="3"/>
  <c r="M431" i="3"/>
  <c r="N431" i="3"/>
  <c r="O431" i="3"/>
  <c r="P431" i="3"/>
  <c r="Q431" i="3"/>
  <c r="R431" i="3"/>
  <c r="S431" i="3"/>
  <c r="BR431" i="3"/>
  <c r="J432" i="3"/>
  <c r="K432" i="3"/>
  <c r="L432" i="3"/>
  <c r="M432" i="3"/>
  <c r="N432" i="3"/>
  <c r="O432" i="3"/>
  <c r="P432" i="3"/>
  <c r="Q432" i="3"/>
  <c r="R432" i="3"/>
  <c r="S432" i="3"/>
  <c r="BR432" i="3"/>
  <c r="J433" i="3"/>
  <c r="K433" i="3"/>
  <c r="L433" i="3"/>
  <c r="M433" i="3"/>
  <c r="N433" i="3"/>
  <c r="O433" i="3"/>
  <c r="P433" i="3"/>
  <c r="Q433" i="3"/>
  <c r="R433" i="3"/>
  <c r="S433" i="3"/>
  <c r="BR433" i="3"/>
  <c r="J434" i="3"/>
  <c r="K434" i="3"/>
  <c r="L434" i="3"/>
  <c r="M434" i="3"/>
  <c r="N434" i="3"/>
  <c r="O434" i="3"/>
  <c r="P434" i="3"/>
  <c r="Q434" i="3"/>
  <c r="R434" i="3"/>
  <c r="S434" i="3"/>
  <c r="BR434" i="3"/>
  <c r="J435" i="3"/>
  <c r="K435" i="3"/>
  <c r="L435" i="3"/>
  <c r="M435" i="3"/>
  <c r="N435" i="3"/>
  <c r="O435" i="3"/>
  <c r="P435" i="3"/>
  <c r="Q435" i="3"/>
  <c r="R435" i="3"/>
  <c r="S435" i="3"/>
  <c r="BR435" i="3"/>
  <c r="J436" i="3"/>
  <c r="K436" i="3"/>
  <c r="L436" i="3"/>
  <c r="M436" i="3"/>
  <c r="N436" i="3"/>
  <c r="O436" i="3"/>
  <c r="P436" i="3"/>
  <c r="Q436" i="3"/>
  <c r="R436" i="3"/>
  <c r="S436" i="3"/>
  <c r="BR436" i="3"/>
  <c r="J437" i="3"/>
  <c r="K437" i="3"/>
  <c r="L437" i="3"/>
  <c r="M437" i="3"/>
  <c r="N437" i="3"/>
  <c r="O437" i="3"/>
  <c r="P437" i="3"/>
  <c r="Q437" i="3"/>
  <c r="R437" i="3"/>
  <c r="S437" i="3"/>
  <c r="BR437" i="3"/>
  <c r="J438" i="3"/>
  <c r="K438" i="3"/>
  <c r="L438" i="3"/>
  <c r="M438" i="3"/>
  <c r="N438" i="3"/>
  <c r="O438" i="3"/>
  <c r="P438" i="3"/>
  <c r="Q438" i="3"/>
  <c r="R438" i="3"/>
  <c r="S438" i="3"/>
  <c r="BR438" i="3"/>
  <c r="J439" i="3"/>
  <c r="K439" i="3"/>
  <c r="L439" i="3"/>
  <c r="M439" i="3"/>
  <c r="N439" i="3"/>
  <c r="O439" i="3"/>
  <c r="P439" i="3"/>
  <c r="Q439" i="3"/>
  <c r="R439" i="3"/>
  <c r="S439" i="3"/>
  <c r="BR439" i="3"/>
  <c r="J440" i="3"/>
  <c r="K440" i="3"/>
  <c r="L440" i="3"/>
  <c r="M440" i="3"/>
  <c r="N440" i="3"/>
  <c r="O440" i="3"/>
  <c r="P440" i="3"/>
  <c r="Q440" i="3"/>
  <c r="R440" i="3"/>
  <c r="S440" i="3"/>
  <c r="BR440" i="3"/>
  <c r="J441" i="3"/>
  <c r="K441" i="3"/>
  <c r="L441" i="3"/>
  <c r="M441" i="3"/>
  <c r="N441" i="3"/>
  <c r="O441" i="3"/>
  <c r="P441" i="3"/>
  <c r="Q441" i="3"/>
  <c r="R441" i="3"/>
  <c r="S441" i="3"/>
  <c r="BR441" i="3"/>
  <c r="J442" i="3"/>
  <c r="K442" i="3"/>
  <c r="L442" i="3"/>
  <c r="M442" i="3"/>
  <c r="N442" i="3"/>
  <c r="O442" i="3"/>
  <c r="P442" i="3"/>
  <c r="Q442" i="3"/>
  <c r="R442" i="3"/>
  <c r="S442" i="3"/>
  <c r="BR442" i="3"/>
  <c r="BR403" i="3"/>
  <c r="BR404" i="3"/>
  <c r="BS413" i="3"/>
  <c r="BS414" i="3"/>
  <c r="BS415" i="3"/>
  <c r="BS416" i="3"/>
  <c r="BS423" i="3"/>
  <c r="BS424" i="3"/>
  <c r="BS425" i="3"/>
  <c r="BS426" i="3"/>
  <c r="BS427" i="3"/>
  <c r="BS428" i="3"/>
  <c r="BS429" i="3"/>
  <c r="BS430" i="3"/>
  <c r="BS431" i="3"/>
  <c r="BS432" i="3"/>
  <c r="BS433" i="3"/>
  <c r="BS434" i="3"/>
  <c r="BS435" i="3"/>
  <c r="BS436" i="3"/>
  <c r="BS437" i="3"/>
  <c r="BS438" i="3"/>
  <c r="BS439" i="3"/>
  <c r="BS440" i="3"/>
  <c r="BS441" i="3"/>
  <c r="BS442" i="3"/>
  <c r="BS403" i="3"/>
  <c r="BS404" i="3"/>
  <c r="BT413" i="3"/>
  <c r="BT414" i="3"/>
  <c r="BT415" i="3"/>
  <c r="BT416" i="3"/>
  <c r="BT423" i="3"/>
  <c r="BT424" i="3"/>
  <c r="BT425" i="3"/>
  <c r="BT426" i="3"/>
  <c r="BT427" i="3"/>
  <c r="BT428" i="3"/>
  <c r="BT429" i="3"/>
  <c r="BT430" i="3"/>
  <c r="BT431" i="3"/>
  <c r="BT432" i="3"/>
  <c r="BT433" i="3"/>
  <c r="BT434" i="3"/>
  <c r="BT435" i="3"/>
  <c r="BT436" i="3"/>
  <c r="BT437" i="3"/>
  <c r="BT438" i="3"/>
  <c r="BT439" i="3"/>
  <c r="BT440" i="3"/>
  <c r="BT441" i="3"/>
  <c r="BT442" i="3"/>
  <c r="BT403" i="3"/>
  <c r="BT404" i="3"/>
  <c r="BU413" i="3"/>
  <c r="BU414" i="3"/>
  <c r="BU415" i="3"/>
  <c r="BU416" i="3"/>
  <c r="BU423" i="3"/>
  <c r="BU424" i="3"/>
  <c r="BU425" i="3"/>
  <c r="BU426" i="3"/>
  <c r="BU427" i="3"/>
  <c r="BU428" i="3"/>
  <c r="BU429" i="3"/>
  <c r="BU430" i="3"/>
  <c r="BU431" i="3"/>
  <c r="BU432" i="3"/>
  <c r="BU433" i="3"/>
  <c r="BU434" i="3"/>
  <c r="BU435" i="3"/>
  <c r="BU436" i="3"/>
  <c r="BU437" i="3"/>
  <c r="BU438" i="3"/>
  <c r="BU439" i="3"/>
  <c r="BU440" i="3"/>
  <c r="BU441" i="3"/>
  <c r="BU442" i="3"/>
  <c r="BU403" i="3"/>
  <c r="BU404" i="3"/>
  <c r="BV413" i="3"/>
  <c r="BV414" i="3"/>
  <c r="BV415" i="3"/>
  <c r="BV416" i="3"/>
  <c r="BV423" i="3"/>
  <c r="BV424" i="3"/>
  <c r="BV425" i="3"/>
  <c r="BV426" i="3"/>
  <c r="BV427" i="3"/>
  <c r="BV428" i="3"/>
  <c r="BV429" i="3"/>
  <c r="BV430" i="3"/>
  <c r="BV431" i="3"/>
  <c r="BV432" i="3"/>
  <c r="BV433" i="3"/>
  <c r="BV434" i="3"/>
  <c r="BV435" i="3"/>
  <c r="BV436" i="3"/>
  <c r="BV437" i="3"/>
  <c r="BV438" i="3"/>
  <c r="BV439" i="3"/>
  <c r="BV440" i="3"/>
  <c r="BV441" i="3"/>
  <c r="BV442" i="3"/>
  <c r="AH109" i="2"/>
  <c r="AG109" i="2"/>
  <c r="AF109" i="2"/>
  <c r="AE109" i="2"/>
  <c r="AD109" i="2"/>
  <c r="AC109" i="2"/>
  <c r="AH96" i="2"/>
  <c r="AG96" i="2"/>
  <c r="AF96" i="2"/>
  <c r="AE96" i="2"/>
  <c r="AD96" i="2"/>
  <c r="AH83" i="2"/>
  <c r="AG83" i="2"/>
  <c r="AF83" i="2"/>
  <c r="AE83" i="2"/>
  <c r="AD83" i="2"/>
  <c r="X79" i="2"/>
  <c r="AH70" i="2"/>
  <c r="AG70" i="2"/>
  <c r="AF70" i="2"/>
  <c r="AE70" i="2"/>
  <c r="AD70" i="2"/>
  <c r="AC70" i="2"/>
  <c r="AB70" i="2"/>
  <c r="AA70" i="2"/>
  <c r="Z70" i="2"/>
  <c r="Y70" i="2"/>
  <c r="X70" i="2"/>
  <c r="AK67" i="2"/>
  <c r="AH57" i="2"/>
  <c r="AG57" i="2"/>
  <c r="AF57" i="2"/>
  <c r="AE57" i="2"/>
  <c r="AD57" i="2"/>
  <c r="AC57" i="2"/>
  <c r="AB57" i="2"/>
  <c r="AA57" i="2"/>
  <c r="Z57" i="2"/>
  <c r="Y57" i="2"/>
  <c r="X57" i="2"/>
  <c r="X78" i="2"/>
  <c r="X77" i="2"/>
  <c r="X76" i="2"/>
  <c r="X75" i="2"/>
  <c r="X74" i="2"/>
  <c r="X73" i="2"/>
  <c r="X72" i="2"/>
  <c r="X80" i="2"/>
  <c r="C51" i="2"/>
  <c r="B395" i="3"/>
  <c r="C44" i="2"/>
  <c r="B17" i="3"/>
  <c r="C45" i="2"/>
  <c r="C86" i="2"/>
  <c r="C46" i="2"/>
  <c r="C87" i="2"/>
  <c r="C47" i="2"/>
  <c r="C101" i="2"/>
  <c r="C48" i="2"/>
  <c r="C49" i="2"/>
  <c r="C50" i="2"/>
  <c r="N6" i="3"/>
  <c r="I67" i="2"/>
  <c r="C59" i="2"/>
  <c r="C98" i="2"/>
  <c r="C85" i="2"/>
  <c r="C99" i="2"/>
  <c r="C100" i="2"/>
  <c r="B287" i="3"/>
  <c r="C62" i="2"/>
  <c r="C63" i="2"/>
  <c r="C64" i="2"/>
  <c r="C102" i="2"/>
  <c r="C103" i="2"/>
  <c r="C88" i="2"/>
  <c r="C89" i="2"/>
  <c r="C90" i="2"/>
  <c r="B341" i="3"/>
  <c r="C65" i="2"/>
  <c r="C104" i="2"/>
  <c r="C91" i="2"/>
  <c r="C66" i="2"/>
  <c r="C105" i="2"/>
  <c r="C92" i="2"/>
  <c r="J251" i="3"/>
  <c r="D252" i="3"/>
  <c r="R252" i="3" s="1"/>
  <c r="B233" i="3"/>
  <c r="I234" i="3"/>
  <c r="J241" i="3"/>
  <c r="K241" i="3"/>
  <c r="C118" i="2"/>
  <c r="N106" i="2"/>
  <c r="C79" i="2"/>
  <c r="C20" i="2"/>
  <c r="N119" i="2"/>
  <c r="C117" i="2"/>
  <c r="C116" i="2"/>
  <c r="C115" i="2"/>
  <c r="C114" i="2"/>
  <c r="C113" i="2"/>
  <c r="C112" i="2"/>
  <c r="C111" i="2"/>
  <c r="C78" i="2"/>
  <c r="C77" i="2"/>
  <c r="C76" i="2"/>
  <c r="C75" i="2"/>
  <c r="C74" i="2"/>
  <c r="C73" i="2"/>
  <c r="C72" i="2"/>
  <c r="S42" i="2"/>
  <c r="R42" i="2"/>
  <c r="Q42" i="2"/>
  <c r="P42" i="2"/>
  <c r="O42" i="2"/>
  <c r="C19" i="2"/>
  <c r="D338" i="3"/>
  <c r="C13" i="4"/>
  <c r="M30" i="4"/>
  <c r="C14" i="5"/>
  <c r="C42" i="5"/>
  <c r="C30" i="5"/>
  <c r="C14" i="4"/>
  <c r="M31" i="4"/>
  <c r="D284" i="3"/>
  <c r="C15" i="5"/>
  <c r="C31" i="5"/>
  <c r="D446" i="3"/>
  <c r="C15" i="4"/>
  <c r="M32" i="4"/>
  <c r="D392" i="3"/>
  <c r="C13" i="5"/>
  <c r="C29" i="5"/>
  <c r="E5" i="4"/>
  <c r="F5" i="4"/>
  <c r="C8" i="5"/>
  <c r="C24" i="5"/>
  <c r="D68" i="3"/>
  <c r="C61" i="2"/>
  <c r="C41" i="5"/>
  <c r="C60" i="2"/>
  <c r="B179" i="3"/>
  <c r="B125" i="3"/>
  <c r="B71" i="3"/>
  <c r="M6" i="3"/>
  <c r="AA61" i="2"/>
  <c r="Z65" i="2"/>
  <c r="AA63" i="2"/>
  <c r="Z60" i="2"/>
  <c r="AA66" i="2"/>
  <c r="AA64" i="2"/>
  <c r="Z61" i="2"/>
  <c r="AA59" i="2"/>
  <c r="Z63" i="2"/>
  <c r="Z66" i="2"/>
  <c r="AA60" i="2"/>
  <c r="AA62" i="2"/>
  <c r="Z59" i="2"/>
  <c r="AA65" i="2"/>
  <c r="Z62" i="2"/>
  <c r="Z64" i="2"/>
  <c r="K6" i="3"/>
  <c r="J6" i="3"/>
  <c r="L6" i="3"/>
  <c r="C8" i="4"/>
  <c r="M25" i="4"/>
  <c r="I241" i="3"/>
  <c r="I243" i="3"/>
  <c r="J238" i="3"/>
  <c r="J240" i="3"/>
  <c r="C43" i="5"/>
  <c r="C12" i="4"/>
  <c r="M29" i="4"/>
  <c r="C12" i="5"/>
  <c r="I235" i="3"/>
  <c r="C36" i="5"/>
  <c r="K247" i="3"/>
  <c r="J76" i="2"/>
  <c r="K76" i="2"/>
  <c r="J75" i="2"/>
  <c r="D230" i="3"/>
  <c r="C11" i="4"/>
  <c r="M28" i="4"/>
  <c r="C11" i="5"/>
  <c r="C9" i="5"/>
  <c r="C9" i="4"/>
  <c r="M26" i="4"/>
  <c r="D122" i="3"/>
  <c r="C10" i="5"/>
  <c r="C10" i="4"/>
  <c r="M27" i="4"/>
  <c r="D176" i="3"/>
  <c r="AB66" i="2"/>
  <c r="AB61" i="2"/>
  <c r="AB59" i="2"/>
  <c r="AB65" i="2"/>
  <c r="AB63" i="2"/>
  <c r="AB62" i="2"/>
  <c r="AB60" i="2"/>
  <c r="AB64" i="2"/>
  <c r="AA67" i="2"/>
  <c r="AC66" i="2"/>
  <c r="AC62" i="2"/>
  <c r="AC65" i="2"/>
  <c r="AC61" i="2"/>
  <c r="AC60" i="2"/>
  <c r="AC59" i="2"/>
  <c r="AC67" i="2" s="1"/>
  <c r="AC64" i="2"/>
  <c r="AC63" i="2"/>
  <c r="Y66" i="2"/>
  <c r="Y61" i="2"/>
  <c r="Y59" i="2"/>
  <c r="Y65" i="2"/>
  <c r="Y63" i="2"/>
  <c r="Y60" i="2"/>
  <c r="Y64" i="2"/>
  <c r="Y62" i="2"/>
  <c r="Z67" i="2"/>
  <c r="C40" i="5"/>
  <c r="C28" i="5"/>
  <c r="J242" i="3"/>
  <c r="J243" i="3" s="1"/>
  <c r="K238" i="3" s="1"/>
  <c r="K240" i="3" s="1"/>
  <c r="K243" i="3" s="1"/>
  <c r="K242" i="3"/>
  <c r="L76" i="2"/>
  <c r="L247" i="3"/>
  <c r="L242" i="3"/>
  <c r="L241" i="3"/>
  <c r="G5" i="4"/>
  <c r="K75" i="2"/>
  <c r="J247" i="3"/>
  <c r="L251" i="3"/>
  <c r="J80" i="2"/>
  <c r="K10" i="3"/>
  <c r="C25" i="5"/>
  <c r="C37" i="5"/>
  <c r="C39" i="5"/>
  <c r="C27" i="5"/>
  <c r="C38" i="5"/>
  <c r="C26" i="5"/>
  <c r="R195" i="3"/>
  <c r="Q195" i="3"/>
  <c r="S195" i="3"/>
  <c r="P195" i="3"/>
  <c r="O195" i="3"/>
  <c r="Y67" i="2"/>
  <c r="AB67" i="2"/>
  <c r="M76" i="2"/>
  <c r="K80" i="2"/>
  <c r="M241" i="3"/>
  <c r="M251" i="3"/>
  <c r="M242" i="3"/>
  <c r="H5" i="4"/>
  <c r="M247" i="3"/>
  <c r="J10" i="3"/>
  <c r="L75" i="2"/>
  <c r="K251" i="3"/>
  <c r="L10" i="3"/>
  <c r="N251" i="3"/>
  <c r="N242" i="3"/>
  <c r="N241" i="3"/>
  <c r="I5" i="4"/>
  <c r="L80" i="2"/>
  <c r="M10" i="3"/>
  <c r="M75" i="2"/>
  <c r="N76" i="2"/>
  <c r="N89" i="2"/>
  <c r="N245" i="3"/>
  <c r="O241" i="3"/>
  <c r="F5" i="5"/>
  <c r="O251" i="3"/>
  <c r="O252" i="3"/>
  <c r="J5" i="4"/>
  <c r="O242" i="3"/>
  <c r="Q5" i="4"/>
  <c r="N75" i="2"/>
  <c r="N88" i="2"/>
  <c r="N191" i="3"/>
  <c r="M80" i="2"/>
  <c r="N93" i="2"/>
  <c r="N80" i="2"/>
  <c r="G5" i="5"/>
  <c r="P241" i="3"/>
  <c r="P242" i="3"/>
  <c r="P251" i="3"/>
  <c r="P252" i="3"/>
  <c r="R5" i="4"/>
  <c r="K5" i="4"/>
  <c r="Q241" i="3"/>
  <c r="S5" i="4"/>
  <c r="Q252" i="3"/>
  <c r="L5" i="4"/>
  <c r="Q242" i="3"/>
  <c r="Q251" i="3"/>
  <c r="T251" i="3" s="1"/>
  <c r="H5" i="5"/>
  <c r="R241" i="3"/>
  <c r="R251" i="3"/>
  <c r="M5" i="4"/>
  <c r="R242" i="3"/>
  <c r="I5" i="5"/>
  <c r="T5" i="4"/>
  <c r="S241" i="3"/>
  <c r="S242" i="3"/>
  <c r="S251" i="3"/>
  <c r="J5" i="5"/>
  <c r="N5" i="4"/>
  <c r="U5" i="4"/>
  <c r="T242" i="3"/>
  <c r="T241" i="3"/>
  <c r="K5" i="5"/>
  <c r="V5" i="4"/>
  <c r="U241" i="3"/>
  <c r="L5" i="5"/>
  <c r="U242" i="3"/>
  <c r="W5" i="4"/>
  <c r="X5" i="4"/>
  <c r="M5" i="5"/>
  <c r="V242" i="3"/>
  <c r="V241" i="3"/>
  <c r="W241" i="3"/>
  <c r="W242" i="3"/>
  <c r="N5" i="5"/>
  <c r="Y5" i="4"/>
  <c r="O5" i="5"/>
  <c r="Z5" i="4"/>
  <c r="X241" i="3"/>
  <c r="X242" i="3"/>
  <c r="Y241" i="3"/>
  <c r="P5" i="5"/>
  <c r="AA5" i="4"/>
  <c r="Y242" i="3"/>
  <c r="Z241" i="3"/>
  <c r="AB5" i="4"/>
  <c r="Z242" i="3"/>
  <c r="Q5" i="5"/>
  <c r="AA241" i="3"/>
  <c r="AA242" i="3"/>
  <c r="R5" i="5"/>
  <c r="AC5" i="4"/>
  <c r="AB242" i="3"/>
  <c r="AB241" i="3"/>
  <c r="S5" i="5"/>
  <c r="AD5" i="4"/>
  <c r="AC241" i="3"/>
  <c r="T5" i="5"/>
  <c r="AC242" i="3"/>
  <c r="AE5" i="4"/>
  <c r="AF5" i="4"/>
  <c r="AD242" i="3"/>
  <c r="AD241" i="3"/>
  <c r="U5" i="5"/>
  <c r="AE241" i="3"/>
  <c r="AG5" i="4"/>
  <c r="AE242" i="3"/>
  <c r="V5" i="5"/>
  <c r="AF242" i="3"/>
  <c r="W5" i="5"/>
  <c r="AF241" i="3"/>
  <c r="AH5" i="4"/>
  <c r="AG241" i="3"/>
  <c r="AG242" i="3"/>
  <c r="AI5" i="4"/>
  <c r="X5" i="5"/>
  <c r="AH241" i="3"/>
  <c r="Y5" i="5"/>
  <c r="AH242" i="3"/>
  <c r="AJ5" i="4"/>
  <c r="Z5" i="5"/>
  <c r="AI242" i="3"/>
  <c r="AK5" i="4"/>
  <c r="AI241" i="3"/>
  <c r="AJ241" i="3"/>
  <c r="AL5" i="4"/>
  <c r="AJ242" i="3"/>
  <c r="AA5" i="5"/>
  <c r="AM5" i="4"/>
  <c r="AK242" i="3"/>
  <c r="AB5" i="5"/>
  <c r="AK241" i="3"/>
  <c r="AL241" i="3"/>
  <c r="AC5" i="5"/>
  <c r="AN5" i="4"/>
  <c r="AL242" i="3"/>
  <c r="AO5" i="4"/>
  <c r="AM242" i="3"/>
  <c r="AD5" i="5"/>
  <c r="AM241" i="3"/>
  <c r="AN241" i="3"/>
  <c r="AE5" i="5"/>
  <c r="AN242" i="3"/>
  <c r="AP5" i="4"/>
  <c r="AO242" i="3"/>
  <c r="AF5" i="5"/>
  <c r="AO241" i="3"/>
  <c r="AQ5" i="4"/>
  <c r="AP241" i="3"/>
  <c r="AP242" i="3"/>
  <c r="AG5" i="5"/>
  <c r="AR5" i="4"/>
  <c r="AQ242" i="3"/>
  <c r="AH5" i="5"/>
  <c r="AQ241" i="3"/>
  <c r="AS5" i="4"/>
  <c r="AR241" i="3"/>
  <c r="AT5" i="4"/>
  <c r="AI5" i="5"/>
  <c r="AR242" i="3"/>
  <c r="AS242" i="3"/>
  <c r="AU5" i="4"/>
  <c r="AS241" i="3"/>
  <c r="AJ5" i="5"/>
  <c r="AT241" i="3"/>
  <c r="AV5" i="4"/>
  <c r="AK5" i="5"/>
  <c r="AT242" i="3"/>
  <c r="AW5" i="4"/>
  <c r="AU242" i="3"/>
  <c r="AL5" i="5"/>
  <c r="AU241" i="3"/>
  <c r="AV241" i="3"/>
  <c r="AX5" i="4"/>
  <c r="AM5" i="5"/>
  <c r="AV242" i="3"/>
  <c r="AN5" i="5"/>
  <c r="AW242" i="3"/>
  <c r="AY5" i="4"/>
  <c r="AW241" i="3"/>
  <c r="AX241" i="3"/>
  <c r="AX242" i="3"/>
  <c r="AZ5" i="4"/>
  <c r="AO5" i="5"/>
  <c r="AY242" i="3"/>
  <c r="AY241" i="3"/>
  <c r="AP5" i="5"/>
  <c r="BA5" i="4"/>
  <c r="AZ241" i="3"/>
  <c r="AQ5" i="5"/>
  <c r="AZ242" i="3"/>
  <c r="BB5" i="4"/>
  <c r="BA242" i="3"/>
  <c r="BC5" i="4"/>
  <c r="AR5" i="5"/>
  <c r="BA241" i="3"/>
  <c r="BB241" i="3"/>
  <c r="AS5" i="5"/>
  <c r="BD5" i="4"/>
  <c r="BB242" i="3"/>
  <c r="AT5" i="5"/>
  <c r="BC242" i="3"/>
  <c r="BE5" i="4"/>
  <c r="BC241" i="3"/>
  <c r="BD241" i="3"/>
  <c r="BF5" i="4"/>
  <c r="AU5" i="5"/>
  <c r="BD242" i="3"/>
  <c r="AV5" i="5"/>
  <c r="BE242" i="3"/>
  <c r="BG5" i="4"/>
  <c r="BE241" i="3"/>
  <c r="BF241" i="3"/>
  <c r="AW5" i="5"/>
  <c r="BH5" i="4"/>
  <c r="BF242" i="3"/>
  <c r="AX5" i="5"/>
  <c r="BG242" i="3"/>
  <c r="BI5" i="4"/>
  <c r="BG241" i="3"/>
  <c r="BH241" i="3"/>
  <c r="AY5" i="5"/>
  <c r="BH242" i="3"/>
  <c r="BJ5" i="4"/>
  <c r="AZ5" i="5"/>
  <c r="BI242" i="3"/>
  <c r="BK5" i="4"/>
  <c r="BI241" i="3"/>
  <c r="BJ241" i="3"/>
  <c r="BA5" i="5"/>
  <c r="BL5" i="4"/>
  <c r="BJ242" i="3"/>
  <c r="BM5" i="4"/>
  <c r="BK242" i="3"/>
  <c r="BB5" i="5"/>
  <c r="BK241" i="3"/>
  <c r="BL241" i="3"/>
  <c r="BC5" i="5"/>
  <c r="BN5" i="4"/>
  <c r="BL242" i="3"/>
  <c r="BM242" i="3"/>
  <c r="BD5" i="5"/>
  <c r="BM241" i="3"/>
  <c r="BO5" i="4"/>
  <c r="BN241" i="3"/>
  <c r="BE5" i="5"/>
  <c r="BP5" i="4"/>
  <c r="BN242" i="3"/>
  <c r="BF5" i="5"/>
  <c r="BO242" i="3"/>
  <c r="BQ5" i="4"/>
  <c r="BO241" i="3"/>
  <c r="BP241" i="3"/>
  <c r="BG5" i="5"/>
  <c r="BR5" i="4"/>
  <c r="BP242" i="3"/>
  <c r="BS5" i="4"/>
  <c r="BH5" i="5"/>
  <c r="BQ242" i="3"/>
  <c r="BQ241" i="3"/>
  <c r="BR241" i="3"/>
  <c r="BI5" i="5"/>
  <c r="BR242" i="3"/>
  <c r="BT5" i="4"/>
  <c r="BJ5" i="5"/>
  <c r="BS242" i="3"/>
  <c r="BU5" i="4"/>
  <c r="BS241" i="3"/>
  <c r="BT241" i="3"/>
  <c r="BK5" i="5"/>
  <c r="BV5" i="4"/>
  <c r="BT242" i="3"/>
  <c r="BU242" i="3"/>
  <c r="BL5" i="5"/>
  <c r="BU241" i="3"/>
  <c r="BW5" i="4"/>
  <c r="BX5" i="4"/>
  <c r="BV79" i="3"/>
  <c r="BV25" i="3"/>
  <c r="BV188" i="3"/>
  <c r="BV404" i="3"/>
  <c r="BV187" i="3"/>
  <c r="BV133" i="3"/>
  <c r="BV134" i="3"/>
  <c r="BM5" i="5"/>
  <c r="BV403" i="3"/>
  <c r="BV295" i="3"/>
  <c r="BV350" i="3"/>
  <c r="BV26" i="3"/>
  <c r="BV80" i="3"/>
  <c r="BV242" i="3"/>
  <c r="BV349" i="3"/>
  <c r="BV241" i="3"/>
  <c r="BV296" i="3"/>
  <c r="N48" i="2"/>
  <c r="N247" i="3" s="1"/>
  <c r="N15" i="4"/>
  <c r="M15" i="4"/>
  <c r="L15" i="4"/>
  <c r="K15" i="4"/>
  <c r="J15" i="4"/>
  <c r="I236" i="3"/>
  <c r="I182" i="3"/>
  <c r="I128" i="3"/>
  <c r="H9" i="5"/>
  <c r="L9" i="4"/>
  <c r="F11" i="5"/>
  <c r="J11" i="4"/>
  <c r="I12" i="5"/>
  <c r="M12" i="4"/>
  <c r="G14" i="5"/>
  <c r="K14" i="4"/>
  <c r="G8" i="5"/>
  <c r="K8" i="4"/>
  <c r="R16" i="4"/>
  <c r="N9" i="4"/>
  <c r="J9" i="5"/>
  <c r="L11" i="4"/>
  <c r="H11" i="5"/>
  <c r="J13" i="4"/>
  <c r="F13" i="5"/>
  <c r="M14" i="4"/>
  <c r="I14" i="5"/>
  <c r="J10" i="5"/>
  <c r="N10" i="4"/>
  <c r="H12" i="5"/>
  <c r="L12" i="4"/>
  <c r="M9" i="4"/>
  <c r="I9" i="5"/>
  <c r="N12" i="4"/>
  <c r="J12" i="5"/>
  <c r="H8" i="5"/>
  <c r="S16" i="4"/>
  <c r="L8" i="4"/>
  <c r="F10" i="5"/>
  <c r="J10" i="4"/>
  <c r="M11" i="4"/>
  <c r="I11" i="5"/>
  <c r="G13" i="5"/>
  <c r="K13" i="4"/>
  <c r="J14" i="5"/>
  <c r="N14" i="4"/>
  <c r="H14" i="5"/>
  <c r="L14" i="4"/>
  <c r="I8" i="5"/>
  <c r="T16" i="4"/>
  <c r="M8" i="4"/>
  <c r="G10" i="5"/>
  <c r="K10" i="4"/>
  <c r="J11" i="5"/>
  <c r="N11" i="4"/>
  <c r="H13" i="5"/>
  <c r="L13" i="4"/>
  <c r="K9" i="4"/>
  <c r="G9" i="5"/>
  <c r="J14" i="4"/>
  <c r="F14" i="5"/>
  <c r="J8" i="4"/>
  <c r="F8" i="5"/>
  <c r="Q16" i="4"/>
  <c r="K11" i="4"/>
  <c r="G11" i="5"/>
  <c r="N8" i="4"/>
  <c r="J8" i="5"/>
  <c r="U16" i="4"/>
  <c r="L10" i="4"/>
  <c r="H10" i="5"/>
  <c r="J12" i="4"/>
  <c r="F12" i="5"/>
  <c r="I13" i="5"/>
  <c r="M13" i="4"/>
  <c r="F9" i="5"/>
  <c r="J9" i="4"/>
  <c r="I10" i="5"/>
  <c r="M10" i="4"/>
  <c r="K12" i="4"/>
  <c r="G12" i="5"/>
  <c r="J13" i="5"/>
  <c r="N13" i="4"/>
  <c r="H19" i="5"/>
  <c r="I19" i="5"/>
  <c r="F19" i="5"/>
  <c r="J19" i="5"/>
  <c r="G19" i="5"/>
  <c r="Q17" i="4"/>
  <c r="F20" i="5"/>
  <c r="E18" i="5"/>
  <c r="E5" i="5"/>
  <c r="AD92" i="2"/>
  <c r="AG66" i="2"/>
  <c r="T247" i="3"/>
  <c r="AH66" i="2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AF66" i="2"/>
  <c r="U247" i="3"/>
  <c r="T10" i="3"/>
  <c r="V247" i="3"/>
  <c r="U10" i="3"/>
  <c r="W247" i="3"/>
  <c r="V10" i="3"/>
  <c r="X247" i="3"/>
  <c r="W10" i="3"/>
  <c r="Y247" i="3"/>
  <c r="X10" i="3"/>
  <c r="Z247" i="3"/>
  <c r="Y10" i="3"/>
  <c r="AA247" i="3"/>
  <c r="Z10" i="3"/>
  <c r="AA10" i="3"/>
  <c r="AB247" i="3"/>
  <c r="AC247" i="3"/>
  <c r="AB10" i="3"/>
  <c r="AD247" i="3"/>
  <c r="AC10" i="3"/>
  <c r="AE247" i="3"/>
  <c r="AD10" i="3"/>
  <c r="AF247" i="3"/>
  <c r="AE10" i="3"/>
  <c r="AG247" i="3"/>
  <c r="AF10" i="3"/>
  <c r="AG10" i="3"/>
  <c r="AH247" i="3"/>
  <c r="AI247" i="3"/>
  <c r="AH10" i="3"/>
  <c r="AJ247" i="3"/>
  <c r="AI10" i="3"/>
  <c r="AK247" i="3"/>
  <c r="AJ10" i="3"/>
  <c r="AL247" i="3"/>
  <c r="AK10" i="3"/>
  <c r="AL10" i="3"/>
  <c r="AN6" i="3"/>
  <c r="AM247" i="3"/>
  <c r="AM10" i="3"/>
  <c r="AO6" i="3"/>
  <c r="AN85" i="3"/>
  <c r="AN301" i="3"/>
  <c r="AN139" i="3"/>
  <c r="AN193" i="3"/>
  <c r="AN31" i="3"/>
  <c r="AN355" i="3"/>
  <c r="AN247" i="3"/>
  <c r="AN409" i="3"/>
  <c r="AD87" i="2"/>
  <c r="AE87" i="2" s="1"/>
  <c r="AD91" i="2"/>
  <c r="AE91" i="2" s="1"/>
  <c r="AD90" i="2"/>
  <c r="AE90" i="2"/>
  <c r="AF90" i="2" s="1"/>
  <c r="AD86" i="2"/>
  <c r="AE86" i="2"/>
  <c r="AD89" i="2"/>
  <c r="AE89" i="2" s="1"/>
  <c r="N63" i="2"/>
  <c r="S246" i="3"/>
  <c r="X250" i="3" s="1"/>
  <c r="AD88" i="2"/>
  <c r="AE88" i="2" s="1"/>
  <c r="N62" i="2"/>
  <c r="S192" i="3"/>
  <c r="AN10" i="3"/>
  <c r="AO193" i="3"/>
  <c r="AO85" i="3"/>
  <c r="AO247" i="3"/>
  <c r="AO301" i="3"/>
  <c r="AO409" i="3"/>
  <c r="AO139" i="3"/>
  <c r="AP6" i="3"/>
  <c r="AO31" i="3"/>
  <c r="AO355" i="3"/>
  <c r="J67" i="2"/>
  <c r="AD85" i="2"/>
  <c r="W250" i="3"/>
  <c r="T250" i="3"/>
  <c r="AQ6" i="3"/>
  <c r="AP355" i="3"/>
  <c r="AP301" i="3"/>
  <c r="AP193" i="3"/>
  <c r="AP139" i="3"/>
  <c r="AP247" i="3"/>
  <c r="AP85" i="3"/>
  <c r="AP31" i="3"/>
  <c r="AP409" i="3"/>
  <c r="AO10" i="3"/>
  <c r="N67" i="2"/>
  <c r="AQ355" i="3"/>
  <c r="AR6" i="3"/>
  <c r="AQ301" i="3"/>
  <c r="AQ139" i="3"/>
  <c r="AQ247" i="3"/>
  <c r="AQ31" i="3"/>
  <c r="AQ193" i="3"/>
  <c r="AQ85" i="3"/>
  <c r="AQ409" i="3"/>
  <c r="AP10" i="3"/>
  <c r="AR355" i="3"/>
  <c r="AR193" i="3"/>
  <c r="AR139" i="3"/>
  <c r="AR247" i="3"/>
  <c r="AR301" i="3"/>
  <c r="AR85" i="3"/>
  <c r="AS6" i="3"/>
  <c r="AR31" i="3"/>
  <c r="AR409" i="3"/>
  <c r="AQ10" i="3"/>
  <c r="AS31" i="3"/>
  <c r="AS139" i="3"/>
  <c r="AS85" i="3"/>
  <c r="AS409" i="3"/>
  <c r="AS193" i="3"/>
  <c r="AT6" i="3"/>
  <c r="AS355" i="3"/>
  <c r="AS247" i="3"/>
  <c r="AS301" i="3"/>
  <c r="AR10" i="3"/>
  <c r="AS10" i="3"/>
  <c r="AT247" i="3"/>
  <c r="AT301" i="3"/>
  <c r="AT85" i="3"/>
  <c r="AT31" i="3"/>
  <c r="AT409" i="3"/>
  <c r="AT193" i="3"/>
  <c r="AT355" i="3"/>
  <c r="AU6" i="3"/>
  <c r="AT139" i="3"/>
  <c r="AT10" i="3"/>
  <c r="AU31" i="3"/>
  <c r="AU193" i="3"/>
  <c r="AU355" i="3"/>
  <c r="AU301" i="3"/>
  <c r="AU409" i="3"/>
  <c r="AU85" i="3"/>
  <c r="AU247" i="3"/>
  <c r="AU139" i="3"/>
  <c r="AV6" i="3"/>
  <c r="AU10" i="3"/>
  <c r="AV409" i="3"/>
  <c r="AV31" i="3"/>
  <c r="AV247" i="3"/>
  <c r="AV355" i="3"/>
  <c r="AV193" i="3"/>
  <c r="AV301" i="3"/>
  <c r="AV139" i="3"/>
  <c r="AW6" i="3"/>
  <c r="AV85" i="3"/>
  <c r="AW247" i="3"/>
  <c r="AW31" i="3"/>
  <c r="AW139" i="3"/>
  <c r="AW85" i="3"/>
  <c r="AW409" i="3"/>
  <c r="AW301" i="3"/>
  <c r="AX6" i="3"/>
  <c r="AW193" i="3"/>
  <c r="AW355" i="3"/>
  <c r="AV10" i="3"/>
  <c r="AX247" i="3"/>
  <c r="AX31" i="3"/>
  <c r="AX139" i="3"/>
  <c r="AX355" i="3"/>
  <c r="AX193" i="3"/>
  <c r="AX409" i="3"/>
  <c r="AX301" i="3"/>
  <c r="AY6" i="3"/>
  <c r="AX85" i="3"/>
  <c r="AW10" i="3"/>
  <c r="AX10" i="3"/>
  <c r="AY31" i="3"/>
  <c r="AY301" i="3"/>
  <c r="AY247" i="3"/>
  <c r="AY409" i="3"/>
  <c r="AY139" i="3"/>
  <c r="AY193" i="3"/>
  <c r="AZ6" i="3"/>
  <c r="AY85" i="3"/>
  <c r="AY355" i="3"/>
  <c r="AY10" i="3"/>
  <c r="AZ139" i="3"/>
  <c r="AZ247" i="3"/>
  <c r="AZ85" i="3"/>
  <c r="AZ193" i="3"/>
  <c r="BA6" i="3"/>
  <c r="AZ409" i="3"/>
  <c r="AZ355" i="3"/>
  <c r="AZ301" i="3"/>
  <c r="AZ31" i="3"/>
  <c r="AZ10" i="3"/>
  <c r="BA139" i="3"/>
  <c r="BA85" i="3"/>
  <c r="BA31" i="3"/>
  <c r="BA193" i="3"/>
  <c r="BA409" i="3"/>
  <c r="BA355" i="3"/>
  <c r="BA247" i="3"/>
  <c r="BB6" i="3"/>
  <c r="BA301" i="3"/>
  <c r="BA10" i="3"/>
  <c r="BB355" i="3"/>
  <c r="BB31" i="3"/>
  <c r="BC6" i="3"/>
  <c r="BB193" i="3"/>
  <c r="BB139" i="3"/>
  <c r="BB85" i="3"/>
  <c r="BB301" i="3"/>
  <c r="BB247" i="3"/>
  <c r="BB409" i="3"/>
  <c r="BC247" i="3"/>
  <c r="BC139" i="3"/>
  <c r="BC193" i="3"/>
  <c r="BC85" i="3"/>
  <c r="BC31" i="3"/>
  <c r="BD6" i="3"/>
  <c r="BC409" i="3"/>
  <c r="BC355" i="3"/>
  <c r="BC301" i="3"/>
  <c r="BB10" i="3"/>
  <c r="BC10" i="3"/>
  <c r="BD139" i="3"/>
  <c r="BE6" i="3"/>
  <c r="BD301" i="3"/>
  <c r="BD193" i="3"/>
  <c r="BD247" i="3"/>
  <c r="BD85" i="3"/>
  <c r="BD409" i="3"/>
  <c r="BD355" i="3"/>
  <c r="BD31" i="3"/>
  <c r="BD10" i="3"/>
  <c r="BE193" i="3"/>
  <c r="BE85" i="3"/>
  <c r="BE247" i="3"/>
  <c r="BF6" i="3"/>
  <c r="BE139" i="3"/>
  <c r="BE409" i="3"/>
  <c r="BE31" i="3"/>
  <c r="BE301" i="3"/>
  <c r="BE355" i="3"/>
  <c r="BE10" i="3"/>
  <c r="BG6" i="3"/>
  <c r="BF301" i="3"/>
  <c r="BF85" i="3"/>
  <c r="BF31" i="3"/>
  <c r="BF355" i="3"/>
  <c r="BF247" i="3"/>
  <c r="BF409" i="3"/>
  <c r="BF193" i="3"/>
  <c r="BF139" i="3"/>
  <c r="BG31" i="3"/>
  <c r="BG355" i="3"/>
  <c r="BG409" i="3"/>
  <c r="BH6" i="3"/>
  <c r="BG193" i="3"/>
  <c r="BG85" i="3"/>
  <c r="BG301" i="3"/>
  <c r="BG139" i="3"/>
  <c r="BG247" i="3"/>
  <c r="BF10" i="3"/>
  <c r="BG10" i="3"/>
  <c r="BH139" i="3"/>
  <c r="BH31" i="3"/>
  <c r="BH301" i="3"/>
  <c r="BH85" i="3"/>
  <c r="BH247" i="3"/>
  <c r="BI6" i="3"/>
  <c r="BH193" i="3"/>
  <c r="BH409" i="3"/>
  <c r="BH355" i="3"/>
  <c r="BI193" i="3"/>
  <c r="BI409" i="3"/>
  <c r="BI301" i="3"/>
  <c r="BI85" i="3"/>
  <c r="BI355" i="3"/>
  <c r="BI139" i="3"/>
  <c r="BI247" i="3"/>
  <c r="BI31" i="3"/>
  <c r="BJ6" i="3"/>
  <c r="BH10" i="3"/>
  <c r="BJ247" i="3"/>
  <c r="BJ301" i="3"/>
  <c r="BJ31" i="3"/>
  <c r="BJ139" i="3"/>
  <c r="BJ193" i="3"/>
  <c r="BJ409" i="3"/>
  <c r="BJ355" i="3"/>
  <c r="BJ85" i="3"/>
  <c r="BK6" i="3"/>
  <c r="BI10" i="3"/>
  <c r="BK31" i="3"/>
  <c r="BK247" i="3"/>
  <c r="BK85" i="3"/>
  <c r="BK409" i="3"/>
  <c r="BL6" i="3"/>
  <c r="BK193" i="3"/>
  <c r="BK301" i="3"/>
  <c r="BK139" i="3"/>
  <c r="BK355" i="3"/>
  <c r="BJ10" i="3"/>
  <c r="BL355" i="3"/>
  <c r="BL301" i="3"/>
  <c r="BL85" i="3"/>
  <c r="BL409" i="3"/>
  <c r="BM6" i="3"/>
  <c r="BL139" i="3"/>
  <c r="BL193" i="3"/>
  <c r="BL31" i="3"/>
  <c r="BL247" i="3"/>
  <c r="BK10" i="3"/>
  <c r="BL10" i="3"/>
  <c r="BM355" i="3"/>
  <c r="BM193" i="3"/>
  <c r="BM31" i="3"/>
  <c r="BM301" i="3"/>
  <c r="BN6" i="3"/>
  <c r="BM409" i="3"/>
  <c r="BM139" i="3"/>
  <c r="BM247" i="3"/>
  <c r="BM85" i="3"/>
  <c r="BN409" i="3"/>
  <c r="BN139" i="3"/>
  <c r="BO6" i="3"/>
  <c r="BN355" i="3"/>
  <c r="BN31" i="3"/>
  <c r="BN301" i="3"/>
  <c r="BN247" i="3"/>
  <c r="BN85" i="3"/>
  <c r="BN193" i="3"/>
  <c r="BM10" i="3"/>
  <c r="BN10" i="3"/>
  <c r="BO31" i="3"/>
  <c r="BO355" i="3"/>
  <c r="BP6" i="3"/>
  <c r="BO409" i="3"/>
  <c r="BO301" i="3"/>
  <c r="BO247" i="3"/>
  <c r="BO85" i="3"/>
  <c r="BO193" i="3"/>
  <c r="BO139" i="3"/>
  <c r="BP301" i="3"/>
  <c r="BP31" i="3"/>
  <c r="BP409" i="3"/>
  <c r="BP355" i="3"/>
  <c r="BQ6" i="3"/>
  <c r="BP85" i="3"/>
  <c r="BP247" i="3"/>
  <c r="BP193" i="3"/>
  <c r="BP139" i="3"/>
  <c r="BO10" i="3"/>
  <c r="BP10" i="3"/>
  <c r="BQ409" i="3"/>
  <c r="BQ247" i="3"/>
  <c r="BQ355" i="3"/>
  <c r="BQ193" i="3"/>
  <c r="BQ301" i="3"/>
  <c r="BR6" i="3"/>
  <c r="BQ85" i="3"/>
  <c r="BQ139" i="3"/>
  <c r="BQ31" i="3"/>
  <c r="BQ10" i="3"/>
  <c r="BR193" i="3"/>
  <c r="BR247" i="3"/>
  <c r="BR409" i="3"/>
  <c r="BR139" i="3"/>
  <c r="BR31" i="3"/>
  <c r="BR85" i="3"/>
  <c r="BR301" i="3"/>
  <c r="BS6" i="3"/>
  <c r="BR355" i="3"/>
  <c r="BS301" i="3"/>
  <c r="BS31" i="3"/>
  <c r="BS85" i="3"/>
  <c r="BS409" i="3"/>
  <c r="BS139" i="3"/>
  <c r="BS355" i="3"/>
  <c r="BT6" i="3"/>
  <c r="BS247" i="3"/>
  <c r="BS193" i="3"/>
  <c r="BR10" i="3"/>
  <c r="BT247" i="3"/>
  <c r="BT31" i="3"/>
  <c r="BT301" i="3"/>
  <c r="BT409" i="3"/>
  <c r="BU6" i="3"/>
  <c r="BT193" i="3"/>
  <c r="BT139" i="3"/>
  <c r="BT85" i="3"/>
  <c r="BT355" i="3"/>
  <c r="BS10" i="3"/>
  <c r="BT10" i="3"/>
  <c r="BU355" i="3"/>
  <c r="BU139" i="3"/>
  <c r="BU409" i="3"/>
  <c r="BU85" i="3"/>
  <c r="BV6" i="3"/>
  <c r="BU193" i="3"/>
  <c r="BU31" i="3"/>
  <c r="BU301" i="3"/>
  <c r="BU247" i="3"/>
  <c r="BV409" i="3"/>
  <c r="BV139" i="3"/>
  <c r="BV355" i="3"/>
  <c r="BV193" i="3"/>
  <c r="BV85" i="3"/>
  <c r="BV31" i="3"/>
  <c r="BV301" i="3"/>
  <c r="BV247" i="3"/>
  <c r="BU10" i="3"/>
  <c r="BV10" i="3"/>
  <c r="AH37" i="3" l="1"/>
  <c r="AB37" i="3"/>
  <c r="D38" i="3"/>
  <c r="AS37" i="3"/>
  <c r="AP37" i="3"/>
  <c r="AI37" i="3"/>
  <c r="AC37" i="3"/>
  <c r="X37" i="3"/>
  <c r="BE37" i="3" s="1"/>
  <c r="J27" i="3"/>
  <c r="K22" i="3" s="1"/>
  <c r="K24" i="3" s="1"/>
  <c r="AD66" i="2"/>
  <c r="J337" i="3"/>
  <c r="K337" i="3" s="1"/>
  <c r="L337" i="3" s="1"/>
  <c r="M337" i="3" s="1"/>
  <c r="N337" i="3" s="1"/>
  <c r="J229" i="3"/>
  <c r="J230" i="3" s="1"/>
  <c r="K390" i="3"/>
  <c r="F14" i="4" s="1"/>
  <c r="K228" i="3"/>
  <c r="F11" i="4" s="1"/>
  <c r="T421" i="3"/>
  <c r="AJ421" i="3"/>
  <c r="BI421" i="3"/>
  <c r="AQ421" i="3"/>
  <c r="AS421" i="3"/>
  <c r="AB421" i="3"/>
  <c r="AF421" i="3"/>
  <c r="AK421" i="3"/>
  <c r="AN421" i="3"/>
  <c r="AP421" i="3"/>
  <c r="AR421" i="3"/>
  <c r="AT421" i="3"/>
  <c r="AV421" i="3"/>
  <c r="AX421" i="3"/>
  <c r="AZ421" i="3"/>
  <c r="BB421" i="3"/>
  <c r="AO421" i="3"/>
  <c r="AU421" i="3"/>
  <c r="AW421" i="3"/>
  <c r="AY421" i="3"/>
  <c r="BA421" i="3"/>
  <c r="BC421" i="3"/>
  <c r="X421" i="3"/>
  <c r="AC421" i="3"/>
  <c r="AG421" i="3"/>
  <c r="BD421" i="3"/>
  <c r="BE421" i="3"/>
  <c r="BF421" i="3"/>
  <c r="BG421" i="3"/>
  <c r="BH421" i="3"/>
  <c r="BJ421" i="3"/>
  <c r="BL421" i="3"/>
  <c r="S421" i="3"/>
  <c r="Y421" i="3"/>
  <c r="BK421" i="3"/>
  <c r="T419" i="3"/>
  <c r="V419" i="3"/>
  <c r="Q419" i="3"/>
  <c r="BD419" i="3"/>
  <c r="BE419" i="3"/>
  <c r="BF419" i="3"/>
  <c r="BG419" i="3"/>
  <c r="BH419" i="3"/>
  <c r="BJ419" i="3"/>
  <c r="R419" i="3"/>
  <c r="AD419" i="3"/>
  <c r="AL419" i="3"/>
  <c r="S419" i="3"/>
  <c r="BI419" i="3"/>
  <c r="AD79" i="2"/>
  <c r="K444" i="3"/>
  <c r="F15" i="4" s="1"/>
  <c r="J228" i="3"/>
  <c r="E11" i="4" s="1"/>
  <c r="Y75" i="2" s="1"/>
  <c r="S411" i="3"/>
  <c r="O411" i="3"/>
  <c r="BB411" i="3"/>
  <c r="AZ411" i="3"/>
  <c r="AX411" i="3"/>
  <c r="AV411" i="3"/>
  <c r="AT411" i="3"/>
  <c r="AR411" i="3"/>
  <c r="AP411" i="3"/>
  <c r="AN411" i="3"/>
  <c r="AJ411" i="3"/>
  <c r="Q306" i="3"/>
  <c r="P90" i="3"/>
  <c r="L90" i="3"/>
  <c r="BH90" i="3"/>
  <c r="BG88" i="3"/>
  <c r="BF90" i="3"/>
  <c r="AZ90" i="3"/>
  <c r="AR90" i="3"/>
  <c r="W88" i="3"/>
  <c r="V250" i="3"/>
  <c r="U250" i="3"/>
  <c r="AE66" i="2"/>
  <c r="R417" i="3"/>
  <c r="R411" i="3"/>
  <c r="AO411" i="3"/>
  <c r="X417" i="3"/>
  <c r="P363" i="3"/>
  <c r="AE363" i="3"/>
  <c r="S357" i="3"/>
  <c r="AB357" i="3"/>
  <c r="AA363" i="3"/>
  <c r="Y357" i="3"/>
  <c r="V363" i="3"/>
  <c r="S90" i="3"/>
  <c r="O90" i="3"/>
  <c r="K90" i="3"/>
  <c r="BI88" i="3"/>
  <c r="BD88" i="3"/>
  <c r="AT88" i="3"/>
  <c r="AP90" i="3"/>
  <c r="S308" i="3"/>
  <c r="K16" i="4"/>
  <c r="Q411" i="3"/>
  <c r="BC411" i="3"/>
  <c r="BA411" i="3"/>
  <c r="AY411" i="3"/>
  <c r="AW411" i="3"/>
  <c r="AU411" i="3"/>
  <c r="AS411" i="3"/>
  <c r="AQ411" i="3"/>
  <c r="R357" i="3"/>
  <c r="R90" i="3"/>
  <c r="N90" i="3"/>
  <c r="J90" i="3"/>
  <c r="BI90" i="3"/>
  <c r="BG90" i="3"/>
  <c r="BE90" i="3"/>
  <c r="BB90" i="3"/>
  <c r="AX90" i="3"/>
  <c r="AV90" i="3"/>
  <c r="Y90" i="3"/>
  <c r="T422" i="3"/>
  <c r="AB422" i="3"/>
  <c r="AJ422" i="3"/>
  <c r="BG422" i="3"/>
  <c r="BI422" i="3"/>
  <c r="BJ422" i="3"/>
  <c r="W422" i="3"/>
  <c r="AE422" i="3"/>
  <c r="AM422" i="3"/>
  <c r="BL422" i="3"/>
  <c r="X422" i="3"/>
  <c r="AF422" i="3"/>
  <c r="AN422" i="3"/>
  <c r="BM422" i="3"/>
  <c r="AA422" i="3"/>
  <c r="AI422" i="3"/>
  <c r="BE422" i="3"/>
  <c r="BH422" i="3"/>
  <c r="BK422" i="3"/>
  <c r="T420" i="3"/>
  <c r="V420" i="3"/>
  <c r="AD420" i="3"/>
  <c r="AL420" i="3"/>
  <c r="AP420" i="3"/>
  <c r="AT420" i="3"/>
  <c r="AX420" i="3"/>
  <c r="BF420" i="3"/>
  <c r="Y420" i="3"/>
  <c r="AG420" i="3"/>
  <c r="AO420" i="3"/>
  <c r="AS420" i="3"/>
  <c r="AW420" i="3"/>
  <c r="BE420" i="3"/>
  <c r="BH420" i="3"/>
  <c r="BK420" i="3"/>
  <c r="Z420" i="3"/>
  <c r="AH420" i="3"/>
  <c r="AR420" i="3"/>
  <c r="AV420" i="3"/>
  <c r="AZ420" i="3"/>
  <c r="BA420" i="3"/>
  <c r="BB420" i="3"/>
  <c r="BC420" i="3"/>
  <c r="BG420" i="3"/>
  <c r="BI420" i="3"/>
  <c r="BJ420" i="3"/>
  <c r="R420" i="3"/>
  <c r="U420" i="3"/>
  <c r="AC420" i="3"/>
  <c r="AK420" i="3"/>
  <c r="AQ420" i="3"/>
  <c r="AU420" i="3"/>
  <c r="AY420" i="3"/>
  <c r="BD420" i="3"/>
  <c r="S420" i="3"/>
  <c r="T418" i="3"/>
  <c r="X418" i="3"/>
  <c r="AF418" i="3"/>
  <c r="AN418" i="3"/>
  <c r="BG418" i="3"/>
  <c r="BI418" i="3"/>
  <c r="S418" i="3"/>
  <c r="AA418" i="3"/>
  <c r="AI418" i="3"/>
  <c r="BA418" i="3"/>
  <c r="BB418" i="3"/>
  <c r="BC418" i="3"/>
  <c r="BD418" i="3"/>
  <c r="P418" i="3"/>
  <c r="AB418" i="3"/>
  <c r="AJ418" i="3"/>
  <c r="BF418" i="3"/>
  <c r="Q418" i="3"/>
  <c r="W418" i="3"/>
  <c r="AE418" i="3"/>
  <c r="AM418" i="3"/>
  <c r="BE418" i="3"/>
  <c r="BH418" i="3"/>
  <c r="R418" i="3"/>
  <c r="AG90" i="2"/>
  <c r="AH90" i="2" s="1"/>
  <c r="J16" i="4"/>
  <c r="BI412" i="3"/>
  <c r="AM417" i="3"/>
  <c r="AL417" i="3"/>
  <c r="AK417" i="3"/>
  <c r="AI419" i="3"/>
  <c r="AI411" i="3"/>
  <c r="AH411" i="3"/>
  <c r="AG411" i="3"/>
  <c r="AE417" i="3"/>
  <c r="AD417" i="3"/>
  <c r="AC417" i="3"/>
  <c r="AA419" i="3"/>
  <c r="AA411" i="3"/>
  <c r="Z411" i="3"/>
  <c r="Y411" i="3"/>
  <c r="W417" i="3"/>
  <c r="V417" i="3"/>
  <c r="BI417" i="3" s="1"/>
  <c r="BJ417" i="3" s="1"/>
  <c r="U417" i="3"/>
  <c r="R309" i="3"/>
  <c r="P309" i="3"/>
  <c r="Q309" i="3"/>
  <c r="AJ417" i="3"/>
  <c r="AH419" i="3"/>
  <c r="AF411" i="3"/>
  <c r="AB417" i="3"/>
  <c r="Z419" i="3"/>
  <c r="X411" i="3"/>
  <c r="T417" i="3"/>
  <c r="AF89" i="2"/>
  <c r="AF87" i="2"/>
  <c r="N16" i="4"/>
  <c r="L16" i="4"/>
  <c r="AO417" i="3"/>
  <c r="AM419" i="3"/>
  <c r="AM411" i="3"/>
  <c r="AL411" i="3"/>
  <c r="AK411" i="3"/>
  <c r="AI417" i="3"/>
  <c r="AH417" i="3"/>
  <c r="AG417" i="3"/>
  <c r="AE419" i="3"/>
  <c r="AE411" i="3"/>
  <c r="AD411" i="3"/>
  <c r="AC411" i="3"/>
  <c r="AA417" i="3"/>
  <c r="Z417" i="3"/>
  <c r="W419" i="3"/>
  <c r="W411" i="3"/>
  <c r="BD411" i="3" s="1"/>
  <c r="V411" i="3"/>
  <c r="U421" i="3"/>
  <c r="U411" i="3"/>
  <c r="X363" i="3"/>
  <c r="AH363" i="3" s="1"/>
  <c r="AI363" i="3" s="1"/>
  <c r="W358" i="3"/>
  <c r="AQ332" i="3"/>
  <c r="R307" i="3"/>
  <c r="N144" i="3"/>
  <c r="BB88" i="3"/>
  <c r="AX88" i="3"/>
  <c r="K144" i="3"/>
  <c r="T88" i="3"/>
  <c r="V88" i="3"/>
  <c r="X88" i="3"/>
  <c r="Z88" i="3"/>
  <c r="AB88" i="3"/>
  <c r="AD88" i="3"/>
  <c r="AF88" i="3"/>
  <c r="AH88" i="3"/>
  <c r="AJ88" i="3"/>
  <c r="AL88" i="3"/>
  <c r="AN88" i="3"/>
  <c r="AQ88" i="3"/>
  <c r="AU88" i="3"/>
  <c r="AY88" i="3"/>
  <c r="AA88" i="3"/>
  <c r="AC88" i="3"/>
  <c r="AE88" i="3"/>
  <c r="AG88" i="3"/>
  <c r="AI88" i="3"/>
  <c r="AK88" i="3"/>
  <c r="AM88" i="3"/>
  <c r="AO88" i="3"/>
  <c r="AS88" i="3"/>
  <c r="AW88" i="3"/>
  <c r="BA88" i="3"/>
  <c r="BE88" i="3"/>
  <c r="W363" i="3"/>
  <c r="U363" i="3"/>
  <c r="O144" i="3"/>
  <c r="J144" i="3"/>
  <c r="P144" i="3" s="1"/>
  <c r="Y88" i="3"/>
  <c r="T90" i="3"/>
  <c r="AA90" i="3"/>
  <c r="AC90" i="3"/>
  <c r="AE90" i="3"/>
  <c r="AG90" i="3"/>
  <c r="AI90" i="3"/>
  <c r="AK90" i="3"/>
  <c r="AM90" i="3"/>
  <c r="AO90" i="3"/>
  <c r="AS90" i="3"/>
  <c r="AW90" i="3"/>
  <c r="D91" i="3"/>
  <c r="U90" i="3"/>
  <c r="V90" i="3"/>
  <c r="X90" i="3"/>
  <c r="Z90" i="3"/>
  <c r="AB90" i="3"/>
  <c r="AD90" i="3"/>
  <c r="AF90" i="3"/>
  <c r="AH90" i="3"/>
  <c r="AJ90" i="3"/>
  <c r="AL90" i="3"/>
  <c r="AN90" i="3"/>
  <c r="AQ90" i="3"/>
  <c r="AU90" i="3"/>
  <c r="AY90" i="3"/>
  <c r="BC90" i="3"/>
  <c r="AX87" i="3"/>
  <c r="AT87" i="3"/>
  <c r="AP87" i="3"/>
  <c r="AR87" i="3"/>
  <c r="W87" i="3"/>
  <c r="AF86" i="2"/>
  <c r="Y250" i="3"/>
  <c r="AD93" i="2"/>
  <c r="AE85" i="2"/>
  <c r="L238" i="3"/>
  <c r="L240" i="3" s="1"/>
  <c r="L243" i="3"/>
  <c r="AF88" i="2"/>
  <c r="AG88" i="2" s="1"/>
  <c r="AF91" i="2"/>
  <c r="M16" i="4"/>
  <c r="N10" i="3"/>
  <c r="AE92" i="2"/>
  <c r="AF92" i="2" s="1"/>
  <c r="L400" i="3"/>
  <c r="L402" i="3" s="1"/>
  <c r="L444" i="3" s="1"/>
  <c r="G15" i="4" s="1"/>
  <c r="J444" i="3"/>
  <c r="E15" i="4" s="1"/>
  <c r="Y79" i="2" s="1"/>
  <c r="AJ325" i="3"/>
  <c r="AK325" i="3" s="1"/>
  <c r="J336" i="3"/>
  <c r="E13" i="4" s="1"/>
  <c r="Y77" i="2" s="1"/>
  <c r="AR333" i="3"/>
  <c r="AS333" i="3" s="1"/>
  <c r="O201" i="3"/>
  <c r="P201" i="3"/>
  <c r="AG87" i="2"/>
  <c r="AG89" i="2"/>
  <c r="AH89" i="2" s="1"/>
  <c r="V251" i="3"/>
  <c r="T252" i="3"/>
  <c r="S252" i="3"/>
  <c r="P249" i="3"/>
  <c r="Q249" i="3"/>
  <c r="R249" i="3"/>
  <c r="S249" i="3"/>
  <c r="J252" i="3"/>
  <c r="K252" i="3"/>
  <c r="M252" i="3"/>
  <c r="U252" i="3" s="1"/>
  <c r="N252" i="3"/>
  <c r="L252" i="3"/>
  <c r="J390" i="3"/>
  <c r="E14" i="4" s="1"/>
  <c r="Y78" i="2" s="1"/>
  <c r="J391" i="3"/>
  <c r="AO330" i="3"/>
  <c r="AP330" i="3" s="1"/>
  <c r="J445" i="3"/>
  <c r="O249" i="3"/>
  <c r="D253" i="3"/>
  <c r="U251" i="3"/>
  <c r="BJ412" i="3"/>
  <c r="AH358" i="3"/>
  <c r="K351" i="3"/>
  <c r="T357" i="3"/>
  <c r="U357" i="3"/>
  <c r="V357" i="3"/>
  <c r="AK326" i="3"/>
  <c r="AL326" i="3" s="1"/>
  <c r="AH323" i="3"/>
  <c r="P305" i="3"/>
  <c r="BF422" i="3"/>
  <c r="BD422" i="3"/>
  <c r="BC419" i="3"/>
  <c r="BB419" i="3"/>
  <c r="BA419" i="3"/>
  <c r="AZ419" i="3"/>
  <c r="AY419" i="3"/>
  <c r="AX419" i="3"/>
  <c r="AW419" i="3"/>
  <c r="AV419" i="3"/>
  <c r="AU419" i="3"/>
  <c r="AT419" i="3"/>
  <c r="AS419" i="3"/>
  <c r="AR419" i="3"/>
  <c r="AQ419" i="3"/>
  <c r="AP419" i="3"/>
  <c r="AO419" i="3"/>
  <c r="AN420" i="3"/>
  <c r="AM421" i="3"/>
  <c r="AL422" i="3"/>
  <c r="AL418" i="3"/>
  <c r="AK419" i="3"/>
  <c r="AJ420" i="3"/>
  <c r="AI421" i="3"/>
  <c r="AH422" i="3"/>
  <c r="AH418" i="3"/>
  <c r="AG419" i="3"/>
  <c r="AF420" i="3"/>
  <c r="AE421" i="3"/>
  <c r="AD422" i="3"/>
  <c r="AD418" i="3"/>
  <c r="AC419" i="3"/>
  <c r="AB420" i="3"/>
  <c r="AA421" i="3"/>
  <c r="Z422" i="3"/>
  <c r="Z418" i="3"/>
  <c r="Y419" i="3"/>
  <c r="X420" i="3"/>
  <c r="W421" i="3"/>
  <c r="V422" i="3"/>
  <c r="V418" i="3"/>
  <c r="U419" i="3"/>
  <c r="AI358" i="3"/>
  <c r="Q357" i="3"/>
  <c r="AA357" i="3"/>
  <c r="W357" i="3"/>
  <c r="R306" i="3"/>
  <c r="BC422" i="3"/>
  <c r="BB422" i="3"/>
  <c r="BA422" i="3"/>
  <c r="AZ422" i="3"/>
  <c r="AZ418" i="3"/>
  <c r="AY422" i="3"/>
  <c r="AY418" i="3"/>
  <c r="AX422" i="3"/>
  <c r="AX418" i="3"/>
  <c r="AW422" i="3"/>
  <c r="AW418" i="3"/>
  <c r="AV422" i="3"/>
  <c r="AV418" i="3"/>
  <c r="AU422" i="3"/>
  <c r="AU418" i="3"/>
  <c r="AT422" i="3"/>
  <c r="AT418" i="3"/>
  <c r="AS422" i="3"/>
  <c r="AS418" i="3"/>
  <c r="AR422" i="3"/>
  <c r="AR418" i="3"/>
  <c r="AQ422" i="3"/>
  <c r="AQ418" i="3"/>
  <c r="AP422" i="3"/>
  <c r="AP418" i="3"/>
  <c r="AO422" i="3"/>
  <c r="AO418" i="3"/>
  <c r="AN419" i="3"/>
  <c r="AM420" i="3"/>
  <c r="AL421" i="3"/>
  <c r="AK422" i="3"/>
  <c r="AK418" i="3"/>
  <c r="AJ419" i="3"/>
  <c r="AI420" i="3"/>
  <c r="AH421" i="3"/>
  <c r="AG422" i="3"/>
  <c r="AG418" i="3"/>
  <c r="AF419" i="3"/>
  <c r="AE420" i="3"/>
  <c r="AD421" i="3"/>
  <c r="AC422" i="3"/>
  <c r="AC418" i="3"/>
  <c r="AB419" i="3"/>
  <c r="AA420" i="3"/>
  <c r="Z421" i="3"/>
  <c r="Y422" i="3"/>
  <c r="Y418" i="3"/>
  <c r="X419" i="3"/>
  <c r="W420" i="3"/>
  <c r="V421" i="3"/>
  <c r="U422" i="3"/>
  <c r="U418" i="3"/>
  <c r="P357" i="3"/>
  <c r="Z357" i="3"/>
  <c r="AG322" i="3"/>
  <c r="AH322" i="3" s="1"/>
  <c r="AC318" i="3"/>
  <c r="AN329" i="3"/>
  <c r="AI324" i="3"/>
  <c r="AJ324" i="3" s="1"/>
  <c r="AD319" i="3"/>
  <c r="AA316" i="3"/>
  <c r="T308" i="3"/>
  <c r="AS334" i="3"/>
  <c r="AU334" i="3" s="1"/>
  <c r="AT334" i="3"/>
  <c r="AR332" i="3"/>
  <c r="AB317" i="3"/>
  <c r="AC317" i="3"/>
  <c r="Z315" i="3"/>
  <c r="AA315" i="3" s="1"/>
  <c r="U304" i="3"/>
  <c r="AS332" i="3"/>
  <c r="AP331" i="3"/>
  <c r="AM328" i="3"/>
  <c r="AL327" i="3"/>
  <c r="AF321" i="3"/>
  <c r="AG321" i="3" s="1"/>
  <c r="AE320" i="3"/>
  <c r="AF320" i="3" s="1"/>
  <c r="S307" i="3"/>
  <c r="K292" i="3"/>
  <c r="K294" i="3" s="1"/>
  <c r="K336" i="3" s="1"/>
  <c r="F13" i="4" s="1"/>
  <c r="K297" i="3"/>
  <c r="P303" i="3"/>
  <c r="S309" i="3"/>
  <c r="O309" i="3"/>
  <c r="K189" i="3"/>
  <c r="O143" i="3"/>
  <c r="U142" i="3"/>
  <c r="K135" i="3"/>
  <c r="P141" i="3"/>
  <c r="D145" i="3"/>
  <c r="BM88" i="3"/>
  <c r="BI89" i="3"/>
  <c r="K76" i="3"/>
  <c r="K78" i="3" s="1"/>
  <c r="K81" i="3"/>
  <c r="Y91" i="3"/>
  <c r="Y87" i="3"/>
  <c r="U91" i="3"/>
  <c r="U87" i="3"/>
  <c r="X91" i="3"/>
  <c r="X87" i="3"/>
  <c r="T91" i="3"/>
  <c r="BD36" i="3"/>
  <c r="BC35" i="3"/>
  <c r="BB33" i="3"/>
  <c r="BC33" i="3" s="1"/>
  <c r="AF34" i="3"/>
  <c r="AB34" i="3"/>
  <c r="X34" i="3"/>
  <c r="Q26" i="3"/>
  <c r="Y34" i="3"/>
  <c r="R26" i="3"/>
  <c r="N26" i="3"/>
  <c r="L26" i="3"/>
  <c r="AD34" i="3"/>
  <c r="Z34" i="3"/>
  <c r="V34" i="3"/>
  <c r="U34" i="3"/>
  <c r="T38" i="3" l="1"/>
  <c r="V38" i="3"/>
  <c r="D39" i="3"/>
  <c r="U38" i="3"/>
  <c r="AJ38" i="3"/>
  <c r="X38" i="3"/>
  <c r="AC38" i="3"/>
  <c r="AI38" i="3"/>
  <c r="AP38" i="3"/>
  <c r="AS38" i="3"/>
  <c r="AV38" i="3"/>
  <c r="AB38" i="3"/>
  <c r="AF38" i="3"/>
  <c r="AN38" i="3"/>
  <c r="AX38" i="3"/>
  <c r="AZ38" i="3"/>
  <c r="BB38" i="3"/>
  <c r="Q38" i="3"/>
  <c r="AT38" i="3"/>
  <c r="AU38" i="3"/>
  <c r="AW38" i="3"/>
  <c r="J38" i="3"/>
  <c r="R38" i="3"/>
  <c r="Z38" i="3"/>
  <c r="AL38" i="3"/>
  <c r="M38" i="3"/>
  <c r="W38" i="3"/>
  <c r="AA38" i="3"/>
  <c r="AD38" i="3"/>
  <c r="AH38" i="3"/>
  <c r="AM38" i="3"/>
  <c r="N38" i="3"/>
  <c r="S38" i="3"/>
  <c r="Y38" i="3"/>
  <c r="AY38" i="3"/>
  <c r="BC38" i="3"/>
  <c r="AR38" i="3"/>
  <c r="AE38" i="3"/>
  <c r="AO38" i="3"/>
  <c r="AQ38" i="3"/>
  <c r="BD38" i="3"/>
  <c r="K38" i="3"/>
  <c r="AG38" i="3"/>
  <c r="AK38" i="3"/>
  <c r="BE38" i="3"/>
  <c r="L38" i="3"/>
  <c r="BA38" i="3"/>
  <c r="O38" i="3"/>
  <c r="P38" i="3"/>
  <c r="J338" i="3"/>
  <c r="Z78" i="2"/>
  <c r="K229" i="3"/>
  <c r="L229" i="3" s="1"/>
  <c r="M229" i="3" s="1"/>
  <c r="N229" i="3" s="1"/>
  <c r="Z75" i="2"/>
  <c r="BH87" i="3"/>
  <c r="BI87" i="3" s="1"/>
  <c r="BJ87" i="3" s="1"/>
  <c r="Q144" i="3"/>
  <c r="AE79" i="2"/>
  <c r="AF79" i="2" s="1"/>
  <c r="AG79" i="2" s="1"/>
  <c r="AH79" i="2" s="1"/>
  <c r="AN328" i="3"/>
  <c r="AO328" i="3" s="1"/>
  <c r="AE319" i="3"/>
  <c r="AF319" i="3" s="1"/>
  <c r="AG319" i="3" s="1"/>
  <c r="AH319" i="3" s="1"/>
  <c r="AC357" i="3"/>
  <c r="AD357" i="3" s="1"/>
  <c r="AH103" i="2"/>
  <c r="BJ90" i="3"/>
  <c r="BK90" i="3" s="1"/>
  <c r="AN326" i="3"/>
  <c r="AM326" i="3"/>
  <c r="Z79" i="2"/>
  <c r="AA79" i="2" s="1"/>
  <c r="J17" i="4"/>
  <c r="BE411" i="3"/>
  <c r="BF411" i="3" s="1"/>
  <c r="BG411" i="3" s="1"/>
  <c r="D92" i="3"/>
  <c r="W91" i="3"/>
  <c r="AR91" i="3"/>
  <c r="AV91" i="3"/>
  <c r="AP91" i="3"/>
  <c r="AT91" i="3"/>
  <c r="AX91" i="3"/>
  <c r="BB91" i="3"/>
  <c r="AA91" i="3"/>
  <c r="AE91" i="3"/>
  <c r="AI91" i="3"/>
  <c r="AM91" i="3"/>
  <c r="BI91" i="3"/>
  <c r="K91" i="3"/>
  <c r="O91" i="3"/>
  <c r="S91" i="3"/>
  <c r="V91" i="3"/>
  <c r="Z91" i="3"/>
  <c r="AD91" i="3"/>
  <c r="AH91" i="3"/>
  <c r="AL91" i="3"/>
  <c r="BC91" i="3"/>
  <c r="BE91" i="3"/>
  <c r="BF91" i="3"/>
  <c r="BJ91" i="3"/>
  <c r="L91" i="3"/>
  <c r="P91" i="3"/>
  <c r="AC91" i="3"/>
  <c r="AG91" i="3"/>
  <c r="AK91" i="3"/>
  <c r="AO91" i="3"/>
  <c r="AQ91" i="3"/>
  <c r="AS91" i="3"/>
  <c r="AU91" i="3"/>
  <c r="BA91" i="3"/>
  <c r="BD91" i="3"/>
  <c r="BG91" i="3"/>
  <c r="M91" i="3"/>
  <c r="Q91" i="3"/>
  <c r="AB91" i="3"/>
  <c r="AF91" i="3"/>
  <c r="AJ91" i="3"/>
  <c r="AN91" i="3"/>
  <c r="AW91" i="3"/>
  <c r="AY91" i="3"/>
  <c r="AZ91" i="3"/>
  <c r="BH91" i="3"/>
  <c r="J91" i="3"/>
  <c r="BK91" i="3" s="1"/>
  <c r="N91" i="3"/>
  <c r="R91" i="3"/>
  <c r="AG92" i="2"/>
  <c r="AH92" i="2" s="1"/>
  <c r="AH105" i="2" s="1"/>
  <c r="K27" i="3"/>
  <c r="O15" i="4"/>
  <c r="O5" i="4" s="1"/>
  <c r="AT333" i="3"/>
  <c r="AU333" i="3" s="1"/>
  <c r="BM421" i="3"/>
  <c r="BN421" i="3" s="1"/>
  <c r="BK417" i="3"/>
  <c r="AE93" i="2"/>
  <c r="BE36" i="3"/>
  <c r="BJ89" i="3"/>
  <c r="L130" i="3"/>
  <c r="L132" i="3" s="1"/>
  <c r="R144" i="3"/>
  <c r="L184" i="3"/>
  <c r="L186" i="3" s="1"/>
  <c r="L228" i="3" s="1"/>
  <c r="G11" i="4" s="1"/>
  <c r="L292" i="3"/>
  <c r="L294" i="3" s="1"/>
  <c r="L336" i="3" s="1"/>
  <c r="G13" i="4" s="1"/>
  <c r="K338" i="3"/>
  <c r="V304" i="3"/>
  <c r="T309" i="3"/>
  <c r="AB315" i="3"/>
  <c r="AB316" i="3"/>
  <c r="AE357" i="3"/>
  <c r="AT332" i="3"/>
  <c r="AJ358" i="3"/>
  <c r="AK358" i="3" s="1"/>
  <c r="W251" i="3"/>
  <c r="T249" i="3"/>
  <c r="AH87" i="2"/>
  <c r="AH100" i="2" s="1"/>
  <c r="Q201" i="3"/>
  <c r="Z77" i="2"/>
  <c r="AL325" i="3"/>
  <c r="BJ418" i="3"/>
  <c r="L405" i="3"/>
  <c r="AH88" i="2"/>
  <c r="AH101" i="2" s="1"/>
  <c r="AG86" i="2"/>
  <c r="AH86" i="2" s="1"/>
  <c r="L22" i="3"/>
  <c r="L24" i="3" s="1"/>
  <c r="P143" i="3"/>
  <c r="Q143" i="3" s="1"/>
  <c r="Q141" i="3"/>
  <c r="S144" i="3"/>
  <c r="BF37" i="3"/>
  <c r="K145" i="3"/>
  <c r="O145" i="3"/>
  <c r="L145" i="3"/>
  <c r="P145" i="3"/>
  <c r="M145" i="3"/>
  <c r="D146" i="3"/>
  <c r="N145" i="3"/>
  <c r="J145" i="3"/>
  <c r="T144" i="3"/>
  <c r="AG320" i="3"/>
  <c r="AH321" i="3"/>
  <c r="AI321" i="3"/>
  <c r="U308" i="3"/>
  <c r="AK324" i="3"/>
  <c r="AU332" i="3"/>
  <c r="AI322" i="3"/>
  <c r="T307" i="3"/>
  <c r="AI323" i="3"/>
  <c r="AO326" i="3"/>
  <c r="K253" i="3"/>
  <c r="P253" i="3"/>
  <c r="Q253" i="3"/>
  <c r="R253" i="3"/>
  <c r="S253" i="3"/>
  <c r="T253" i="3"/>
  <c r="L253" i="3"/>
  <c r="D254" i="3"/>
  <c r="M253" i="3"/>
  <c r="J253" i="3"/>
  <c r="O253" i="3"/>
  <c r="N253" i="3"/>
  <c r="U253" i="3"/>
  <c r="K445" i="3"/>
  <c r="J446" i="3"/>
  <c r="AQ330" i="3"/>
  <c r="AJ363" i="3"/>
  <c r="BK412" i="3"/>
  <c r="BL412" i="3" s="1"/>
  <c r="AG91" i="2"/>
  <c r="M238" i="3"/>
  <c r="M240" i="3" s="1"/>
  <c r="M243" i="3"/>
  <c r="AF85" i="2"/>
  <c r="AF93" i="2" s="1"/>
  <c r="Z250" i="3"/>
  <c r="AA250" i="3" s="1"/>
  <c r="BD35" i="3"/>
  <c r="BE35" i="3" s="1"/>
  <c r="BF35" i="3" s="1"/>
  <c r="BL420" i="3"/>
  <c r="BM420" i="3" s="1"/>
  <c r="BN420" i="3" s="1"/>
  <c r="L76" i="3"/>
  <c r="L78" i="3" s="1"/>
  <c r="L81" i="3"/>
  <c r="BN88" i="3"/>
  <c r="BO88" i="3" s="1"/>
  <c r="BG34" i="3"/>
  <c r="BH34" i="3" s="1"/>
  <c r="BD33" i="3"/>
  <c r="BK89" i="3"/>
  <c r="BL90" i="3"/>
  <c r="BM90" i="3" s="1"/>
  <c r="V142" i="3"/>
  <c r="W142" i="3" s="1"/>
  <c r="U144" i="3"/>
  <c r="Q303" i="3"/>
  <c r="R303" i="3" s="1"/>
  <c r="S306" i="3"/>
  <c r="U307" i="3"/>
  <c r="AM327" i="3"/>
  <c r="AQ331" i="3"/>
  <c r="AD317" i="3"/>
  <c r="AV334" i="3"/>
  <c r="AC316" i="3"/>
  <c r="AO329" i="3"/>
  <c r="AD318" i="3"/>
  <c r="AF357" i="3"/>
  <c r="Q305" i="3"/>
  <c r="L346" i="3"/>
  <c r="L348" i="3" s="1"/>
  <c r="L390" i="3" s="1"/>
  <c r="G14" i="4" s="1"/>
  <c r="U249" i="3"/>
  <c r="J392" i="3"/>
  <c r="K391" i="3"/>
  <c r="BN422" i="3"/>
  <c r="V252" i="3"/>
  <c r="BK419" i="3"/>
  <c r="AH91" i="2"/>
  <c r="AH102" i="2"/>
  <c r="BF38" i="3" l="1"/>
  <c r="BG38" i="3" s="1"/>
  <c r="D40" i="3"/>
  <c r="BE39" i="3"/>
  <c r="O39" i="3"/>
  <c r="AN39" i="3"/>
  <c r="AX39" i="3"/>
  <c r="AZ39" i="3"/>
  <c r="BB39" i="3"/>
  <c r="P39" i="3"/>
  <c r="BD39" i="3"/>
  <c r="K39" i="3"/>
  <c r="S39" i="3"/>
  <c r="L39" i="3"/>
  <c r="BA39" i="3"/>
  <c r="M39" i="3"/>
  <c r="AT39" i="3"/>
  <c r="BF39" i="3"/>
  <c r="N39" i="3"/>
  <c r="AP39" i="3"/>
  <c r="AY39" i="3"/>
  <c r="BC39" i="3"/>
  <c r="Q39" i="3"/>
  <c r="R39" i="3"/>
  <c r="J39" i="3"/>
  <c r="W39" i="3"/>
  <c r="V39" i="3"/>
  <c r="AC39" i="3"/>
  <c r="AF39" i="3"/>
  <c r="AA39" i="3"/>
  <c r="Z39" i="3"/>
  <c r="AG39" i="3"/>
  <c r="AJ39" i="3"/>
  <c r="AE39" i="3"/>
  <c r="AD39" i="3"/>
  <c r="AK39" i="3"/>
  <c r="AI39" i="3"/>
  <c r="AH39" i="3"/>
  <c r="AO39" i="3"/>
  <c r="AU39" i="3"/>
  <c r="X39" i="3"/>
  <c r="T39" i="3"/>
  <c r="Y39" i="3"/>
  <c r="AM39" i="3"/>
  <c r="AL39" i="3"/>
  <c r="AS39" i="3"/>
  <c r="AQ39" i="3"/>
  <c r="AR39" i="3"/>
  <c r="AW39" i="3"/>
  <c r="AV39" i="3"/>
  <c r="U39" i="3"/>
  <c r="AB39" i="3"/>
  <c r="AA75" i="2"/>
  <c r="AA78" i="2"/>
  <c r="K230" i="3"/>
  <c r="AP328" i="3"/>
  <c r="AQ328" i="3" s="1"/>
  <c r="AR328" i="3" s="1"/>
  <c r="AL358" i="3"/>
  <c r="AH104" i="2"/>
  <c r="L297" i="3"/>
  <c r="AH118" i="2"/>
  <c r="BK87" i="3"/>
  <c r="T92" i="3"/>
  <c r="D93" i="3"/>
  <c r="V92" i="3"/>
  <c r="Z92" i="3"/>
  <c r="AB92" i="3"/>
  <c r="AD92" i="3"/>
  <c r="AF92" i="3"/>
  <c r="AH92" i="3"/>
  <c r="AJ92" i="3"/>
  <c r="AL92" i="3"/>
  <c r="AN92" i="3"/>
  <c r="AQ92" i="3"/>
  <c r="AU92" i="3"/>
  <c r="AY92" i="3"/>
  <c r="U92" i="3"/>
  <c r="Y92" i="3"/>
  <c r="AA92" i="3"/>
  <c r="AC92" i="3"/>
  <c r="AE92" i="3"/>
  <c r="AG92" i="3"/>
  <c r="AI92" i="3"/>
  <c r="AK92" i="3"/>
  <c r="AM92" i="3"/>
  <c r="AO92" i="3"/>
  <c r="AS92" i="3"/>
  <c r="AW92" i="3"/>
  <c r="BA92" i="3"/>
  <c r="BE92" i="3"/>
  <c r="AZ92" i="3"/>
  <c r="BH92" i="3"/>
  <c r="L92" i="3"/>
  <c r="P92" i="3"/>
  <c r="AP92" i="3"/>
  <c r="AR92" i="3"/>
  <c r="AT92" i="3"/>
  <c r="BI92" i="3"/>
  <c r="BK92" i="3"/>
  <c r="M92" i="3"/>
  <c r="Q92" i="3"/>
  <c r="AV92" i="3"/>
  <c r="AX92" i="3"/>
  <c r="BB92" i="3"/>
  <c r="BC92" i="3"/>
  <c r="BF92" i="3"/>
  <c r="BJ92" i="3"/>
  <c r="J92" i="3"/>
  <c r="N92" i="3"/>
  <c r="R92" i="3"/>
  <c r="BD92" i="3"/>
  <c r="BG92" i="3"/>
  <c r="K92" i="3"/>
  <c r="O92" i="3"/>
  <c r="S92" i="3"/>
  <c r="W92" i="3"/>
  <c r="X92" i="3"/>
  <c r="BM412" i="3"/>
  <c r="BN412" i="3" s="1"/>
  <c r="V253" i="3"/>
  <c r="AV333" i="3"/>
  <c r="L351" i="3"/>
  <c r="M346" i="3" s="1"/>
  <c r="M348" i="3" s="1"/>
  <c r="M390" i="3" s="1"/>
  <c r="H14" i="4" s="1"/>
  <c r="BO420" i="3"/>
  <c r="BP420" i="3" s="1"/>
  <c r="BQ420" i="3" s="1"/>
  <c r="R143" i="3"/>
  <c r="S143" i="3" s="1"/>
  <c r="L27" i="3"/>
  <c r="AA77" i="2"/>
  <c r="L189" i="3"/>
  <c r="L230" i="3" s="1"/>
  <c r="W253" i="3"/>
  <c r="X253" i="3" s="1"/>
  <c r="Y253" i="3" s="1"/>
  <c r="BO421" i="3"/>
  <c r="T306" i="3"/>
  <c r="BN90" i="3"/>
  <c r="BO90" i="3" s="1"/>
  <c r="BP90" i="3" s="1"/>
  <c r="BO412" i="3"/>
  <c r="M292" i="3"/>
  <c r="M294" i="3" s="1"/>
  <c r="M336" i="3" s="1"/>
  <c r="H13" i="4" s="1"/>
  <c r="L338" i="3"/>
  <c r="M184" i="3"/>
  <c r="M186" i="3" s="1"/>
  <c r="M228" i="3" s="1"/>
  <c r="H11" i="4" s="1"/>
  <c r="V144" i="3"/>
  <c r="T143" i="3"/>
  <c r="U143" i="3" s="1"/>
  <c r="AJ321" i="3"/>
  <c r="W144" i="3"/>
  <c r="BL419" i="3"/>
  <c r="BM419" i="3" s="1"/>
  <c r="AB250" i="3"/>
  <c r="BP88" i="3"/>
  <c r="BQ88" i="3" s="1"/>
  <c r="M76" i="3"/>
  <c r="M78" i="3" s="1"/>
  <c r="M81" i="3" s="1"/>
  <c r="AR330" i="3"/>
  <c r="AJ323" i="3"/>
  <c r="R141" i="3"/>
  <c r="J146" i="3"/>
  <c r="N146" i="3"/>
  <c r="K146" i="3"/>
  <c r="O146" i="3"/>
  <c r="P146" i="3"/>
  <c r="Q146" i="3"/>
  <c r="L146" i="3"/>
  <c r="M146" i="3"/>
  <c r="D147" i="3"/>
  <c r="BG37" i="3"/>
  <c r="BG35" i="3"/>
  <c r="M22" i="3"/>
  <c r="M24" i="3" s="1"/>
  <c r="M400" i="3"/>
  <c r="M402" i="3" s="1"/>
  <c r="M444" i="3" s="1"/>
  <c r="H15" i="4" s="1"/>
  <c r="AB79" i="2" s="1"/>
  <c r="M405" i="3"/>
  <c r="BP412" i="3"/>
  <c r="AG357" i="3"/>
  <c r="AM358" i="3"/>
  <c r="AN358" i="3" s="1"/>
  <c r="AH357" i="3"/>
  <c r="AC315" i="3"/>
  <c r="BM417" i="3"/>
  <c r="BL417" i="3"/>
  <c r="AP329" i="3"/>
  <c r="AW334" i="3"/>
  <c r="AK321" i="3"/>
  <c r="X251" i="3"/>
  <c r="AI319" i="3"/>
  <c r="AN327" i="3"/>
  <c r="AO327" i="3" s="1"/>
  <c r="L445" i="3"/>
  <c r="K446" i="3"/>
  <c r="W252" i="3"/>
  <c r="X252" i="3" s="1"/>
  <c r="V249" i="3"/>
  <c r="R305" i="3"/>
  <c r="S305" i="3" s="1"/>
  <c r="V308" i="3"/>
  <c r="N238" i="3"/>
  <c r="N240" i="3" s="1"/>
  <c r="W249" i="3"/>
  <c r="BQ412" i="3"/>
  <c r="BR412" i="3" s="1"/>
  <c r="BS412" i="3" s="1"/>
  <c r="BO422" i="3"/>
  <c r="AL324" i="3"/>
  <c r="R201" i="3"/>
  <c r="AK323" i="3"/>
  <c r="AJ322" i="3"/>
  <c r="AH320" i="3"/>
  <c r="L135" i="3"/>
  <c r="BL89" i="3"/>
  <c r="BM89" i="3" s="1"/>
  <c r="BF36" i="3"/>
  <c r="AR331" i="3"/>
  <c r="AG85" i="2"/>
  <c r="AG93" i="2" s="1"/>
  <c r="BL91" i="3"/>
  <c r="AC250" i="3"/>
  <c r="K392" i="3"/>
  <c r="L391" i="3"/>
  <c r="AE318" i="3"/>
  <c r="AD316" i="3"/>
  <c r="S303" i="3"/>
  <c r="X142" i="3"/>
  <c r="BL87" i="3"/>
  <c r="BI34" i="3"/>
  <c r="AE317" i="3"/>
  <c r="AD250" i="3"/>
  <c r="AS330" i="3"/>
  <c r="D255" i="3"/>
  <c r="M254" i="3"/>
  <c r="O254" i="3"/>
  <c r="Q254" i="3"/>
  <c r="P254" i="3"/>
  <c r="R254" i="3"/>
  <c r="S254" i="3"/>
  <c r="T254" i="3"/>
  <c r="U254" i="3"/>
  <c r="V254" i="3"/>
  <c r="L254" i="3"/>
  <c r="J254" i="3"/>
  <c r="K254" i="3"/>
  <c r="N254" i="3"/>
  <c r="AK322" i="3"/>
  <c r="AL322" i="3" s="1"/>
  <c r="V307" i="3"/>
  <c r="Q145" i="3"/>
  <c r="BE33" i="3"/>
  <c r="AH99" i="2"/>
  <c r="AP326" i="3"/>
  <c r="AV332" i="3"/>
  <c r="U309" i="3"/>
  <c r="BK418" i="3"/>
  <c r="AM325" i="3"/>
  <c r="BH411" i="3"/>
  <c r="AK363" i="3"/>
  <c r="W304" i="3"/>
  <c r="BH38" i="3" l="1"/>
  <c r="BI38" i="3" s="1"/>
  <c r="D41" i="3"/>
  <c r="N40" i="3"/>
  <c r="O40" i="3"/>
  <c r="J40" i="3"/>
  <c r="K40" i="3"/>
  <c r="L40" i="3"/>
  <c r="M40" i="3"/>
  <c r="BH39" i="3"/>
  <c r="BG39" i="3"/>
  <c r="AB78" i="2"/>
  <c r="AB75" i="2"/>
  <c r="AB77" i="2"/>
  <c r="Y252" i="3"/>
  <c r="V143" i="3"/>
  <c r="M297" i="3"/>
  <c r="X249" i="3"/>
  <c r="R146" i="3"/>
  <c r="S146" i="3" s="1"/>
  <c r="T146" i="3" s="1"/>
  <c r="BL92" i="3"/>
  <c r="BM92" i="3" s="1"/>
  <c r="T93" i="3"/>
  <c r="AP93" i="3"/>
  <c r="AT93" i="3"/>
  <c r="AX93" i="3"/>
  <c r="AR93" i="3"/>
  <c r="AV93" i="3"/>
  <c r="AZ93" i="3"/>
  <c r="BD93" i="3"/>
  <c r="X93" i="3"/>
  <c r="AB93" i="3"/>
  <c r="AF93" i="3"/>
  <c r="AJ93" i="3"/>
  <c r="AN93" i="3"/>
  <c r="AW93" i="3"/>
  <c r="AY93" i="3"/>
  <c r="BG93" i="3"/>
  <c r="BL93" i="3"/>
  <c r="K93" i="3"/>
  <c r="O93" i="3"/>
  <c r="S93" i="3"/>
  <c r="AA93" i="3"/>
  <c r="AE93" i="3"/>
  <c r="AI93" i="3"/>
  <c r="AM93" i="3"/>
  <c r="BH93" i="3"/>
  <c r="L93" i="3"/>
  <c r="P93" i="3"/>
  <c r="Z93" i="3"/>
  <c r="AD93" i="3"/>
  <c r="AH93" i="3"/>
  <c r="AL93" i="3"/>
  <c r="BE93" i="3"/>
  <c r="BI93" i="3"/>
  <c r="BK93" i="3"/>
  <c r="M93" i="3"/>
  <c r="Q93" i="3"/>
  <c r="U93" i="3"/>
  <c r="Y93" i="3"/>
  <c r="AC93" i="3"/>
  <c r="AG93" i="3"/>
  <c r="AK93" i="3"/>
  <c r="AO93" i="3"/>
  <c r="AQ93" i="3"/>
  <c r="AS93" i="3"/>
  <c r="AU93" i="3"/>
  <c r="BA93" i="3"/>
  <c r="BB93" i="3"/>
  <c r="BC93" i="3"/>
  <c r="BF93" i="3"/>
  <c r="BM93" i="3" s="1"/>
  <c r="BN93" i="3" s="1"/>
  <c r="BJ93" i="3"/>
  <c r="J93" i="3"/>
  <c r="N93" i="3"/>
  <c r="R93" i="3"/>
  <c r="D94" i="3"/>
  <c r="V93" i="3"/>
  <c r="W93" i="3"/>
  <c r="AW333" i="3"/>
  <c r="T305" i="3"/>
  <c r="BT412" i="3"/>
  <c r="BR88" i="3"/>
  <c r="BS88" i="3" s="1"/>
  <c r="BQ90" i="3"/>
  <c r="BU412" i="3"/>
  <c r="BV412" i="3" s="1"/>
  <c r="AQ326" i="3"/>
  <c r="AW332" i="3"/>
  <c r="BF33" i="3"/>
  <c r="Y142" i="3"/>
  <c r="Z142" i="3" s="1"/>
  <c r="T303" i="3"/>
  <c r="AI357" i="3"/>
  <c r="BL418" i="3"/>
  <c r="BM418" i="3" s="1"/>
  <c r="BN418" i="3" s="1"/>
  <c r="BG36" i="3"/>
  <c r="BH36" i="3" s="1"/>
  <c r="M130" i="3"/>
  <c r="M132" i="3" s="1"/>
  <c r="M135" i="3" s="1"/>
  <c r="S201" i="3"/>
  <c r="BN417" i="3"/>
  <c r="BO417" i="3" s="1"/>
  <c r="AD315" i="3"/>
  <c r="AO358" i="3"/>
  <c r="BH35" i="3"/>
  <c r="AS331" i="3"/>
  <c r="AX334" i="3"/>
  <c r="N76" i="3"/>
  <c r="N78" i="3" s="1"/>
  <c r="N81" i="3" s="1"/>
  <c r="BM91" i="3"/>
  <c r="BM87" i="3"/>
  <c r="BN87" i="3" s="1"/>
  <c r="N292" i="3"/>
  <c r="N294" i="3" s="1"/>
  <c r="N336" i="3" s="1"/>
  <c r="I13" i="4" s="1"/>
  <c r="M338" i="3"/>
  <c r="W143" i="3"/>
  <c r="BP421" i="3"/>
  <c r="W254" i="3"/>
  <c r="N255" i="3"/>
  <c r="K255" i="3"/>
  <c r="M255" i="3"/>
  <c r="D256" i="3"/>
  <c r="T255" i="3"/>
  <c r="U255" i="3"/>
  <c r="J255" i="3"/>
  <c r="R255" i="3"/>
  <c r="S255" i="3"/>
  <c r="V255" i="3"/>
  <c r="W255" i="3"/>
  <c r="L255" i="3"/>
  <c r="P255" i="3"/>
  <c r="Q255" i="3"/>
  <c r="O255" i="3"/>
  <c r="AN325" i="3"/>
  <c r="V309" i="3"/>
  <c r="AM322" i="3"/>
  <c r="AX332" i="3"/>
  <c r="AY332" i="3" s="1"/>
  <c r="R145" i="3"/>
  <c r="S145" i="3" s="1"/>
  <c r="AN322" i="3"/>
  <c r="AF250" i="3"/>
  <c r="AF318" i="3"/>
  <c r="AE250" i="3"/>
  <c r="BJ34" i="3"/>
  <c r="U305" i="3"/>
  <c r="BR90" i="3"/>
  <c r="AP327" i="3"/>
  <c r="X304" i="3"/>
  <c r="AE315" i="3"/>
  <c r="L147" i="3"/>
  <c r="P147" i="3"/>
  <c r="M147" i="3"/>
  <c r="Q147" i="3"/>
  <c r="D148" i="3"/>
  <c r="O147" i="3"/>
  <c r="J147" i="3"/>
  <c r="R147" i="3"/>
  <c r="K147" i="3"/>
  <c r="N147" i="3"/>
  <c r="AL323" i="3"/>
  <c r="Z252" i="3"/>
  <c r="AQ329" i="3"/>
  <c r="M189" i="3"/>
  <c r="AL363" i="3"/>
  <c r="BP422" i="3"/>
  <c r="AT331" i="3"/>
  <c r="W308" i="3"/>
  <c r="AE316" i="3"/>
  <c r="AM324" i="3"/>
  <c r="AJ357" i="3"/>
  <c r="N400" i="3"/>
  <c r="N402" i="3" s="1"/>
  <c r="N444" i="3" s="1"/>
  <c r="I15" i="4" s="1"/>
  <c r="AC79" i="2" s="1"/>
  <c r="AC118" i="2" s="1"/>
  <c r="Y304" i="3"/>
  <c r="AI320" i="3"/>
  <c r="AR326" i="3"/>
  <c r="U303" i="3"/>
  <c r="L392" i="3"/>
  <c r="M391" i="3"/>
  <c r="BR420" i="3"/>
  <c r="BN89" i="3"/>
  <c r="BO89" i="3" s="1"/>
  <c r="BP89" i="3" s="1"/>
  <c r="AS328" i="3"/>
  <c r="W307" i="3"/>
  <c r="N243" i="3"/>
  <c r="AF317" i="3"/>
  <c r="AG317" i="3" s="1"/>
  <c r="BN91" i="3"/>
  <c r="M351" i="3"/>
  <c r="L446" i="3"/>
  <c r="M445" i="3"/>
  <c r="AJ319" i="3"/>
  <c r="BN419" i="3"/>
  <c r="AK357" i="3"/>
  <c r="AL357" i="3" s="1"/>
  <c r="AM357" i="3" s="1"/>
  <c r="AN357" i="3" s="1"/>
  <c r="AL321" i="3"/>
  <c r="AP358" i="3"/>
  <c r="Y251" i="3"/>
  <c r="M27" i="3"/>
  <c r="BH37" i="3"/>
  <c r="S141" i="3"/>
  <c r="Z253" i="3"/>
  <c r="AT330" i="3"/>
  <c r="BI411" i="3"/>
  <c r="AH85" i="2"/>
  <c r="AH93" i="2" s="1"/>
  <c r="X144" i="3"/>
  <c r="V303" i="3"/>
  <c r="U306" i="3"/>
  <c r="BI39" i="3" l="1"/>
  <c r="BJ39" i="3" s="1"/>
  <c r="BK39" i="3" s="1"/>
  <c r="D42" i="3"/>
  <c r="K41" i="3"/>
  <c r="L41" i="3"/>
  <c r="O41" i="3"/>
  <c r="P41" i="3"/>
  <c r="J41" i="3"/>
  <c r="M41" i="3"/>
  <c r="N41" i="3"/>
  <c r="BJ38" i="3"/>
  <c r="BK38" i="3" s="1"/>
  <c r="BL38" i="3" s="1"/>
  <c r="AC77" i="2"/>
  <c r="AC116" i="2" s="1"/>
  <c r="N405" i="3"/>
  <c r="O401" i="3" s="1"/>
  <c r="Y249" i="3"/>
  <c r="Z249" i="3" s="1"/>
  <c r="BN92" i="3"/>
  <c r="BO92" i="3" s="1"/>
  <c r="Z304" i="3"/>
  <c r="AO322" i="3"/>
  <c r="AP322" i="3" s="1"/>
  <c r="AQ322" i="3" s="1"/>
  <c r="BO93" i="3"/>
  <c r="BP93" i="3" s="1"/>
  <c r="BS90" i="3"/>
  <c r="BT90" i="3" s="1"/>
  <c r="BU90" i="3" s="1"/>
  <c r="BV90" i="3" s="1"/>
  <c r="N94" i="3"/>
  <c r="L94" i="3"/>
  <c r="M94" i="3"/>
  <c r="K94" i="3"/>
  <c r="D95" i="3"/>
  <c r="O94" i="3"/>
  <c r="J94" i="3"/>
  <c r="S147" i="3"/>
  <c r="AX333" i="3"/>
  <c r="AY333" i="3" s="1"/>
  <c r="BP417" i="3"/>
  <c r="BO418" i="3"/>
  <c r="BP418" i="3" s="1"/>
  <c r="M446" i="3"/>
  <c r="N445" i="3"/>
  <c r="N184" i="3"/>
  <c r="N186" i="3" s="1"/>
  <c r="N228" i="3" s="1"/>
  <c r="I11" i="4" s="1"/>
  <c r="AC75" i="2" s="1"/>
  <c r="AC114" i="2" s="1"/>
  <c r="M230" i="3"/>
  <c r="AM323" i="3"/>
  <c r="AN323" i="3" s="1"/>
  <c r="BI37" i="3"/>
  <c r="BJ37" i="3"/>
  <c r="BK37" i="3" s="1"/>
  <c r="BL37" i="3" s="1"/>
  <c r="Z251" i="3"/>
  <c r="M392" i="3"/>
  <c r="N391" i="3"/>
  <c r="O400" i="3"/>
  <c r="V306" i="3"/>
  <c r="AU330" i="3"/>
  <c r="O238" i="3"/>
  <c r="O239" i="3"/>
  <c r="AN324" i="3"/>
  <c r="BQ89" i="3"/>
  <c r="X308" i="3"/>
  <c r="Y308" i="3" s="1"/>
  <c r="AF316" i="3"/>
  <c r="AJ320" i="3"/>
  <c r="U146" i="3"/>
  <c r="V146" i="3" s="1"/>
  <c r="W146" i="3" s="1"/>
  <c r="BQ422" i="3"/>
  <c r="BR422" i="3" s="1"/>
  <c r="BS422" i="3" s="1"/>
  <c r="M148" i="3"/>
  <c r="D149" i="3"/>
  <c r="J148" i="3"/>
  <c r="N148" i="3"/>
  <c r="K148" i="3"/>
  <c r="L148" i="3"/>
  <c r="O148" i="3"/>
  <c r="T147" i="3"/>
  <c r="AQ327" i="3"/>
  <c r="BO87" i="3"/>
  <c r="W303" i="3"/>
  <c r="AH317" i="3"/>
  <c r="T145" i="3"/>
  <c r="BJ411" i="3"/>
  <c r="W309" i="3"/>
  <c r="J256" i="3"/>
  <c r="O256" i="3"/>
  <c r="D257" i="3"/>
  <c r="L256" i="3"/>
  <c r="K256" i="3"/>
  <c r="N256" i="3"/>
  <c r="M256" i="3"/>
  <c r="X254" i="3"/>
  <c r="BQ421" i="3"/>
  <c r="BR421" i="3" s="1"/>
  <c r="BS421" i="3" s="1"/>
  <c r="AY334" i="3"/>
  <c r="AZ334" i="3" s="1"/>
  <c r="AA253" i="3"/>
  <c r="AA142" i="3"/>
  <c r="AM363" i="3"/>
  <c r="AN363" i="3" s="1"/>
  <c r="AO363" i="3" s="1"/>
  <c r="BO91" i="3"/>
  <c r="BP91" i="3" s="1"/>
  <c r="BT88" i="3"/>
  <c r="BU88" i="3" s="1"/>
  <c r="AU331" i="3"/>
  <c r="AH98" i="2"/>
  <c r="AQ358" i="3"/>
  <c r="AF315" i="3"/>
  <c r="BK34" i="3"/>
  <c r="AO324" i="3"/>
  <c r="AP324" i="3" s="1"/>
  <c r="AQ324" i="3" s="1"/>
  <c r="AZ332" i="3"/>
  <c r="AK319" i="3"/>
  <c r="AO325" i="3"/>
  <c r="AL319" i="3"/>
  <c r="Y144" i="3"/>
  <c r="T141" i="3"/>
  <c r="U141" i="3" s="1"/>
  <c r="V141" i="3" s="1"/>
  <c r="AM321" i="3"/>
  <c r="N346" i="3"/>
  <c r="N348" i="3" s="1"/>
  <c r="N390" i="3" s="1"/>
  <c r="I14" i="4" s="1"/>
  <c r="AC78" i="2" s="1"/>
  <c r="AC117" i="2" s="1"/>
  <c r="N351" i="3"/>
  <c r="AI317" i="3"/>
  <c r="AT328" i="3"/>
  <c r="BS420" i="3"/>
  <c r="BT420" i="3" s="1"/>
  <c r="BU420" i="3" s="1"/>
  <c r="BV420" i="3" s="1"/>
  <c r="V305" i="3"/>
  <c r="AG250" i="3"/>
  <c r="AR329" i="3"/>
  <c r="AS329" i="3" s="1"/>
  <c r="Y254" i="3"/>
  <c r="Z254" i="3" s="1"/>
  <c r="AA254" i="3" s="1"/>
  <c r="X255" i="3"/>
  <c r="BA332" i="3"/>
  <c r="N297" i="3"/>
  <c r="W306" i="3"/>
  <c r="AG316" i="3"/>
  <c r="T201" i="3"/>
  <c r="BI36" i="3"/>
  <c r="AO357" i="3"/>
  <c r="AP357" i="3" s="1"/>
  <c r="X307" i="3"/>
  <c r="BO419" i="3"/>
  <c r="BP419" i="3" s="1"/>
  <c r="AV330" i="3"/>
  <c r="BQ417" i="3"/>
  <c r="N22" i="3"/>
  <c r="N24" i="3" s="1"/>
  <c r="U147" i="3"/>
  <c r="AM319" i="3"/>
  <c r="AA252" i="3"/>
  <c r="U145" i="3"/>
  <c r="AA304" i="3"/>
  <c r="AS326" i="3"/>
  <c r="AT326" i="3" s="1"/>
  <c r="AU326" i="3" s="1"/>
  <c r="AV326" i="3" s="1"/>
  <c r="AK320" i="3"/>
  <c r="AV331" i="3"/>
  <c r="AW331" i="3" s="1"/>
  <c r="O76" i="3"/>
  <c r="O78" i="3" s="1"/>
  <c r="O77" i="3"/>
  <c r="BI35" i="3"/>
  <c r="X143" i="3"/>
  <c r="N130" i="3"/>
  <c r="N132" i="3" s="1"/>
  <c r="N135" i="3" s="1"/>
  <c r="AG318" i="3"/>
  <c r="BG33" i="3"/>
  <c r="D43" i="3" l="1"/>
  <c r="J42" i="3"/>
  <c r="K42" i="3"/>
  <c r="N42" i="3"/>
  <c r="O42" i="3"/>
  <c r="Q42" i="3"/>
  <c r="L42" i="3"/>
  <c r="M42" i="3"/>
  <c r="P42" i="3"/>
  <c r="BT422" i="3"/>
  <c r="BU422" i="3" s="1"/>
  <c r="BV422" i="3" s="1"/>
  <c r="BP92" i="3"/>
  <c r="BQ92" i="3" s="1"/>
  <c r="AA249" i="3"/>
  <c r="AD249" i="3"/>
  <c r="AF249" i="3" s="1"/>
  <c r="AB249" i="3"/>
  <c r="AC249" i="3" s="1"/>
  <c r="AO323" i="3"/>
  <c r="AP323" i="3" s="1"/>
  <c r="AQ323" i="3" s="1"/>
  <c r="O402" i="3"/>
  <c r="O444" i="3" s="1"/>
  <c r="BQ93" i="3"/>
  <c r="BR93" i="3"/>
  <c r="AS358" i="3"/>
  <c r="AG315" i="3"/>
  <c r="AH315" i="3" s="1"/>
  <c r="AR358" i="3"/>
  <c r="D96" i="3"/>
  <c r="M95" i="3"/>
  <c r="K95" i="3"/>
  <c r="L95" i="3"/>
  <c r="J95" i="3"/>
  <c r="P95" i="3"/>
  <c r="N95" i="3"/>
  <c r="O95" i="3"/>
  <c r="AZ333" i="3"/>
  <c r="AQ357" i="3"/>
  <c r="AR357" i="3" s="1"/>
  <c r="AS357" i="3" s="1"/>
  <c r="AT357" i="3" s="1"/>
  <c r="AU357" i="3" s="1"/>
  <c r="AV357" i="3" s="1"/>
  <c r="AW357" i="3" s="1"/>
  <c r="AX357" i="3" s="1"/>
  <c r="AY357" i="3" s="1"/>
  <c r="AZ357" i="3" s="1"/>
  <c r="BA357" i="3" s="1"/>
  <c r="BB357" i="3" s="1"/>
  <c r="BC357" i="3" s="1"/>
  <c r="BD357" i="3" s="1"/>
  <c r="BE357" i="3" s="1"/>
  <c r="BF357" i="3" s="1"/>
  <c r="BG357" i="3" s="1"/>
  <c r="BH357" i="3" s="1"/>
  <c r="BI357" i="3" s="1"/>
  <c r="BJ357" i="3" s="1"/>
  <c r="BK357" i="3" s="1"/>
  <c r="BL357" i="3" s="1"/>
  <c r="BM357" i="3" s="1"/>
  <c r="BN357" i="3" s="1"/>
  <c r="BO357" i="3" s="1"/>
  <c r="BP357" i="3" s="1"/>
  <c r="BQ357" i="3" s="1"/>
  <c r="BR357" i="3" s="1"/>
  <c r="BS357" i="3" s="1"/>
  <c r="BT357" i="3" s="1"/>
  <c r="BU357" i="3" s="1"/>
  <c r="BV357" i="3" s="1"/>
  <c r="BQ419" i="3"/>
  <c r="BR419" i="3" s="1"/>
  <c r="BM37" i="3"/>
  <c r="BN37" i="3" s="1"/>
  <c r="O131" i="3"/>
  <c r="O130" i="3"/>
  <c r="BQ91" i="3"/>
  <c r="BR91" i="3" s="1"/>
  <c r="BS91" i="3" s="1"/>
  <c r="BT91" i="3" s="1"/>
  <c r="BU91" i="3" s="1"/>
  <c r="AP325" i="3"/>
  <c r="AB252" i="3"/>
  <c r="AC252" i="3" s="1"/>
  <c r="AD252" i="3" s="1"/>
  <c r="AR324" i="3"/>
  <c r="V145" i="3"/>
  <c r="AT329" i="3"/>
  <c r="AH250" i="3"/>
  <c r="O347" i="3"/>
  <c r="O346" i="3"/>
  <c r="W141" i="3"/>
  <c r="BB332" i="3"/>
  <c r="BJ35" i="3"/>
  <c r="BK35" i="3" s="1"/>
  <c r="AX331" i="3"/>
  <c r="AY331" i="3" s="1"/>
  <c r="AZ331" i="3" s="1"/>
  <c r="U201" i="3"/>
  <c r="BA334" i="3"/>
  <c r="BT421" i="3"/>
  <c r="BU421" i="3" s="1"/>
  <c r="BV421" i="3" s="1"/>
  <c r="AI318" i="3"/>
  <c r="BQ418" i="3"/>
  <c r="X146" i="3"/>
  <c r="Y146" i="3" s="1"/>
  <c r="AJ317" i="3"/>
  <c r="AH316" i="3"/>
  <c r="AI316" i="3" s="1"/>
  <c r="AW326" i="3"/>
  <c r="AX326" i="3" s="1"/>
  <c r="AY326" i="3" s="1"/>
  <c r="BR417" i="3"/>
  <c r="BS417" i="3" s="1"/>
  <c r="BT417" i="3" s="1"/>
  <c r="BU417" i="3" s="1"/>
  <c r="BV417" i="3" s="1"/>
  <c r="AB304" i="3"/>
  <c r="AC304" i="3" s="1"/>
  <c r="AD304" i="3" s="1"/>
  <c r="BR89" i="3"/>
  <c r="BS89" i="3" s="1"/>
  <c r="BH33" i="3"/>
  <c r="O81" i="3"/>
  <c r="AB254" i="3"/>
  <c r="AC254" i="3" s="1"/>
  <c r="V147" i="3"/>
  <c r="N27" i="3"/>
  <c r="AL320" i="3"/>
  <c r="W305" i="3"/>
  <c r="AN321" i="3"/>
  <c r="Z144" i="3"/>
  <c r="AN319" i="3"/>
  <c r="AH106" i="2"/>
  <c r="AP363" i="3"/>
  <c r="BJ36" i="3"/>
  <c r="AH318" i="3"/>
  <c r="AR327" i="3"/>
  <c r="AS327" i="3" s="1"/>
  <c r="Z308" i="3"/>
  <c r="O240" i="3"/>
  <c r="X306" i="3"/>
  <c r="Y306" i="3" s="1"/>
  <c r="Z306" i="3" s="1"/>
  <c r="O405" i="3"/>
  <c r="BS93" i="3"/>
  <c r="AI250" i="3"/>
  <c r="AJ250" i="3" s="1"/>
  <c r="AW330" i="3"/>
  <c r="Y307" i="3"/>
  <c r="O292" i="3"/>
  <c r="O293" i="3"/>
  <c r="N338" i="3"/>
  <c r="W147" i="3"/>
  <c r="AU328" i="3"/>
  <c r="BM38" i="3"/>
  <c r="BL39" i="3"/>
  <c r="BM39" i="3" s="1"/>
  <c r="BN39" i="3" s="1"/>
  <c r="BO39" i="3" s="1"/>
  <c r="X141" i="3"/>
  <c r="AR322" i="3"/>
  <c r="AT358" i="3"/>
  <c r="BV88" i="3"/>
  <c r="P257" i="3"/>
  <c r="J257" i="3"/>
  <c r="L257" i="3"/>
  <c r="O257" i="3"/>
  <c r="K257" i="3"/>
  <c r="D258" i="3"/>
  <c r="M257" i="3"/>
  <c r="N257" i="3"/>
  <c r="AQ325" i="3"/>
  <c r="BK411" i="3"/>
  <c r="AE249" i="3"/>
  <c r="K149" i="3"/>
  <c r="O149" i="3"/>
  <c r="D150" i="3"/>
  <c r="L149" i="3"/>
  <c r="P149" i="3"/>
  <c r="J149" i="3"/>
  <c r="M149" i="3"/>
  <c r="N149" i="3"/>
  <c r="AB253" i="3"/>
  <c r="AA251" i="3"/>
  <c r="N189" i="3"/>
  <c r="N446" i="3"/>
  <c r="O445" i="3"/>
  <c r="Y255" i="3"/>
  <c r="BL34" i="3"/>
  <c r="BM34" i="3" s="1"/>
  <c r="Y143" i="3"/>
  <c r="Z143" i="3" s="1"/>
  <c r="AB142" i="3"/>
  <c r="X303" i="3"/>
  <c r="N392" i="3"/>
  <c r="BP87" i="3"/>
  <c r="BQ87" i="3" s="1"/>
  <c r="BR87" i="3" s="1"/>
  <c r="BS87" i="3" s="1"/>
  <c r="BT87" i="3" s="1"/>
  <c r="BU87" i="3" s="1"/>
  <c r="BV87" i="3" s="1"/>
  <c r="X309" i="3"/>
  <c r="BK36" i="3"/>
  <c r="BL36" i="3" s="1"/>
  <c r="BM36" i="3" s="1"/>
  <c r="BN36" i="3" s="1"/>
  <c r="BO36" i="3" s="1"/>
  <c r="BP36" i="3" s="1"/>
  <c r="D44" i="3" l="1"/>
  <c r="N43" i="3"/>
  <c r="O43" i="3"/>
  <c r="J43" i="3"/>
  <c r="R43" i="3"/>
  <c r="K43" i="3"/>
  <c r="L43" i="3"/>
  <c r="M43" i="3"/>
  <c r="P43" i="3"/>
  <c r="Q43" i="3"/>
  <c r="AJ316" i="3"/>
  <c r="AK316" i="3"/>
  <c r="AL316" i="3" s="1"/>
  <c r="AM316" i="3" s="1"/>
  <c r="AN316" i="3" s="1"/>
  <c r="AO316" i="3" s="1"/>
  <c r="AP316" i="3" s="1"/>
  <c r="AQ316" i="3" s="1"/>
  <c r="AR316" i="3" s="1"/>
  <c r="AS316" i="3" s="1"/>
  <c r="AT316" i="3" s="1"/>
  <c r="AU316" i="3" s="1"/>
  <c r="AV316" i="3" s="1"/>
  <c r="AW316" i="3" s="1"/>
  <c r="AX316" i="3" s="1"/>
  <c r="AY316" i="3" s="1"/>
  <c r="AZ316" i="3" s="1"/>
  <c r="BA316" i="3" s="1"/>
  <c r="BB316" i="3" s="1"/>
  <c r="BC316" i="3" s="1"/>
  <c r="BD316" i="3" s="1"/>
  <c r="BE316" i="3" s="1"/>
  <c r="BF316" i="3" s="1"/>
  <c r="BG316" i="3" s="1"/>
  <c r="BH316" i="3" s="1"/>
  <c r="BI316" i="3" s="1"/>
  <c r="BJ316" i="3" s="1"/>
  <c r="BK316" i="3" s="1"/>
  <c r="BL316" i="3" s="1"/>
  <c r="BM316" i="3" s="1"/>
  <c r="BN316" i="3" s="1"/>
  <c r="BR92" i="3"/>
  <c r="BT89" i="3"/>
  <c r="BU89" i="3" s="1"/>
  <c r="BV89" i="3" s="1"/>
  <c r="AG249" i="3"/>
  <c r="AH249" i="3" s="1"/>
  <c r="AD254" i="3"/>
  <c r="AE254" i="3" s="1"/>
  <c r="AA143" i="3"/>
  <c r="AB143" i="3" s="1"/>
  <c r="BS419" i="3"/>
  <c r="BT419" i="3" s="1"/>
  <c r="D97" i="3"/>
  <c r="J96" i="3"/>
  <c r="K96" i="3"/>
  <c r="L96" i="3"/>
  <c r="M96" i="3"/>
  <c r="N96" i="3"/>
  <c r="O96" i="3"/>
  <c r="P96" i="3"/>
  <c r="Q96" i="3"/>
  <c r="AI315" i="3"/>
  <c r="BI33" i="3"/>
  <c r="BJ33" i="3" s="1"/>
  <c r="BV91" i="3"/>
  <c r="BA333" i="3"/>
  <c r="AA306" i="3"/>
  <c r="AZ326" i="3"/>
  <c r="BA326" i="3" s="1"/>
  <c r="AT327" i="3"/>
  <c r="BA331" i="3"/>
  <c r="BB331" i="3"/>
  <c r="BC331" i="3" s="1"/>
  <c r="BD331" i="3" s="1"/>
  <c r="BE331" i="3" s="1"/>
  <c r="BF331" i="3" s="1"/>
  <c r="BG331" i="3" s="1"/>
  <c r="BH331" i="3" s="1"/>
  <c r="BI331" i="3" s="1"/>
  <c r="BJ331" i="3" s="1"/>
  <c r="BK331" i="3" s="1"/>
  <c r="BL331" i="3" s="1"/>
  <c r="BM331" i="3" s="1"/>
  <c r="BN331" i="3" s="1"/>
  <c r="BO331" i="3" s="1"/>
  <c r="BP331" i="3" s="1"/>
  <c r="BQ331" i="3" s="1"/>
  <c r="BR331" i="3" s="1"/>
  <c r="BS331" i="3" s="1"/>
  <c r="BT331" i="3" s="1"/>
  <c r="BU331" i="3" s="1"/>
  <c r="BV331" i="3" s="1"/>
  <c r="X305" i="3"/>
  <c r="Y305" i="3"/>
  <c r="Z305" i="3" s="1"/>
  <c r="AE304" i="3"/>
  <c r="AF304" i="3" s="1"/>
  <c r="AG304" i="3" s="1"/>
  <c r="AH304" i="3" s="1"/>
  <c r="AI304" i="3" s="1"/>
  <c r="AJ304" i="3" s="1"/>
  <c r="AK304" i="3" s="1"/>
  <c r="AL304" i="3" s="1"/>
  <c r="AM304" i="3" s="1"/>
  <c r="AE252" i="3"/>
  <c r="O446" i="3"/>
  <c r="P445" i="3"/>
  <c r="BL411" i="3"/>
  <c r="AR325" i="3"/>
  <c r="AS325" i="3" s="1"/>
  <c r="AT325" i="3" s="1"/>
  <c r="AU325" i="3" s="1"/>
  <c r="AV325" i="3" s="1"/>
  <c r="AW325" i="3" s="1"/>
  <c r="AX325" i="3" s="1"/>
  <c r="AY325" i="3" s="1"/>
  <c r="AZ325" i="3" s="1"/>
  <c r="BA325" i="3" s="1"/>
  <c r="BB325" i="3" s="1"/>
  <c r="BC325" i="3" s="1"/>
  <c r="BD325" i="3" s="1"/>
  <c r="BE325" i="3" s="1"/>
  <c r="BF325" i="3" s="1"/>
  <c r="BG325" i="3" s="1"/>
  <c r="BH325" i="3" s="1"/>
  <c r="BI325" i="3" s="1"/>
  <c r="BJ325" i="3" s="1"/>
  <c r="BK325" i="3" s="1"/>
  <c r="BL325" i="3" s="1"/>
  <c r="BM325" i="3" s="1"/>
  <c r="BN325" i="3" s="1"/>
  <c r="BO325" i="3" s="1"/>
  <c r="BP325" i="3" s="1"/>
  <c r="BQ325" i="3" s="1"/>
  <c r="BR325" i="3" s="1"/>
  <c r="BS325" i="3" s="1"/>
  <c r="BT325" i="3" s="1"/>
  <c r="BU325" i="3" s="1"/>
  <c r="BV325" i="3" s="1"/>
  <c r="AX330" i="3"/>
  <c r="AC253" i="3"/>
  <c r="AD253" i="3" s="1"/>
  <c r="AE253" i="3" s="1"/>
  <c r="AF253" i="3" s="1"/>
  <c r="AG253" i="3" s="1"/>
  <c r="AH253" i="3" s="1"/>
  <c r="AI253" i="3" s="1"/>
  <c r="AJ253" i="3" s="1"/>
  <c r="AK253" i="3" s="1"/>
  <c r="AL253" i="3" s="1"/>
  <c r="AM253" i="3" s="1"/>
  <c r="AN253" i="3" s="1"/>
  <c r="AO253" i="3" s="1"/>
  <c r="AP253" i="3" s="1"/>
  <c r="AQ253" i="3" s="1"/>
  <c r="AR253" i="3" s="1"/>
  <c r="AS253" i="3" s="1"/>
  <c r="AT253" i="3" s="1"/>
  <c r="AU253" i="3" s="1"/>
  <c r="AV253" i="3" s="1"/>
  <c r="BL35" i="3"/>
  <c r="BM35" i="3" s="1"/>
  <c r="BN35" i="3" s="1"/>
  <c r="BO35" i="3" s="1"/>
  <c r="BP35" i="3" s="1"/>
  <c r="BQ35" i="3" s="1"/>
  <c r="BR35" i="3" s="1"/>
  <c r="BS35" i="3" s="1"/>
  <c r="BT35" i="3" s="1"/>
  <c r="BU35" i="3" s="1"/>
  <c r="BV35" i="3" s="1"/>
  <c r="AS322" i="3"/>
  <c r="O294" i="3"/>
  <c r="BT93" i="3"/>
  <c r="BU93" i="3" s="1"/>
  <c r="BV93" i="3" s="1"/>
  <c r="Z307" i="3"/>
  <c r="AU327" i="3"/>
  <c r="AV327" i="3" s="1"/>
  <c r="AW327" i="3" s="1"/>
  <c r="AX327" i="3" s="1"/>
  <c r="AY327" i="3" s="1"/>
  <c r="AZ327" i="3" s="1"/>
  <c r="BA327" i="3" s="1"/>
  <c r="BB327" i="3" s="1"/>
  <c r="BC327" i="3" s="1"/>
  <c r="BD327" i="3" s="1"/>
  <c r="BE327" i="3" s="1"/>
  <c r="BF327" i="3" s="1"/>
  <c r="BG327" i="3" s="1"/>
  <c r="BH327" i="3" s="1"/>
  <c r="BI327" i="3" s="1"/>
  <c r="BJ327" i="3" s="1"/>
  <c r="AO319" i="3"/>
  <c r="AP319" i="3" s="1"/>
  <c r="AM320" i="3"/>
  <c r="O23" i="3"/>
  <c r="O22" i="3"/>
  <c r="BR418" i="3"/>
  <c r="BS418" i="3" s="1"/>
  <c r="BT418" i="3" s="1"/>
  <c r="BB334" i="3"/>
  <c r="V201" i="3"/>
  <c r="BC332" i="3"/>
  <c r="BD332" i="3" s="1"/>
  <c r="BE332" i="3" s="1"/>
  <c r="AK250" i="3"/>
  <c r="AU329" i="3"/>
  <c r="AS324" i="3"/>
  <c r="AT324" i="3" s="1"/>
  <c r="AU324" i="3" s="1"/>
  <c r="AJ318" i="3"/>
  <c r="AR323" i="3"/>
  <c r="AC142" i="3"/>
  <c r="P400" i="3"/>
  <c r="P401" i="3"/>
  <c r="Z255" i="3"/>
  <c r="AO321" i="3"/>
  <c r="BP39" i="3"/>
  <c r="BQ39" i="3" s="1"/>
  <c r="BR39" i="3" s="1"/>
  <c r="BS39" i="3" s="1"/>
  <c r="BT39" i="3" s="1"/>
  <c r="BU39" i="3" s="1"/>
  <c r="BV39" i="3" s="1"/>
  <c r="BO316" i="3"/>
  <c r="BP316" i="3" s="1"/>
  <c r="BQ316" i="3" s="1"/>
  <c r="BR316" i="3" s="1"/>
  <c r="BS316" i="3" s="1"/>
  <c r="BT316" i="3" s="1"/>
  <c r="BU316" i="3" s="1"/>
  <c r="BV316" i="3" s="1"/>
  <c r="Z146" i="3"/>
  <c r="O348" i="3"/>
  <c r="BB326" i="3"/>
  <c r="BO37" i="3"/>
  <c r="AB251" i="3"/>
  <c r="AB306" i="3"/>
  <c r="BN34" i="3"/>
  <c r="O184" i="3"/>
  <c r="O185" i="3"/>
  <c r="N230" i="3"/>
  <c r="K150" i="3"/>
  <c r="O150" i="3"/>
  <c r="L150" i="3"/>
  <c r="P150" i="3"/>
  <c r="D151" i="3"/>
  <c r="Q150" i="3"/>
  <c r="J150" i="3"/>
  <c r="M150" i="3"/>
  <c r="N150" i="3"/>
  <c r="AI249" i="3"/>
  <c r="Y309" i="3"/>
  <c r="P258" i="3"/>
  <c r="K258" i="3"/>
  <c r="O258" i="3"/>
  <c r="Q258" i="3"/>
  <c r="L258" i="3"/>
  <c r="D259" i="3"/>
  <c r="J258" i="3"/>
  <c r="M258" i="3"/>
  <c r="N258" i="3"/>
  <c r="BN38" i="3"/>
  <c r="X147" i="3"/>
  <c r="O243" i="3"/>
  <c r="AA308" i="3"/>
  <c r="AA255" i="3"/>
  <c r="BQ36" i="3"/>
  <c r="BR36" i="3" s="1"/>
  <c r="BS36" i="3" s="1"/>
  <c r="BT36" i="3" s="1"/>
  <c r="BU36" i="3" s="1"/>
  <c r="BV36" i="3" s="1"/>
  <c r="AQ363" i="3"/>
  <c r="AA144" i="3"/>
  <c r="AV328" i="3"/>
  <c r="P77" i="3"/>
  <c r="P76" i="3"/>
  <c r="AK317" i="3"/>
  <c r="Y303" i="3"/>
  <c r="W145" i="3"/>
  <c r="Y141" i="3"/>
  <c r="BC326" i="3"/>
  <c r="O132" i="3"/>
  <c r="AU358" i="3"/>
  <c r="D45" i="3" l="1"/>
  <c r="Q44" i="3"/>
  <c r="M44" i="3"/>
  <c r="N44" i="3"/>
  <c r="R44" i="3"/>
  <c r="S44" i="3"/>
  <c r="J44" i="3"/>
  <c r="K44" i="3"/>
  <c r="L44" i="3"/>
  <c r="O44" i="3"/>
  <c r="P44" i="3"/>
  <c r="BU418" i="3"/>
  <c r="BV418" i="3" s="1"/>
  <c r="BS92" i="3"/>
  <c r="BT92" i="3" s="1"/>
  <c r="BU92" i="3" s="1"/>
  <c r="BV92" i="3" s="1"/>
  <c r="AA305" i="3"/>
  <c r="AB305" i="3" s="1"/>
  <c r="BK33" i="3"/>
  <c r="BL33" i="3" s="1"/>
  <c r="BM33" i="3" s="1"/>
  <c r="AC143" i="3"/>
  <c r="AD143" i="3" s="1"/>
  <c r="AE143" i="3"/>
  <c r="AF143" i="3" s="1"/>
  <c r="AG143" i="3" s="1"/>
  <c r="AH143" i="3" s="1"/>
  <c r="AI143" i="3" s="1"/>
  <c r="AJ143" i="3" s="1"/>
  <c r="AK143" i="3" s="1"/>
  <c r="AL143" i="3" s="1"/>
  <c r="AM143" i="3" s="1"/>
  <c r="AN143" i="3" s="1"/>
  <c r="AO143" i="3" s="1"/>
  <c r="AP143" i="3" s="1"/>
  <c r="AQ143" i="3" s="1"/>
  <c r="AR143" i="3" s="1"/>
  <c r="AS143" i="3" s="1"/>
  <c r="AT143" i="3" s="1"/>
  <c r="AU143" i="3" s="1"/>
  <c r="AV143" i="3" s="1"/>
  <c r="AW143" i="3" s="1"/>
  <c r="AX143" i="3" s="1"/>
  <c r="AY143" i="3" s="1"/>
  <c r="AZ143" i="3" s="1"/>
  <c r="BA143" i="3" s="1"/>
  <c r="BB143" i="3" s="1"/>
  <c r="BC143" i="3" s="1"/>
  <c r="BD143" i="3" s="1"/>
  <c r="BE143" i="3" s="1"/>
  <c r="BF143" i="3" s="1"/>
  <c r="BG143" i="3" s="1"/>
  <c r="BH143" i="3" s="1"/>
  <c r="BI143" i="3" s="1"/>
  <c r="BJ143" i="3" s="1"/>
  <c r="BK143" i="3" s="1"/>
  <c r="BL143" i="3" s="1"/>
  <c r="BM143" i="3" s="1"/>
  <c r="BN143" i="3" s="1"/>
  <c r="BO143" i="3" s="1"/>
  <c r="BP143" i="3" s="1"/>
  <c r="BQ143" i="3" s="1"/>
  <c r="BR143" i="3" s="1"/>
  <c r="BS143" i="3" s="1"/>
  <c r="BT143" i="3" s="1"/>
  <c r="BU143" i="3" s="1"/>
  <c r="BV143" i="3" s="1"/>
  <c r="AF254" i="3"/>
  <c r="AG254" i="3" s="1"/>
  <c r="AH254" i="3"/>
  <c r="O24" i="3"/>
  <c r="BU419" i="3"/>
  <c r="BV419" i="3" s="1"/>
  <c r="AJ315" i="3"/>
  <c r="BB333" i="3"/>
  <c r="BC333" i="3" s="1"/>
  <c r="BD333" i="3" s="1"/>
  <c r="BE333" i="3" s="1"/>
  <c r="BF333" i="3" s="1"/>
  <c r="BG333" i="3" s="1"/>
  <c r="BH333" i="3" s="1"/>
  <c r="BI333" i="3" s="1"/>
  <c r="BJ333" i="3" s="1"/>
  <c r="BK333" i="3" s="1"/>
  <c r="BL333" i="3" s="1"/>
  <c r="BM333" i="3" s="1"/>
  <c r="BN333" i="3" s="1"/>
  <c r="BO333" i="3" s="1"/>
  <c r="BP333" i="3" s="1"/>
  <c r="BQ333" i="3" s="1"/>
  <c r="BR333" i="3" s="1"/>
  <c r="BS333" i="3" s="1"/>
  <c r="BT333" i="3" s="1"/>
  <c r="BU333" i="3" s="1"/>
  <c r="BV333" i="3" s="1"/>
  <c r="N97" i="3"/>
  <c r="Q97" i="3"/>
  <c r="R97" i="3"/>
  <c r="M97" i="3"/>
  <c r="K97" i="3"/>
  <c r="L97" i="3"/>
  <c r="D98" i="3"/>
  <c r="J97" i="3"/>
  <c r="O97" i="3"/>
  <c r="P97" i="3"/>
  <c r="W201" i="3"/>
  <c r="X201" i="3" s="1"/>
  <c r="Y201" i="3" s="1"/>
  <c r="Z201" i="3" s="1"/>
  <c r="AA201" i="3" s="1"/>
  <c r="AB201" i="3" s="1"/>
  <c r="AC201" i="3" s="1"/>
  <c r="AD201" i="3" s="1"/>
  <c r="AE201" i="3" s="1"/>
  <c r="AF201" i="3" s="1"/>
  <c r="AG201" i="3" s="1"/>
  <c r="AH201" i="3" s="1"/>
  <c r="AI201" i="3" s="1"/>
  <c r="AJ201" i="3" s="1"/>
  <c r="AK201" i="3" s="1"/>
  <c r="AL201" i="3" s="1"/>
  <c r="AM201" i="3" s="1"/>
  <c r="AN201" i="3" s="1"/>
  <c r="AO201" i="3" s="1"/>
  <c r="AP201" i="3" s="1"/>
  <c r="AQ201" i="3" s="1"/>
  <c r="AR201" i="3" s="1"/>
  <c r="AS201" i="3" s="1"/>
  <c r="AT201" i="3" s="1"/>
  <c r="AU201" i="3" s="1"/>
  <c r="AV201" i="3" s="1"/>
  <c r="AW201" i="3" s="1"/>
  <c r="AX201" i="3" s="1"/>
  <c r="AY201" i="3" s="1"/>
  <c r="AZ201" i="3" s="1"/>
  <c r="BA201" i="3" s="1"/>
  <c r="BB201" i="3" s="1"/>
  <c r="BC201" i="3" s="1"/>
  <c r="BD201" i="3" s="1"/>
  <c r="BE201" i="3" s="1"/>
  <c r="BF201" i="3" s="1"/>
  <c r="BG201" i="3" s="1"/>
  <c r="BH201" i="3" s="1"/>
  <c r="BI201" i="3" s="1"/>
  <c r="BJ201" i="3" s="1"/>
  <c r="BK201" i="3" s="1"/>
  <c r="BL201" i="3" s="1"/>
  <c r="BM201" i="3" s="1"/>
  <c r="BN201" i="3" s="1"/>
  <c r="BO201" i="3" s="1"/>
  <c r="BP201" i="3" s="1"/>
  <c r="BQ201" i="3" s="1"/>
  <c r="BR201" i="3" s="1"/>
  <c r="BS201" i="3" s="1"/>
  <c r="BT201" i="3" s="1"/>
  <c r="BU201" i="3" s="1"/>
  <c r="BV201" i="3" s="1"/>
  <c r="BF334" i="3"/>
  <c r="BG334" i="3" s="1"/>
  <c r="BC334" i="3"/>
  <c r="BD334" i="3" s="1"/>
  <c r="BE334" i="3" s="1"/>
  <c r="AN320" i="3"/>
  <c r="AO320" i="3" s="1"/>
  <c r="AP320" i="3" s="1"/>
  <c r="AQ320" i="3" s="1"/>
  <c r="AR320" i="3" s="1"/>
  <c r="AS320" i="3" s="1"/>
  <c r="AT320" i="3" s="1"/>
  <c r="AU320" i="3" s="1"/>
  <c r="AV320" i="3" s="1"/>
  <c r="AW320" i="3" s="1"/>
  <c r="AX320" i="3" s="1"/>
  <c r="AY320" i="3" s="1"/>
  <c r="AZ320" i="3" s="1"/>
  <c r="BA320" i="3" s="1"/>
  <c r="BB320" i="3" s="1"/>
  <c r="BC320" i="3" s="1"/>
  <c r="BD320" i="3" s="1"/>
  <c r="BE320" i="3" s="1"/>
  <c r="BF320" i="3" s="1"/>
  <c r="BG320" i="3" s="1"/>
  <c r="BH320" i="3" s="1"/>
  <c r="BI320" i="3" s="1"/>
  <c r="BJ320" i="3" s="1"/>
  <c r="BK320" i="3" s="1"/>
  <c r="BL320" i="3" s="1"/>
  <c r="BM320" i="3" s="1"/>
  <c r="BN320" i="3" s="1"/>
  <c r="BO320" i="3" s="1"/>
  <c r="BP320" i="3" s="1"/>
  <c r="BQ320" i="3" s="1"/>
  <c r="BR320" i="3" s="1"/>
  <c r="BS320" i="3" s="1"/>
  <c r="BT320" i="3" s="1"/>
  <c r="BU320" i="3" s="1"/>
  <c r="BV320" i="3" s="1"/>
  <c r="AY330" i="3"/>
  <c r="BM411" i="3"/>
  <c r="BN411" i="3" s="1"/>
  <c r="BO411" i="3" s="1"/>
  <c r="BP411" i="3" s="1"/>
  <c r="BQ411" i="3" s="1"/>
  <c r="BR411" i="3" s="1"/>
  <c r="BS411" i="3" s="1"/>
  <c r="BT411" i="3" s="1"/>
  <c r="BU411" i="3" s="1"/>
  <c r="BV411" i="3" s="1"/>
  <c r="AF252" i="3"/>
  <c r="AN304" i="3"/>
  <c r="AO304" i="3" s="1"/>
  <c r="X145" i="3"/>
  <c r="Y145" i="3" s="1"/>
  <c r="Z145" i="3" s="1"/>
  <c r="Z141" i="3"/>
  <c r="Z303" i="3"/>
  <c r="J259" i="3"/>
  <c r="M259" i="3"/>
  <c r="Q259" i="3"/>
  <c r="D260" i="3"/>
  <c r="N259" i="3"/>
  <c r="K259" i="3"/>
  <c r="L259" i="3"/>
  <c r="O259" i="3"/>
  <c r="R259" i="3"/>
  <c r="P259" i="3"/>
  <c r="BO34" i="3"/>
  <c r="BP34" i="3" s="1"/>
  <c r="BQ34" i="3" s="1"/>
  <c r="BR34" i="3" s="1"/>
  <c r="BS34" i="3" s="1"/>
  <c r="BT34" i="3" s="1"/>
  <c r="BU34" i="3" s="1"/>
  <c r="AA146" i="3"/>
  <c r="AL250" i="3"/>
  <c r="BF332" i="3"/>
  <c r="BG332" i="3" s="1"/>
  <c r="BH332" i="3" s="1"/>
  <c r="BI332" i="3" s="1"/>
  <c r="BJ332" i="3" s="1"/>
  <c r="BK332" i="3" s="1"/>
  <c r="BL332" i="3" s="1"/>
  <c r="BM332" i="3" s="1"/>
  <c r="BN332" i="3" s="1"/>
  <c r="BO332" i="3" s="1"/>
  <c r="BP332" i="3" s="1"/>
  <c r="BQ332" i="3" s="1"/>
  <c r="BR332" i="3" s="1"/>
  <c r="BS332" i="3" s="1"/>
  <c r="BT332" i="3" s="1"/>
  <c r="BU332" i="3" s="1"/>
  <c r="BV332" i="3" s="1"/>
  <c r="AQ319" i="3"/>
  <c r="AR319" i="3" s="1"/>
  <c r="AS319" i="3" s="1"/>
  <c r="AI254" i="3"/>
  <c r="Q445" i="3"/>
  <c r="AP304" i="3"/>
  <c r="AQ304" i="3" s="1"/>
  <c r="AR304" i="3" s="1"/>
  <c r="AS304" i="3" s="1"/>
  <c r="AT304" i="3" s="1"/>
  <c r="AU304" i="3" s="1"/>
  <c r="AV304" i="3" s="1"/>
  <c r="AW304" i="3" s="1"/>
  <c r="AW328" i="3"/>
  <c r="AV358" i="3"/>
  <c r="AW358" i="3" s="1"/>
  <c r="AX358" i="3" s="1"/>
  <c r="AY358" i="3" s="1"/>
  <c r="AZ358" i="3" s="1"/>
  <c r="BA358" i="3" s="1"/>
  <c r="BB358" i="3" s="1"/>
  <c r="BC358" i="3" s="1"/>
  <c r="BD358" i="3" s="1"/>
  <c r="BE358" i="3" s="1"/>
  <c r="BF358" i="3" s="1"/>
  <c r="BG358" i="3" s="1"/>
  <c r="BH358" i="3" s="1"/>
  <c r="BI358" i="3" s="1"/>
  <c r="BJ358" i="3" s="1"/>
  <c r="BK358" i="3" s="1"/>
  <c r="BL358" i="3" s="1"/>
  <c r="BM358" i="3" s="1"/>
  <c r="BN358" i="3" s="1"/>
  <c r="BO358" i="3" s="1"/>
  <c r="BP358" i="3" s="1"/>
  <c r="BQ358" i="3" s="1"/>
  <c r="BR358" i="3" s="1"/>
  <c r="BS358" i="3" s="1"/>
  <c r="BT358" i="3" s="1"/>
  <c r="BU358" i="3" s="1"/>
  <c r="BV358" i="3" s="1"/>
  <c r="BK327" i="3"/>
  <c r="BL327" i="3" s="1"/>
  <c r="BM327" i="3" s="1"/>
  <c r="BN327" i="3" s="1"/>
  <c r="BO327" i="3" s="1"/>
  <c r="BP327" i="3" s="1"/>
  <c r="BQ327" i="3" s="1"/>
  <c r="BR327" i="3" s="1"/>
  <c r="BS327" i="3" s="1"/>
  <c r="BT327" i="3" s="1"/>
  <c r="BU327" i="3" s="1"/>
  <c r="BV327" i="3" s="1"/>
  <c r="AX328" i="3"/>
  <c r="AY328" i="3" s="1"/>
  <c r="AZ328" i="3" s="1"/>
  <c r="BA328" i="3" s="1"/>
  <c r="BB328" i="3" s="1"/>
  <c r="BC328" i="3" s="1"/>
  <c r="BD328" i="3" s="1"/>
  <c r="BE328" i="3" s="1"/>
  <c r="BF328" i="3" s="1"/>
  <c r="BG328" i="3" s="1"/>
  <c r="BH328" i="3" s="1"/>
  <c r="BI328" i="3" s="1"/>
  <c r="BJ328" i="3" s="1"/>
  <c r="BK328" i="3" s="1"/>
  <c r="BL328" i="3" s="1"/>
  <c r="BM328" i="3" s="1"/>
  <c r="BN328" i="3" s="1"/>
  <c r="BO328" i="3" s="1"/>
  <c r="BP328" i="3" s="1"/>
  <c r="BQ328" i="3" s="1"/>
  <c r="BR328" i="3" s="1"/>
  <c r="BS328" i="3" s="1"/>
  <c r="BT328" i="3" s="1"/>
  <c r="BU328" i="3" s="1"/>
  <c r="BV328" i="3" s="1"/>
  <c r="AJ249" i="3"/>
  <c r="AK249" i="3" s="1"/>
  <c r="AC306" i="3"/>
  <c r="AD306" i="3" s="1"/>
  <c r="AE306" i="3" s="1"/>
  <c r="AF306" i="3" s="1"/>
  <c r="AG306" i="3" s="1"/>
  <c r="AH306" i="3" s="1"/>
  <c r="AI306" i="3" s="1"/>
  <c r="AJ306" i="3" s="1"/>
  <c r="AK306" i="3" s="1"/>
  <c r="AL306" i="3" s="1"/>
  <c r="AM306" i="3" s="1"/>
  <c r="AN306" i="3" s="1"/>
  <c r="AO306" i="3" s="1"/>
  <c r="AP306" i="3" s="1"/>
  <c r="AQ306" i="3" s="1"/>
  <c r="AR306" i="3" s="1"/>
  <c r="AS306" i="3" s="1"/>
  <c r="AT306" i="3" s="1"/>
  <c r="AU306" i="3" s="1"/>
  <c r="AV306" i="3" s="1"/>
  <c r="AW306" i="3" s="1"/>
  <c r="AX306" i="3" s="1"/>
  <c r="AY306" i="3" s="1"/>
  <c r="AZ306" i="3" s="1"/>
  <c r="BA306" i="3" s="1"/>
  <c r="BB306" i="3" s="1"/>
  <c r="BC306" i="3" s="1"/>
  <c r="BD306" i="3" s="1"/>
  <c r="BE306" i="3" s="1"/>
  <c r="BF306" i="3" s="1"/>
  <c r="BG306" i="3" s="1"/>
  <c r="BH306" i="3" s="1"/>
  <c r="BI306" i="3" s="1"/>
  <c r="BJ306" i="3" s="1"/>
  <c r="BK306" i="3" s="1"/>
  <c r="BL306" i="3" s="1"/>
  <c r="BM306" i="3" s="1"/>
  <c r="BN306" i="3" s="1"/>
  <c r="BO306" i="3" s="1"/>
  <c r="BP306" i="3" s="1"/>
  <c r="BQ306" i="3" s="1"/>
  <c r="BR306" i="3" s="1"/>
  <c r="BS306" i="3" s="1"/>
  <c r="BT306" i="3" s="1"/>
  <c r="BU306" i="3" s="1"/>
  <c r="BV306" i="3" s="1"/>
  <c r="AC251" i="3"/>
  <c r="BP37" i="3"/>
  <c r="BQ37" i="3" s="1"/>
  <c r="BR37" i="3" s="1"/>
  <c r="BS37" i="3" s="1"/>
  <c r="AL317" i="3"/>
  <c r="AM317" i="3" s="1"/>
  <c r="P78" i="3"/>
  <c r="P238" i="3"/>
  <c r="P239" i="3"/>
  <c r="O186" i="3"/>
  <c r="AB255" i="3"/>
  <c r="BD326" i="3"/>
  <c r="BE326" i="3" s="1"/>
  <c r="BF326" i="3" s="1"/>
  <c r="BG326" i="3" s="1"/>
  <c r="BH326" i="3" s="1"/>
  <c r="BI326" i="3" s="1"/>
  <c r="BJ326" i="3" s="1"/>
  <c r="BK326" i="3" s="1"/>
  <c r="BL326" i="3" s="1"/>
  <c r="BM326" i="3" s="1"/>
  <c r="BN326" i="3" s="1"/>
  <c r="BO326" i="3" s="1"/>
  <c r="BP326" i="3" s="1"/>
  <c r="BQ326" i="3" s="1"/>
  <c r="BR326" i="3" s="1"/>
  <c r="BS326" i="3" s="1"/>
  <c r="BT326" i="3" s="1"/>
  <c r="BU326" i="3" s="1"/>
  <c r="BV326" i="3" s="1"/>
  <c r="O390" i="3"/>
  <c r="O351" i="3"/>
  <c r="P402" i="3"/>
  <c r="AS323" i="3"/>
  <c r="AT323" i="3" s="1"/>
  <c r="AU323" i="3" s="1"/>
  <c r="AV323" i="3" s="1"/>
  <c r="AW323" i="3" s="1"/>
  <c r="AX323" i="3" s="1"/>
  <c r="AY323" i="3" s="1"/>
  <c r="AZ323" i="3" s="1"/>
  <c r="BA323" i="3" s="1"/>
  <c r="BB323" i="3" s="1"/>
  <c r="BC323" i="3" s="1"/>
  <c r="BD323" i="3" s="1"/>
  <c r="BE323" i="3" s="1"/>
  <c r="BF323" i="3" s="1"/>
  <c r="BG323" i="3" s="1"/>
  <c r="BH323" i="3" s="1"/>
  <c r="BI323" i="3" s="1"/>
  <c r="BJ323" i="3" s="1"/>
  <c r="BK323" i="3" s="1"/>
  <c r="BL323" i="3" s="1"/>
  <c r="BM323" i="3" s="1"/>
  <c r="BN323" i="3" s="1"/>
  <c r="BO323" i="3" s="1"/>
  <c r="BP323" i="3" s="1"/>
  <c r="BQ323" i="3" s="1"/>
  <c r="BR323" i="3" s="1"/>
  <c r="BS323" i="3" s="1"/>
  <c r="BT323" i="3" s="1"/>
  <c r="BU323" i="3" s="1"/>
  <c r="BV323" i="3" s="1"/>
  <c r="AV329" i="3"/>
  <c r="AW329" i="3" s="1"/>
  <c r="AX329" i="3" s="1"/>
  <c r="AY329" i="3" s="1"/>
  <c r="AZ329" i="3" s="1"/>
  <c r="BA329" i="3" s="1"/>
  <c r="BB329" i="3" s="1"/>
  <c r="BC329" i="3" s="1"/>
  <c r="BD329" i="3" s="1"/>
  <c r="BE329" i="3" s="1"/>
  <c r="BF329" i="3" s="1"/>
  <c r="BG329" i="3" s="1"/>
  <c r="BH329" i="3" s="1"/>
  <c r="BI329" i="3" s="1"/>
  <c r="BJ329" i="3" s="1"/>
  <c r="BK329" i="3" s="1"/>
  <c r="BL329" i="3" s="1"/>
  <c r="BM329" i="3" s="1"/>
  <c r="BN329" i="3" s="1"/>
  <c r="BO329" i="3" s="1"/>
  <c r="BP329" i="3" s="1"/>
  <c r="BQ329" i="3" s="1"/>
  <c r="BR329" i="3" s="1"/>
  <c r="BS329" i="3" s="1"/>
  <c r="BT329" i="3" s="1"/>
  <c r="BU329" i="3" s="1"/>
  <c r="BV329" i="3" s="1"/>
  <c r="AA307" i="3"/>
  <c r="AB307" i="3" s="1"/>
  <c r="AT322" i="3"/>
  <c r="AW253" i="3"/>
  <c r="AX253" i="3" s="1"/>
  <c r="AY253" i="3" s="1"/>
  <c r="AZ253" i="3" s="1"/>
  <c r="BA253" i="3" s="1"/>
  <c r="BB253" i="3" s="1"/>
  <c r="BC253" i="3" s="1"/>
  <c r="BD253" i="3" s="1"/>
  <c r="Z309" i="3"/>
  <c r="AA309" i="3" s="1"/>
  <c r="AB309" i="3" s="1"/>
  <c r="AC309" i="3" s="1"/>
  <c r="AD309" i="3" s="1"/>
  <c r="AE309" i="3" s="1"/>
  <c r="AF309" i="3" s="1"/>
  <c r="AG309" i="3" s="1"/>
  <c r="AH309" i="3" s="1"/>
  <c r="AI309" i="3" s="1"/>
  <c r="AJ309" i="3" s="1"/>
  <c r="AK309" i="3" s="1"/>
  <c r="AL309" i="3" s="1"/>
  <c r="AM309" i="3" s="1"/>
  <c r="AN309" i="3" s="1"/>
  <c r="AO309" i="3" s="1"/>
  <c r="AP309" i="3" s="1"/>
  <c r="AQ309" i="3" s="1"/>
  <c r="AR309" i="3" s="1"/>
  <c r="AS309" i="3" s="1"/>
  <c r="AT309" i="3" s="1"/>
  <c r="AU309" i="3" s="1"/>
  <c r="AV309" i="3" s="1"/>
  <c r="AW309" i="3" s="1"/>
  <c r="AX309" i="3" s="1"/>
  <c r="AY309" i="3" s="1"/>
  <c r="AZ309" i="3" s="1"/>
  <c r="BA309" i="3" s="1"/>
  <c r="BB309" i="3" s="1"/>
  <c r="BC309" i="3" s="1"/>
  <c r="BD309" i="3" s="1"/>
  <c r="BE309" i="3" s="1"/>
  <c r="BF309" i="3" s="1"/>
  <c r="BG309" i="3" s="1"/>
  <c r="BH309" i="3" s="1"/>
  <c r="BI309" i="3" s="1"/>
  <c r="BJ309" i="3" s="1"/>
  <c r="BK309" i="3" s="1"/>
  <c r="BL309" i="3" s="1"/>
  <c r="BM309" i="3" s="1"/>
  <c r="BN309" i="3" s="1"/>
  <c r="BO309" i="3" s="1"/>
  <c r="BP309" i="3" s="1"/>
  <c r="BQ309" i="3" s="1"/>
  <c r="BR309" i="3" s="1"/>
  <c r="BS309" i="3" s="1"/>
  <c r="BT309" i="3" s="1"/>
  <c r="BU309" i="3" s="1"/>
  <c r="BV309" i="3" s="1"/>
  <c r="AK318" i="3"/>
  <c r="O135" i="3"/>
  <c r="AB144" i="3"/>
  <c r="AC144" i="3" s="1"/>
  <c r="AR363" i="3"/>
  <c r="AS363" i="3" s="1"/>
  <c r="AT363" i="3" s="1"/>
  <c r="AU363" i="3" s="1"/>
  <c r="AV363" i="3" s="1"/>
  <c r="AW363" i="3" s="1"/>
  <c r="AX363" i="3" s="1"/>
  <c r="AY363" i="3" s="1"/>
  <c r="AZ363" i="3" s="1"/>
  <c r="BA363" i="3" s="1"/>
  <c r="BB363" i="3" s="1"/>
  <c r="BC363" i="3" s="1"/>
  <c r="BD363" i="3" s="1"/>
  <c r="BE363" i="3" s="1"/>
  <c r="BF363" i="3" s="1"/>
  <c r="BG363" i="3" s="1"/>
  <c r="BH363" i="3" s="1"/>
  <c r="BI363" i="3" s="1"/>
  <c r="BJ363" i="3" s="1"/>
  <c r="BK363" i="3" s="1"/>
  <c r="BL363" i="3" s="1"/>
  <c r="BM363" i="3" s="1"/>
  <c r="BN363" i="3" s="1"/>
  <c r="BO363" i="3" s="1"/>
  <c r="BP363" i="3" s="1"/>
  <c r="BQ363" i="3" s="1"/>
  <c r="BR363" i="3" s="1"/>
  <c r="BS363" i="3" s="1"/>
  <c r="BT363" i="3" s="1"/>
  <c r="BU363" i="3" s="1"/>
  <c r="AL249" i="3"/>
  <c r="AM249" i="3" s="1"/>
  <c r="AP321" i="3"/>
  <c r="AQ321" i="3" s="1"/>
  <c r="AB308" i="3"/>
  <c r="BO38" i="3"/>
  <c r="BP38" i="3" s="1"/>
  <c r="BQ38" i="3" s="1"/>
  <c r="BR38" i="3" s="1"/>
  <c r="BS38" i="3" s="1"/>
  <c r="K151" i="3"/>
  <c r="O151" i="3"/>
  <c r="L151" i="3"/>
  <c r="P151" i="3"/>
  <c r="D152" i="3"/>
  <c r="Q151" i="3"/>
  <c r="J151" i="3"/>
  <c r="R151" i="3"/>
  <c r="M151" i="3"/>
  <c r="N151" i="3"/>
  <c r="AD142" i="3"/>
  <c r="AV324" i="3"/>
  <c r="Y147" i="3"/>
  <c r="Z147" i="3" s="1"/>
  <c r="O336" i="3"/>
  <c r="O297" i="3"/>
  <c r="O27" i="3" l="1"/>
  <c r="X45" i="3"/>
  <c r="V45" i="3"/>
  <c r="T45" i="3"/>
  <c r="Z45" i="3"/>
  <c r="D46" i="3"/>
  <c r="Y45" i="3"/>
  <c r="AD45" i="3"/>
  <c r="AK45" i="3"/>
  <c r="AQ45" i="3"/>
  <c r="AT45" i="3"/>
  <c r="U45" i="3"/>
  <c r="AJ45" i="3"/>
  <c r="W45" i="3"/>
  <c r="AA45" i="3"/>
  <c r="AH45" i="3"/>
  <c r="AM45" i="3"/>
  <c r="AE45" i="3"/>
  <c r="AI45" i="3"/>
  <c r="BA45" i="3"/>
  <c r="BC45" i="3"/>
  <c r="AF45" i="3"/>
  <c r="AS45" i="3"/>
  <c r="AV45" i="3"/>
  <c r="BE45" i="3"/>
  <c r="BK45" i="3"/>
  <c r="AN45" i="3"/>
  <c r="AC45" i="3"/>
  <c r="AG45" i="3"/>
  <c r="AO45" i="3"/>
  <c r="AY45" i="3"/>
  <c r="BF45" i="3"/>
  <c r="BH45" i="3"/>
  <c r="BD45" i="3"/>
  <c r="BG45" i="3"/>
  <c r="BM45" i="3"/>
  <c r="BS45" i="3"/>
  <c r="K45" i="3"/>
  <c r="S45" i="3"/>
  <c r="AU45" i="3"/>
  <c r="AW45" i="3"/>
  <c r="AX45" i="3"/>
  <c r="BL45" i="3"/>
  <c r="AP45" i="3"/>
  <c r="AR45" i="3"/>
  <c r="BJ45" i="3"/>
  <c r="AL45" i="3"/>
  <c r="O45" i="3"/>
  <c r="AB45" i="3"/>
  <c r="AZ45" i="3"/>
  <c r="BT45" i="3"/>
  <c r="P45" i="3"/>
  <c r="M45" i="3"/>
  <c r="N45" i="3"/>
  <c r="BQ45" i="3"/>
  <c r="BU45" i="3"/>
  <c r="Q45" i="3"/>
  <c r="R45" i="3"/>
  <c r="BI45" i="3"/>
  <c r="BN45" i="3"/>
  <c r="BB45" i="3"/>
  <c r="BO45" i="3"/>
  <c r="BR45" i="3"/>
  <c r="J45" i="3"/>
  <c r="BP45" i="3"/>
  <c r="L45" i="3"/>
  <c r="BV45" i="3"/>
  <c r="AW324" i="3"/>
  <c r="AX324" i="3" s="1"/>
  <c r="AX304" i="3"/>
  <c r="AC305" i="3"/>
  <c r="AD305" i="3" s="1"/>
  <c r="AE305" i="3" s="1"/>
  <c r="AF305" i="3" s="1"/>
  <c r="AG305" i="3" s="1"/>
  <c r="AH305" i="3" s="1"/>
  <c r="AI305" i="3" s="1"/>
  <c r="AJ305" i="3" s="1"/>
  <c r="AK305" i="3" s="1"/>
  <c r="AL305" i="3" s="1"/>
  <c r="AM305" i="3" s="1"/>
  <c r="AN305" i="3" s="1"/>
  <c r="AO305" i="3" s="1"/>
  <c r="AP305" i="3" s="1"/>
  <c r="AQ305" i="3" s="1"/>
  <c r="AR305" i="3" s="1"/>
  <c r="AS305" i="3" s="1"/>
  <c r="AT305" i="3" s="1"/>
  <c r="AU305" i="3" s="1"/>
  <c r="AV305" i="3" s="1"/>
  <c r="AW305" i="3" s="1"/>
  <c r="AX305" i="3" s="1"/>
  <c r="AY305" i="3" s="1"/>
  <c r="AZ305" i="3" s="1"/>
  <c r="BA305" i="3" s="1"/>
  <c r="BB305" i="3" s="1"/>
  <c r="BC305" i="3" s="1"/>
  <c r="BD305" i="3" s="1"/>
  <c r="BE305" i="3" s="1"/>
  <c r="BF305" i="3" s="1"/>
  <c r="BG305" i="3" s="1"/>
  <c r="BH305" i="3" s="1"/>
  <c r="BI305" i="3" s="1"/>
  <c r="BJ305" i="3" s="1"/>
  <c r="BK305" i="3" s="1"/>
  <c r="BL305" i="3" s="1"/>
  <c r="BM305" i="3" s="1"/>
  <c r="BN305" i="3" s="1"/>
  <c r="BO305" i="3" s="1"/>
  <c r="BP305" i="3" s="1"/>
  <c r="BQ305" i="3" s="1"/>
  <c r="BR305" i="3" s="1"/>
  <c r="BS305" i="3" s="1"/>
  <c r="BT305" i="3" s="1"/>
  <c r="BU305" i="3" s="1"/>
  <c r="BV305" i="3" s="1"/>
  <c r="AD144" i="3"/>
  <c r="AE144" i="3" s="1"/>
  <c r="AF144" i="3" s="1"/>
  <c r="BE253" i="3"/>
  <c r="BF253" i="3" s="1"/>
  <c r="BG253" i="3" s="1"/>
  <c r="BH253" i="3" s="1"/>
  <c r="BI253" i="3" s="1"/>
  <c r="BJ253" i="3" s="1"/>
  <c r="BK253" i="3" s="1"/>
  <c r="BL253" i="3" s="1"/>
  <c r="BM253" i="3" s="1"/>
  <c r="BN253" i="3" s="1"/>
  <c r="BO253" i="3" s="1"/>
  <c r="BP253" i="3" s="1"/>
  <c r="BQ253" i="3" s="1"/>
  <c r="BR253" i="3" s="1"/>
  <c r="BS253" i="3" s="1"/>
  <c r="BT253" i="3" s="1"/>
  <c r="BU253" i="3" s="1"/>
  <c r="BV253" i="3" s="1"/>
  <c r="AC307" i="3"/>
  <c r="AD307" i="3" s="1"/>
  <c r="AE307" i="3" s="1"/>
  <c r="AF307" i="3" s="1"/>
  <c r="AG307" i="3" s="1"/>
  <c r="AH307" i="3" s="1"/>
  <c r="AI307" i="3" s="1"/>
  <c r="AJ307" i="3" s="1"/>
  <c r="AK307" i="3" s="1"/>
  <c r="AL307" i="3" s="1"/>
  <c r="AM307" i="3" s="1"/>
  <c r="AN307" i="3" s="1"/>
  <c r="AO307" i="3" s="1"/>
  <c r="AP307" i="3" s="1"/>
  <c r="AQ307" i="3" s="1"/>
  <c r="AR307" i="3" s="1"/>
  <c r="AS307" i="3" s="1"/>
  <c r="AT307" i="3" s="1"/>
  <c r="AU307" i="3" s="1"/>
  <c r="AV307" i="3" s="1"/>
  <c r="AW307" i="3" s="1"/>
  <c r="AX307" i="3" s="1"/>
  <c r="AY307" i="3" s="1"/>
  <c r="AZ307" i="3" s="1"/>
  <c r="BA307" i="3" s="1"/>
  <c r="BB307" i="3" s="1"/>
  <c r="BC307" i="3" s="1"/>
  <c r="BD307" i="3" s="1"/>
  <c r="BE307" i="3" s="1"/>
  <c r="BF307" i="3" s="1"/>
  <c r="BG307" i="3" s="1"/>
  <c r="BH307" i="3" s="1"/>
  <c r="BI307" i="3" s="1"/>
  <c r="BJ307" i="3" s="1"/>
  <c r="BK307" i="3" s="1"/>
  <c r="BL307" i="3" s="1"/>
  <c r="BM307" i="3" s="1"/>
  <c r="BN307" i="3" s="1"/>
  <c r="BO307" i="3" s="1"/>
  <c r="BP307" i="3" s="1"/>
  <c r="BQ307" i="3" s="1"/>
  <c r="BR307" i="3" s="1"/>
  <c r="BS307" i="3" s="1"/>
  <c r="BT307" i="3" s="1"/>
  <c r="BU307" i="3" s="1"/>
  <c r="BV307" i="3" s="1"/>
  <c r="AN317" i="3"/>
  <c r="BT37" i="3"/>
  <c r="BU37" i="3" s="1"/>
  <c r="BV37" i="3" s="1"/>
  <c r="AT319" i="3"/>
  <c r="AU319" i="3" s="1"/>
  <c r="AV319" i="3" s="1"/>
  <c r="AW319" i="3" s="1"/>
  <c r="AX319" i="3" s="1"/>
  <c r="AY319" i="3" s="1"/>
  <c r="AZ319" i="3" s="1"/>
  <c r="BA319" i="3" s="1"/>
  <c r="BB319" i="3" s="1"/>
  <c r="BC319" i="3" s="1"/>
  <c r="BD319" i="3" s="1"/>
  <c r="BE319" i="3" s="1"/>
  <c r="BF319" i="3" s="1"/>
  <c r="BG319" i="3" s="1"/>
  <c r="BH319" i="3" s="1"/>
  <c r="BI319" i="3" s="1"/>
  <c r="BJ319" i="3" s="1"/>
  <c r="BK319" i="3" s="1"/>
  <c r="BL319" i="3" s="1"/>
  <c r="BM319" i="3" s="1"/>
  <c r="BN319" i="3" s="1"/>
  <c r="BO319" i="3" s="1"/>
  <c r="BP319" i="3" s="1"/>
  <c r="BQ319" i="3" s="1"/>
  <c r="BR319" i="3" s="1"/>
  <c r="BS319" i="3" s="1"/>
  <c r="BT319" i="3" s="1"/>
  <c r="BU319" i="3" s="1"/>
  <c r="BV319" i="3" s="1"/>
  <c r="BN33" i="3"/>
  <c r="BO33" i="3" s="1"/>
  <c r="BP33" i="3" s="1"/>
  <c r="BQ33" i="3" s="1"/>
  <c r="BR33" i="3" s="1"/>
  <c r="BS33" i="3" s="1"/>
  <c r="BT33" i="3" s="1"/>
  <c r="BU33" i="3" s="1"/>
  <c r="BV33" i="3" s="1"/>
  <c r="D99" i="3"/>
  <c r="K98" i="3"/>
  <c r="O98" i="3"/>
  <c r="L98" i="3"/>
  <c r="M98" i="3"/>
  <c r="S98" i="3"/>
  <c r="P98" i="3"/>
  <c r="Q98" i="3"/>
  <c r="N98" i="3"/>
  <c r="J98" i="3"/>
  <c r="R98" i="3"/>
  <c r="AR321" i="3"/>
  <c r="AS321" i="3" s="1"/>
  <c r="AT321" i="3" s="1"/>
  <c r="AU321" i="3" s="1"/>
  <c r="AV321" i="3" s="1"/>
  <c r="AW321" i="3" s="1"/>
  <c r="AX321" i="3" s="1"/>
  <c r="AY321" i="3" s="1"/>
  <c r="AZ321" i="3" s="1"/>
  <c r="BV363" i="3"/>
  <c r="BV34" i="3"/>
  <c r="BH334" i="3"/>
  <c r="BI334" i="3" s="1"/>
  <c r="BJ334" i="3" s="1"/>
  <c r="BK334" i="3" s="1"/>
  <c r="BL334" i="3" s="1"/>
  <c r="BM334" i="3" s="1"/>
  <c r="BN334" i="3" s="1"/>
  <c r="BO334" i="3" s="1"/>
  <c r="BP334" i="3" s="1"/>
  <c r="BQ334" i="3" s="1"/>
  <c r="BR334" i="3" s="1"/>
  <c r="BS334" i="3" s="1"/>
  <c r="BT334" i="3" s="1"/>
  <c r="BU334" i="3" s="1"/>
  <c r="BV334" i="3" s="1"/>
  <c r="AK315" i="3"/>
  <c r="AG144" i="3"/>
  <c r="AH144" i="3" s="1"/>
  <c r="AI144" i="3" s="1"/>
  <c r="AJ144" i="3" s="1"/>
  <c r="AK144" i="3" s="1"/>
  <c r="AL144" i="3" s="1"/>
  <c r="AM144" i="3" s="1"/>
  <c r="AN144" i="3" s="1"/>
  <c r="AO144" i="3" s="1"/>
  <c r="AP144" i="3" s="1"/>
  <c r="AQ144" i="3" s="1"/>
  <c r="AR144" i="3" s="1"/>
  <c r="AS144" i="3" s="1"/>
  <c r="AT144" i="3" s="1"/>
  <c r="AU144" i="3" s="1"/>
  <c r="AV144" i="3" s="1"/>
  <c r="AW144" i="3" s="1"/>
  <c r="AX144" i="3" s="1"/>
  <c r="AY144" i="3" s="1"/>
  <c r="AZ144" i="3" s="1"/>
  <c r="BA144" i="3" s="1"/>
  <c r="BB144" i="3" s="1"/>
  <c r="BC144" i="3" s="1"/>
  <c r="BD144" i="3" s="1"/>
  <c r="BE144" i="3" s="1"/>
  <c r="BF144" i="3" s="1"/>
  <c r="BG144" i="3" s="1"/>
  <c r="BH144" i="3" s="1"/>
  <c r="BI144" i="3" s="1"/>
  <c r="BJ144" i="3" s="1"/>
  <c r="BK144" i="3" s="1"/>
  <c r="BL144" i="3" s="1"/>
  <c r="BM144" i="3" s="1"/>
  <c r="BN144" i="3" s="1"/>
  <c r="BO144" i="3" s="1"/>
  <c r="BP144" i="3" s="1"/>
  <c r="BQ144" i="3" s="1"/>
  <c r="BR144" i="3" s="1"/>
  <c r="BS144" i="3" s="1"/>
  <c r="BT144" i="3" s="1"/>
  <c r="BU144" i="3" s="1"/>
  <c r="BV144" i="3" s="1"/>
  <c r="P292" i="3"/>
  <c r="P294" i="3" s="1"/>
  <c r="P293" i="3"/>
  <c r="AL318" i="3"/>
  <c r="AM318" i="3" s="1"/>
  <c r="AN318" i="3" s="1"/>
  <c r="AO318" i="3" s="1"/>
  <c r="AP318" i="3" s="1"/>
  <c r="AQ318" i="3" s="1"/>
  <c r="AR318" i="3" s="1"/>
  <c r="AS318" i="3" s="1"/>
  <c r="AT318" i="3" s="1"/>
  <c r="AU318" i="3" s="1"/>
  <c r="AV318" i="3" s="1"/>
  <c r="AW318" i="3" s="1"/>
  <c r="AX318" i="3" s="1"/>
  <c r="AY318" i="3" s="1"/>
  <c r="AZ318" i="3" s="1"/>
  <c r="BA318" i="3" s="1"/>
  <c r="BB318" i="3" s="1"/>
  <c r="BC318" i="3" s="1"/>
  <c r="P81" i="3"/>
  <c r="M260" i="3"/>
  <c r="Q260" i="3"/>
  <c r="K260" i="3"/>
  <c r="N260" i="3"/>
  <c r="O260" i="3"/>
  <c r="D261" i="3"/>
  <c r="P260" i="3"/>
  <c r="J260" i="3"/>
  <c r="R260" i="3"/>
  <c r="L260" i="3"/>
  <c r="S260" i="3"/>
  <c r="AG252" i="3"/>
  <c r="AH252" i="3" s="1"/>
  <c r="AI252" i="3" s="1"/>
  <c r="AJ252" i="3" s="1"/>
  <c r="AK252" i="3" s="1"/>
  <c r="AL252" i="3" s="1"/>
  <c r="AM252" i="3" s="1"/>
  <c r="AN252" i="3" s="1"/>
  <c r="AO252" i="3" s="1"/>
  <c r="AP252" i="3" s="1"/>
  <c r="AQ252" i="3" s="1"/>
  <c r="AR252" i="3" s="1"/>
  <c r="AS252" i="3" s="1"/>
  <c r="AT252" i="3" s="1"/>
  <c r="AU252" i="3" s="1"/>
  <c r="AV252" i="3" s="1"/>
  <c r="AW252" i="3" s="1"/>
  <c r="AX252" i="3" s="1"/>
  <c r="AY252" i="3" s="1"/>
  <c r="AZ252" i="3" s="1"/>
  <c r="BA252" i="3" s="1"/>
  <c r="BB252" i="3" s="1"/>
  <c r="BC252" i="3" s="1"/>
  <c r="BD252" i="3" s="1"/>
  <c r="BE252" i="3" s="1"/>
  <c r="BF252" i="3" s="1"/>
  <c r="BG252" i="3" s="1"/>
  <c r="BH252" i="3" s="1"/>
  <c r="BI252" i="3" s="1"/>
  <c r="BJ252" i="3" s="1"/>
  <c r="BK252" i="3" s="1"/>
  <c r="BL252" i="3" s="1"/>
  <c r="BM252" i="3" s="1"/>
  <c r="BN252" i="3" s="1"/>
  <c r="BO252" i="3" s="1"/>
  <c r="BP252" i="3" s="1"/>
  <c r="BQ252" i="3" s="1"/>
  <c r="BR252" i="3" s="1"/>
  <c r="BS252" i="3" s="1"/>
  <c r="BT252" i="3" s="1"/>
  <c r="BU252" i="3" s="1"/>
  <c r="BV252" i="3" s="1"/>
  <c r="AA147" i="3"/>
  <c r="AB147" i="3" s="1"/>
  <c r="AC147" i="3" s="1"/>
  <c r="AD147" i="3" s="1"/>
  <c r="AE147" i="3" s="1"/>
  <c r="AF147" i="3" s="1"/>
  <c r="AG147" i="3" s="1"/>
  <c r="AH147" i="3" s="1"/>
  <c r="AI147" i="3" s="1"/>
  <c r="AJ147" i="3" s="1"/>
  <c r="AK147" i="3" s="1"/>
  <c r="AL147" i="3" s="1"/>
  <c r="AM147" i="3" s="1"/>
  <c r="AN147" i="3" s="1"/>
  <c r="AO147" i="3" s="1"/>
  <c r="AP147" i="3" s="1"/>
  <c r="AQ147" i="3" s="1"/>
  <c r="AR147" i="3" s="1"/>
  <c r="AS147" i="3" s="1"/>
  <c r="AT147" i="3" s="1"/>
  <c r="AU147" i="3" s="1"/>
  <c r="AV147" i="3" s="1"/>
  <c r="AW147" i="3" s="1"/>
  <c r="AX147" i="3" s="1"/>
  <c r="AY147" i="3" s="1"/>
  <c r="AZ147" i="3" s="1"/>
  <c r="BA147" i="3" s="1"/>
  <c r="BB147" i="3" s="1"/>
  <c r="BC147" i="3" s="1"/>
  <c r="BD147" i="3" s="1"/>
  <c r="BE147" i="3" s="1"/>
  <c r="BF147" i="3" s="1"/>
  <c r="BG147" i="3" s="1"/>
  <c r="BH147" i="3" s="1"/>
  <c r="BI147" i="3" s="1"/>
  <c r="BJ147" i="3" s="1"/>
  <c r="BK147" i="3" s="1"/>
  <c r="BL147" i="3" s="1"/>
  <c r="BM147" i="3" s="1"/>
  <c r="BN147" i="3" s="1"/>
  <c r="BO147" i="3" s="1"/>
  <c r="BP147" i="3" s="1"/>
  <c r="BQ147" i="3" s="1"/>
  <c r="BR147" i="3" s="1"/>
  <c r="BS147" i="3" s="1"/>
  <c r="BT147" i="3" s="1"/>
  <c r="BU147" i="3" s="1"/>
  <c r="BV147" i="3" s="1"/>
  <c r="AE142" i="3"/>
  <c r="AF142" i="3" s="1"/>
  <c r="AG142" i="3" s="1"/>
  <c r="AH142" i="3" s="1"/>
  <c r="AI142" i="3" s="1"/>
  <c r="AJ142" i="3" s="1"/>
  <c r="AK142" i="3" s="1"/>
  <c r="AL142" i="3" s="1"/>
  <c r="AM142" i="3" s="1"/>
  <c r="AN142" i="3" s="1"/>
  <c r="AO142" i="3" s="1"/>
  <c r="AP142" i="3" s="1"/>
  <c r="AQ142" i="3" s="1"/>
  <c r="AR142" i="3" s="1"/>
  <c r="AS142" i="3" s="1"/>
  <c r="AT142" i="3" s="1"/>
  <c r="AU142" i="3" s="1"/>
  <c r="AV142" i="3" s="1"/>
  <c r="AW142" i="3" s="1"/>
  <c r="AX142" i="3" s="1"/>
  <c r="AY142" i="3" s="1"/>
  <c r="AZ142" i="3" s="1"/>
  <c r="BA142" i="3" s="1"/>
  <c r="BB142" i="3" s="1"/>
  <c r="BC142" i="3" s="1"/>
  <c r="BD142" i="3" s="1"/>
  <c r="BE142" i="3" s="1"/>
  <c r="BF142" i="3" s="1"/>
  <c r="BG142" i="3" s="1"/>
  <c r="BH142" i="3" s="1"/>
  <c r="BI142" i="3" s="1"/>
  <c r="BJ142" i="3" s="1"/>
  <c r="BK142" i="3" s="1"/>
  <c r="BL142" i="3" s="1"/>
  <c r="BM142" i="3" s="1"/>
  <c r="BN142" i="3" s="1"/>
  <c r="BO142" i="3" s="1"/>
  <c r="BP142" i="3" s="1"/>
  <c r="BQ142" i="3" s="1"/>
  <c r="BR142" i="3" s="1"/>
  <c r="BS142" i="3" s="1"/>
  <c r="BT142" i="3" s="1"/>
  <c r="BU142" i="3" s="1"/>
  <c r="BV142" i="3" s="1"/>
  <c r="BT38" i="3"/>
  <c r="BU38" i="3" s="1"/>
  <c r="BV38" i="3" s="1"/>
  <c r="AC308" i="3"/>
  <c r="AD308" i="3" s="1"/>
  <c r="AE308" i="3" s="1"/>
  <c r="AF308" i="3" s="1"/>
  <c r="AG308" i="3" s="1"/>
  <c r="AH308" i="3" s="1"/>
  <c r="AI308" i="3" s="1"/>
  <c r="AJ308" i="3" s="1"/>
  <c r="AK308" i="3" s="1"/>
  <c r="AL308" i="3" s="1"/>
  <c r="AM308" i="3" s="1"/>
  <c r="AN308" i="3" s="1"/>
  <c r="AO308" i="3" s="1"/>
  <c r="AP308" i="3" s="1"/>
  <c r="AQ308" i="3" s="1"/>
  <c r="AR308" i="3" s="1"/>
  <c r="AS308" i="3" s="1"/>
  <c r="AT308" i="3" s="1"/>
  <c r="AU308" i="3" s="1"/>
  <c r="AV308" i="3" s="1"/>
  <c r="AW308" i="3" s="1"/>
  <c r="AX308" i="3" s="1"/>
  <c r="AY308" i="3" s="1"/>
  <c r="AZ308" i="3" s="1"/>
  <c r="BA308" i="3" s="1"/>
  <c r="BB308" i="3" s="1"/>
  <c r="BC308" i="3" s="1"/>
  <c r="BD308" i="3" s="1"/>
  <c r="BE308" i="3" s="1"/>
  <c r="BF308" i="3" s="1"/>
  <c r="BG308" i="3" s="1"/>
  <c r="BH308" i="3" s="1"/>
  <c r="BI308" i="3" s="1"/>
  <c r="BJ308" i="3" s="1"/>
  <c r="BK308" i="3" s="1"/>
  <c r="BL308" i="3" s="1"/>
  <c r="BM308" i="3" s="1"/>
  <c r="BN308" i="3" s="1"/>
  <c r="BO308" i="3" s="1"/>
  <c r="BP308" i="3" s="1"/>
  <c r="BQ308" i="3" s="1"/>
  <c r="BR308" i="3" s="1"/>
  <c r="BS308" i="3" s="1"/>
  <c r="BT308" i="3" s="1"/>
  <c r="BU308" i="3" s="1"/>
  <c r="BV308" i="3" s="1"/>
  <c r="P130" i="3"/>
  <c r="P131" i="3"/>
  <c r="AU322" i="3"/>
  <c r="AV322" i="3" s="1"/>
  <c r="AW322" i="3" s="1"/>
  <c r="AX322" i="3" s="1"/>
  <c r="AY322" i="3" s="1"/>
  <c r="AZ322" i="3" s="1"/>
  <c r="BA322" i="3" s="1"/>
  <c r="BB322" i="3" s="1"/>
  <c r="BC322" i="3" s="1"/>
  <c r="BD322" i="3" s="1"/>
  <c r="BE322" i="3" s="1"/>
  <c r="BF322" i="3" s="1"/>
  <c r="BG322" i="3" s="1"/>
  <c r="BH322" i="3" s="1"/>
  <c r="BI322" i="3" s="1"/>
  <c r="BJ322" i="3" s="1"/>
  <c r="BK322" i="3" s="1"/>
  <c r="BL322" i="3" s="1"/>
  <c r="BM322" i="3" s="1"/>
  <c r="BN322" i="3" s="1"/>
  <c r="BO322" i="3" s="1"/>
  <c r="BP322" i="3" s="1"/>
  <c r="BQ322" i="3" s="1"/>
  <c r="BR322" i="3" s="1"/>
  <c r="BS322" i="3" s="1"/>
  <c r="BT322" i="3" s="1"/>
  <c r="BU322" i="3" s="1"/>
  <c r="BV322" i="3" s="1"/>
  <c r="P444" i="3"/>
  <c r="P405" i="3"/>
  <c r="R445" i="3"/>
  <c r="AJ254" i="3"/>
  <c r="AK254" i="3" s="1"/>
  <c r="AL254" i="3" s="1"/>
  <c r="AM254" i="3" s="1"/>
  <c r="AN254" i="3" s="1"/>
  <c r="AO254" i="3" s="1"/>
  <c r="AP254" i="3" s="1"/>
  <c r="AQ254" i="3" s="1"/>
  <c r="AR254" i="3" s="1"/>
  <c r="AS254" i="3" s="1"/>
  <c r="AT254" i="3" s="1"/>
  <c r="AU254" i="3" s="1"/>
  <c r="AV254" i="3" s="1"/>
  <c r="AW254" i="3" s="1"/>
  <c r="AX254" i="3" s="1"/>
  <c r="AY254" i="3" s="1"/>
  <c r="AZ254" i="3" s="1"/>
  <c r="BA254" i="3" s="1"/>
  <c r="AA145" i="3"/>
  <c r="AB145" i="3" s="1"/>
  <c r="AC145" i="3" s="1"/>
  <c r="AD145" i="3" s="1"/>
  <c r="AE145" i="3" s="1"/>
  <c r="AF145" i="3" s="1"/>
  <c r="AG145" i="3" s="1"/>
  <c r="AH145" i="3" s="1"/>
  <c r="AI145" i="3" s="1"/>
  <c r="AJ145" i="3" s="1"/>
  <c r="AK145" i="3" s="1"/>
  <c r="AL145" i="3" s="1"/>
  <c r="AM145" i="3" s="1"/>
  <c r="AN145" i="3" s="1"/>
  <c r="AO145" i="3" s="1"/>
  <c r="AP145" i="3" s="1"/>
  <c r="AQ145" i="3" s="1"/>
  <c r="AR145" i="3" s="1"/>
  <c r="AS145" i="3" s="1"/>
  <c r="AT145" i="3" s="1"/>
  <c r="AU145" i="3" s="1"/>
  <c r="AV145" i="3" s="1"/>
  <c r="AW145" i="3" s="1"/>
  <c r="AX145" i="3" s="1"/>
  <c r="AY145" i="3" s="1"/>
  <c r="AZ145" i="3" s="1"/>
  <c r="BA145" i="3" s="1"/>
  <c r="BB145" i="3" s="1"/>
  <c r="BC145" i="3" s="1"/>
  <c r="BD145" i="3" s="1"/>
  <c r="BE145" i="3" s="1"/>
  <c r="BF145" i="3" s="1"/>
  <c r="BG145" i="3" s="1"/>
  <c r="BH145" i="3" s="1"/>
  <c r="BI145" i="3" s="1"/>
  <c r="BJ145" i="3" s="1"/>
  <c r="BK145" i="3" s="1"/>
  <c r="BL145" i="3" s="1"/>
  <c r="BM145" i="3" s="1"/>
  <c r="BN145" i="3" s="1"/>
  <c r="BO145" i="3" s="1"/>
  <c r="BP145" i="3" s="1"/>
  <c r="BQ145" i="3" s="1"/>
  <c r="BR145" i="3" s="1"/>
  <c r="BS145" i="3" s="1"/>
  <c r="BT145" i="3" s="1"/>
  <c r="BU145" i="3" s="1"/>
  <c r="BV145" i="3" s="1"/>
  <c r="BA321" i="3"/>
  <c r="BB321" i="3" s="1"/>
  <c r="BC321" i="3" s="1"/>
  <c r="AC255" i="3"/>
  <c r="AD251" i="3"/>
  <c r="AE251" i="3" s="1"/>
  <c r="AF251" i="3" s="1"/>
  <c r="AG251" i="3" s="1"/>
  <c r="AH251" i="3" s="1"/>
  <c r="AI251" i="3" s="1"/>
  <c r="AJ251" i="3" s="1"/>
  <c r="AK251" i="3" s="1"/>
  <c r="AL251" i="3" s="1"/>
  <c r="AM251" i="3" s="1"/>
  <c r="AN251" i="3" s="1"/>
  <c r="AO251" i="3" s="1"/>
  <c r="AP251" i="3" s="1"/>
  <c r="AQ251" i="3" s="1"/>
  <c r="AR251" i="3" s="1"/>
  <c r="AS251" i="3" s="1"/>
  <c r="AT251" i="3" s="1"/>
  <c r="AU251" i="3" s="1"/>
  <c r="AV251" i="3" s="1"/>
  <c r="AW251" i="3" s="1"/>
  <c r="AX251" i="3" s="1"/>
  <c r="AY251" i="3" s="1"/>
  <c r="P22" i="3"/>
  <c r="P23" i="3"/>
  <c r="AM250" i="3"/>
  <c r="AN250" i="3" s="1"/>
  <c r="AO250" i="3" s="1"/>
  <c r="AP250" i="3" s="1"/>
  <c r="AQ250" i="3" s="1"/>
  <c r="AR250" i="3" s="1"/>
  <c r="AS250" i="3" s="1"/>
  <c r="AT250" i="3" s="1"/>
  <c r="AU250" i="3" s="1"/>
  <c r="AV250" i="3" s="1"/>
  <c r="AW250" i="3" s="1"/>
  <c r="AX250" i="3" s="1"/>
  <c r="AY250" i="3" s="1"/>
  <c r="AZ250" i="3" s="1"/>
  <c r="BA250" i="3" s="1"/>
  <c r="BB250" i="3" s="1"/>
  <c r="BC250" i="3" s="1"/>
  <c r="BD250" i="3" s="1"/>
  <c r="BE250" i="3" s="1"/>
  <c r="BF250" i="3" s="1"/>
  <c r="BG250" i="3" s="1"/>
  <c r="BH250" i="3" s="1"/>
  <c r="BI250" i="3" s="1"/>
  <c r="BJ250" i="3" s="1"/>
  <c r="BK250" i="3" s="1"/>
  <c r="BL250" i="3" s="1"/>
  <c r="BM250" i="3" s="1"/>
  <c r="BN250" i="3" s="1"/>
  <c r="BO250" i="3" s="1"/>
  <c r="BP250" i="3" s="1"/>
  <c r="BQ250" i="3" s="1"/>
  <c r="BR250" i="3" s="1"/>
  <c r="BS250" i="3" s="1"/>
  <c r="BT250" i="3" s="1"/>
  <c r="BU250" i="3" s="1"/>
  <c r="BV250" i="3" s="1"/>
  <c r="AB146" i="3"/>
  <c r="AA303" i="3"/>
  <c r="AB303" i="3" s="1"/>
  <c r="AC303" i="3" s="1"/>
  <c r="AD303" i="3" s="1"/>
  <c r="AE303" i="3" s="1"/>
  <c r="AF303" i="3" s="1"/>
  <c r="AG303" i="3" s="1"/>
  <c r="AH303" i="3" s="1"/>
  <c r="AI303" i="3" s="1"/>
  <c r="AJ303" i="3" s="1"/>
  <c r="AK303" i="3" s="1"/>
  <c r="AL303" i="3" s="1"/>
  <c r="AM303" i="3" s="1"/>
  <c r="AN303" i="3" s="1"/>
  <c r="AO303" i="3" s="1"/>
  <c r="AP303" i="3" s="1"/>
  <c r="AQ303" i="3" s="1"/>
  <c r="AR303" i="3" s="1"/>
  <c r="AS303" i="3" s="1"/>
  <c r="AT303" i="3" s="1"/>
  <c r="AU303" i="3" s="1"/>
  <c r="AV303" i="3" s="1"/>
  <c r="AW303" i="3" s="1"/>
  <c r="AX303" i="3" s="1"/>
  <c r="AY303" i="3" s="1"/>
  <c r="AZ303" i="3" s="1"/>
  <c r="BA303" i="3" s="1"/>
  <c r="BB303" i="3" s="1"/>
  <c r="BC303" i="3" s="1"/>
  <c r="BD303" i="3" s="1"/>
  <c r="BE303" i="3" s="1"/>
  <c r="BF303" i="3" s="1"/>
  <c r="BG303" i="3" s="1"/>
  <c r="BH303" i="3" s="1"/>
  <c r="BI303" i="3" s="1"/>
  <c r="BJ303" i="3" s="1"/>
  <c r="BK303" i="3" s="1"/>
  <c r="BL303" i="3" s="1"/>
  <c r="BM303" i="3" s="1"/>
  <c r="BN303" i="3" s="1"/>
  <c r="BO303" i="3" s="1"/>
  <c r="BP303" i="3" s="1"/>
  <c r="BQ303" i="3" s="1"/>
  <c r="BR303" i="3" s="1"/>
  <c r="BS303" i="3" s="1"/>
  <c r="BT303" i="3" s="1"/>
  <c r="BU303" i="3" s="1"/>
  <c r="BV303" i="3" s="1"/>
  <c r="AZ330" i="3"/>
  <c r="BA330" i="3"/>
  <c r="BB330" i="3" s="1"/>
  <c r="BC330" i="3" s="1"/>
  <c r="BD330" i="3" s="1"/>
  <c r="BE330" i="3" s="1"/>
  <c r="BF330" i="3" s="1"/>
  <c r="BG330" i="3" s="1"/>
  <c r="BH330" i="3" s="1"/>
  <c r="BI330" i="3" s="1"/>
  <c r="BJ330" i="3" s="1"/>
  <c r="BK330" i="3" s="1"/>
  <c r="BL330" i="3" s="1"/>
  <c r="BM330" i="3" s="1"/>
  <c r="BN330" i="3" s="1"/>
  <c r="BO330" i="3" s="1"/>
  <c r="BP330" i="3" s="1"/>
  <c r="BQ330" i="3" s="1"/>
  <c r="BR330" i="3" s="1"/>
  <c r="BS330" i="3" s="1"/>
  <c r="BT330" i="3" s="1"/>
  <c r="BU330" i="3" s="1"/>
  <c r="BV330" i="3" s="1"/>
  <c r="P346" i="3"/>
  <c r="P347" i="3"/>
  <c r="K152" i="3"/>
  <c r="O152" i="3"/>
  <c r="S152" i="3"/>
  <c r="L152" i="3"/>
  <c r="P152" i="3"/>
  <c r="J152" i="3"/>
  <c r="R152" i="3"/>
  <c r="M152" i="3"/>
  <c r="N152" i="3"/>
  <c r="D153" i="3"/>
  <c r="Q152" i="3"/>
  <c r="O228" i="3"/>
  <c r="O189" i="3"/>
  <c r="P240" i="3"/>
  <c r="AN249" i="3"/>
  <c r="AO249" i="3" s="1"/>
  <c r="AP249" i="3" s="1"/>
  <c r="AQ249" i="3" s="1"/>
  <c r="AR249" i="3" s="1"/>
  <c r="AS249" i="3" s="1"/>
  <c r="AT249" i="3" s="1"/>
  <c r="AU249" i="3" s="1"/>
  <c r="AV249" i="3" s="1"/>
  <c r="AW249" i="3" s="1"/>
  <c r="AX249" i="3" s="1"/>
  <c r="AY249" i="3" s="1"/>
  <c r="AZ249" i="3" s="1"/>
  <c r="BA249" i="3" s="1"/>
  <c r="BB249" i="3" s="1"/>
  <c r="BC249" i="3" s="1"/>
  <c r="BD249" i="3" s="1"/>
  <c r="BE249" i="3" s="1"/>
  <c r="BF249" i="3" s="1"/>
  <c r="BG249" i="3" s="1"/>
  <c r="BH249" i="3" s="1"/>
  <c r="BI249" i="3" s="1"/>
  <c r="BJ249" i="3" s="1"/>
  <c r="BK249" i="3" s="1"/>
  <c r="BL249" i="3" s="1"/>
  <c r="BM249" i="3" s="1"/>
  <c r="BN249" i="3" s="1"/>
  <c r="BO249" i="3" s="1"/>
  <c r="BP249" i="3" s="1"/>
  <c r="BQ249" i="3" s="1"/>
  <c r="BR249" i="3" s="1"/>
  <c r="BS249" i="3" s="1"/>
  <c r="BT249" i="3" s="1"/>
  <c r="BU249" i="3" s="1"/>
  <c r="BV249" i="3" s="1"/>
  <c r="AA141" i="3"/>
  <c r="U46" i="3" l="1"/>
  <c r="W46" i="3"/>
  <c r="AA46" i="3"/>
  <c r="T46" i="3"/>
  <c r="V46" i="3"/>
  <c r="AE46" i="3"/>
  <c r="AL46" i="3"/>
  <c r="AW46" i="3"/>
  <c r="D47" i="3"/>
  <c r="Y46" i="3"/>
  <c r="AD46" i="3"/>
  <c r="AK46" i="3"/>
  <c r="AQ46" i="3"/>
  <c r="AT46" i="3"/>
  <c r="AB46" i="3"/>
  <c r="AI46" i="3"/>
  <c r="BA46" i="3"/>
  <c r="BC46" i="3"/>
  <c r="AF46" i="3"/>
  <c r="AJ46" i="3"/>
  <c r="AP46" i="3"/>
  <c r="AR46" i="3"/>
  <c r="BI46" i="3"/>
  <c r="AC46" i="3"/>
  <c r="AG46" i="3"/>
  <c r="AO46" i="3"/>
  <c r="AY46" i="3"/>
  <c r="BF46" i="3"/>
  <c r="BH46" i="3"/>
  <c r="AZ46" i="3"/>
  <c r="BB46" i="3"/>
  <c r="J46" i="3"/>
  <c r="R46" i="3"/>
  <c r="AS46" i="3"/>
  <c r="AV46" i="3"/>
  <c r="BM46" i="3"/>
  <c r="K46" i="3"/>
  <c r="S46" i="3"/>
  <c r="AH46" i="3"/>
  <c r="AN46" i="3"/>
  <c r="AU46" i="3"/>
  <c r="AX46" i="3"/>
  <c r="BL46" i="3"/>
  <c r="AM46" i="3"/>
  <c r="BK46" i="3"/>
  <c r="X46" i="3"/>
  <c r="BG46" i="3"/>
  <c r="BJ46" i="3"/>
  <c r="N46" i="3"/>
  <c r="Z46" i="3"/>
  <c r="BD46" i="3"/>
  <c r="O46" i="3"/>
  <c r="Q46" i="3"/>
  <c r="BE46" i="3"/>
  <c r="L46" i="3"/>
  <c r="M46" i="3"/>
  <c r="P46" i="3"/>
  <c r="AY304" i="3"/>
  <c r="AZ304" i="3" s="1"/>
  <c r="BA304" i="3" s="1"/>
  <c r="BB304" i="3" s="1"/>
  <c r="BC304" i="3" s="1"/>
  <c r="BD304" i="3" s="1"/>
  <c r="BE304" i="3" s="1"/>
  <c r="BF304" i="3" s="1"/>
  <c r="BG304" i="3" s="1"/>
  <c r="BH304" i="3" s="1"/>
  <c r="BI304" i="3" s="1"/>
  <c r="BJ304" i="3" s="1"/>
  <c r="BK304" i="3" s="1"/>
  <c r="BL304" i="3" s="1"/>
  <c r="BM304" i="3" s="1"/>
  <c r="BN304" i="3" s="1"/>
  <c r="BO304" i="3" s="1"/>
  <c r="BP304" i="3" s="1"/>
  <c r="BQ304" i="3" s="1"/>
  <c r="BR304" i="3" s="1"/>
  <c r="BS304" i="3" s="1"/>
  <c r="BT304" i="3" s="1"/>
  <c r="BU304" i="3" s="1"/>
  <c r="BV304" i="3" s="1"/>
  <c r="AZ251" i="3"/>
  <c r="BA251" i="3" s="1"/>
  <c r="BD321" i="3"/>
  <c r="BE321" i="3" s="1"/>
  <c r="BF321" i="3" s="1"/>
  <c r="BG321" i="3" s="1"/>
  <c r="BH321" i="3" s="1"/>
  <c r="BI321" i="3" s="1"/>
  <c r="BJ321" i="3" s="1"/>
  <c r="BK321" i="3" s="1"/>
  <c r="BL321" i="3" s="1"/>
  <c r="BM321" i="3" s="1"/>
  <c r="BN321" i="3" s="1"/>
  <c r="BO321" i="3" s="1"/>
  <c r="BP321" i="3" s="1"/>
  <c r="BQ321" i="3" s="1"/>
  <c r="BR321" i="3" s="1"/>
  <c r="BS321" i="3" s="1"/>
  <c r="BT321" i="3" s="1"/>
  <c r="BU321" i="3" s="1"/>
  <c r="BV321" i="3" s="1"/>
  <c r="BD318" i="3"/>
  <c r="BE318" i="3" s="1"/>
  <c r="BF318" i="3" s="1"/>
  <c r="BG318" i="3" s="1"/>
  <c r="BH318" i="3" s="1"/>
  <c r="BI318" i="3" s="1"/>
  <c r="BJ318" i="3" s="1"/>
  <c r="BK318" i="3" s="1"/>
  <c r="BL318" i="3" s="1"/>
  <c r="BM318" i="3" s="1"/>
  <c r="BN318" i="3" s="1"/>
  <c r="BO318" i="3" s="1"/>
  <c r="BP318" i="3" s="1"/>
  <c r="BQ318" i="3" s="1"/>
  <c r="BR318" i="3" s="1"/>
  <c r="BS318" i="3" s="1"/>
  <c r="BT318" i="3" s="1"/>
  <c r="BU318" i="3" s="1"/>
  <c r="BV318" i="3" s="1"/>
  <c r="AY324" i="3"/>
  <c r="AZ324" i="3" s="1"/>
  <c r="BA324" i="3" s="1"/>
  <c r="BB324" i="3" s="1"/>
  <c r="BC324" i="3" s="1"/>
  <c r="BD324" i="3" s="1"/>
  <c r="BE324" i="3" s="1"/>
  <c r="BF324" i="3" s="1"/>
  <c r="BG324" i="3" s="1"/>
  <c r="BH324" i="3" s="1"/>
  <c r="BI324" i="3" s="1"/>
  <c r="BJ324" i="3" s="1"/>
  <c r="BK324" i="3" s="1"/>
  <c r="BL324" i="3" s="1"/>
  <c r="BM324" i="3" s="1"/>
  <c r="BN324" i="3" s="1"/>
  <c r="BO324" i="3" s="1"/>
  <c r="BP324" i="3" s="1"/>
  <c r="BQ324" i="3" s="1"/>
  <c r="BR324" i="3" s="1"/>
  <c r="BS324" i="3" s="1"/>
  <c r="BT324" i="3" s="1"/>
  <c r="BU324" i="3" s="1"/>
  <c r="BV324" i="3" s="1"/>
  <c r="BB254" i="3"/>
  <c r="BC254" i="3" s="1"/>
  <c r="BD254" i="3" s="1"/>
  <c r="BE254" i="3" s="1"/>
  <c r="BF254" i="3" s="1"/>
  <c r="BG254" i="3" s="1"/>
  <c r="BH254" i="3" s="1"/>
  <c r="BI254" i="3" s="1"/>
  <c r="BJ254" i="3" s="1"/>
  <c r="BK254" i="3" s="1"/>
  <c r="BL254" i="3" s="1"/>
  <c r="BM254" i="3" s="1"/>
  <c r="BN254" i="3" s="1"/>
  <c r="BO254" i="3" s="1"/>
  <c r="BP254" i="3" s="1"/>
  <c r="BQ254" i="3" s="1"/>
  <c r="BR254" i="3" s="1"/>
  <c r="BS254" i="3" s="1"/>
  <c r="BT254" i="3" s="1"/>
  <c r="BU254" i="3" s="1"/>
  <c r="BV254" i="3" s="1"/>
  <c r="AO317" i="3"/>
  <c r="AP317" i="3" s="1"/>
  <c r="AQ317" i="3" s="1"/>
  <c r="AR317" i="3" s="1"/>
  <c r="AS317" i="3" s="1"/>
  <c r="AT317" i="3" s="1"/>
  <c r="AU317" i="3" s="1"/>
  <c r="AV317" i="3" s="1"/>
  <c r="AW317" i="3" s="1"/>
  <c r="AX317" i="3" s="1"/>
  <c r="AY317" i="3" s="1"/>
  <c r="AZ317" i="3" s="1"/>
  <c r="BA317" i="3" s="1"/>
  <c r="BB317" i="3" s="1"/>
  <c r="BC317" i="3" s="1"/>
  <c r="BD317" i="3" s="1"/>
  <c r="BE317" i="3" s="1"/>
  <c r="BF317" i="3" s="1"/>
  <c r="Y99" i="3"/>
  <c r="AL99" i="3"/>
  <c r="AM99" i="3"/>
  <c r="AF99" i="3"/>
  <c r="AC99" i="3"/>
  <c r="BH99" i="3"/>
  <c r="BK99" i="3"/>
  <c r="AS99" i="3"/>
  <c r="AW99" i="3"/>
  <c r="BA99" i="3"/>
  <c r="BE99" i="3"/>
  <c r="L99" i="3"/>
  <c r="Q99" i="3"/>
  <c r="J99" i="3"/>
  <c r="S99" i="3"/>
  <c r="X99" i="3"/>
  <c r="D100" i="3"/>
  <c r="Z99" i="3"/>
  <c r="U99" i="3"/>
  <c r="AJ99" i="3"/>
  <c r="AG99" i="3"/>
  <c r="BJ99" i="3"/>
  <c r="AX99" i="3"/>
  <c r="BB99" i="3"/>
  <c r="P99" i="3"/>
  <c r="K99" i="3"/>
  <c r="AB99" i="3"/>
  <c r="AD99" i="3"/>
  <c r="V99" i="3"/>
  <c r="BL99" i="3"/>
  <c r="BC99" i="3"/>
  <c r="BG99" i="3"/>
  <c r="AT99" i="3"/>
  <c r="BF99" i="3"/>
  <c r="N99" i="3"/>
  <c r="AK99" i="3"/>
  <c r="AY99" i="3"/>
  <c r="BO99" i="3"/>
  <c r="AE99" i="3"/>
  <c r="AU99" i="3"/>
  <c r="R99" i="3"/>
  <c r="T99" i="3"/>
  <c r="AH99" i="3"/>
  <c r="AI99" i="3"/>
  <c r="W99" i="3"/>
  <c r="AA99" i="3"/>
  <c r="AO99" i="3"/>
  <c r="BI99" i="3"/>
  <c r="AR99" i="3"/>
  <c r="AV99" i="3"/>
  <c r="AZ99" i="3"/>
  <c r="BD99" i="3"/>
  <c r="BP99" i="3"/>
  <c r="M99" i="3"/>
  <c r="BQ99" i="3"/>
  <c r="O99" i="3"/>
  <c r="AP99" i="3"/>
  <c r="BM99" i="3"/>
  <c r="AN99" i="3"/>
  <c r="AQ99" i="3"/>
  <c r="BN99" i="3"/>
  <c r="AL315" i="3"/>
  <c r="AM315" i="3" s="1"/>
  <c r="AN315" i="3" s="1"/>
  <c r="AO315" i="3" s="1"/>
  <c r="AP315" i="3" s="1"/>
  <c r="AQ315" i="3" s="1"/>
  <c r="BB251" i="3"/>
  <c r="BC251" i="3" s="1"/>
  <c r="BD251" i="3" s="1"/>
  <c r="BE251" i="3" s="1"/>
  <c r="BF251" i="3" s="1"/>
  <c r="BG251" i="3" s="1"/>
  <c r="BH251" i="3" s="1"/>
  <c r="BI251" i="3" s="1"/>
  <c r="BJ251" i="3" s="1"/>
  <c r="BK251" i="3" s="1"/>
  <c r="BL251" i="3" s="1"/>
  <c r="BM251" i="3" s="1"/>
  <c r="BN251" i="3" s="1"/>
  <c r="BO251" i="3" s="1"/>
  <c r="BP251" i="3" s="1"/>
  <c r="BQ251" i="3" s="1"/>
  <c r="BR251" i="3" s="1"/>
  <c r="BS251" i="3" s="1"/>
  <c r="BT251" i="3" s="1"/>
  <c r="BU251" i="3" s="1"/>
  <c r="BV251" i="3" s="1"/>
  <c r="P348" i="3"/>
  <c r="T153" i="3"/>
  <c r="V153" i="3"/>
  <c r="D154" i="3"/>
  <c r="U153" i="3"/>
  <c r="L153" i="3"/>
  <c r="P153" i="3"/>
  <c r="X153" i="3"/>
  <c r="M153" i="3"/>
  <c r="Q153" i="3"/>
  <c r="J153" i="3"/>
  <c r="N153" i="3"/>
  <c r="R153" i="3"/>
  <c r="W153" i="3"/>
  <c r="K153" i="3"/>
  <c r="O153" i="3"/>
  <c r="S153" i="3"/>
  <c r="P24" i="3"/>
  <c r="AD255" i="3"/>
  <c r="P132" i="3"/>
  <c r="Q77" i="3"/>
  <c r="Q76" i="3"/>
  <c r="Q401" i="3"/>
  <c r="Q400" i="3"/>
  <c r="P446" i="3"/>
  <c r="S261" i="3"/>
  <c r="D262" i="3"/>
  <c r="N261" i="3"/>
  <c r="R261" i="3"/>
  <c r="O261" i="3"/>
  <c r="K261" i="3"/>
  <c r="Q261" i="3"/>
  <c r="W261" i="3"/>
  <c r="V261" i="3"/>
  <c r="L261" i="3"/>
  <c r="Y261" i="3"/>
  <c r="AB261" i="3"/>
  <c r="X261" i="3"/>
  <c r="M261" i="3"/>
  <c r="T261" i="3"/>
  <c r="AA261" i="3"/>
  <c r="AC261" i="3"/>
  <c r="J261" i="3"/>
  <c r="P261" i="3"/>
  <c r="Z261" i="3"/>
  <c r="U261" i="3"/>
  <c r="AB141" i="3"/>
  <c r="AC141" i="3" s="1"/>
  <c r="AD141" i="3" s="1"/>
  <c r="AE141" i="3" s="1"/>
  <c r="AF141" i="3" s="1"/>
  <c r="AG141" i="3" s="1"/>
  <c r="AH141" i="3" s="1"/>
  <c r="AI141" i="3" s="1"/>
  <c r="AJ141" i="3" s="1"/>
  <c r="AK141" i="3" s="1"/>
  <c r="AL141" i="3" s="1"/>
  <c r="AM141" i="3" s="1"/>
  <c r="AN141" i="3" s="1"/>
  <c r="AO141" i="3" s="1"/>
  <c r="AP141" i="3" s="1"/>
  <c r="AQ141" i="3" s="1"/>
  <c r="AR141" i="3" s="1"/>
  <c r="AS141" i="3" s="1"/>
  <c r="AT141" i="3" s="1"/>
  <c r="AU141" i="3" s="1"/>
  <c r="AV141" i="3" s="1"/>
  <c r="S445" i="3"/>
  <c r="P297" i="3"/>
  <c r="P243" i="3"/>
  <c r="P185" i="3"/>
  <c r="P184" i="3"/>
  <c r="P351" i="3"/>
  <c r="AC146" i="3"/>
  <c r="AD146" i="3" s="1"/>
  <c r="AE146" i="3" s="1"/>
  <c r="BN46" i="3" l="1"/>
  <c r="T47" i="3"/>
  <c r="Y47" i="3"/>
  <c r="D48" i="3"/>
  <c r="U47" i="3"/>
  <c r="W47" i="3"/>
  <c r="Z47" i="3"/>
  <c r="AM47" i="3"/>
  <c r="AN47" i="3"/>
  <c r="V47" i="3"/>
  <c r="AE47" i="3"/>
  <c r="AL47" i="3"/>
  <c r="AW47" i="3"/>
  <c r="AC47" i="3"/>
  <c r="AD47" i="3"/>
  <c r="AG47" i="3"/>
  <c r="AH47" i="3"/>
  <c r="AK47" i="3"/>
  <c r="AB47" i="3"/>
  <c r="AI47" i="3"/>
  <c r="X47" i="3"/>
  <c r="AQ47" i="3"/>
  <c r="AU47" i="3"/>
  <c r="AX47" i="3"/>
  <c r="AZ47" i="3"/>
  <c r="BB47" i="3"/>
  <c r="BJ47" i="3"/>
  <c r="AJ47" i="3"/>
  <c r="AP47" i="3"/>
  <c r="AR47" i="3"/>
  <c r="BI47" i="3"/>
  <c r="AF47" i="3"/>
  <c r="J47" i="3"/>
  <c r="BO47" i="3" s="1"/>
  <c r="R47" i="3"/>
  <c r="BA47" i="3"/>
  <c r="BH47" i="3"/>
  <c r="K47" i="3"/>
  <c r="S47" i="3"/>
  <c r="AA47" i="3"/>
  <c r="AS47" i="3"/>
  <c r="AT47" i="3"/>
  <c r="AV47" i="3"/>
  <c r="BF47" i="3"/>
  <c r="BM47" i="3"/>
  <c r="AY47" i="3"/>
  <c r="BC47" i="3"/>
  <c r="BL47" i="3"/>
  <c r="AO47" i="3"/>
  <c r="BK47" i="3"/>
  <c r="N47" i="3"/>
  <c r="BG47" i="3"/>
  <c r="O47" i="3"/>
  <c r="M47" i="3"/>
  <c r="BD47" i="3"/>
  <c r="BN47" i="3"/>
  <c r="P47" i="3"/>
  <c r="Q47" i="3"/>
  <c r="BE47" i="3"/>
  <c r="L47" i="3"/>
  <c r="AW141" i="3"/>
  <c r="AX141" i="3" s="1"/>
  <c r="AY141" i="3" s="1"/>
  <c r="AZ141" i="3" s="1"/>
  <c r="BA141" i="3" s="1"/>
  <c r="BB141" i="3" s="1"/>
  <c r="BC141" i="3" s="1"/>
  <c r="BD141" i="3" s="1"/>
  <c r="BE141" i="3" s="1"/>
  <c r="BF141" i="3" s="1"/>
  <c r="BG141" i="3" s="1"/>
  <c r="BH141" i="3" s="1"/>
  <c r="BI141" i="3" s="1"/>
  <c r="BJ141" i="3" s="1"/>
  <c r="BK141" i="3" s="1"/>
  <c r="BL141" i="3" s="1"/>
  <c r="BM141" i="3" s="1"/>
  <c r="BN141" i="3" s="1"/>
  <c r="BO141" i="3" s="1"/>
  <c r="BP141" i="3" s="1"/>
  <c r="BQ141" i="3" s="1"/>
  <c r="BR141" i="3" s="1"/>
  <c r="BS141" i="3" s="1"/>
  <c r="BT141" i="3" s="1"/>
  <c r="BU141" i="3" s="1"/>
  <c r="BV141" i="3" s="1"/>
  <c r="Q78" i="3"/>
  <c r="D101" i="3"/>
  <c r="X100" i="3"/>
  <c r="AK100" i="3"/>
  <c r="AR100" i="3"/>
  <c r="AL100" i="3"/>
  <c r="AM100" i="3"/>
  <c r="AF100" i="3"/>
  <c r="AU100" i="3"/>
  <c r="AY100" i="3"/>
  <c r="BC100" i="3"/>
  <c r="BG100" i="3"/>
  <c r="BM100" i="3"/>
  <c r="BN100" i="3"/>
  <c r="R100" i="3"/>
  <c r="BI100" i="3"/>
  <c r="P100" i="3"/>
  <c r="V100" i="3"/>
  <c r="AB100" i="3"/>
  <c r="AO100" i="3"/>
  <c r="AS100" i="3"/>
  <c r="Z100" i="3"/>
  <c r="T100" i="3"/>
  <c r="AJ100" i="3"/>
  <c r="AV100" i="3"/>
  <c r="AZ100" i="3"/>
  <c r="BD100" i="3"/>
  <c r="BH100" i="3"/>
  <c r="BK100" i="3"/>
  <c r="BP100" i="3"/>
  <c r="K100" i="3"/>
  <c r="L100" i="3"/>
  <c r="W100" i="3"/>
  <c r="AC100" i="3"/>
  <c r="AP100" i="3"/>
  <c r="AD100" i="3"/>
  <c r="AE100" i="3"/>
  <c r="AN100" i="3"/>
  <c r="AW100" i="3"/>
  <c r="BA100" i="3"/>
  <c r="BJ100" i="3"/>
  <c r="J100" i="3"/>
  <c r="BO100" i="3"/>
  <c r="U100" i="3"/>
  <c r="BE100" i="3"/>
  <c r="M100" i="3"/>
  <c r="O100" i="3"/>
  <c r="AA100" i="3"/>
  <c r="AG100" i="3"/>
  <c r="AQ100" i="3"/>
  <c r="AH100" i="3"/>
  <c r="AI100" i="3"/>
  <c r="Y100" i="3"/>
  <c r="AT100" i="3"/>
  <c r="AX100" i="3"/>
  <c r="BB100" i="3"/>
  <c r="BF100" i="3"/>
  <c r="BL100" i="3"/>
  <c r="Q100" i="3"/>
  <c r="N100" i="3"/>
  <c r="S100" i="3"/>
  <c r="BQ100" i="3"/>
  <c r="AR315" i="3"/>
  <c r="AS315" i="3" s="1"/>
  <c r="AT315" i="3" s="1"/>
  <c r="AU315" i="3" s="1"/>
  <c r="AV315" i="3" s="1"/>
  <c r="AW315" i="3" s="1"/>
  <c r="AX315" i="3" s="1"/>
  <c r="AY315" i="3" s="1"/>
  <c r="AZ315" i="3" s="1"/>
  <c r="BA315" i="3" s="1"/>
  <c r="BB315" i="3" s="1"/>
  <c r="BC315" i="3" s="1"/>
  <c r="BD315" i="3" s="1"/>
  <c r="BE315" i="3" s="1"/>
  <c r="BF315" i="3" s="1"/>
  <c r="BG315" i="3" s="1"/>
  <c r="BH315" i="3" s="1"/>
  <c r="BI315" i="3" s="1"/>
  <c r="BJ315" i="3" s="1"/>
  <c r="BK315" i="3" s="1"/>
  <c r="BL315" i="3" s="1"/>
  <c r="BM315" i="3" s="1"/>
  <c r="BN315" i="3" s="1"/>
  <c r="BO315" i="3" s="1"/>
  <c r="BP315" i="3" s="1"/>
  <c r="BQ315" i="3" s="1"/>
  <c r="BR315" i="3" s="1"/>
  <c r="BS315" i="3" s="1"/>
  <c r="BT315" i="3" s="1"/>
  <c r="BU315" i="3" s="1"/>
  <c r="BV315" i="3" s="1"/>
  <c r="BG317" i="3"/>
  <c r="BH317" i="3" s="1"/>
  <c r="BI317" i="3" s="1"/>
  <c r="BJ317" i="3" s="1"/>
  <c r="BK317" i="3" s="1"/>
  <c r="BL317" i="3" s="1"/>
  <c r="BM317" i="3" s="1"/>
  <c r="BN317" i="3" s="1"/>
  <c r="BO317" i="3" s="1"/>
  <c r="BP317" i="3" s="1"/>
  <c r="BQ317" i="3" s="1"/>
  <c r="BR317" i="3" s="1"/>
  <c r="BS317" i="3" s="1"/>
  <c r="BT317" i="3" s="1"/>
  <c r="BU317" i="3" s="1"/>
  <c r="BV317" i="3" s="1"/>
  <c r="BR99" i="3"/>
  <c r="BS99" i="3" s="1"/>
  <c r="BT99" i="3" s="1"/>
  <c r="AF146" i="3"/>
  <c r="AG146" i="3" s="1"/>
  <c r="AH146" i="3" s="1"/>
  <c r="AI146" i="3" s="1"/>
  <c r="AJ146" i="3" s="1"/>
  <c r="AK146" i="3" s="1"/>
  <c r="AL146" i="3" s="1"/>
  <c r="AM146" i="3" s="1"/>
  <c r="AN146" i="3" s="1"/>
  <c r="AO146" i="3" s="1"/>
  <c r="AP146" i="3" s="1"/>
  <c r="AQ146" i="3" s="1"/>
  <c r="AR146" i="3" s="1"/>
  <c r="AS146" i="3" s="1"/>
  <c r="AT146" i="3" s="1"/>
  <c r="AU146" i="3" s="1"/>
  <c r="AV146" i="3" s="1"/>
  <c r="AW146" i="3" s="1"/>
  <c r="AX146" i="3" s="1"/>
  <c r="AY146" i="3" s="1"/>
  <c r="AZ146" i="3" s="1"/>
  <c r="BA146" i="3" s="1"/>
  <c r="BB146" i="3" s="1"/>
  <c r="BC146" i="3" s="1"/>
  <c r="BD146" i="3" s="1"/>
  <c r="BE146" i="3" s="1"/>
  <c r="BF146" i="3" s="1"/>
  <c r="BG146" i="3" s="1"/>
  <c r="BH146" i="3" s="1"/>
  <c r="BI146" i="3" s="1"/>
  <c r="BJ146" i="3" s="1"/>
  <c r="BK146" i="3" s="1"/>
  <c r="BL146" i="3" s="1"/>
  <c r="BM146" i="3" s="1"/>
  <c r="BN146" i="3" s="1"/>
  <c r="BO146" i="3" s="1"/>
  <c r="BP146" i="3" s="1"/>
  <c r="BQ146" i="3" s="1"/>
  <c r="BR146" i="3" s="1"/>
  <c r="BS146" i="3" s="1"/>
  <c r="BT146" i="3" s="1"/>
  <c r="BU146" i="3" s="1"/>
  <c r="BV146" i="3" s="1"/>
  <c r="P186" i="3"/>
  <c r="AD261" i="3"/>
  <c r="AE255" i="3"/>
  <c r="AF255" i="3" s="1"/>
  <c r="AG255" i="3" s="1"/>
  <c r="AH255" i="3" s="1"/>
  <c r="AI255" i="3" s="1"/>
  <c r="AJ255" i="3" s="1"/>
  <c r="AK255" i="3" s="1"/>
  <c r="Q238" i="3"/>
  <c r="Q239" i="3"/>
  <c r="T445" i="3"/>
  <c r="P27" i="3"/>
  <c r="D263" i="3"/>
  <c r="L262" i="3"/>
  <c r="P262" i="3"/>
  <c r="T262" i="3"/>
  <c r="M262" i="3"/>
  <c r="Q262" i="3"/>
  <c r="U262" i="3"/>
  <c r="N262" i="3"/>
  <c r="Z262" i="3"/>
  <c r="AD262" i="3"/>
  <c r="O262" i="3"/>
  <c r="Y262" i="3"/>
  <c r="AC262" i="3"/>
  <c r="K262" i="3"/>
  <c r="R262" i="3"/>
  <c r="V262" i="3"/>
  <c r="W262" i="3"/>
  <c r="J262" i="3"/>
  <c r="S262" i="3"/>
  <c r="AA262" i="3"/>
  <c r="X262" i="3"/>
  <c r="AB262" i="3"/>
  <c r="P135" i="3"/>
  <c r="Y153" i="3"/>
  <c r="W154" i="3"/>
  <c r="T154" i="3"/>
  <c r="L154" i="3"/>
  <c r="P154" i="3"/>
  <c r="D155" i="3"/>
  <c r="U154" i="3"/>
  <c r="V154" i="3"/>
  <c r="Y154" i="3"/>
  <c r="M154" i="3"/>
  <c r="Q154" i="3"/>
  <c r="X154" i="3"/>
  <c r="J154" i="3"/>
  <c r="N154" i="3"/>
  <c r="R154" i="3"/>
  <c r="K154" i="3"/>
  <c r="O154" i="3"/>
  <c r="S154" i="3"/>
  <c r="Q347" i="3"/>
  <c r="Q346" i="3"/>
  <c r="Q292" i="3"/>
  <c r="Q293" i="3"/>
  <c r="Q402" i="3"/>
  <c r="Q81" i="3"/>
  <c r="BO46" i="3" l="1"/>
  <c r="BQ47" i="3"/>
  <c r="BP47" i="3"/>
  <c r="V48" i="3"/>
  <c r="T48" i="3"/>
  <c r="U48" i="3"/>
  <c r="D49" i="3"/>
  <c r="AB48" i="3"/>
  <c r="AA48" i="3"/>
  <c r="AF48" i="3"/>
  <c r="AO48" i="3"/>
  <c r="AR48" i="3"/>
  <c r="AU48" i="3"/>
  <c r="AX48" i="3"/>
  <c r="W48" i="3"/>
  <c r="Z48" i="3"/>
  <c r="AM48" i="3"/>
  <c r="AN48" i="3"/>
  <c r="AJ48" i="3"/>
  <c r="Y48" i="3"/>
  <c r="BD48" i="3"/>
  <c r="BG48" i="3"/>
  <c r="AE48" i="3"/>
  <c r="AH48" i="3"/>
  <c r="AK48" i="3"/>
  <c r="AL48" i="3"/>
  <c r="AS48" i="3"/>
  <c r="AT48" i="3"/>
  <c r="AV48" i="3"/>
  <c r="BE48" i="3"/>
  <c r="AQ48" i="3"/>
  <c r="AZ48" i="3"/>
  <c r="BB48" i="3"/>
  <c r="BJ48" i="3"/>
  <c r="AG48" i="3"/>
  <c r="X48" i="3"/>
  <c r="AI48" i="3"/>
  <c r="K48" i="3"/>
  <c r="S48" i="3"/>
  <c r="AC48" i="3"/>
  <c r="L48" i="3"/>
  <c r="BP48" i="3" s="1"/>
  <c r="AW48" i="3"/>
  <c r="BA48" i="3"/>
  <c r="BH48" i="3"/>
  <c r="BF48" i="3"/>
  <c r="AP48" i="3"/>
  <c r="AY48" i="3"/>
  <c r="BC48" i="3"/>
  <c r="BL48" i="3"/>
  <c r="O48" i="3"/>
  <c r="AD48" i="3"/>
  <c r="BK48" i="3"/>
  <c r="P48" i="3"/>
  <c r="J48" i="3"/>
  <c r="BM48" i="3"/>
  <c r="M48" i="3"/>
  <c r="BN48" i="3"/>
  <c r="N48" i="3"/>
  <c r="BO48" i="3"/>
  <c r="Q48" i="3"/>
  <c r="R48" i="3"/>
  <c r="BI48" i="3"/>
  <c r="BP46" i="3"/>
  <c r="BQ46" i="3" s="1"/>
  <c r="BU99" i="3"/>
  <c r="BV99" i="3" s="1"/>
  <c r="Z154" i="3"/>
  <c r="T101" i="3"/>
  <c r="V101" i="3"/>
  <c r="AF101" i="3"/>
  <c r="AB101" i="3"/>
  <c r="AO101" i="3"/>
  <c r="AE101" i="3"/>
  <c r="AQ101" i="3"/>
  <c r="BK101" i="3"/>
  <c r="AW101" i="3"/>
  <c r="BA101" i="3"/>
  <c r="BE101" i="3"/>
  <c r="BJ101" i="3"/>
  <c r="J101" i="3"/>
  <c r="O101" i="3"/>
  <c r="L101" i="3"/>
  <c r="Q101" i="3"/>
  <c r="D102" i="3"/>
  <c r="Y101" i="3"/>
  <c r="AL101" i="3"/>
  <c r="BI101" i="3"/>
  <c r="AV101" i="3"/>
  <c r="BH101" i="3"/>
  <c r="K101" i="3"/>
  <c r="BP101" i="3"/>
  <c r="M101" i="3"/>
  <c r="U101" i="3"/>
  <c r="AA101" i="3"/>
  <c r="AJ101" i="3"/>
  <c r="AC101" i="3"/>
  <c r="AD101" i="3"/>
  <c r="AI101" i="3"/>
  <c r="AR101" i="3"/>
  <c r="AT101" i="3"/>
  <c r="AX101" i="3"/>
  <c r="BB101" i="3"/>
  <c r="BF101" i="3"/>
  <c r="BL101" i="3"/>
  <c r="N101" i="3"/>
  <c r="S101" i="3"/>
  <c r="P101" i="3"/>
  <c r="X101" i="3"/>
  <c r="AK101" i="3"/>
  <c r="AP101" i="3"/>
  <c r="AZ101" i="3"/>
  <c r="BD101" i="3"/>
  <c r="BQ101" i="3"/>
  <c r="Z101" i="3"/>
  <c r="W101" i="3"/>
  <c r="AN101" i="3"/>
  <c r="AG101" i="3"/>
  <c r="AH101" i="3"/>
  <c r="AM101" i="3"/>
  <c r="AS101" i="3"/>
  <c r="AU101" i="3"/>
  <c r="AY101" i="3"/>
  <c r="BC101" i="3"/>
  <c r="BG101" i="3"/>
  <c r="BO101" i="3"/>
  <c r="R101" i="3"/>
  <c r="BN101" i="3"/>
  <c r="BM101" i="3"/>
  <c r="BR100" i="3"/>
  <c r="AL255" i="3"/>
  <c r="AM255" i="3" s="1"/>
  <c r="AN255" i="3" s="1"/>
  <c r="AO255" i="3" s="1"/>
  <c r="AP255" i="3" s="1"/>
  <c r="AQ255" i="3" s="1"/>
  <c r="AR255" i="3" s="1"/>
  <c r="AS255" i="3" s="1"/>
  <c r="AT255" i="3" s="1"/>
  <c r="AU255" i="3" s="1"/>
  <c r="AV255" i="3" s="1"/>
  <c r="AW255" i="3" s="1"/>
  <c r="AX255" i="3" s="1"/>
  <c r="AY255" i="3" s="1"/>
  <c r="AZ255" i="3" s="1"/>
  <c r="BA255" i="3" s="1"/>
  <c r="BB255" i="3" s="1"/>
  <c r="BC255" i="3" s="1"/>
  <c r="BD255" i="3" s="1"/>
  <c r="BE255" i="3" s="1"/>
  <c r="BF255" i="3" s="1"/>
  <c r="BG255" i="3" s="1"/>
  <c r="BH255" i="3" s="1"/>
  <c r="BI255" i="3" s="1"/>
  <c r="BJ255" i="3" s="1"/>
  <c r="BK255" i="3" s="1"/>
  <c r="BL255" i="3" s="1"/>
  <c r="BM255" i="3" s="1"/>
  <c r="BN255" i="3" s="1"/>
  <c r="BO255" i="3" s="1"/>
  <c r="BP255" i="3" s="1"/>
  <c r="BQ255" i="3" s="1"/>
  <c r="BR255" i="3" s="1"/>
  <c r="BS255" i="3" s="1"/>
  <c r="BT255" i="3" s="1"/>
  <c r="BU255" i="3" s="1"/>
  <c r="BV255" i="3" s="1"/>
  <c r="T155" i="3"/>
  <c r="U155" i="3"/>
  <c r="X155" i="3"/>
  <c r="D156" i="3"/>
  <c r="L155" i="3"/>
  <c r="P155" i="3"/>
  <c r="W155" i="3"/>
  <c r="Z155" i="3"/>
  <c r="M155" i="3"/>
  <c r="Q155" i="3"/>
  <c r="V155" i="3"/>
  <c r="Y155" i="3"/>
  <c r="J155" i="3"/>
  <c r="N155" i="3"/>
  <c r="R155" i="3"/>
  <c r="K155" i="3"/>
  <c r="O155" i="3"/>
  <c r="S155" i="3"/>
  <c r="U445" i="3"/>
  <c r="R77" i="3"/>
  <c r="R76" i="3"/>
  <c r="Q444" i="3"/>
  <c r="Q405" i="3"/>
  <c r="Q348" i="3"/>
  <c r="Q240" i="3"/>
  <c r="AE261" i="3"/>
  <c r="P189" i="3"/>
  <c r="Q294" i="3"/>
  <c r="AA154" i="3"/>
  <c r="Q131" i="3"/>
  <c r="Q130" i="3"/>
  <c r="J263" i="3"/>
  <c r="L263" i="3"/>
  <c r="P263" i="3"/>
  <c r="T263" i="3"/>
  <c r="U263" i="3"/>
  <c r="K263" i="3"/>
  <c r="M263" i="3"/>
  <c r="Q263" i="3"/>
  <c r="D264" i="3"/>
  <c r="R263" i="3"/>
  <c r="AA263" i="3"/>
  <c r="AC263" i="3"/>
  <c r="AD263" i="3"/>
  <c r="S263" i="3"/>
  <c r="V263" i="3"/>
  <c r="AB263" i="3"/>
  <c r="Z263" i="3"/>
  <c r="N263" i="3"/>
  <c r="W263" i="3"/>
  <c r="X263" i="3"/>
  <c r="O263" i="3"/>
  <c r="AE263" i="3"/>
  <c r="Y263" i="3"/>
  <c r="Z153" i="3"/>
  <c r="AE262" i="3"/>
  <c r="Q22" i="3"/>
  <c r="Q23" i="3"/>
  <c r="BQ48" i="3" l="1"/>
  <c r="BR48" i="3" s="1"/>
  <c r="BR46" i="3"/>
  <c r="BS46" i="3" s="1"/>
  <c r="W49" i="3"/>
  <c r="Z49" i="3"/>
  <c r="U49" i="3"/>
  <c r="T49" i="3"/>
  <c r="Y49" i="3"/>
  <c r="D50" i="3"/>
  <c r="X49" i="3"/>
  <c r="AG49" i="3"/>
  <c r="AA49" i="3"/>
  <c r="AF49" i="3"/>
  <c r="AO49" i="3"/>
  <c r="AR49" i="3"/>
  <c r="AU49" i="3"/>
  <c r="AX49" i="3"/>
  <c r="AC49" i="3"/>
  <c r="AD49" i="3"/>
  <c r="AM49" i="3"/>
  <c r="AY49" i="3"/>
  <c r="BF49" i="3"/>
  <c r="BH49" i="3"/>
  <c r="BD49" i="3"/>
  <c r="BG49" i="3"/>
  <c r="V49" i="3"/>
  <c r="AB49" i="3"/>
  <c r="AE49" i="3"/>
  <c r="AH49" i="3"/>
  <c r="AK49" i="3"/>
  <c r="AI49" i="3"/>
  <c r="AN49" i="3"/>
  <c r="AW49" i="3"/>
  <c r="BA49" i="3"/>
  <c r="BC49" i="3"/>
  <c r="AL49" i="3"/>
  <c r="AS49" i="3"/>
  <c r="AT49" i="3"/>
  <c r="AV49" i="3"/>
  <c r="BE49" i="3"/>
  <c r="AJ49" i="3"/>
  <c r="BI49" i="3"/>
  <c r="O49" i="3"/>
  <c r="BB49" i="3"/>
  <c r="BP49" i="3"/>
  <c r="P49" i="3"/>
  <c r="AQ49" i="3"/>
  <c r="BM49" i="3"/>
  <c r="BN49" i="3"/>
  <c r="K49" i="3"/>
  <c r="S49" i="3"/>
  <c r="AP49" i="3"/>
  <c r="BJ49" i="3"/>
  <c r="BL49" i="3"/>
  <c r="L49" i="3"/>
  <c r="BK49" i="3"/>
  <c r="J49" i="3"/>
  <c r="BQ49" i="3" s="1"/>
  <c r="BR49" i="3" s="1"/>
  <c r="BS49" i="3" s="1"/>
  <c r="BO49" i="3"/>
  <c r="M49" i="3"/>
  <c r="N49" i="3"/>
  <c r="Q49" i="3"/>
  <c r="AZ49" i="3"/>
  <c r="R49" i="3"/>
  <c r="BR47" i="3"/>
  <c r="BT46" i="3"/>
  <c r="BU46" i="3" s="1"/>
  <c r="BV46" i="3" s="1"/>
  <c r="Q132" i="3"/>
  <c r="D103" i="3"/>
  <c r="Z102" i="3"/>
  <c r="AE102" i="3"/>
  <c r="AF102" i="3"/>
  <c r="AC102" i="3"/>
  <c r="AP102" i="3"/>
  <c r="AD102" i="3"/>
  <c r="BK102" i="3"/>
  <c r="AW102" i="3"/>
  <c r="BA102" i="3"/>
  <c r="BE102" i="3"/>
  <c r="K102" i="3"/>
  <c r="BO102" i="3"/>
  <c r="M102" i="3"/>
  <c r="N102" i="3"/>
  <c r="J102" i="3"/>
  <c r="U102" i="3"/>
  <c r="AA102" i="3"/>
  <c r="W102" i="3"/>
  <c r="AB102" i="3"/>
  <c r="AO102" i="3"/>
  <c r="AS102" i="3"/>
  <c r="BI102" i="3"/>
  <c r="AV102" i="3"/>
  <c r="AZ102" i="3"/>
  <c r="BD102" i="3"/>
  <c r="BM102" i="3"/>
  <c r="BJ102" i="3"/>
  <c r="P102" i="3"/>
  <c r="BL102" i="3"/>
  <c r="BP102" i="3"/>
  <c r="X102" i="3"/>
  <c r="T102" i="3"/>
  <c r="AI102" i="3"/>
  <c r="AJ102" i="3"/>
  <c r="AG102" i="3"/>
  <c r="AQ102" i="3"/>
  <c r="AH102" i="3"/>
  <c r="AT102" i="3"/>
  <c r="AX102" i="3"/>
  <c r="BB102" i="3"/>
  <c r="BF102" i="3"/>
  <c r="O102" i="3"/>
  <c r="BQ102" i="3"/>
  <c r="Q102" i="3"/>
  <c r="R102" i="3"/>
  <c r="Y102" i="3"/>
  <c r="V102" i="3"/>
  <c r="AM102" i="3"/>
  <c r="AN102" i="3"/>
  <c r="AK102" i="3"/>
  <c r="AR102" i="3"/>
  <c r="AL102" i="3"/>
  <c r="AU102" i="3"/>
  <c r="AY102" i="3"/>
  <c r="BC102" i="3"/>
  <c r="BG102" i="3"/>
  <c r="S102" i="3"/>
  <c r="L102" i="3"/>
  <c r="BH102" i="3"/>
  <c r="BN102" i="3"/>
  <c r="R78" i="3"/>
  <c r="R81" i="3" s="1"/>
  <c r="S76" i="3" s="1"/>
  <c r="Q24" i="3"/>
  <c r="Q27" i="3" s="1"/>
  <c r="AA155" i="3"/>
  <c r="AB155" i="3" s="1"/>
  <c r="AC155" i="3" s="1"/>
  <c r="BS100" i="3"/>
  <c r="BT100" i="3" s="1"/>
  <c r="BU100" i="3" s="1"/>
  <c r="BV100" i="3" s="1"/>
  <c r="BR101" i="3"/>
  <c r="BS101" i="3" s="1"/>
  <c r="BT101" i="3" s="1"/>
  <c r="K264" i="3"/>
  <c r="N264" i="3"/>
  <c r="R264" i="3"/>
  <c r="J264" i="3"/>
  <c r="O264" i="3"/>
  <c r="S264" i="3"/>
  <c r="M264" i="3"/>
  <c r="U264" i="3"/>
  <c r="AC264" i="3"/>
  <c r="AE264" i="3"/>
  <c r="AA264" i="3"/>
  <c r="V264" i="3"/>
  <c r="W264" i="3"/>
  <c r="D265" i="3"/>
  <c r="P264" i="3"/>
  <c r="Z264" i="3"/>
  <c r="X264" i="3"/>
  <c r="Q264" i="3"/>
  <c r="AF264" i="3"/>
  <c r="AD264" i="3"/>
  <c r="L264" i="3"/>
  <c r="T264" i="3"/>
  <c r="AB264" i="3"/>
  <c r="Y264" i="3"/>
  <c r="Q184" i="3"/>
  <c r="Q185" i="3"/>
  <c r="S77" i="3"/>
  <c r="AB154" i="3"/>
  <c r="AC154" i="3" s="1"/>
  <c r="AF261" i="3"/>
  <c r="R400" i="3"/>
  <c r="R401" i="3"/>
  <c r="Q446" i="3"/>
  <c r="V156" i="3"/>
  <c r="U156" i="3"/>
  <c r="X156" i="3"/>
  <c r="L156" i="3"/>
  <c r="P156" i="3"/>
  <c r="AA156" i="3"/>
  <c r="M156" i="3"/>
  <c r="Q156" i="3"/>
  <c r="T156" i="3"/>
  <c r="W156" i="3"/>
  <c r="Z156" i="3"/>
  <c r="J156" i="3"/>
  <c r="AB156" i="3" s="1"/>
  <c r="N156" i="3"/>
  <c r="R156" i="3"/>
  <c r="D157" i="3"/>
  <c r="Y156" i="3"/>
  <c r="K156" i="3"/>
  <c r="O156" i="3"/>
  <c r="S156" i="3"/>
  <c r="AF262" i="3"/>
  <c r="Q297" i="3"/>
  <c r="Q243" i="3"/>
  <c r="V445" i="3"/>
  <c r="AA153" i="3"/>
  <c r="AB153" i="3" s="1"/>
  <c r="AF263" i="3"/>
  <c r="AG263" i="3" s="1"/>
  <c r="Q135" i="3"/>
  <c r="AG261" i="3"/>
  <c r="AH261" i="3" s="1"/>
  <c r="Q351" i="3"/>
  <c r="AG262" i="3"/>
  <c r="BT49" i="3" l="1"/>
  <c r="BU49" i="3" s="1"/>
  <c r="BV49" i="3" s="1"/>
  <c r="BS47" i="3"/>
  <c r="BT47" i="3" s="1"/>
  <c r="BU47" i="3" s="1"/>
  <c r="BV47" i="3" s="1"/>
  <c r="AA50" i="3"/>
  <c r="V50" i="3"/>
  <c r="U50" i="3"/>
  <c r="T50" i="3"/>
  <c r="AB50" i="3"/>
  <c r="AH50" i="3"/>
  <c r="AP50" i="3"/>
  <c r="D51" i="3"/>
  <c r="X50" i="3"/>
  <c r="AG50" i="3"/>
  <c r="Z50" i="3"/>
  <c r="AL50" i="3"/>
  <c r="AJ50" i="3"/>
  <c r="BI50" i="3"/>
  <c r="W50" i="3"/>
  <c r="AC50" i="3"/>
  <c r="AD50" i="3"/>
  <c r="AM50" i="3"/>
  <c r="AY50" i="3"/>
  <c r="BF50" i="3"/>
  <c r="BH50" i="3"/>
  <c r="AF50" i="3"/>
  <c r="AI50" i="3"/>
  <c r="AN50" i="3"/>
  <c r="AU50" i="3"/>
  <c r="AW50" i="3"/>
  <c r="AX50" i="3"/>
  <c r="BA50" i="3"/>
  <c r="BC50" i="3"/>
  <c r="AK50" i="3"/>
  <c r="AZ50" i="3"/>
  <c r="BE50" i="3"/>
  <c r="K50" i="3"/>
  <c r="S50" i="3"/>
  <c r="L50" i="3"/>
  <c r="BB50" i="3"/>
  <c r="AS50" i="3"/>
  <c r="AT50" i="3"/>
  <c r="AV50" i="3"/>
  <c r="Y50" i="3"/>
  <c r="AE50" i="3"/>
  <c r="AR50" i="3"/>
  <c r="BO50" i="3"/>
  <c r="O50" i="3"/>
  <c r="AO50" i="3"/>
  <c r="AQ50" i="3"/>
  <c r="BM50" i="3"/>
  <c r="BN50" i="3"/>
  <c r="BQ50" i="3"/>
  <c r="P50" i="3"/>
  <c r="M50" i="3"/>
  <c r="BL50" i="3"/>
  <c r="N50" i="3"/>
  <c r="BD50" i="3"/>
  <c r="BG50" i="3"/>
  <c r="Q50" i="3"/>
  <c r="BJ50" i="3"/>
  <c r="BK50" i="3"/>
  <c r="R50" i="3"/>
  <c r="BP50" i="3"/>
  <c r="J50" i="3"/>
  <c r="BR50" i="3" s="1"/>
  <c r="BS48" i="3"/>
  <c r="BT48" i="3" s="1"/>
  <c r="D104" i="3"/>
  <c r="T103" i="3"/>
  <c r="AL103" i="3"/>
  <c r="AI103" i="3"/>
  <c r="AJ103" i="3"/>
  <c r="AG103" i="3"/>
  <c r="BJ103" i="3"/>
  <c r="AR103" i="3"/>
  <c r="AT103" i="3"/>
  <c r="AX103" i="3"/>
  <c r="BB103" i="3"/>
  <c r="BF103" i="3"/>
  <c r="P103" i="3"/>
  <c r="BG103" i="3"/>
  <c r="N103" i="3"/>
  <c r="O103" i="3"/>
  <c r="W103" i="3"/>
  <c r="U103" i="3"/>
  <c r="V103" i="3"/>
  <c r="AM103" i="3"/>
  <c r="AN103" i="3"/>
  <c r="AK103" i="3"/>
  <c r="BL103" i="3"/>
  <c r="AS103" i="3"/>
  <c r="AU103" i="3"/>
  <c r="AY103" i="3"/>
  <c r="BC103" i="3"/>
  <c r="BN103" i="3"/>
  <c r="BM103" i="3"/>
  <c r="BO103" i="3"/>
  <c r="R103" i="3"/>
  <c r="AB103" i="3"/>
  <c r="AD103" i="3"/>
  <c r="AA103" i="3"/>
  <c r="Y103" i="3"/>
  <c r="Z103" i="3"/>
  <c r="AO103" i="3"/>
  <c r="AP103" i="3"/>
  <c r="BI103" i="3"/>
  <c r="AV103" i="3"/>
  <c r="AZ103" i="3"/>
  <c r="BD103" i="3"/>
  <c r="BP103" i="3"/>
  <c r="M103" i="3"/>
  <c r="BQ103" i="3"/>
  <c r="S103" i="3"/>
  <c r="X103" i="3"/>
  <c r="AH103" i="3"/>
  <c r="AE103" i="3"/>
  <c r="AF103" i="3"/>
  <c r="AC103" i="3"/>
  <c r="BH103" i="3"/>
  <c r="AQ103" i="3"/>
  <c r="BK103" i="3"/>
  <c r="AW103" i="3"/>
  <c r="BA103" i="3"/>
  <c r="BE103" i="3"/>
  <c r="L103" i="3"/>
  <c r="Q103" i="3"/>
  <c r="J103" i="3"/>
  <c r="BR103" i="3" s="1"/>
  <c r="K103" i="3"/>
  <c r="BR102" i="3"/>
  <c r="BS102" i="3" s="1"/>
  <c r="BU101" i="3"/>
  <c r="BV101" i="3" s="1"/>
  <c r="W445" i="3"/>
  <c r="R22" i="3"/>
  <c r="R23" i="3"/>
  <c r="R346" i="3"/>
  <c r="R347" i="3"/>
  <c r="R130" i="3"/>
  <c r="R131" i="3"/>
  <c r="AH262" i="3"/>
  <c r="AI262" i="3" s="1"/>
  <c r="AD155" i="3"/>
  <c r="R292" i="3"/>
  <c r="R293" i="3"/>
  <c r="AC156" i="3"/>
  <c r="R402" i="3"/>
  <c r="AI261" i="3"/>
  <c r="AJ261" i="3" s="1"/>
  <c r="S78" i="3"/>
  <c r="AG264" i="3"/>
  <c r="T157" i="3"/>
  <c r="W157" i="3"/>
  <c r="D158" i="3"/>
  <c r="V157" i="3"/>
  <c r="L157" i="3"/>
  <c r="P157" i="3"/>
  <c r="X157" i="3"/>
  <c r="Y157" i="3"/>
  <c r="AB157" i="3"/>
  <c r="M157" i="3"/>
  <c r="Q157" i="3"/>
  <c r="U157" i="3"/>
  <c r="AA157" i="3"/>
  <c r="J157" i="3"/>
  <c r="N157" i="3"/>
  <c r="R157" i="3"/>
  <c r="Z157" i="3"/>
  <c r="K157" i="3"/>
  <c r="O157" i="3"/>
  <c r="S157" i="3"/>
  <c r="Q186" i="3"/>
  <c r="X265" i="3"/>
  <c r="L265" i="3"/>
  <c r="P265" i="3"/>
  <c r="T265" i="3"/>
  <c r="J265" i="3"/>
  <c r="M265" i="3"/>
  <c r="Q265" i="3"/>
  <c r="U265" i="3"/>
  <c r="K265" i="3"/>
  <c r="R265" i="3"/>
  <c r="AF265" i="3"/>
  <c r="AB265" i="3"/>
  <c r="D266" i="3"/>
  <c r="S265" i="3"/>
  <c r="AE265" i="3"/>
  <c r="AC265" i="3"/>
  <c r="Z265" i="3"/>
  <c r="W265" i="3"/>
  <c r="N265" i="3"/>
  <c r="V265" i="3"/>
  <c r="AD265" i="3"/>
  <c r="AG265" i="3"/>
  <c r="O265" i="3"/>
  <c r="Y265" i="3"/>
  <c r="AA265" i="3"/>
  <c r="AC153" i="3"/>
  <c r="AD154" i="3"/>
  <c r="R239" i="3"/>
  <c r="R238" i="3"/>
  <c r="AH263" i="3"/>
  <c r="BS50" i="3" l="1"/>
  <c r="BT50" i="3" s="1"/>
  <c r="BU48" i="3"/>
  <c r="BV48" i="3" s="1"/>
  <c r="BU50" i="3"/>
  <c r="BV50" i="3" s="1"/>
  <c r="T51" i="3"/>
  <c r="X51" i="3"/>
  <c r="D52" i="3"/>
  <c r="V51" i="3"/>
  <c r="Z51" i="3"/>
  <c r="U51" i="3"/>
  <c r="Y51" i="3"/>
  <c r="AC51" i="3"/>
  <c r="AI51" i="3"/>
  <c r="AS51" i="3"/>
  <c r="AV51" i="3"/>
  <c r="AB51" i="3"/>
  <c r="AH51" i="3"/>
  <c r="AP51" i="3"/>
  <c r="AG51" i="3"/>
  <c r="AO51" i="3"/>
  <c r="AQ51" i="3"/>
  <c r="AZ51" i="3"/>
  <c r="BB51" i="3"/>
  <c r="BJ51" i="3"/>
  <c r="AJ51" i="3"/>
  <c r="BI51" i="3"/>
  <c r="W51" i="3"/>
  <c r="AA51" i="3"/>
  <c r="AD51" i="3"/>
  <c r="AM51" i="3"/>
  <c r="AE51" i="3"/>
  <c r="AK51" i="3"/>
  <c r="AF51" i="3"/>
  <c r="BD51" i="3"/>
  <c r="BK51" i="3"/>
  <c r="Q51" i="3"/>
  <c r="BE51" i="3"/>
  <c r="J51" i="3"/>
  <c r="R51" i="3"/>
  <c r="AN51" i="3"/>
  <c r="AU51" i="3"/>
  <c r="AW51" i="3"/>
  <c r="AX51" i="3"/>
  <c r="BA51" i="3"/>
  <c r="BH51" i="3"/>
  <c r="AT51" i="3"/>
  <c r="BF51" i="3"/>
  <c r="M51" i="3"/>
  <c r="AL51" i="3"/>
  <c r="AR51" i="3"/>
  <c r="AY51" i="3"/>
  <c r="BC51" i="3"/>
  <c r="BO51" i="3"/>
  <c r="N51" i="3"/>
  <c r="BQ51" i="3"/>
  <c r="S51" i="3"/>
  <c r="BL51" i="3"/>
  <c r="BM51" i="3"/>
  <c r="BG51" i="3"/>
  <c r="BN51" i="3"/>
  <c r="K51" i="3"/>
  <c r="L51" i="3"/>
  <c r="BP51" i="3"/>
  <c r="O51" i="3"/>
  <c r="P51" i="3"/>
  <c r="R348" i="3"/>
  <c r="BS103" i="3"/>
  <c r="AR104" i="3"/>
  <c r="AV104" i="3"/>
  <c r="BD104" i="3"/>
  <c r="BI104" i="3"/>
  <c r="R104" i="3"/>
  <c r="Z104" i="3"/>
  <c r="AB104" i="3"/>
  <c r="AO104" i="3"/>
  <c r="AS104" i="3"/>
  <c r="AL104" i="3"/>
  <c r="X104" i="3"/>
  <c r="AN104" i="3"/>
  <c r="AW104" i="3"/>
  <c r="BA104" i="3"/>
  <c r="BE104" i="3"/>
  <c r="BJ104" i="3"/>
  <c r="M104" i="3"/>
  <c r="BP104" i="3"/>
  <c r="K104" i="3"/>
  <c r="BQ104" i="3"/>
  <c r="AA104" i="3"/>
  <c r="AC104" i="3"/>
  <c r="AP104" i="3"/>
  <c r="U104" i="3"/>
  <c r="AE104" i="3"/>
  <c r="Y104" i="3"/>
  <c r="AT104" i="3"/>
  <c r="AX104" i="3"/>
  <c r="BB104" i="3"/>
  <c r="BF104" i="3"/>
  <c r="BL104" i="3"/>
  <c r="Q104" i="3"/>
  <c r="J104" i="3"/>
  <c r="O104" i="3"/>
  <c r="L104" i="3"/>
  <c r="T104" i="3"/>
  <c r="AG104" i="3"/>
  <c r="AQ104" i="3"/>
  <c r="AD104" i="3"/>
  <c r="AF104" i="3"/>
  <c r="AU104" i="3"/>
  <c r="BC104" i="3"/>
  <c r="BM104" i="3"/>
  <c r="N104" i="3"/>
  <c r="P104" i="3"/>
  <c r="BO104" i="3"/>
  <c r="D105" i="3"/>
  <c r="AI104" i="3"/>
  <c r="AY104" i="3"/>
  <c r="BG104" i="3"/>
  <c r="BK104" i="3"/>
  <c r="S104" i="3"/>
  <c r="V104" i="3"/>
  <c r="W104" i="3"/>
  <c r="AK104" i="3"/>
  <c r="AH104" i="3"/>
  <c r="AM104" i="3"/>
  <c r="AJ104" i="3"/>
  <c r="AZ104" i="3"/>
  <c r="BH104" i="3"/>
  <c r="BN104" i="3"/>
  <c r="R240" i="3"/>
  <c r="BT103" i="3"/>
  <c r="BU103" i="3" s="1"/>
  <c r="BV103" i="3" s="1"/>
  <c r="BT102" i="3"/>
  <c r="BU102" i="3" s="1"/>
  <c r="BV102" i="3" s="1"/>
  <c r="AK261" i="3"/>
  <c r="AL261" i="3" s="1"/>
  <c r="AJ262" i="3"/>
  <c r="AK262" i="3" s="1"/>
  <c r="M266" i="3"/>
  <c r="Q266" i="3"/>
  <c r="U266" i="3"/>
  <c r="Y266" i="3"/>
  <c r="J266" i="3"/>
  <c r="N266" i="3"/>
  <c r="R266" i="3"/>
  <c r="V266" i="3"/>
  <c r="K266" i="3"/>
  <c r="S266" i="3"/>
  <c r="AB266" i="3"/>
  <c r="AH266" i="3"/>
  <c r="L266" i="3"/>
  <c r="T266" i="3"/>
  <c r="AG266" i="3"/>
  <c r="AD266" i="3"/>
  <c r="O266" i="3"/>
  <c r="W266" i="3"/>
  <c r="X266" i="3"/>
  <c r="AF266" i="3"/>
  <c r="Z266" i="3"/>
  <c r="AA266" i="3"/>
  <c r="D267" i="3"/>
  <c r="P266" i="3"/>
  <c r="AC266" i="3"/>
  <c r="AE266" i="3"/>
  <c r="AC157" i="3"/>
  <c r="X158" i="3"/>
  <c r="W158" i="3"/>
  <c r="T158" i="3"/>
  <c r="L158" i="3"/>
  <c r="P158" i="3"/>
  <c r="D159" i="3"/>
  <c r="Z158" i="3"/>
  <c r="AC158" i="3"/>
  <c r="M158" i="3"/>
  <c r="Q158" i="3"/>
  <c r="Y158" i="3"/>
  <c r="AB158" i="3"/>
  <c r="J158" i="3"/>
  <c r="N158" i="3"/>
  <c r="R158" i="3"/>
  <c r="U158" i="3"/>
  <c r="V158" i="3"/>
  <c r="AA158" i="3"/>
  <c r="K158" i="3"/>
  <c r="O158" i="3"/>
  <c r="S158" i="3"/>
  <c r="R243" i="3"/>
  <c r="AD157" i="3"/>
  <c r="S81" i="3"/>
  <c r="AE155" i="3"/>
  <c r="AD153" i="3"/>
  <c r="R132" i="3"/>
  <c r="R24" i="3"/>
  <c r="AH265" i="3"/>
  <c r="Q189" i="3"/>
  <c r="AH264" i="3"/>
  <c r="R444" i="3"/>
  <c r="R405" i="3"/>
  <c r="AD156" i="3"/>
  <c r="R294" i="3"/>
  <c r="R351" i="3"/>
  <c r="X445" i="3"/>
  <c r="AI263" i="3"/>
  <c r="AE154" i="3"/>
  <c r="AF154" i="3" s="1"/>
  <c r="AG154" i="3" s="1"/>
  <c r="T52" i="3" l="1"/>
  <c r="D53" i="3"/>
  <c r="W52" i="3"/>
  <c r="V52" i="3"/>
  <c r="AA52" i="3"/>
  <c r="U52" i="3"/>
  <c r="AJ52" i="3"/>
  <c r="Y52" i="3"/>
  <c r="AC52" i="3"/>
  <c r="AI52" i="3"/>
  <c r="AS52" i="3"/>
  <c r="AV52" i="3"/>
  <c r="AF52" i="3"/>
  <c r="X52" i="3"/>
  <c r="AL52" i="3"/>
  <c r="AP52" i="3"/>
  <c r="AR52" i="3"/>
  <c r="AT52" i="3"/>
  <c r="BE52" i="3"/>
  <c r="AG52" i="3"/>
  <c r="AO52" i="3"/>
  <c r="AQ52" i="3"/>
  <c r="AZ52" i="3"/>
  <c r="BB52" i="3"/>
  <c r="BJ52" i="3"/>
  <c r="BD52" i="3"/>
  <c r="BG52" i="3"/>
  <c r="AB52" i="3"/>
  <c r="AE52" i="3"/>
  <c r="AK52" i="3"/>
  <c r="AD52" i="3"/>
  <c r="AY52" i="3"/>
  <c r="Z52" i="3"/>
  <c r="BL52" i="3"/>
  <c r="O52" i="3"/>
  <c r="BI52" i="3"/>
  <c r="BK52" i="3"/>
  <c r="P52" i="3"/>
  <c r="AH52" i="3"/>
  <c r="AM52" i="3"/>
  <c r="AN52" i="3"/>
  <c r="AU52" i="3"/>
  <c r="AW52" i="3"/>
  <c r="AX52" i="3"/>
  <c r="BA52" i="3"/>
  <c r="BH52" i="3"/>
  <c r="BP52" i="3"/>
  <c r="K52" i="3"/>
  <c r="S52" i="3"/>
  <c r="BF52" i="3"/>
  <c r="L52" i="3"/>
  <c r="BR52" i="3" s="1"/>
  <c r="BS52" i="3" s="1"/>
  <c r="BT52" i="3" s="1"/>
  <c r="BU52" i="3" s="1"/>
  <c r="BC52" i="3"/>
  <c r="BQ52" i="3"/>
  <c r="J52" i="3"/>
  <c r="M52" i="3"/>
  <c r="BM52" i="3"/>
  <c r="N52" i="3"/>
  <c r="BN52" i="3"/>
  <c r="Q52" i="3"/>
  <c r="BO52" i="3"/>
  <c r="R52" i="3"/>
  <c r="BR51" i="3"/>
  <c r="AL262" i="3"/>
  <c r="AM262" i="3" s="1"/>
  <c r="AN262" i="3" s="1"/>
  <c r="BR104" i="3"/>
  <c r="BS104" i="3" s="1"/>
  <c r="AH154" i="3"/>
  <c r="AI154" i="3" s="1"/>
  <c r="AJ154" i="3" s="1"/>
  <c r="BT104" i="3"/>
  <c r="BU104" i="3" s="1"/>
  <c r="BV104" i="3" s="1"/>
  <c r="V105" i="3"/>
  <c r="AF105" i="3"/>
  <c r="AC105" i="3"/>
  <c r="W105" i="3"/>
  <c r="AA105" i="3"/>
  <c r="AM105" i="3"/>
  <c r="AU105" i="3"/>
  <c r="AY105" i="3"/>
  <c r="BC105" i="3"/>
  <c r="BG105" i="3"/>
  <c r="AS105" i="3"/>
  <c r="BO105" i="3"/>
  <c r="R105" i="3"/>
  <c r="BM105" i="3"/>
  <c r="P105" i="3"/>
  <c r="Z105" i="3"/>
  <c r="AJ105" i="3"/>
  <c r="AG105" i="3"/>
  <c r="AD105" i="3"/>
  <c r="AB105" i="3"/>
  <c r="BI105" i="3"/>
  <c r="AV105" i="3"/>
  <c r="AZ105" i="3"/>
  <c r="BD105" i="3"/>
  <c r="AP105" i="3"/>
  <c r="BH105" i="3"/>
  <c r="BQ105" i="3"/>
  <c r="K105" i="3"/>
  <c r="BN105" i="3"/>
  <c r="M105" i="3"/>
  <c r="AN105" i="3"/>
  <c r="AH105" i="3"/>
  <c r="BK105" i="3"/>
  <c r="BA105" i="3"/>
  <c r="AQ105" i="3"/>
  <c r="J105" i="3"/>
  <c r="BP105" i="3"/>
  <c r="D106" i="3"/>
  <c r="AI105" i="3"/>
  <c r="AX105" i="3"/>
  <c r="BF105" i="3"/>
  <c r="BL105" i="3"/>
  <c r="S105" i="3"/>
  <c r="U105" i="3"/>
  <c r="T105" i="3"/>
  <c r="AK105" i="3"/>
  <c r="AE105" i="3"/>
  <c r="AW105" i="3"/>
  <c r="BE105" i="3"/>
  <c r="BJ105" i="3"/>
  <c r="O105" i="3"/>
  <c r="Q105" i="3"/>
  <c r="Y105" i="3"/>
  <c r="X105" i="3"/>
  <c r="AO105" i="3"/>
  <c r="AL105" i="3"/>
  <c r="AT105" i="3"/>
  <c r="BB105" i="3"/>
  <c r="AR105" i="3"/>
  <c r="N105" i="3"/>
  <c r="BR105" i="3" s="1"/>
  <c r="L105" i="3"/>
  <c r="AE157" i="3"/>
  <c r="AF157" i="3" s="1"/>
  <c r="AK154" i="3"/>
  <c r="AL154" i="3" s="1"/>
  <c r="AO262" i="3"/>
  <c r="AP262" i="3" s="1"/>
  <c r="AQ262" i="3" s="1"/>
  <c r="AR262" i="3" s="1"/>
  <c r="R135" i="3"/>
  <c r="AM261" i="3"/>
  <c r="AE156" i="3"/>
  <c r="AF156" i="3" s="1"/>
  <c r="AE153" i="3"/>
  <c r="S238" i="3"/>
  <c r="S239" i="3"/>
  <c r="AD158" i="3"/>
  <c r="Y445" i="3"/>
  <c r="AI264" i="3"/>
  <c r="R185" i="3"/>
  <c r="R184" i="3"/>
  <c r="AF155" i="3"/>
  <c r="Y267" i="3"/>
  <c r="D268" i="3"/>
  <c r="M267" i="3"/>
  <c r="Q267" i="3"/>
  <c r="U267" i="3"/>
  <c r="N267" i="3"/>
  <c r="R267" i="3"/>
  <c r="V267" i="3"/>
  <c r="K267" i="3"/>
  <c r="S267" i="3"/>
  <c r="AF267" i="3"/>
  <c r="AH267" i="3"/>
  <c r="L267" i="3"/>
  <c r="T267" i="3"/>
  <c r="AA267" i="3"/>
  <c r="AD267" i="3"/>
  <c r="O267" i="3"/>
  <c r="W267" i="3"/>
  <c r="Z267" i="3"/>
  <c r="AI267" i="3"/>
  <c r="AC267" i="3"/>
  <c r="J267" i="3"/>
  <c r="P267" i="3"/>
  <c r="X267" i="3"/>
  <c r="AG267" i="3"/>
  <c r="AE267" i="3"/>
  <c r="AB267" i="3"/>
  <c r="AI266" i="3"/>
  <c r="S347" i="3"/>
  <c r="S346" i="3"/>
  <c r="AI265" i="3"/>
  <c r="AJ265" i="3" s="1"/>
  <c r="R297" i="3"/>
  <c r="S401" i="3"/>
  <c r="S400" i="3"/>
  <c r="R446" i="3"/>
  <c r="R27" i="3"/>
  <c r="T77" i="3"/>
  <c r="T76" i="3"/>
  <c r="AJ263" i="3"/>
  <c r="AK263" i="3" s="1"/>
  <c r="AL263" i="3" s="1"/>
  <c r="T159" i="3"/>
  <c r="U159" i="3"/>
  <c r="D160" i="3"/>
  <c r="X159" i="3"/>
  <c r="V159" i="3"/>
  <c r="L159" i="3"/>
  <c r="P159" i="3"/>
  <c r="AA159" i="3"/>
  <c r="AD159" i="3"/>
  <c r="M159" i="3"/>
  <c r="Q159" i="3"/>
  <c r="Z159" i="3"/>
  <c r="AC159" i="3"/>
  <c r="J159" i="3"/>
  <c r="N159" i="3"/>
  <c r="R159" i="3"/>
  <c r="W159" i="3"/>
  <c r="Y159" i="3"/>
  <c r="AB159" i="3"/>
  <c r="K159" i="3"/>
  <c r="O159" i="3"/>
  <c r="S159" i="3"/>
  <c r="BV52" i="3" l="1"/>
  <c r="BS51" i="3"/>
  <c r="BT51" i="3" s="1"/>
  <c r="BU51" i="3" s="1"/>
  <c r="BV51" i="3" s="1"/>
  <c r="Y53" i="3"/>
  <c r="T53" i="3"/>
  <c r="W53" i="3"/>
  <c r="D54" i="3"/>
  <c r="V53" i="3"/>
  <c r="Z53" i="3"/>
  <c r="AD53" i="3"/>
  <c r="AK53" i="3"/>
  <c r="AQ53" i="3"/>
  <c r="AT53" i="3"/>
  <c r="U53" i="3"/>
  <c r="AJ53" i="3"/>
  <c r="AB53" i="3"/>
  <c r="AE53" i="3"/>
  <c r="AI53" i="3"/>
  <c r="AN53" i="3"/>
  <c r="AU53" i="3"/>
  <c r="AW53" i="3"/>
  <c r="AX53" i="3"/>
  <c r="BA53" i="3"/>
  <c r="BC53" i="3"/>
  <c r="X53" i="3"/>
  <c r="AL53" i="3"/>
  <c r="AP53" i="3"/>
  <c r="AR53" i="3"/>
  <c r="BE53" i="3"/>
  <c r="AG53" i="3"/>
  <c r="AC53" i="3"/>
  <c r="AH53" i="3"/>
  <c r="AM53" i="3"/>
  <c r="AY53" i="3"/>
  <c r="BF53" i="3"/>
  <c r="BH53" i="3"/>
  <c r="BD53" i="3"/>
  <c r="BG53" i="3"/>
  <c r="AO53" i="3"/>
  <c r="BM53" i="3"/>
  <c r="BN53" i="3"/>
  <c r="BQ53" i="3"/>
  <c r="M53" i="3"/>
  <c r="AF53" i="3"/>
  <c r="AZ53" i="3"/>
  <c r="BL53" i="3"/>
  <c r="N53" i="3"/>
  <c r="BI53" i="3"/>
  <c r="BK53" i="3"/>
  <c r="BB53" i="3"/>
  <c r="AS53" i="3"/>
  <c r="AV53" i="3"/>
  <c r="Q53" i="3"/>
  <c r="AA53" i="3"/>
  <c r="BP53" i="3"/>
  <c r="J53" i="3"/>
  <c r="BR53" i="3" s="1"/>
  <c r="BS53" i="3" s="1"/>
  <c r="R53" i="3"/>
  <c r="O53" i="3"/>
  <c r="P53" i="3"/>
  <c r="S53" i="3"/>
  <c r="BJ53" i="3"/>
  <c r="BO53" i="3"/>
  <c r="K53" i="3"/>
  <c r="L53" i="3"/>
  <c r="AG157" i="3"/>
  <c r="AH157" i="3" s="1"/>
  <c r="AI157" i="3" s="1"/>
  <c r="AS262" i="3"/>
  <c r="AT262" i="3" s="1"/>
  <c r="AU262" i="3" s="1"/>
  <c r="AV262" i="3" s="1"/>
  <c r="AW262" i="3" s="1"/>
  <c r="AX262" i="3" s="1"/>
  <c r="AY262" i="3" s="1"/>
  <c r="AZ262" i="3" s="1"/>
  <c r="BA262" i="3" s="1"/>
  <c r="BB262" i="3" s="1"/>
  <c r="BC262" i="3" s="1"/>
  <c r="BD262" i="3" s="1"/>
  <c r="BE262" i="3" s="1"/>
  <c r="BF262" i="3" s="1"/>
  <c r="BG262" i="3" s="1"/>
  <c r="BH262" i="3" s="1"/>
  <c r="BI262" i="3" s="1"/>
  <c r="BJ262" i="3" s="1"/>
  <c r="BK262" i="3" s="1"/>
  <c r="BL262" i="3" s="1"/>
  <c r="BM262" i="3" s="1"/>
  <c r="BN262" i="3" s="1"/>
  <c r="BO262" i="3" s="1"/>
  <c r="BP262" i="3" s="1"/>
  <c r="BQ262" i="3" s="1"/>
  <c r="BR262" i="3" s="1"/>
  <c r="BS262" i="3" s="1"/>
  <c r="BT262" i="3" s="1"/>
  <c r="BU262" i="3" s="1"/>
  <c r="BV262" i="3" s="1"/>
  <c r="AM154" i="3"/>
  <c r="AN154" i="3" s="1"/>
  <c r="S240" i="3"/>
  <c r="BS105" i="3"/>
  <c r="S402" i="3"/>
  <c r="S444" i="3" s="1"/>
  <c r="R186" i="3"/>
  <c r="X106" i="3"/>
  <c r="AA106" i="3"/>
  <c r="Z106" i="3"/>
  <c r="V106" i="3"/>
  <c r="AO106" i="3"/>
  <c r="AS106" i="3"/>
  <c r="AL106" i="3"/>
  <c r="AU106" i="3"/>
  <c r="AY106" i="3"/>
  <c r="BC106" i="3"/>
  <c r="BG106" i="3"/>
  <c r="O106" i="3"/>
  <c r="L106" i="3"/>
  <c r="Q106" i="3"/>
  <c r="BN106" i="3"/>
  <c r="U106" i="3"/>
  <c r="AI106" i="3"/>
  <c r="AG106" i="3"/>
  <c r="AD106" i="3"/>
  <c r="AW106" i="3"/>
  <c r="BE106" i="3"/>
  <c r="BO106" i="3"/>
  <c r="R106" i="3"/>
  <c r="N106" i="3"/>
  <c r="T106" i="3"/>
  <c r="Y106" i="3"/>
  <c r="AK106" i="3"/>
  <c r="AT106" i="3"/>
  <c r="BB106" i="3"/>
  <c r="BQ106" i="3"/>
  <c r="J106" i="3"/>
  <c r="AB106" i="3"/>
  <c r="AE106" i="3"/>
  <c r="AF106" i="3"/>
  <c r="AC106" i="3"/>
  <c r="AP106" i="3"/>
  <c r="W106" i="3"/>
  <c r="BI106" i="3"/>
  <c r="AV106" i="3"/>
  <c r="AZ106" i="3"/>
  <c r="BD106" i="3"/>
  <c r="BH106" i="3"/>
  <c r="S106" i="3"/>
  <c r="P106" i="3"/>
  <c r="BM106" i="3"/>
  <c r="BP106" i="3"/>
  <c r="D107" i="3"/>
  <c r="AJ106" i="3"/>
  <c r="AQ106" i="3"/>
  <c r="BK106" i="3"/>
  <c r="BA106" i="3"/>
  <c r="BL106" i="3"/>
  <c r="BJ106" i="3"/>
  <c r="AM106" i="3"/>
  <c r="AN106" i="3"/>
  <c r="AH106" i="3"/>
  <c r="AX106" i="3"/>
  <c r="BF106" i="3"/>
  <c r="M106" i="3"/>
  <c r="AR106" i="3"/>
  <c r="K106" i="3"/>
  <c r="AE159" i="3"/>
  <c r="AF159" i="3" s="1"/>
  <c r="S348" i="3"/>
  <c r="BT105" i="3"/>
  <c r="BU105" i="3" s="1"/>
  <c r="AM263" i="3"/>
  <c r="AN263" i="3" s="1"/>
  <c r="AO263" i="3" s="1"/>
  <c r="AP263" i="3" s="1"/>
  <c r="AQ263" i="3" s="1"/>
  <c r="AR263" i="3" s="1"/>
  <c r="AS263" i="3" s="1"/>
  <c r="AT263" i="3" s="1"/>
  <c r="AU263" i="3" s="1"/>
  <c r="AV263" i="3" s="1"/>
  <c r="AW263" i="3" s="1"/>
  <c r="AX263" i="3" s="1"/>
  <c r="AY263" i="3" s="1"/>
  <c r="AZ263" i="3" s="1"/>
  <c r="BA263" i="3" s="1"/>
  <c r="BB263" i="3" s="1"/>
  <c r="BC263" i="3" s="1"/>
  <c r="BD263" i="3" s="1"/>
  <c r="AK265" i="3"/>
  <c r="AF153" i="3"/>
  <c r="AG153" i="3" s="1"/>
  <c r="AH153" i="3" s="1"/>
  <c r="AI153" i="3" s="1"/>
  <c r="AJ153" i="3" s="1"/>
  <c r="AK153" i="3" s="1"/>
  <c r="AL153" i="3" s="1"/>
  <c r="AM153" i="3" s="1"/>
  <c r="V160" i="3"/>
  <c r="U160" i="3"/>
  <c r="W160" i="3"/>
  <c r="Y160" i="3"/>
  <c r="L160" i="3"/>
  <c r="AB160" i="3"/>
  <c r="AE160" i="3"/>
  <c r="T160" i="3"/>
  <c r="X160" i="3"/>
  <c r="AA160" i="3"/>
  <c r="AD160" i="3"/>
  <c r="D161" i="3"/>
  <c r="Z160" i="3"/>
  <c r="AC160" i="3"/>
  <c r="K160" i="3"/>
  <c r="O160" i="3"/>
  <c r="J160" i="3"/>
  <c r="Q160" i="3"/>
  <c r="M160" i="3"/>
  <c r="R160" i="3"/>
  <c r="N160" i="3"/>
  <c r="S160" i="3"/>
  <c r="P160" i="3"/>
  <c r="S351" i="3"/>
  <c r="R189" i="3"/>
  <c r="AJ264" i="3"/>
  <c r="AK264" i="3" s="1"/>
  <c r="S131" i="3"/>
  <c r="S130" i="3"/>
  <c r="S132" i="3" s="1"/>
  <c r="Z445" i="3"/>
  <c r="AL265" i="3"/>
  <c r="AM265" i="3" s="1"/>
  <c r="AN265" i="3" s="1"/>
  <c r="AG155" i="3"/>
  <c r="AG156" i="3"/>
  <c r="T78" i="3"/>
  <c r="S23" i="3"/>
  <c r="S22" i="3"/>
  <c r="S292" i="3"/>
  <c r="S293" i="3"/>
  <c r="AJ267" i="3"/>
  <c r="J268" i="3"/>
  <c r="O268" i="3"/>
  <c r="S268" i="3"/>
  <c r="W268" i="3"/>
  <c r="Z268" i="3"/>
  <c r="D269" i="3"/>
  <c r="L268" i="3"/>
  <c r="P268" i="3"/>
  <c r="T268" i="3"/>
  <c r="X268" i="3"/>
  <c r="Q268" i="3"/>
  <c r="Y268" i="3"/>
  <c r="AH268" i="3"/>
  <c r="AC268" i="3"/>
  <c r="K268" i="3"/>
  <c r="R268" i="3"/>
  <c r="AA268" i="3"/>
  <c r="AI268" i="3"/>
  <c r="AE268" i="3"/>
  <c r="M268" i="3"/>
  <c r="U268" i="3"/>
  <c r="AJ268" i="3"/>
  <c r="AG268" i="3"/>
  <c r="AD268" i="3"/>
  <c r="N268" i="3"/>
  <c r="V268" i="3"/>
  <c r="AB268" i="3"/>
  <c r="AF268" i="3"/>
  <c r="S243" i="3"/>
  <c r="AN261" i="3"/>
  <c r="AO261" i="3" s="1"/>
  <c r="AP261" i="3" s="1"/>
  <c r="AQ261" i="3" s="1"/>
  <c r="AR261" i="3" s="1"/>
  <c r="AS261" i="3" s="1"/>
  <c r="AT261" i="3" s="1"/>
  <c r="AU261" i="3" s="1"/>
  <c r="AV261" i="3" s="1"/>
  <c r="AW261" i="3" s="1"/>
  <c r="AX261" i="3" s="1"/>
  <c r="AY261" i="3" s="1"/>
  <c r="AZ261" i="3" s="1"/>
  <c r="BA261" i="3" s="1"/>
  <c r="BB261" i="3" s="1"/>
  <c r="BC261" i="3" s="1"/>
  <c r="BD261" i="3" s="1"/>
  <c r="BE261" i="3" s="1"/>
  <c r="BF261" i="3" s="1"/>
  <c r="BG261" i="3" s="1"/>
  <c r="BH261" i="3" s="1"/>
  <c r="BI261" i="3" s="1"/>
  <c r="BJ261" i="3" s="1"/>
  <c r="BK261" i="3" s="1"/>
  <c r="BL261" i="3" s="1"/>
  <c r="BM261" i="3" s="1"/>
  <c r="BN261" i="3" s="1"/>
  <c r="BO261" i="3" s="1"/>
  <c r="BP261" i="3" s="1"/>
  <c r="BQ261" i="3" s="1"/>
  <c r="BR261" i="3" s="1"/>
  <c r="BS261" i="3" s="1"/>
  <c r="BT261" i="3" s="1"/>
  <c r="BU261" i="3" s="1"/>
  <c r="BV261" i="3" s="1"/>
  <c r="AE158" i="3"/>
  <c r="AF158" i="3" s="1"/>
  <c r="AJ266" i="3"/>
  <c r="AK266" i="3" s="1"/>
  <c r="U54" i="3" l="1"/>
  <c r="AB54" i="3"/>
  <c r="W54" i="3"/>
  <c r="T54" i="3"/>
  <c r="V54" i="3"/>
  <c r="AA54" i="3"/>
  <c r="AE54" i="3"/>
  <c r="AL54" i="3"/>
  <c r="AW54" i="3"/>
  <c r="D55" i="3"/>
  <c r="Z54" i="3"/>
  <c r="AK54" i="3"/>
  <c r="AQ54" i="3"/>
  <c r="AT54" i="3"/>
  <c r="AD54" i="3"/>
  <c r="AF54" i="3"/>
  <c r="AS54" i="3"/>
  <c r="AV54" i="3"/>
  <c r="AN54" i="3"/>
  <c r="AU54" i="3"/>
  <c r="AX54" i="3"/>
  <c r="BA54" i="3"/>
  <c r="BC54" i="3"/>
  <c r="X54" i="3"/>
  <c r="AJ54" i="3"/>
  <c r="Y54" i="3"/>
  <c r="BI54" i="3"/>
  <c r="AC54" i="3"/>
  <c r="AH54" i="3"/>
  <c r="AM54" i="3"/>
  <c r="AY54" i="3"/>
  <c r="BF54" i="3"/>
  <c r="BH54" i="3"/>
  <c r="AP54" i="3"/>
  <c r="AR54" i="3"/>
  <c r="AG54" i="3"/>
  <c r="AO54" i="3"/>
  <c r="BG54" i="3"/>
  <c r="BJ54" i="3"/>
  <c r="BO54" i="3"/>
  <c r="K54" i="3"/>
  <c r="S54" i="3"/>
  <c r="AI54" i="3"/>
  <c r="BD54" i="3"/>
  <c r="BM54" i="3"/>
  <c r="BN54" i="3"/>
  <c r="BQ54" i="3"/>
  <c r="L54" i="3"/>
  <c r="AZ54" i="3"/>
  <c r="BE54" i="3"/>
  <c r="BL54" i="3"/>
  <c r="BK54" i="3"/>
  <c r="BB54" i="3"/>
  <c r="O54" i="3"/>
  <c r="P54" i="3"/>
  <c r="J54" i="3"/>
  <c r="M54" i="3"/>
  <c r="N54" i="3"/>
  <c r="Q54" i="3"/>
  <c r="BP54" i="3"/>
  <c r="R54" i="3"/>
  <c r="BT53" i="3"/>
  <c r="BU53" i="3" s="1"/>
  <c r="BV53" i="3" s="1"/>
  <c r="BR106" i="3"/>
  <c r="AO154" i="3"/>
  <c r="AP154" i="3" s="1"/>
  <c r="AQ154" i="3" s="1"/>
  <c r="AR154" i="3" s="1"/>
  <c r="AS154" i="3" s="1"/>
  <c r="AT154" i="3" s="1"/>
  <c r="AU154" i="3" s="1"/>
  <c r="AV154" i="3" s="1"/>
  <c r="AW154" i="3" s="1"/>
  <c r="AX154" i="3" s="1"/>
  <c r="AY154" i="3" s="1"/>
  <c r="AZ154" i="3" s="1"/>
  <c r="BA154" i="3" s="1"/>
  <c r="BB154" i="3" s="1"/>
  <c r="BC154" i="3" s="1"/>
  <c r="BD154" i="3" s="1"/>
  <c r="BE154" i="3" s="1"/>
  <c r="BF154" i="3" s="1"/>
  <c r="BG154" i="3" s="1"/>
  <c r="BH154" i="3" s="1"/>
  <c r="BI154" i="3" s="1"/>
  <c r="BJ154" i="3" s="1"/>
  <c r="BK154" i="3" s="1"/>
  <c r="BL154" i="3" s="1"/>
  <c r="BM154" i="3" s="1"/>
  <c r="BN154" i="3" s="1"/>
  <c r="BO154" i="3" s="1"/>
  <c r="BP154" i="3" s="1"/>
  <c r="BQ154" i="3" s="1"/>
  <c r="BR154" i="3" s="1"/>
  <c r="BS154" i="3" s="1"/>
  <c r="BT154" i="3" s="1"/>
  <c r="BU154" i="3" s="1"/>
  <c r="BV154" i="3" s="1"/>
  <c r="BE263" i="3"/>
  <c r="BF263" i="3" s="1"/>
  <c r="BG263" i="3" s="1"/>
  <c r="BH263" i="3" s="1"/>
  <c r="BI263" i="3" s="1"/>
  <c r="BJ263" i="3" s="1"/>
  <c r="BK263" i="3" s="1"/>
  <c r="BL263" i="3" s="1"/>
  <c r="BM263" i="3" s="1"/>
  <c r="BN263" i="3" s="1"/>
  <c r="BO263" i="3" s="1"/>
  <c r="BP263" i="3" s="1"/>
  <c r="BQ263" i="3" s="1"/>
  <c r="BR263" i="3" s="1"/>
  <c r="BS263" i="3" s="1"/>
  <c r="BT263" i="3" s="1"/>
  <c r="BU263" i="3" s="1"/>
  <c r="BV263" i="3" s="1"/>
  <c r="AN153" i="3"/>
  <c r="AO153" i="3" s="1"/>
  <c r="AP153" i="3" s="1"/>
  <c r="AQ153" i="3" s="1"/>
  <c r="AR153" i="3" s="1"/>
  <c r="AS153" i="3" s="1"/>
  <c r="AT153" i="3" s="1"/>
  <c r="AU153" i="3" s="1"/>
  <c r="AV153" i="3" s="1"/>
  <c r="AW153" i="3" s="1"/>
  <c r="AX153" i="3" s="1"/>
  <c r="AY153" i="3" s="1"/>
  <c r="AZ153" i="3" s="1"/>
  <c r="BA153" i="3" s="1"/>
  <c r="BB153" i="3" s="1"/>
  <c r="BC153" i="3" s="1"/>
  <c r="BD153" i="3" s="1"/>
  <c r="BE153" i="3" s="1"/>
  <c r="BF153" i="3" s="1"/>
  <c r="BG153" i="3" s="1"/>
  <c r="BH153" i="3" s="1"/>
  <c r="BI153" i="3" s="1"/>
  <c r="BJ153" i="3" s="1"/>
  <c r="BK153" i="3" s="1"/>
  <c r="BL153" i="3" s="1"/>
  <c r="BM153" i="3" s="1"/>
  <c r="BN153" i="3" s="1"/>
  <c r="BO153" i="3" s="1"/>
  <c r="BP153" i="3" s="1"/>
  <c r="BQ153" i="3" s="1"/>
  <c r="BR153" i="3" s="1"/>
  <c r="BS153" i="3" s="1"/>
  <c r="BT153" i="3" s="1"/>
  <c r="BU153" i="3" s="1"/>
  <c r="BV153" i="3" s="1"/>
  <c r="S405" i="3"/>
  <c r="BS106" i="3"/>
  <c r="BT106" i="3" s="1"/>
  <c r="BV105" i="3"/>
  <c r="W107" i="3"/>
  <c r="AB107" i="3"/>
  <c r="AD107" i="3"/>
  <c r="AI107" i="3"/>
  <c r="AF107" i="3"/>
  <c r="AG107" i="3"/>
  <c r="BJ107" i="3"/>
  <c r="AP107" i="3"/>
  <c r="AT107" i="3"/>
  <c r="AX107" i="3"/>
  <c r="BB107" i="3"/>
  <c r="BF107" i="3"/>
  <c r="L107" i="3"/>
  <c r="BO107" i="3"/>
  <c r="R107" i="3"/>
  <c r="S107" i="3"/>
  <c r="P107" i="3"/>
  <c r="T107" i="3"/>
  <c r="Y107" i="3"/>
  <c r="AL107" i="3"/>
  <c r="U107" i="3"/>
  <c r="AN107" i="3"/>
  <c r="AO107" i="3"/>
  <c r="BI107" i="3"/>
  <c r="AR107" i="3"/>
  <c r="AV107" i="3"/>
  <c r="AZ107" i="3"/>
  <c r="BD107" i="3"/>
  <c r="BN107" i="3"/>
  <c r="M107" i="3"/>
  <c r="J107" i="3"/>
  <c r="K107" i="3"/>
  <c r="AA107" i="3"/>
  <c r="D108" i="3"/>
  <c r="AH107" i="3"/>
  <c r="AM107" i="3"/>
  <c r="AJ107" i="3"/>
  <c r="AK107" i="3"/>
  <c r="BL107" i="3"/>
  <c r="AQ107" i="3"/>
  <c r="AU107" i="3"/>
  <c r="AY107" i="3"/>
  <c r="BC107" i="3"/>
  <c r="BM107" i="3"/>
  <c r="BQ107" i="3"/>
  <c r="BG107" i="3"/>
  <c r="X107" i="3"/>
  <c r="AC107" i="3"/>
  <c r="AE107" i="3"/>
  <c r="Z107" i="3"/>
  <c r="V107" i="3"/>
  <c r="BH107" i="3"/>
  <c r="BK107" i="3"/>
  <c r="AS107" i="3"/>
  <c r="AW107" i="3"/>
  <c r="BA107" i="3"/>
  <c r="BE107" i="3"/>
  <c r="BP107" i="3"/>
  <c r="Q107" i="3"/>
  <c r="N107" i="3"/>
  <c r="O107" i="3"/>
  <c r="AA445" i="3"/>
  <c r="T81" i="3"/>
  <c r="AH156" i="3"/>
  <c r="AI156" i="3" s="1"/>
  <c r="AJ156" i="3" s="1"/>
  <c r="AK156" i="3" s="1"/>
  <c r="T346" i="3"/>
  <c r="T347" i="3"/>
  <c r="AJ157" i="3"/>
  <c r="AG159" i="3"/>
  <c r="AL264" i="3"/>
  <c r="S294" i="3"/>
  <c r="S24" i="3"/>
  <c r="AG158" i="3"/>
  <c r="AO265" i="3"/>
  <c r="T400" i="3"/>
  <c r="T401" i="3"/>
  <c r="S446" i="3"/>
  <c r="AF160" i="3"/>
  <c r="AL266" i="3"/>
  <c r="AK267" i="3"/>
  <c r="S184" i="3"/>
  <c r="S186" i="3" s="1"/>
  <c r="S185" i="3"/>
  <c r="T161" i="3"/>
  <c r="W161" i="3"/>
  <c r="D162" i="3"/>
  <c r="V161" i="3"/>
  <c r="U161" i="3"/>
  <c r="Z161" i="3"/>
  <c r="Y161" i="3"/>
  <c r="AC161" i="3"/>
  <c r="AB161" i="3"/>
  <c r="AE161" i="3"/>
  <c r="X161" i="3"/>
  <c r="AA161" i="3"/>
  <c r="AD161" i="3"/>
  <c r="AF161" i="3"/>
  <c r="M161" i="3"/>
  <c r="Q161" i="3"/>
  <c r="J161" i="3"/>
  <c r="N161" i="3"/>
  <c r="R161" i="3"/>
  <c r="K161" i="3"/>
  <c r="O161" i="3"/>
  <c r="S161" i="3"/>
  <c r="L161" i="3"/>
  <c r="P161" i="3"/>
  <c r="T238" i="3"/>
  <c r="T239" i="3"/>
  <c r="AK268" i="3"/>
  <c r="AH155" i="3"/>
  <c r="AI155" i="3" s="1"/>
  <c r="AJ155" i="3" s="1"/>
  <c r="AK155" i="3" s="1"/>
  <c r="AL155" i="3" s="1"/>
  <c r="AM155" i="3" s="1"/>
  <c r="AN155" i="3" s="1"/>
  <c r="AO155" i="3" s="1"/>
  <c r="AP155" i="3" s="1"/>
  <c r="AQ155" i="3" s="1"/>
  <c r="AR155" i="3" s="1"/>
  <c r="AS155" i="3" s="1"/>
  <c r="AT155" i="3" s="1"/>
  <c r="AU155" i="3" s="1"/>
  <c r="AV155" i="3" s="1"/>
  <c r="AW155" i="3" s="1"/>
  <c r="AX155" i="3" s="1"/>
  <c r="AY155" i="3" s="1"/>
  <c r="AZ155" i="3" s="1"/>
  <c r="BA155" i="3" s="1"/>
  <c r="BB155" i="3" s="1"/>
  <c r="BC155" i="3" s="1"/>
  <c r="BD155" i="3" s="1"/>
  <c r="BE155" i="3" s="1"/>
  <c r="BF155" i="3" s="1"/>
  <c r="BG155" i="3" s="1"/>
  <c r="BH155" i="3" s="1"/>
  <c r="BI155" i="3" s="1"/>
  <c r="BJ155" i="3" s="1"/>
  <c r="BK155" i="3" s="1"/>
  <c r="BL155" i="3" s="1"/>
  <c r="BM155" i="3" s="1"/>
  <c r="BN155" i="3" s="1"/>
  <c r="BO155" i="3" s="1"/>
  <c r="BP155" i="3" s="1"/>
  <c r="BQ155" i="3" s="1"/>
  <c r="BR155" i="3" s="1"/>
  <c r="BS155" i="3" s="1"/>
  <c r="BT155" i="3" s="1"/>
  <c r="BU155" i="3" s="1"/>
  <c r="BV155" i="3" s="1"/>
  <c r="J269" i="3"/>
  <c r="M269" i="3"/>
  <c r="Q269" i="3"/>
  <c r="U269" i="3"/>
  <c r="Y269" i="3"/>
  <c r="K269" i="3"/>
  <c r="N269" i="3"/>
  <c r="R269" i="3"/>
  <c r="V269" i="3"/>
  <c r="Z269" i="3"/>
  <c r="AA269" i="3"/>
  <c r="O269" i="3"/>
  <c r="W269" i="3"/>
  <c r="AE269" i="3"/>
  <c r="AI269" i="3"/>
  <c r="AF269" i="3"/>
  <c r="P269" i="3"/>
  <c r="X269" i="3"/>
  <c r="AB269" i="3"/>
  <c r="AJ269" i="3"/>
  <c r="AC269" i="3"/>
  <c r="D270" i="3"/>
  <c r="S269" i="3"/>
  <c r="AH269" i="3"/>
  <c r="AD269" i="3"/>
  <c r="L269" i="3"/>
  <c r="T269" i="3"/>
  <c r="AK269" i="3"/>
  <c r="AG269" i="3"/>
  <c r="S135" i="3"/>
  <c r="AH158" i="3"/>
  <c r="BS54" i="3" l="1"/>
  <c r="BR54" i="3"/>
  <c r="T55" i="3"/>
  <c r="Z55" i="3"/>
  <c r="D56" i="3"/>
  <c r="U55" i="3"/>
  <c r="X55" i="3"/>
  <c r="W55" i="3"/>
  <c r="AM55" i="3"/>
  <c r="AN55" i="3"/>
  <c r="V55" i="3"/>
  <c r="AA55" i="3"/>
  <c r="AL55" i="3"/>
  <c r="AW55" i="3"/>
  <c r="AC55" i="3"/>
  <c r="AH55" i="3"/>
  <c r="AK55" i="3"/>
  <c r="AI55" i="3"/>
  <c r="AE55" i="3"/>
  <c r="AF55" i="3"/>
  <c r="AS55" i="3"/>
  <c r="AT55" i="3"/>
  <c r="AV55" i="3"/>
  <c r="AG55" i="3"/>
  <c r="AO55" i="3"/>
  <c r="AZ55" i="3"/>
  <c r="BB55" i="3"/>
  <c r="BJ55" i="3"/>
  <c r="Y55" i="3"/>
  <c r="BI55" i="3"/>
  <c r="AQ55" i="3"/>
  <c r="AP55" i="3"/>
  <c r="AR55" i="3"/>
  <c r="AB55" i="3"/>
  <c r="AJ55" i="3"/>
  <c r="Q55" i="3"/>
  <c r="AD55" i="3"/>
  <c r="BG55" i="3"/>
  <c r="BO55" i="3"/>
  <c r="J55" i="3"/>
  <c r="R55" i="3"/>
  <c r="BD55" i="3"/>
  <c r="BM55" i="3"/>
  <c r="BE55" i="3"/>
  <c r="BL55" i="3"/>
  <c r="BK55" i="3"/>
  <c r="M55" i="3"/>
  <c r="AU55" i="3"/>
  <c r="AX55" i="3"/>
  <c r="BA55" i="3"/>
  <c r="BH55" i="3"/>
  <c r="N55" i="3"/>
  <c r="BP55" i="3"/>
  <c r="K55" i="3"/>
  <c r="BR55" i="3" s="1"/>
  <c r="BC55" i="3"/>
  <c r="L55" i="3"/>
  <c r="BQ55" i="3"/>
  <c r="O55" i="3"/>
  <c r="P55" i="3"/>
  <c r="BF55" i="3"/>
  <c r="S55" i="3"/>
  <c r="BN55" i="3"/>
  <c r="AY55" i="3"/>
  <c r="BU106" i="3"/>
  <c r="BV106" i="3" s="1"/>
  <c r="BR107" i="3"/>
  <c r="V108" i="3"/>
  <c r="AG108" i="3"/>
  <c r="AQ108" i="3"/>
  <c r="Y108" i="3"/>
  <c r="AL108" i="3"/>
  <c r="AI108" i="3"/>
  <c r="AJ108" i="3"/>
  <c r="AV108" i="3"/>
  <c r="AZ108" i="3"/>
  <c r="BD108" i="3"/>
  <c r="BH108" i="3"/>
  <c r="M108" i="3"/>
  <c r="BP108" i="3"/>
  <c r="BK108" i="3"/>
  <c r="L108" i="3"/>
  <c r="AA108" i="3"/>
  <c r="BN108" i="3"/>
  <c r="Z108" i="3"/>
  <c r="AK108" i="3"/>
  <c r="AR108" i="3"/>
  <c r="AB108" i="3"/>
  <c r="T108" i="3"/>
  <c r="AM108" i="3"/>
  <c r="AN108" i="3"/>
  <c r="AW108" i="3"/>
  <c r="BA108" i="3"/>
  <c r="BE108" i="3"/>
  <c r="BJ108" i="3"/>
  <c r="Q108" i="3"/>
  <c r="J108" i="3"/>
  <c r="K108" i="3"/>
  <c r="BO108" i="3"/>
  <c r="D109" i="3"/>
  <c r="AP108" i="3"/>
  <c r="X108" i="3"/>
  <c r="AH108" i="3"/>
  <c r="AF108" i="3"/>
  <c r="AY108" i="3"/>
  <c r="BG108" i="3"/>
  <c r="BM108" i="3"/>
  <c r="S108" i="3"/>
  <c r="W108" i="3"/>
  <c r="AO108" i="3"/>
  <c r="AS108" i="3"/>
  <c r="AC108" i="3"/>
  <c r="AD108" i="3"/>
  <c r="U108" i="3"/>
  <c r="AT108" i="3"/>
  <c r="AX108" i="3"/>
  <c r="BB108" i="3"/>
  <c r="BF108" i="3"/>
  <c r="BL108" i="3"/>
  <c r="BI108" i="3"/>
  <c r="N108" i="3"/>
  <c r="O108" i="3"/>
  <c r="BQ108" i="3"/>
  <c r="AE108" i="3"/>
  <c r="AU108" i="3"/>
  <c r="BC108" i="3"/>
  <c r="R108" i="3"/>
  <c r="P108" i="3"/>
  <c r="BR108" i="3"/>
  <c r="BS108" i="3" s="1"/>
  <c r="AB445" i="3"/>
  <c r="T240" i="3"/>
  <c r="S297" i="3"/>
  <c r="T348" i="3"/>
  <c r="AL156" i="3"/>
  <c r="AM156" i="3" s="1"/>
  <c r="AN156" i="3" s="1"/>
  <c r="AO156" i="3" s="1"/>
  <c r="AP156" i="3" s="1"/>
  <c r="AQ156" i="3" s="1"/>
  <c r="AR156" i="3" s="1"/>
  <c r="AS156" i="3" s="1"/>
  <c r="AT156" i="3" s="1"/>
  <c r="AU156" i="3" s="1"/>
  <c r="AV156" i="3" s="1"/>
  <c r="AW156" i="3" s="1"/>
  <c r="AX156" i="3" s="1"/>
  <c r="AY156" i="3" s="1"/>
  <c r="AZ156" i="3" s="1"/>
  <c r="BA156" i="3" s="1"/>
  <c r="BB156" i="3" s="1"/>
  <c r="BC156" i="3" s="1"/>
  <c r="BD156" i="3" s="1"/>
  <c r="BE156" i="3" s="1"/>
  <c r="BF156" i="3" s="1"/>
  <c r="BG156" i="3" s="1"/>
  <c r="BH156" i="3" s="1"/>
  <c r="BI156" i="3" s="1"/>
  <c r="BJ156" i="3" s="1"/>
  <c r="BK156" i="3" s="1"/>
  <c r="BL156" i="3" s="1"/>
  <c r="BM156" i="3" s="1"/>
  <c r="BN156" i="3" s="1"/>
  <c r="BO156" i="3" s="1"/>
  <c r="BP156" i="3" s="1"/>
  <c r="BQ156" i="3" s="1"/>
  <c r="BR156" i="3" s="1"/>
  <c r="BS156" i="3" s="1"/>
  <c r="BT156" i="3" s="1"/>
  <c r="BU156" i="3" s="1"/>
  <c r="BV156" i="3" s="1"/>
  <c r="U76" i="3"/>
  <c r="U77" i="3"/>
  <c r="AL269" i="3"/>
  <c r="AC270" i="3"/>
  <c r="M270" i="3"/>
  <c r="Q270" i="3"/>
  <c r="U270" i="3"/>
  <c r="Y270" i="3"/>
  <c r="J270" i="3"/>
  <c r="N270" i="3"/>
  <c r="R270" i="3"/>
  <c r="V270" i="3"/>
  <c r="Z270" i="3"/>
  <c r="D271" i="3"/>
  <c r="P270" i="3"/>
  <c r="X270" i="3"/>
  <c r="AE270" i="3"/>
  <c r="AK270" i="3"/>
  <c r="K270" i="3"/>
  <c r="S270" i="3"/>
  <c r="AA270" i="3"/>
  <c r="AG270" i="3"/>
  <c r="AL270" i="3"/>
  <c r="AD270" i="3"/>
  <c r="L270" i="3"/>
  <c r="T270" i="3"/>
  <c r="AB270" i="3"/>
  <c r="AI270" i="3"/>
  <c r="AF270" i="3"/>
  <c r="O270" i="3"/>
  <c r="W270" i="3"/>
  <c r="AH270" i="3"/>
  <c r="AJ270" i="3"/>
  <c r="AI158" i="3"/>
  <c r="AG161" i="3"/>
  <c r="X162" i="3"/>
  <c r="W162" i="3"/>
  <c r="T162" i="3"/>
  <c r="AA162" i="3"/>
  <c r="D163" i="3"/>
  <c r="U162" i="3"/>
  <c r="V162" i="3"/>
  <c r="Z162" i="3"/>
  <c r="AD162" i="3"/>
  <c r="Y162" i="3"/>
  <c r="AC162" i="3"/>
  <c r="AB162" i="3"/>
  <c r="AE162" i="3"/>
  <c r="AG162" i="3"/>
  <c r="M162" i="3"/>
  <c r="Q162" i="3"/>
  <c r="AF162" i="3"/>
  <c r="J162" i="3"/>
  <c r="N162" i="3"/>
  <c r="R162" i="3"/>
  <c r="K162" i="3"/>
  <c r="O162" i="3"/>
  <c r="S162" i="3"/>
  <c r="P162" i="3"/>
  <c r="L162" i="3"/>
  <c r="S189" i="3"/>
  <c r="AM266" i="3"/>
  <c r="AN266" i="3" s="1"/>
  <c r="S27" i="3"/>
  <c r="AJ158" i="3"/>
  <c r="AP265" i="3"/>
  <c r="AQ265" i="3" s="1"/>
  <c r="AR265" i="3" s="1"/>
  <c r="AS265" i="3" s="1"/>
  <c r="AT265" i="3" s="1"/>
  <c r="AU265" i="3" s="1"/>
  <c r="AV265" i="3" s="1"/>
  <c r="AW265" i="3" s="1"/>
  <c r="AX265" i="3" s="1"/>
  <c r="AY265" i="3" s="1"/>
  <c r="AZ265" i="3" s="1"/>
  <c r="BA265" i="3" s="1"/>
  <c r="BB265" i="3" s="1"/>
  <c r="BC265" i="3" s="1"/>
  <c r="BD265" i="3" s="1"/>
  <c r="BE265" i="3" s="1"/>
  <c r="BF265" i="3" s="1"/>
  <c r="BG265" i="3" s="1"/>
  <c r="BH265" i="3" s="1"/>
  <c r="BI265" i="3" s="1"/>
  <c r="BJ265" i="3" s="1"/>
  <c r="BK265" i="3" s="1"/>
  <c r="BL265" i="3" s="1"/>
  <c r="BM265" i="3" s="1"/>
  <c r="BN265" i="3" s="1"/>
  <c r="BO265" i="3" s="1"/>
  <c r="BP265" i="3" s="1"/>
  <c r="BQ265" i="3" s="1"/>
  <c r="BR265" i="3" s="1"/>
  <c r="BS265" i="3" s="1"/>
  <c r="BT265" i="3" s="1"/>
  <c r="BU265" i="3" s="1"/>
  <c r="BV265" i="3" s="1"/>
  <c r="T130" i="3"/>
  <c r="T131" i="3"/>
  <c r="AH159" i="3"/>
  <c r="AI159" i="3" s="1"/>
  <c r="AM269" i="3"/>
  <c r="AL268" i="3"/>
  <c r="AL267" i="3"/>
  <c r="T402" i="3"/>
  <c r="AK157" i="3"/>
  <c r="AG160" i="3"/>
  <c r="AM264" i="3"/>
  <c r="BS55" i="3" l="1"/>
  <c r="BT55" i="3" s="1"/>
  <c r="BU55" i="3" s="1"/>
  <c r="BV55" i="3" s="1"/>
  <c r="V56" i="3"/>
  <c r="AA56" i="3"/>
  <c r="T56" i="3"/>
  <c r="U56" i="3"/>
  <c r="D57" i="3"/>
  <c r="AB56" i="3"/>
  <c r="AO56" i="3"/>
  <c r="AR56" i="3"/>
  <c r="AU56" i="3"/>
  <c r="AX56" i="3"/>
  <c r="W56" i="3"/>
  <c r="AM56" i="3"/>
  <c r="AN56" i="3"/>
  <c r="Y56" i="3"/>
  <c r="Z56" i="3"/>
  <c r="AD56" i="3"/>
  <c r="BD56" i="3"/>
  <c r="BG56" i="3"/>
  <c r="AI56" i="3"/>
  <c r="AW56" i="3"/>
  <c r="AE56" i="3"/>
  <c r="AL56" i="3"/>
  <c r="AF56" i="3"/>
  <c r="AJ56" i="3"/>
  <c r="AP56" i="3"/>
  <c r="BE56" i="3"/>
  <c r="AG56" i="3"/>
  <c r="AZ56" i="3"/>
  <c r="BB56" i="3"/>
  <c r="BA56" i="3"/>
  <c r="AK56" i="3"/>
  <c r="AQ56" i="3"/>
  <c r="X56" i="3"/>
  <c r="AY56" i="3"/>
  <c r="BC56" i="3"/>
  <c r="BP56" i="3"/>
  <c r="O56" i="3"/>
  <c r="BJ56" i="3"/>
  <c r="P56" i="3"/>
  <c r="BI56" i="3"/>
  <c r="AC56" i="3"/>
  <c r="AH56" i="3"/>
  <c r="BL56" i="3"/>
  <c r="K56" i="3"/>
  <c r="S56" i="3"/>
  <c r="AS56" i="3"/>
  <c r="AT56" i="3"/>
  <c r="AV56" i="3"/>
  <c r="BK56" i="3"/>
  <c r="L56" i="3"/>
  <c r="Q56" i="3"/>
  <c r="R56" i="3"/>
  <c r="BQ56" i="3"/>
  <c r="BM56" i="3"/>
  <c r="BF56" i="3"/>
  <c r="J56" i="3"/>
  <c r="BR56" i="3" s="1"/>
  <c r="BN56" i="3"/>
  <c r="M56" i="3"/>
  <c r="BH56" i="3"/>
  <c r="BO56" i="3"/>
  <c r="N56" i="3"/>
  <c r="BS56" i="3" s="1"/>
  <c r="BT54" i="3"/>
  <c r="BU54" i="3"/>
  <c r="BV54" i="3" s="1"/>
  <c r="BS107" i="3"/>
  <c r="BT107" i="3" s="1"/>
  <c r="BU107" i="3" s="1"/>
  <c r="BV107" i="3" s="1"/>
  <c r="BT108" i="3"/>
  <c r="BU108" i="3" s="1"/>
  <c r="BV108" i="3" s="1"/>
  <c r="U109" i="3"/>
  <c r="Z109" i="3"/>
  <c r="AJ109" i="3"/>
  <c r="AK109" i="3"/>
  <c r="AC109" i="3"/>
  <c r="AI109" i="3"/>
  <c r="AR109" i="3"/>
  <c r="AT109" i="3"/>
  <c r="AX109" i="3"/>
  <c r="BB109" i="3"/>
  <c r="BF109" i="3"/>
  <c r="BL109" i="3"/>
  <c r="N109" i="3"/>
  <c r="O109" i="3"/>
  <c r="L109" i="3"/>
  <c r="D110" i="3"/>
  <c r="AE109" i="3"/>
  <c r="AA109" i="3"/>
  <c r="X109" i="3"/>
  <c r="AL109" i="3"/>
  <c r="AP109" i="3"/>
  <c r="AV109" i="3"/>
  <c r="AZ109" i="3"/>
  <c r="BH109" i="3"/>
  <c r="BM109" i="3"/>
  <c r="BN109" i="3"/>
  <c r="Y109" i="3"/>
  <c r="W109" i="3"/>
  <c r="AN109" i="3"/>
  <c r="AO109" i="3"/>
  <c r="AH109" i="3"/>
  <c r="AM109" i="3"/>
  <c r="AS109" i="3"/>
  <c r="AU109" i="3"/>
  <c r="AY109" i="3"/>
  <c r="BC109" i="3"/>
  <c r="BG109" i="3"/>
  <c r="BO109" i="3"/>
  <c r="R109" i="3"/>
  <c r="S109" i="3"/>
  <c r="P109" i="3"/>
  <c r="BI109" i="3"/>
  <c r="BD109" i="3"/>
  <c r="BQ109" i="3"/>
  <c r="Q109" i="3"/>
  <c r="T109" i="3"/>
  <c r="V109" i="3"/>
  <c r="AF109" i="3"/>
  <c r="AG109" i="3"/>
  <c r="AB109" i="3"/>
  <c r="AD109" i="3"/>
  <c r="AQ109" i="3"/>
  <c r="BK109" i="3"/>
  <c r="AW109" i="3"/>
  <c r="BA109" i="3"/>
  <c r="BE109" i="3"/>
  <c r="BJ109" i="3"/>
  <c r="J109" i="3"/>
  <c r="K109" i="3"/>
  <c r="BP109" i="3"/>
  <c r="M109" i="3"/>
  <c r="BR109" i="3"/>
  <c r="AO266" i="3"/>
  <c r="AP266" i="3" s="1"/>
  <c r="AC271" i="3"/>
  <c r="D272" i="3"/>
  <c r="N271" i="3"/>
  <c r="R271" i="3"/>
  <c r="V271" i="3"/>
  <c r="Z271" i="3"/>
  <c r="O271" i="3"/>
  <c r="S271" i="3"/>
  <c r="W271" i="3"/>
  <c r="AA271" i="3"/>
  <c r="AD271" i="3"/>
  <c r="K271" i="3"/>
  <c r="Q271" i="3"/>
  <c r="Y271" i="3"/>
  <c r="AE271" i="3"/>
  <c r="AF271" i="3"/>
  <c r="AM271" i="3"/>
  <c r="L271" i="3"/>
  <c r="T271" i="3"/>
  <c r="AB271" i="3"/>
  <c r="AI271" i="3"/>
  <c r="AL271" i="3"/>
  <c r="M271" i="3"/>
  <c r="U271" i="3"/>
  <c r="AH271" i="3"/>
  <c r="AJ271" i="3"/>
  <c r="J271" i="3"/>
  <c r="P271" i="3"/>
  <c r="X271" i="3"/>
  <c r="AK271" i="3"/>
  <c r="AG271" i="3"/>
  <c r="AH160" i="3"/>
  <c r="AC445" i="3"/>
  <c r="AL157" i="3"/>
  <c r="AM157" i="3" s="1"/>
  <c r="T22" i="3"/>
  <c r="T23" i="3"/>
  <c r="T163" i="3"/>
  <c r="U163" i="3"/>
  <c r="D164" i="3"/>
  <c r="X163" i="3"/>
  <c r="AB163" i="3"/>
  <c r="W163" i="3"/>
  <c r="AA163" i="3"/>
  <c r="AE163" i="3"/>
  <c r="V163" i="3"/>
  <c r="Z163" i="3"/>
  <c r="AD163" i="3"/>
  <c r="Y163" i="3"/>
  <c r="AC163" i="3"/>
  <c r="AH163" i="3"/>
  <c r="M163" i="3"/>
  <c r="Q163" i="3"/>
  <c r="AG163" i="3"/>
  <c r="J163" i="3"/>
  <c r="N163" i="3"/>
  <c r="R163" i="3"/>
  <c r="AF163" i="3"/>
  <c r="K163" i="3"/>
  <c r="O163" i="3"/>
  <c r="S163" i="3"/>
  <c r="L163" i="3"/>
  <c r="P163" i="3"/>
  <c r="AM270" i="3"/>
  <c r="AN270" i="3" s="1"/>
  <c r="AN269" i="3"/>
  <c r="T444" i="3"/>
  <c r="V15" i="4" s="1"/>
  <c r="T405" i="3"/>
  <c r="AH162" i="3"/>
  <c r="T351" i="3"/>
  <c r="T292" i="3"/>
  <c r="T293" i="3"/>
  <c r="T243" i="3"/>
  <c r="AN264" i="3"/>
  <c r="AO264" i="3" s="1"/>
  <c r="AP264" i="3" s="1"/>
  <c r="AQ264" i="3" s="1"/>
  <c r="AR264" i="3" s="1"/>
  <c r="AS264" i="3" s="1"/>
  <c r="AT264" i="3" s="1"/>
  <c r="AU264" i="3" s="1"/>
  <c r="AV264" i="3" s="1"/>
  <c r="AW264" i="3" s="1"/>
  <c r="AX264" i="3" s="1"/>
  <c r="AY264" i="3" s="1"/>
  <c r="AZ264" i="3" s="1"/>
  <c r="BA264" i="3" s="1"/>
  <c r="BB264" i="3" s="1"/>
  <c r="BC264" i="3" s="1"/>
  <c r="BD264" i="3" s="1"/>
  <c r="BE264" i="3" s="1"/>
  <c r="BF264" i="3" s="1"/>
  <c r="BG264" i="3" s="1"/>
  <c r="BH264" i="3" s="1"/>
  <c r="BI264" i="3" s="1"/>
  <c r="BJ264" i="3" s="1"/>
  <c r="BK264" i="3" s="1"/>
  <c r="BL264" i="3" s="1"/>
  <c r="BM264" i="3" s="1"/>
  <c r="BN264" i="3" s="1"/>
  <c r="BO264" i="3" s="1"/>
  <c r="BP264" i="3" s="1"/>
  <c r="BQ264" i="3" s="1"/>
  <c r="BR264" i="3" s="1"/>
  <c r="BS264" i="3" s="1"/>
  <c r="BT264" i="3" s="1"/>
  <c r="BU264" i="3" s="1"/>
  <c r="BV264" i="3" s="1"/>
  <c r="AI160" i="3"/>
  <c r="AM267" i="3"/>
  <c r="AM268" i="3"/>
  <c r="AN268" i="3"/>
  <c r="T132" i="3"/>
  <c r="T185" i="3"/>
  <c r="T184" i="3"/>
  <c r="U78" i="3"/>
  <c r="AJ159" i="3"/>
  <c r="AK159" i="3" s="1"/>
  <c r="AK158" i="3"/>
  <c r="AH161" i="3"/>
  <c r="W57" i="3" l="1"/>
  <c r="U57" i="3"/>
  <c r="T57" i="3"/>
  <c r="Y57" i="3"/>
  <c r="D58" i="3"/>
  <c r="X57" i="3"/>
  <c r="AC57" i="3"/>
  <c r="AB57" i="3"/>
  <c r="AO57" i="3"/>
  <c r="AR57" i="3"/>
  <c r="AU57" i="3"/>
  <c r="AX57" i="3"/>
  <c r="AM57" i="3"/>
  <c r="AG57" i="3"/>
  <c r="AH57" i="3"/>
  <c r="AK57" i="3"/>
  <c r="AY57" i="3"/>
  <c r="BF57" i="3"/>
  <c r="BH57" i="3"/>
  <c r="Z57" i="3"/>
  <c r="AD57" i="3"/>
  <c r="BD57" i="3"/>
  <c r="BG57" i="3"/>
  <c r="AI57" i="3"/>
  <c r="AN57" i="3"/>
  <c r="AA57" i="3"/>
  <c r="AQ57" i="3"/>
  <c r="BA57" i="3"/>
  <c r="BC57" i="3"/>
  <c r="AF57" i="3"/>
  <c r="AJ57" i="3"/>
  <c r="AP57" i="3"/>
  <c r="BE57" i="3"/>
  <c r="AL57" i="3"/>
  <c r="AS57" i="3"/>
  <c r="AT57" i="3"/>
  <c r="AV57" i="3"/>
  <c r="AE57" i="3"/>
  <c r="M57" i="3"/>
  <c r="BP57" i="3"/>
  <c r="N57" i="3"/>
  <c r="V57" i="3"/>
  <c r="BJ57" i="3"/>
  <c r="AZ57" i="3"/>
  <c r="BI57" i="3"/>
  <c r="BM57" i="3"/>
  <c r="BN57" i="3"/>
  <c r="BQ57" i="3"/>
  <c r="Q57" i="3"/>
  <c r="AW57" i="3"/>
  <c r="BB57" i="3"/>
  <c r="BL57" i="3"/>
  <c r="J57" i="3"/>
  <c r="R57" i="3"/>
  <c r="BO57" i="3"/>
  <c r="K57" i="3"/>
  <c r="L57" i="3"/>
  <c r="BK57" i="3"/>
  <c r="O57" i="3"/>
  <c r="P57" i="3"/>
  <c r="S57" i="3"/>
  <c r="BU56" i="3"/>
  <c r="BV56" i="3" s="1"/>
  <c r="BT56" i="3"/>
  <c r="T24" i="3"/>
  <c r="T27" i="3" s="1"/>
  <c r="AN271" i="3"/>
  <c r="AN157" i="3"/>
  <c r="AO157" i="3" s="1"/>
  <c r="AP157" i="3" s="1"/>
  <c r="AQ157" i="3" s="1"/>
  <c r="AR157" i="3" s="1"/>
  <c r="BS109" i="3"/>
  <c r="Y110" i="3"/>
  <c r="AI110" i="3"/>
  <c r="AJ110" i="3"/>
  <c r="AG110" i="3"/>
  <c r="AQ110" i="3"/>
  <c r="AB110" i="3"/>
  <c r="BI110" i="3"/>
  <c r="AV110" i="3"/>
  <c r="AZ110" i="3"/>
  <c r="BD110" i="3"/>
  <c r="K110" i="3"/>
  <c r="BL110" i="3"/>
  <c r="P110" i="3"/>
  <c r="BJ110" i="3"/>
  <c r="N110" i="3"/>
  <c r="D111" i="3"/>
  <c r="T110" i="3"/>
  <c r="AM110" i="3"/>
  <c r="AN110" i="3"/>
  <c r="AK110" i="3"/>
  <c r="AR110" i="3"/>
  <c r="AC110" i="3"/>
  <c r="BK110" i="3"/>
  <c r="AW110" i="3"/>
  <c r="BA110" i="3"/>
  <c r="BE110" i="3"/>
  <c r="O110" i="3"/>
  <c r="BO110" i="3"/>
  <c r="BM110" i="3"/>
  <c r="BN110" i="3"/>
  <c r="R110" i="3"/>
  <c r="X110" i="3"/>
  <c r="V110" i="3"/>
  <c r="W110" i="3"/>
  <c r="AA110" i="3"/>
  <c r="AO110" i="3"/>
  <c r="AS110" i="3"/>
  <c r="AH110" i="3"/>
  <c r="AT110" i="3"/>
  <c r="AX110" i="3"/>
  <c r="BB110" i="3"/>
  <c r="BF110" i="3"/>
  <c r="S110" i="3"/>
  <c r="BQ110" i="3"/>
  <c r="M110" i="3"/>
  <c r="BP110" i="3"/>
  <c r="U110" i="3"/>
  <c r="AD110" i="3"/>
  <c r="AE110" i="3"/>
  <c r="AF110" i="3"/>
  <c r="AP110" i="3"/>
  <c r="Z110" i="3"/>
  <c r="AL110" i="3"/>
  <c r="AU110" i="3"/>
  <c r="AY110" i="3"/>
  <c r="BC110" i="3"/>
  <c r="BG110" i="3"/>
  <c r="BH110" i="3"/>
  <c r="L110" i="3"/>
  <c r="Q110" i="3"/>
  <c r="J110" i="3"/>
  <c r="BR110" i="3" s="1"/>
  <c r="AI163" i="3"/>
  <c r="BT109" i="3"/>
  <c r="BU109" i="3" s="1"/>
  <c r="BV109" i="3" s="1"/>
  <c r="T186" i="3"/>
  <c r="AQ266" i="3"/>
  <c r="AR266" i="3" s="1"/>
  <c r="T135" i="3"/>
  <c r="AO268" i="3"/>
  <c r="AP268" i="3" s="1"/>
  <c r="AQ268" i="3" s="1"/>
  <c r="U346" i="3"/>
  <c r="U347" i="3"/>
  <c r="AL158" i="3"/>
  <c r="U400" i="3"/>
  <c r="U401" i="3"/>
  <c r="T446" i="3"/>
  <c r="AJ163" i="3"/>
  <c r="AD445" i="3"/>
  <c r="AI161" i="3"/>
  <c r="U81" i="3"/>
  <c r="U238" i="3"/>
  <c r="U239" i="3"/>
  <c r="AI162" i="3"/>
  <c r="AS266" i="3"/>
  <c r="T294" i="3"/>
  <c r="V164" i="3"/>
  <c r="U164" i="3"/>
  <c r="X164" i="3"/>
  <c r="Y164" i="3"/>
  <c r="AC164" i="3"/>
  <c r="AB164" i="3"/>
  <c r="T164" i="3"/>
  <c r="W164" i="3"/>
  <c r="AA164" i="3"/>
  <c r="AE164" i="3"/>
  <c r="D165" i="3"/>
  <c r="Z164" i="3"/>
  <c r="AD164" i="3"/>
  <c r="AF164" i="3"/>
  <c r="AI164" i="3"/>
  <c r="M164" i="3"/>
  <c r="Q164" i="3"/>
  <c r="AH164" i="3"/>
  <c r="J164" i="3"/>
  <c r="N164" i="3"/>
  <c r="R164" i="3"/>
  <c r="AG164" i="3"/>
  <c r="K164" i="3"/>
  <c r="O164" i="3"/>
  <c r="S164" i="3"/>
  <c r="L164" i="3"/>
  <c r="P164" i="3"/>
  <c r="AJ160" i="3"/>
  <c r="AS157" i="3"/>
  <c r="AT157" i="3" s="1"/>
  <c r="AU157" i="3" s="1"/>
  <c r="AV157" i="3" s="1"/>
  <c r="AW157" i="3" s="1"/>
  <c r="AX157" i="3" s="1"/>
  <c r="AY157" i="3" s="1"/>
  <c r="AZ157" i="3" s="1"/>
  <c r="BA157" i="3" s="1"/>
  <c r="BB157" i="3" s="1"/>
  <c r="BC157" i="3" s="1"/>
  <c r="BD157" i="3" s="1"/>
  <c r="BE157" i="3" s="1"/>
  <c r="BF157" i="3" s="1"/>
  <c r="BG157" i="3" s="1"/>
  <c r="BH157" i="3" s="1"/>
  <c r="BI157" i="3" s="1"/>
  <c r="BJ157" i="3" s="1"/>
  <c r="BK157" i="3" s="1"/>
  <c r="BL157" i="3" s="1"/>
  <c r="BM157" i="3" s="1"/>
  <c r="BN157" i="3" s="1"/>
  <c r="BO157" i="3" s="1"/>
  <c r="BP157" i="3" s="1"/>
  <c r="BQ157" i="3" s="1"/>
  <c r="BR157" i="3" s="1"/>
  <c r="BS157" i="3" s="1"/>
  <c r="BT157" i="3" s="1"/>
  <c r="BU157" i="3" s="1"/>
  <c r="BV157" i="3" s="1"/>
  <c r="AL159" i="3"/>
  <c r="AO271" i="3"/>
  <c r="L272" i="3"/>
  <c r="P272" i="3"/>
  <c r="T272" i="3"/>
  <c r="X272" i="3"/>
  <c r="AB272" i="3"/>
  <c r="AD272" i="3"/>
  <c r="D273" i="3"/>
  <c r="M272" i="3"/>
  <c r="Q272" i="3"/>
  <c r="U272" i="3"/>
  <c r="Y272" i="3"/>
  <c r="AC272" i="3"/>
  <c r="O272" i="3"/>
  <c r="W272" i="3"/>
  <c r="AL272" i="3"/>
  <c r="AK272" i="3"/>
  <c r="K272" i="3"/>
  <c r="R272" i="3"/>
  <c r="Z272" i="3"/>
  <c r="AJ272" i="3"/>
  <c r="AN272" i="3"/>
  <c r="AI272" i="3"/>
  <c r="AE272" i="3"/>
  <c r="J272" i="3"/>
  <c r="S272" i="3"/>
  <c r="AA272" i="3"/>
  <c r="AF272" i="3"/>
  <c r="AG272" i="3"/>
  <c r="N272" i="3"/>
  <c r="V272" i="3"/>
  <c r="AH272" i="3"/>
  <c r="AM272" i="3"/>
  <c r="AO270" i="3"/>
  <c r="T189" i="3"/>
  <c r="AN267" i="3"/>
  <c r="AO267" i="3" s="1"/>
  <c r="AJ162" i="3"/>
  <c r="AK162" i="3"/>
  <c r="AO269" i="3"/>
  <c r="BR57" i="3" l="1"/>
  <c r="BS57" i="3" s="1"/>
  <c r="BT57" i="3" s="1"/>
  <c r="U58" i="3"/>
  <c r="T58" i="3"/>
  <c r="AP58" i="3"/>
  <c r="D59" i="3"/>
  <c r="X58" i="3"/>
  <c r="AC58" i="3"/>
  <c r="AF58" i="3"/>
  <c r="AJ58" i="3"/>
  <c r="AB58" i="3"/>
  <c r="BI58" i="3"/>
  <c r="AG58" i="3"/>
  <c r="AK58" i="3"/>
  <c r="AY58" i="3"/>
  <c r="BF58" i="3"/>
  <c r="BH58" i="3"/>
  <c r="Z58" i="3"/>
  <c r="AD58" i="3"/>
  <c r="V58" i="3"/>
  <c r="AE58" i="3"/>
  <c r="AL58" i="3"/>
  <c r="AR58" i="3"/>
  <c r="AS58" i="3"/>
  <c r="AT58" i="3"/>
  <c r="AV58" i="3"/>
  <c r="AA58" i="3"/>
  <c r="AO58" i="3"/>
  <c r="AQ58" i="3"/>
  <c r="BA58" i="3"/>
  <c r="BC58" i="3"/>
  <c r="AU58" i="3"/>
  <c r="AW58" i="3"/>
  <c r="AX58" i="3"/>
  <c r="BB58" i="3"/>
  <c r="AH58" i="3"/>
  <c r="K58" i="3"/>
  <c r="BR58" i="3" s="1"/>
  <c r="S58" i="3"/>
  <c r="L58" i="3"/>
  <c r="AI58" i="3"/>
  <c r="BG58" i="3"/>
  <c r="BD58" i="3"/>
  <c r="BJ58" i="3"/>
  <c r="AZ58" i="3"/>
  <c r="BE58" i="3"/>
  <c r="BO58" i="3"/>
  <c r="O58" i="3"/>
  <c r="W58" i="3"/>
  <c r="Y58" i="3"/>
  <c r="AM58" i="3"/>
  <c r="AN58" i="3"/>
  <c r="BM58" i="3"/>
  <c r="BN58" i="3"/>
  <c r="BQ58" i="3"/>
  <c r="P58" i="3"/>
  <c r="M58" i="3"/>
  <c r="BP58" i="3"/>
  <c r="N58" i="3"/>
  <c r="Q58" i="3"/>
  <c r="BL58" i="3"/>
  <c r="R58" i="3"/>
  <c r="BK58" i="3"/>
  <c r="J58" i="3"/>
  <c r="U402" i="3"/>
  <c r="U444" i="3" s="1"/>
  <c r="W15" i="4" s="1"/>
  <c r="W111" i="3"/>
  <c r="U111" i="3"/>
  <c r="AH111" i="3"/>
  <c r="AI111" i="3"/>
  <c r="AJ111" i="3"/>
  <c r="AK111" i="3"/>
  <c r="BL111" i="3"/>
  <c r="AS111" i="3"/>
  <c r="AU111" i="3"/>
  <c r="AY111" i="3"/>
  <c r="BC111" i="3"/>
  <c r="BG111" i="3"/>
  <c r="P111" i="3"/>
  <c r="BQ111" i="3"/>
  <c r="BM111" i="3"/>
  <c r="AA111" i="3"/>
  <c r="Z111" i="3"/>
  <c r="AL111" i="3"/>
  <c r="AM111" i="3"/>
  <c r="AN111" i="3"/>
  <c r="AO111" i="3"/>
  <c r="AP111" i="3"/>
  <c r="BI111" i="3"/>
  <c r="AZ111" i="3"/>
  <c r="BN111" i="3"/>
  <c r="J111" i="3"/>
  <c r="X111" i="3"/>
  <c r="AC111" i="3"/>
  <c r="V111" i="3"/>
  <c r="Y111" i="3"/>
  <c r="T111" i="3"/>
  <c r="BH111" i="3"/>
  <c r="AQ111" i="3"/>
  <c r="BK111" i="3"/>
  <c r="AW111" i="3"/>
  <c r="BA111" i="3"/>
  <c r="BE111" i="3"/>
  <c r="BP111" i="3"/>
  <c r="Q111" i="3"/>
  <c r="N111" i="3"/>
  <c r="O111" i="3"/>
  <c r="D112" i="3"/>
  <c r="AB111" i="3"/>
  <c r="AG111" i="3"/>
  <c r="AD111" i="3"/>
  <c r="AE111" i="3"/>
  <c r="AF111" i="3"/>
  <c r="BJ111" i="3"/>
  <c r="AR111" i="3"/>
  <c r="AT111" i="3"/>
  <c r="AX111" i="3"/>
  <c r="BB111" i="3"/>
  <c r="BF111" i="3"/>
  <c r="L111" i="3"/>
  <c r="BO111" i="3"/>
  <c r="R111" i="3"/>
  <c r="S111" i="3"/>
  <c r="AV111" i="3"/>
  <c r="BD111" i="3"/>
  <c r="M111" i="3"/>
  <c r="BR111" i="3" s="1"/>
  <c r="K111" i="3"/>
  <c r="BS110" i="3"/>
  <c r="BT110" i="3" s="1"/>
  <c r="BU110" i="3" s="1"/>
  <c r="BV110" i="3" s="1"/>
  <c r="AE445" i="3"/>
  <c r="AR268" i="3"/>
  <c r="T297" i="3"/>
  <c r="AP267" i="3"/>
  <c r="AQ267" i="3" s="1"/>
  <c r="U184" i="3"/>
  <c r="U185" i="3"/>
  <c r="L273" i="3"/>
  <c r="P273" i="3"/>
  <c r="T273" i="3"/>
  <c r="X273" i="3"/>
  <c r="AB273" i="3"/>
  <c r="J273" i="3"/>
  <c r="M273" i="3"/>
  <c r="Q273" i="3"/>
  <c r="U273" i="3"/>
  <c r="Y273" i="3"/>
  <c r="AC273" i="3"/>
  <c r="D274" i="3"/>
  <c r="S273" i="3"/>
  <c r="AA273" i="3"/>
  <c r="AK273" i="3"/>
  <c r="AO273" i="3"/>
  <c r="N273" i="3"/>
  <c r="V273" i="3"/>
  <c r="AD273" i="3"/>
  <c r="AG273" i="3"/>
  <c r="AI273" i="3"/>
  <c r="AM273" i="3"/>
  <c r="O273" i="3"/>
  <c r="W273" i="3"/>
  <c r="AE273" i="3"/>
  <c r="AH273" i="3"/>
  <c r="AN273" i="3"/>
  <c r="AF273" i="3"/>
  <c r="K273" i="3"/>
  <c r="R273" i="3"/>
  <c r="Z273" i="3"/>
  <c r="AL273" i="3"/>
  <c r="AJ273" i="3"/>
  <c r="AM159" i="3"/>
  <c r="AN159" i="3" s="1"/>
  <c r="AO159" i="3" s="1"/>
  <c r="AP159" i="3" s="1"/>
  <c r="AQ159" i="3" s="1"/>
  <c r="AR159" i="3" s="1"/>
  <c r="AS159" i="3" s="1"/>
  <c r="AT159" i="3" s="1"/>
  <c r="AU159" i="3" s="1"/>
  <c r="AT266" i="3"/>
  <c r="AU266" i="3" s="1"/>
  <c r="AV266" i="3" s="1"/>
  <c r="AW266" i="3" s="1"/>
  <c r="AX266" i="3" s="1"/>
  <c r="AY266" i="3" s="1"/>
  <c r="AZ266" i="3" s="1"/>
  <c r="BA266" i="3" s="1"/>
  <c r="BB266" i="3" s="1"/>
  <c r="BC266" i="3" s="1"/>
  <c r="BD266" i="3" s="1"/>
  <c r="BE266" i="3" s="1"/>
  <c r="BF266" i="3" s="1"/>
  <c r="BG266" i="3" s="1"/>
  <c r="BH266" i="3" s="1"/>
  <c r="BI266" i="3" s="1"/>
  <c r="BJ266" i="3" s="1"/>
  <c r="BK266" i="3" s="1"/>
  <c r="BL266" i="3" s="1"/>
  <c r="BM266" i="3" s="1"/>
  <c r="BN266" i="3" s="1"/>
  <c r="BO266" i="3" s="1"/>
  <c r="BP266" i="3" s="1"/>
  <c r="BQ266" i="3" s="1"/>
  <c r="BR266" i="3" s="1"/>
  <c r="BS266" i="3" s="1"/>
  <c r="BT266" i="3" s="1"/>
  <c r="BU266" i="3" s="1"/>
  <c r="BV266" i="3" s="1"/>
  <c r="AJ161" i="3"/>
  <c r="AP271" i="3"/>
  <c r="U23" i="3"/>
  <c r="U22" i="3"/>
  <c r="AM158" i="3"/>
  <c r="AN158" i="3" s="1"/>
  <c r="AO158" i="3" s="1"/>
  <c r="AP158" i="3" s="1"/>
  <c r="AQ158" i="3" s="1"/>
  <c r="AR158" i="3" s="1"/>
  <c r="AS158" i="3" s="1"/>
  <c r="AT158" i="3" s="1"/>
  <c r="AU158" i="3" s="1"/>
  <c r="AV158" i="3" s="1"/>
  <c r="AW158" i="3" s="1"/>
  <c r="AX158" i="3" s="1"/>
  <c r="AY158" i="3" s="1"/>
  <c r="AZ158" i="3" s="1"/>
  <c r="BA158" i="3" s="1"/>
  <c r="BB158" i="3" s="1"/>
  <c r="BC158" i="3" s="1"/>
  <c r="BD158" i="3" s="1"/>
  <c r="BE158" i="3" s="1"/>
  <c r="BF158" i="3" s="1"/>
  <c r="BG158" i="3" s="1"/>
  <c r="BH158" i="3" s="1"/>
  <c r="BI158" i="3" s="1"/>
  <c r="BJ158" i="3" s="1"/>
  <c r="BK158" i="3" s="1"/>
  <c r="BL158" i="3" s="1"/>
  <c r="BM158" i="3" s="1"/>
  <c r="BN158" i="3" s="1"/>
  <c r="BO158" i="3" s="1"/>
  <c r="BP158" i="3" s="1"/>
  <c r="BQ158" i="3" s="1"/>
  <c r="BR158" i="3" s="1"/>
  <c r="BS158" i="3" s="1"/>
  <c r="BT158" i="3" s="1"/>
  <c r="BU158" i="3" s="1"/>
  <c r="BV158" i="3" s="1"/>
  <c r="U348" i="3"/>
  <c r="AO272" i="3"/>
  <c r="AJ164" i="3"/>
  <c r="AK164" i="3" s="1"/>
  <c r="V77" i="3"/>
  <c r="V76" i="3"/>
  <c r="AS268" i="3"/>
  <c r="AT268" i="3" s="1"/>
  <c r="AU268" i="3" s="1"/>
  <c r="AV268" i="3" s="1"/>
  <c r="AP270" i="3"/>
  <c r="AK163" i="3"/>
  <c r="AP269" i="3"/>
  <c r="AK160" i="3"/>
  <c r="AL162" i="3"/>
  <c r="T165" i="3"/>
  <c r="W165" i="3"/>
  <c r="D166" i="3"/>
  <c r="V165" i="3"/>
  <c r="Z165" i="3"/>
  <c r="AD165" i="3"/>
  <c r="X165" i="3"/>
  <c r="Y165" i="3"/>
  <c r="AC165" i="3"/>
  <c r="U165" i="3"/>
  <c r="AB165" i="3"/>
  <c r="AA165" i="3"/>
  <c r="AE165" i="3"/>
  <c r="AG165" i="3"/>
  <c r="AJ165" i="3"/>
  <c r="M165" i="3"/>
  <c r="Q165" i="3"/>
  <c r="AF165" i="3"/>
  <c r="AI165" i="3"/>
  <c r="J165" i="3"/>
  <c r="N165" i="3"/>
  <c r="R165" i="3"/>
  <c r="AH165" i="3"/>
  <c r="K165" i="3"/>
  <c r="O165" i="3"/>
  <c r="S165" i="3"/>
  <c r="P165" i="3"/>
  <c r="L165" i="3"/>
  <c r="U240" i="3"/>
  <c r="U405" i="3"/>
  <c r="U130" i="3"/>
  <c r="U131" i="3"/>
  <c r="BS58" i="3" l="1"/>
  <c r="BT58" i="3" s="1"/>
  <c r="T59" i="3"/>
  <c r="X59" i="3"/>
  <c r="D60" i="3"/>
  <c r="V59" i="3"/>
  <c r="Z59" i="3"/>
  <c r="U59" i="3"/>
  <c r="Y59" i="3"/>
  <c r="AD59" i="3"/>
  <c r="AS59" i="3"/>
  <c r="AV59" i="3"/>
  <c r="AP59" i="3"/>
  <c r="AA59" i="3"/>
  <c r="AI59" i="3"/>
  <c r="AC59" i="3"/>
  <c r="AM59" i="3"/>
  <c r="AZ59" i="3"/>
  <c r="BB59" i="3"/>
  <c r="BJ59" i="3"/>
  <c r="AB59" i="3"/>
  <c r="BI59" i="3"/>
  <c r="AG59" i="3"/>
  <c r="AK59" i="3"/>
  <c r="W59" i="3"/>
  <c r="AH59" i="3"/>
  <c r="AN59" i="3"/>
  <c r="AU59" i="3"/>
  <c r="AW59" i="3"/>
  <c r="AX59" i="3"/>
  <c r="AE59" i="3"/>
  <c r="AL59" i="3"/>
  <c r="AR59" i="3"/>
  <c r="AT59" i="3"/>
  <c r="AO59" i="3"/>
  <c r="AQ59" i="3"/>
  <c r="BF59" i="3"/>
  <c r="BK59" i="3"/>
  <c r="Q59" i="3"/>
  <c r="AJ59" i="3"/>
  <c r="AY59" i="3"/>
  <c r="BC59" i="3"/>
  <c r="J59" i="3"/>
  <c r="BT59" i="3" s="1"/>
  <c r="BU59" i="3" s="1"/>
  <c r="BV59" i="3" s="1"/>
  <c r="R59" i="3"/>
  <c r="BG59" i="3"/>
  <c r="AF59" i="3"/>
  <c r="BD59" i="3"/>
  <c r="M59" i="3"/>
  <c r="BE59" i="3"/>
  <c r="BO59" i="3"/>
  <c r="N59" i="3"/>
  <c r="BH59" i="3"/>
  <c r="S59" i="3"/>
  <c r="BA59" i="3"/>
  <c r="BP59" i="3"/>
  <c r="BL59" i="3"/>
  <c r="BQ59" i="3"/>
  <c r="K59" i="3"/>
  <c r="BM59" i="3"/>
  <c r="L59" i="3"/>
  <c r="O59" i="3"/>
  <c r="BN59" i="3"/>
  <c r="P59" i="3"/>
  <c r="BR59" i="3"/>
  <c r="BS59" i="3" s="1"/>
  <c r="BU57" i="3"/>
  <c r="BV57" i="3" s="1"/>
  <c r="T112" i="3"/>
  <c r="AF112" i="3"/>
  <c r="AQ112" i="3"/>
  <c r="AC112" i="3"/>
  <c r="AH112" i="3"/>
  <c r="Y112" i="3"/>
  <c r="AT112" i="3"/>
  <c r="AX112" i="3"/>
  <c r="BB112" i="3"/>
  <c r="BF112" i="3"/>
  <c r="BL112" i="3"/>
  <c r="BN112" i="3"/>
  <c r="R112" i="3"/>
  <c r="S112" i="3"/>
  <c r="BQ112" i="3"/>
  <c r="BP112" i="3"/>
  <c r="BK112" i="3"/>
  <c r="P112" i="3"/>
  <c r="AB112" i="3"/>
  <c r="U112" i="3"/>
  <c r="AN112" i="3"/>
  <c r="BE112" i="3"/>
  <c r="N112" i="3"/>
  <c r="D113" i="3"/>
  <c r="W112" i="3"/>
  <c r="AK112" i="3"/>
  <c r="AR112" i="3"/>
  <c r="AG112" i="3"/>
  <c r="AI112" i="3"/>
  <c r="AE112" i="3"/>
  <c r="AU112" i="3"/>
  <c r="AY112" i="3"/>
  <c r="BC112" i="3"/>
  <c r="BG112" i="3"/>
  <c r="BM112" i="3"/>
  <c r="BI112" i="3"/>
  <c r="L112" i="3"/>
  <c r="AW112" i="3"/>
  <c r="BJ112" i="3"/>
  <c r="O112" i="3"/>
  <c r="V112" i="3"/>
  <c r="AA112" i="3"/>
  <c r="AO112" i="3"/>
  <c r="AS112" i="3"/>
  <c r="AL112" i="3"/>
  <c r="AM112" i="3"/>
  <c r="AJ112" i="3"/>
  <c r="AV112" i="3"/>
  <c r="AZ112" i="3"/>
  <c r="BD112" i="3"/>
  <c r="BH112" i="3"/>
  <c r="M112" i="3"/>
  <c r="J112" i="3"/>
  <c r="K112" i="3"/>
  <c r="Z112" i="3"/>
  <c r="AP112" i="3"/>
  <c r="AD112" i="3"/>
  <c r="X112" i="3"/>
  <c r="BA112" i="3"/>
  <c r="Q112" i="3"/>
  <c r="BO112" i="3"/>
  <c r="V78" i="3"/>
  <c r="V81" i="3" s="1"/>
  <c r="U186" i="3"/>
  <c r="BS111" i="3"/>
  <c r="BT111" i="3" s="1"/>
  <c r="U132" i="3"/>
  <c r="U135" i="3" s="1"/>
  <c r="AV159" i="3"/>
  <c r="AW159" i="3" s="1"/>
  <c r="AX159" i="3" s="1"/>
  <c r="AY159" i="3" s="1"/>
  <c r="AZ159" i="3" s="1"/>
  <c r="BA159" i="3" s="1"/>
  <c r="BB159" i="3" s="1"/>
  <c r="BC159" i="3" s="1"/>
  <c r="BD159" i="3" s="1"/>
  <c r="BE159" i="3" s="1"/>
  <c r="BF159" i="3" s="1"/>
  <c r="BG159" i="3" s="1"/>
  <c r="BH159" i="3" s="1"/>
  <c r="BI159" i="3" s="1"/>
  <c r="BJ159" i="3" s="1"/>
  <c r="BK159" i="3" s="1"/>
  <c r="BL159" i="3" s="1"/>
  <c r="BM159" i="3" s="1"/>
  <c r="BN159" i="3" s="1"/>
  <c r="BO159" i="3" s="1"/>
  <c r="BP159" i="3" s="1"/>
  <c r="BQ159" i="3" s="1"/>
  <c r="BR159" i="3" s="1"/>
  <c r="BS159" i="3" s="1"/>
  <c r="BT159" i="3" s="1"/>
  <c r="BU159" i="3" s="1"/>
  <c r="BV159" i="3" s="1"/>
  <c r="AR267" i="3"/>
  <c r="AS267" i="3" s="1"/>
  <c r="AT267" i="3" s="1"/>
  <c r="AU267" i="3" s="1"/>
  <c r="AV267" i="3" s="1"/>
  <c r="V131" i="3"/>
  <c r="V130" i="3"/>
  <c r="W76" i="3"/>
  <c r="W77" i="3"/>
  <c r="AF445" i="3"/>
  <c r="AP273" i="3"/>
  <c r="AQ271" i="3"/>
  <c r="AQ270" i="3"/>
  <c r="AR270" i="3" s="1"/>
  <c r="AW268" i="3"/>
  <c r="U351" i="3"/>
  <c r="AK165" i="3"/>
  <c r="AL165" i="3" s="1"/>
  <c r="X166" i="3"/>
  <c r="W166" i="3"/>
  <c r="T166" i="3"/>
  <c r="AA166" i="3"/>
  <c r="AE166" i="3"/>
  <c r="D167" i="3"/>
  <c r="Z166" i="3"/>
  <c r="AD166" i="3"/>
  <c r="Y166" i="3"/>
  <c r="AC166" i="3"/>
  <c r="U166" i="3"/>
  <c r="V166" i="3"/>
  <c r="AB166" i="3"/>
  <c r="AH166" i="3"/>
  <c r="AK166" i="3"/>
  <c r="M166" i="3"/>
  <c r="Q166" i="3"/>
  <c r="AG166" i="3"/>
  <c r="AJ166" i="3"/>
  <c r="J166" i="3"/>
  <c r="N166" i="3"/>
  <c r="R166" i="3"/>
  <c r="AF166" i="3"/>
  <c r="AI166" i="3"/>
  <c r="K166" i="3"/>
  <c r="O166" i="3"/>
  <c r="S166" i="3"/>
  <c r="L166" i="3"/>
  <c r="P166" i="3"/>
  <c r="AM162" i="3"/>
  <c r="U292" i="3"/>
  <c r="U293" i="3"/>
  <c r="V401" i="3"/>
  <c r="V400" i="3"/>
  <c r="U446" i="3"/>
  <c r="AL164" i="3"/>
  <c r="AL160" i="3"/>
  <c r="AQ269" i="3"/>
  <c r="AL163" i="3"/>
  <c r="AK161" i="3"/>
  <c r="U24" i="3"/>
  <c r="D275" i="3"/>
  <c r="L274" i="3"/>
  <c r="P274" i="3"/>
  <c r="T274" i="3"/>
  <c r="X274" i="3"/>
  <c r="AB274" i="3"/>
  <c r="AG274" i="3"/>
  <c r="M274" i="3"/>
  <c r="Q274" i="3"/>
  <c r="U274" i="3"/>
  <c r="Y274" i="3"/>
  <c r="AC274" i="3"/>
  <c r="O274" i="3"/>
  <c r="W274" i="3"/>
  <c r="AE274" i="3"/>
  <c r="AM274" i="3"/>
  <c r="AN274" i="3"/>
  <c r="AO274" i="3"/>
  <c r="J274" i="3"/>
  <c r="R274" i="3"/>
  <c r="Z274" i="3"/>
  <c r="AF274" i="3"/>
  <c r="AL274" i="3"/>
  <c r="AK274" i="3"/>
  <c r="K274" i="3"/>
  <c r="S274" i="3"/>
  <c r="AA274" i="3"/>
  <c r="AI274" i="3"/>
  <c r="AP274" i="3"/>
  <c r="N274" i="3"/>
  <c r="V274" i="3"/>
  <c r="AD274" i="3"/>
  <c r="AJ274" i="3"/>
  <c r="AH274" i="3"/>
  <c r="AP272" i="3"/>
  <c r="U243" i="3"/>
  <c r="T60" i="3" l="1"/>
  <c r="D61" i="3"/>
  <c r="W60" i="3"/>
  <c r="V60" i="3"/>
  <c r="AA60" i="3"/>
  <c r="U60" i="3"/>
  <c r="AE60" i="3"/>
  <c r="Y60" i="3"/>
  <c r="AD60" i="3"/>
  <c r="AS60" i="3"/>
  <c r="AV60" i="3"/>
  <c r="AL60" i="3"/>
  <c r="AF60" i="3"/>
  <c r="BE60" i="3"/>
  <c r="AC60" i="3"/>
  <c r="AM60" i="3"/>
  <c r="AZ60" i="3"/>
  <c r="BB60" i="3"/>
  <c r="BJ60" i="3"/>
  <c r="AB60" i="3"/>
  <c r="AJ60" i="3"/>
  <c r="X60" i="3"/>
  <c r="BD60" i="3"/>
  <c r="BG60" i="3"/>
  <c r="AH60" i="3"/>
  <c r="AN60" i="3"/>
  <c r="AU60" i="3"/>
  <c r="AW60" i="3"/>
  <c r="AX60" i="3"/>
  <c r="AT60" i="3"/>
  <c r="AK60" i="3"/>
  <c r="AP60" i="3"/>
  <c r="AR60" i="3"/>
  <c r="BA60" i="3"/>
  <c r="BH60" i="3"/>
  <c r="BL60" i="3"/>
  <c r="O60" i="3"/>
  <c r="Z60" i="3"/>
  <c r="AO60" i="3"/>
  <c r="AQ60" i="3"/>
  <c r="BF60" i="3"/>
  <c r="BK60" i="3"/>
  <c r="P60" i="3"/>
  <c r="AG60" i="3"/>
  <c r="AY60" i="3"/>
  <c r="BC60" i="3"/>
  <c r="BP60" i="3"/>
  <c r="K60" i="3"/>
  <c r="BR60" i="3" s="1"/>
  <c r="S60" i="3"/>
  <c r="AI60" i="3"/>
  <c r="BI60" i="3"/>
  <c r="L60" i="3"/>
  <c r="BN60" i="3"/>
  <c r="BO60" i="3"/>
  <c r="J60" i="3"/>
  <c r="M60" i="3"/>
  <c r="N60" i="3"/>
  <c r="Q60" i="3"/>
  <c r="BQ60" i="3"/>
  <c r="R60" i="3"/>
  <c r="BM60" i="3"/>
  <c r="BU58" i="3"/>
  <c r="BV58" i="3" s="1"/>
  <c r="BR112" i="3"/>
  <c r="BS112" i="3" s="1"/>
  <c r="U189" i="3"/>
  <c r="W78" i="3"/>
  <c r="W81" i="3" s="1"/>
  <c r="V132" i="3"/>
  <c r="V135" i="3" s="1"/>
  <c r="W130" i="3" s="1"/>
  <c r="U113" i="3"/>
  <c r="T113" i="3"/>
  <c r="AI113" i="3"/>
  <c r="AF113" i="3"/>
  <c r="AC113" i="3"/>
  <c r="Y113" i="3"/>
  <c r="D114" i="3"/>
  <c r="AJ113" i="3"/>
  <c r="AK113" i="3"/>
  <c r="AG113" i="3"/>
  <c r="AH113" i="3"/>
  <c r="AT113" i="3"/>
  <c r="AX113" i="3"/>
  <c r="BB113" i="3"/>
  <c r="BF113" i="3"/>
  <c r="AR113" i="3"/>
  <c r="BL113" i="3"/>
  <c r="J113" i="3"/>
  <c r="O113" i="3"/>
  <c r="L113" i="3"/>
  <c r="V113" i="3"/>
  <c r="X113" i="3"/>
  <c r="AN113" i="3"/>
  <c r="AO113" i="3"/>
  <c r="AL113" i="3"/>
  <c r="AM113" i="3"/>
  <c r="AU113" i="3"/>
  <c r="AY113" i="3"/>
  <c r="BC113" i="3"/>
  <c r="BG113" i="3"/>
  <c r="AS113" i="3"/>
  <c r="BM113" i="3"/>
  <c r="N113" i="3"/>
  <c r="S113" i="3"/>
  <c r="P113" i="3"/>
  <c r="Z113" i="3"/>
  <c r="AE113" i="3"/>
  <c r="AB113" i="3"/>
  <c r="W113" i="3"/>
  <c r="AA113" i="3"/>
  <c r="BI113" i="3"/>
  <c r="AV113" i="3"/>
  <c r="AZ113" i="3"/>
  <c r="BD113" i="3"/>
  <c r="AP113" i="3"/>
  <c r="BH113" i="3"/>
  <c r="BO113" i="3"/>
  <c r="R113" i="3"/>
  <c r="BN113" i="3"/>
  <c r="M113" i="3"/>
  <c r="AD113" i="3"/>
  <c r="BK113" i="3"/>
  <c r="AW113" i="3"/>
  <c r="BA113" i="3"/>
  <c r="BE113" i="3"/>
  <c r="AQ113" i="3"/>
  <c r="BJ113" i="3"/>
  <c r="BQ113" i="3"/>
  <c r="K113" i="3"/>
  <c r="BR113" i="3" s="1"/>
  <c r="BP113" i="3"/>
  <c r="Q113" i="3"/>
  <c r="V402" i="3"/>
  <c r="BU111" i="3"/>
  <c r="BV111" i="3" s="1"/>
  <c r="U294" i="3"/>
  <c r="AW267" i="3"/>
  <c r="AX267" i="3" s="1"/>
  <c r="AY267" i="3" s="1"/>
  <c r="AZ267" i="3" s="1"/>
  <c r="BA267" i="3" s="1"/>
  <c r="BB267" i="3" s="1"/>
  <c r="BC267" i="3" s="1"/>
  <c r="BD267" i="3" s="1"/>
  <c r="BE267" i="3" s="1"/>
  <c r="BF267" i="3" s="1"/>
  <c r="BG267" i="3" s="1"/>
  <c r="BH267" i="3" s="1"/>
  <c r="BI267" i="3" s="1"/>
  <c r="BJ267" i="3" s="1"/>
  <c r="BK267" i="3" s="1"/>
  <c r="BL267" i="3" s="1"/>
  <c r="BM267" i="3" s="1"/>
  <c r="BN267" i="3" s="1"/>
  <c r="BO267" i="3" s="1"/>
  <c r="BP267" i="3" s="1"/>
  <c r="BQ267" i="3" s="1"/>
  <c r="BR267" i="3" s="1"/>
  <c r="BS267" i="3" s="1"/>
  <c r="BT267" i="3" s="1"/>
  <c r="BU267" i="3" s="1"/>
  <c r="BV267" i="3" s="1"/>
  <c r="BT112" i="3"/>
  <c r="BU112" i="3" s="1"/>
  <c r="X76" i="3"/>
  <c r="X77" i="3"/>
  <c r="AR271" i="3"/>
  <c r="AM165" i="3"/>
  <c r="AS270" i="3"/>
  <c r="U297" i="3"/>
  <c r="AL166" i="3"/>
  <c r="AM166" i="3" s="1"/>
  <c r="T167" i="3"/>
  <c r="U167" i="3"/>
  <c r="D168" i="3"/>
  <c r="X167" i="3"/>
  <c r="V167" i="3"/>
  <c r="AB167" i="3"/>
  <c r="AA167" i="3"/>
  <c r="AE167" i="3"/>
  <c r="Z167" i="3"/>
  <c r="AD167" i="3"/>
  <c r="W167" i="3"/>
  <c r="Y167" i="3"/>
  <c r="AC167" i="3"/>
  <c r="AI167" i="3"/>
  <c r="AL167" i="3"/>
  <c r="M167" i="3"/>
  <c r="Q167" i="3"/>
  <c r="AH167" i="3"/>
  <c r="AK167" i="3"/>
  <c r="J167" i="3"/>
  <c r="N167" i="3"/>
  <c r="R167" i="3"/>
  <c r="AG167" i="3"/>
  <c r="AJ167" i="3"/>
  <c r="K167" i="3"/>
  <c r="O167" i="3"/>
  <c r="S167" i="3"/>
  <c r="L167" i="3"/>
  <c r="P167" i="3"/>
  <c r="AF167" i="3"/>
  <c r="AN165" i="3"/>
  <c r="V184" i="3"/>
  <c r="V185" i="3"/>
  <c r="AO165" i="3"/>
  <c r="AQ274" i="3"/>
  <c r="AR274" i="3" s="1"/>
  <c r="AS274" i="3" s="1"/>
  <c r="AX268" i="3"/>
  <c r="AY268" i="3" s="1"/>
  <c r="AZ268" i="3" s="1"/>
  <c r="BA268" i="3" s="1"/>
  <c r="BB268" i="3" s="1"/>
  <c r="BC268" i="3" s="1"/>
  <c r="BD268" i="3" s="1"/>
  <c r="BE268" i="3" s="1"/>
  <c r="BF268" i="3" s="1"/>
  <c r="BG268" i="3" s="1"/>
  <c r="BH268" i="3" s="1"/>
  <c r="BI268" i="3" s="1"/>
  <c r="BJ268" i="3" s="1"/>
  <c r="BK268" i="3" s="1"/>
  <c r="BL268" i="3" s="1"/>
  <c r="BM268" i="3" s="1"/>
  <c r="BN268" i="3" s="1"/>
  <c r="BO268" i="3" s="1"/>
  <c r="BP268" i="3" s="1"/>
  <c r="BQ268" i="3" s="1"/>
  <c r="BR268" i="3" s="1"/>
  <c r="BS268" i="3" s="1"/>
  <c r="BT268" i="3" s="1"/>
  <c r="BU268" i="3" s="1"/>
  <c r="BV268" i="3" s="1"/>
  <c r="AS271" i="3"/>
  <c r="AT271" i="3" s="1"/>
  <c r="V239" i="3"/>
  <c r="V238" i="3"/>
  <c r="V240" i="3" s="1"/>
  <c r="V243" i="3" s="1"/>
  <c r="L275" i="3"/>
  <c r="P275" i="3"/>
  <c r="T275" i="3"/>
  <c r="X275" i="3"/>
  <c r="AB275" i="3"/>
  <c r="AF275" i="3"/>
  <c r="AG275" i="3"/>
  <c r="J275" i="3"/>
  <c r="M275" i="3"/>
  <c r="Q275" i="3"/>
  <c r="U275" i="3"/>
  <c r="Y275" i="3"/>
  <c r="AC275" i="3"/>
  <c r="AH275" i="3"/>
  <c r="N275" i="3"/>
  <c r="V275" i="3"/>
  <c r="AD275" i="3"/>
  <c r="AN275" i="3"/>
  <c r="AM275" i="3"/>
  <c r="O275" i="3"/>
  <c r="W275" i="3"/>
  <c r="AE275" i="3"/>
  <c r="AQ275" i="3"/>
  <c r="AL275" i="3"/>
  <c r="D276" i="3"/>
  <c r="R275" i="3"/>
  <c r="Z275" i="3"/>
  <c r="AO275" i="3"/>
  <c r="AJ275" i="3"/>
  <c r="AK275" i="3"/>
  <c r="K275" i="3"/>
  <c r="S275" i="3"/>
  <c r="AA275" i="3"/>
  <c r="AP275" i="3"/>
  <c r="AI275" i="3"/>
  <c r="U27" i="3"/>
  <c r="AR269" i="3"/>
  <c r="AM160" i="3"/>
  <c r="AN160" i="3" s="1"/>
  <c r="AO160" i="3" s="1"/>
  <c r="AP160" i="3" s="1"/>
  <c r="AQ160" i="3" s="1"/>
  <c r="AR160" i="3" s="1"/>
  <c r="AS160" i="3" s="1"/>
  <c r="AT160" i="3" s="1"/>
  <c r="AU160" i="3" s="1"/>
  <c r="AV160" i="3" s="1"/>
  <c r="AW160" i="3" s="1"/>
  <c r="AX160" i="3" s="1"/>
  <c r="AY160" i="3" s="1"/>
  <c r="AZ160" i="3" s="1"/>
  <c r="BA160" i="3" s="1"/>
  <c r="BB160" i="3" s="1"/>
  <c r="BC160" i="3" s="1"/>
  <c r="BD160" i="3" s="1"/>
  <c r="BE160" i="3" s="1"/>
  <c r="BF160" i="3" s="1"/>
  <c r="BG160" i="3" s="1"/>
  <c r="BH160" i="3" s="1"/>
  <c r="BI160" i="3" s="1"/>
  <c r="BJ160" i="3" s="1"/>
  <c r="BK160" i="3" s="1"/>
  <c r="BL160" i="3" s="1"/>
  <c r="BM160" i="3" s="1"/>
  <c r="BN160" i="3" s="1"/>
  <c r="BO160" i="3" s="1"/>
  <c r="BP160" i="3" s="1"/>
  <c r="BQ160" i="3" s="1"/>
  <c r="BR160" i="3" s="1"/>
  <c r="BS160" i="3" s="1"/>
  <c r="BT160" i="3" s="1"/>
  <c r="V347" i="3"/>
  <c r="V346" i="3"/>
  <c r="AL161" i="3"/>
  <c r="AM161" i="3" s="1"/>
  <c r="AN161" i="3" s="1"/>
  <c r="AO161" i="3" s="1"/>
  <c r="AP161" i="3" s="1"/>
  <c r="AQ161" i="3" s="1"/>
  <c r="AR161" i="3" s="1"/>
  <c r="AS161" i="3" s="1"/>
  <c r="AT161" i="3" s="1"/>
  <c r="AU161" i="3" s="1"/>
  <c r="AV161" i="3" s="1"/>
  <c r="AW161" i="3" s="1"/>
  <c r="AX161" i="3" s="1"/>
  <c r="AY161" i="3" s="1"/>
  <c r="AZ161" i="3" s="1"/>
  <c r="BA161" i="3" s="1"/>
  <c r="BB161" i="3" s="1"/>
  <c r="BC161" i="3" s="1"/>
  <c r="BD161" i="3" s="1"/>
  <c r="BE161" i="3" s="1"/>
  <c r="BF161" i="3" s="1"/>
  <c r="BG161" i="3" s="1"/>
  <c r="BH161" i="3" s="1"/>
  <c r="BI161" i="3" s="1"/>
  <c r="BJ161" i="3" s="1"/>
  <c r="BK161" i="3" s="1"/>
  <c r="BL161" i="3" s="1"/>
  <c r="BM161" i="3" s="1"/>
  <c r="BN161" i="3" s="1"/>
  <c r="BO161" i="3" s="1"/>
  <c r="BP161" i="3" s="1"/>
  <c r="BQ161" i="3" s="1"/>
  <c r="BR161" i="3" s="1"/>
  <c r="BS161" i="3" s="1"/>
  <c r="BT161" i="3" s="1"/>
  <c r="BU161" i="3" s="1"/>
  <c r="BV161" i="3" s="1"/>
  <c r="AN162" i="3"/>
  <c r="AO162" i="3" s="1"/>
  <c r="AQ272" i="3"/>
  <c r="AP165" i="3"/>
  <c r="AM164" i="3"/>
  <c r="AG445" i="3"/>
  <c r="AM163" i="3"/>
  <c r="AQ273" i="3"/>
  <c r="BS60" i="3" l="1"/>
  <c r="BT60" i="3" s="1"/>
  <c r="Y61" i="3"/>
  <c r="T61" i="3"/>
  <c r="W61" i="3"/>
  <c r="D62" i="3"/>
  <c r="V61" i="3"/>
  <c r="Z61" i="3"/>
  <c r="AQ61" i="3"/>
  <c r="AT61" i="3"/>
  <c r="U61" i="3"/>
  <c r="AE61" i="3"/>
  <c r="AH61" i="3"/>
  <c r="AK61" i="3"/>
  <c r="AI61" i="3"/>
  <c r="AO61" i="3"/>
  <c r="BA61" i="3"/>
  <c r="BC61" i="3"/>
  <c r="AF61" i="3"/>
  <c r="BE61" i="3"/>
  <c r="AC61" i="3"/>
  <c r="AM61" i="3"/>
  <c r="AG61" i="3"/>
  <c r="AY61" i="3"/>
  <c r="BF61" i="3"/>
  <c r="BH61" i="3"/>
  <c r="X61" i="3"/>
  <c r="AS61" i="3"/>
  <c r="AV61" i="3"/>
  <c r="BD61" i="3"/>
  <c r="BG61" i="3"/>
  <c r="AA61" i="3"/>
  <c r="AN61" i="3"/>
  <c r="AL61" i="3"/>
  <c r="AU61" i="3"/>
  <c r="BM61" i="3"/>
  <c r="BN61" i="3"/>
  <c r="BQ61" i="3"/>
  <c r="M61" i="3"/>
  <c r="AB61" i="3"/>
  <c r="AP61" i="3"/>
  <c r="AR61" i="3"/>
  <c r="BL61" i="3"/>
  <c r="N61" i="3"/>
  <c r="AD61" i="3"/>
  <c r="BK61" i="3"/>
  <c r="AJ61" i="3"/>
  <c r="BJ61" i="3"/>
  <c r="Q61" i="3"/>
  <c r="AZ61" i="3"/>
  <c r="BP61" i="3"/>
  <c r="J61" i="3"/>
  <c r="BU61" i="3" s="1"/>
  <c r="BV61" i="3" s="1"/>
  <c r="R61" i="3"/>
  <c r="O61" i="3"/>
  <c r="P61" i="3"/>
  <c r="BO61" i="3"/>
  <c r="S61" i="3"/>
  <c r="AW61" i="3"/>
  <c r="AX61" i="3"/>
  <c r="BI61" i="3"/>
  <c r="K61" i="3"/>
  <c r="BB61" i="3"/>
  <c r="L61" i="3"/>
  <c r="BR61" i="3"/>
  <c r="BS61" i="3" s="1"/>
  <c r="BT61" i="3" s="1"/>
  <c r="W131" i="3"/>
  <c r="AM167" i="3"/>
  <c r="V348" i="3"/>
  <c r="BU160" i="3"/>
  <c r="BV160" i="3" s="1"/>
  <c r="V186" i="3"/>
  <c r="V444" i="3"/>
  <c r="X15" i="4" s="1"/>
  <c r="V405" i="3"/>
  <c r="U114" i="3"/>
  <c r="AH114" i="3"/>
  <c r="AI114" i="3"/>
  <c r="AF114" i="3"/>
  <c r="AP114" i="3"/>
  <c r="W114" i="3"/>
  <c r="BI114" i="3"/>
  <c r="AV114" i="3"/>
  <c r="AZ114" i="3"/>
  <c r="BD114" i="3"/>
  <c r="BJ114" i="3"/>
  <c r="BM114" i="3"/>
  <c r="P114" i="3"/>
  <c r="Q114" i="3"/>
  <c r="N114" i="3"/>
  <c r="T114" i="3"/>
  <c r="AA114" i="3"/>
  <c r="Z114" i="3"/>
  <c r="V114" i="3"/>
  <c r="AR114" i="3"/>
  <c r="AT114" i="3"/>
  <c r="AX114" i="3"/>
  <c r="BF114" i="3"/>
  <c r="BQ114" i="3"/>
  <c r="BN114" i="3"/>
  <c r="D115" i="3"/>
  <c r="Y114" i="3"/>
  <c r="AM114" i="3"/>
  <c r="AN114" i="3"/>
  <c r="AJ114" i="3"/>
  <c r="AQ114" i="3"/>
  <c r="AC114" i="3"/>
  <c r="BK114" i="3"/>
  <c r="AW114" i="3"/>
  <c r="BA114" i="3"/>
  <c r="BE114" i="3"/>
  <c r="K114" i="3"/>
  <c r="BR114" i="3" s="1"/>
  <c r="BS114" i="3" s="1"/>
  <c r="BO114" i="3"/>
  <c r="BH114" i="3"/>
  <c r="J114" i="3"/>
  <c r="R114" i="3"/>
  <c r="X114" i="3"/>
  <c r="AD114" i="3"/>
  <c r="AE114" i="3"/>
  <c r="AB114" i="3"/>
  <c r="AO114" i="3"/>
  <c r="AS114" i="3"/>
  <c r="AL114" i="3"/>
  <c r="AU114" i="3"/>
  <c r="AY114" i="3"/>
  <c r="BC114" i="3"/>
  <c r="BG114" i="3"/>
  <c r="S114" i="3"/>
  <c r="L114" i="3"/>
  <c r="M114" i="3"/>
  <c r="BP114" i="3"/>
  <c r="AK114" i="3"/>
  <c r="AG114" i="3"/>
  <c r="BB114" i="3"/>
  <c r="O114" i="3"/>
  <c r="BL114" i="3"/>
  <c r="BS113" i="3"/>
  <c r="BV112" i="3"/>
  <c r="AU271" i="3"/>
  <c r="AV271" i="3" s="1"/>
  <c r="AW271" i="3" s="1"/>
  <c r="AP162" i="3"/>
  <c r="AQ162" i="3" s="1"/>
  <c r="AR162" i="3" s="1"/>
  <c r="AN166" i="3"/>
  <c r="V292" i="3"/>
  <c r="V293" i="3"/>
  <c r="AQ165" i="3"/>
  <c r="AR165" i="3" s="1"/>
  <c r="AH445" i="3"/>
  <c r="AN163" i="3"/>
  <c r="AO163" i="3" s="1"/>
  <c r="AP163" i="3" s="1"/>
  <c r="AQ163" i="3" s="1"/>
  <c r="AR273" i="3"/>
  <c r="W132" i="3"/>
  <c r="AS162" i="3"/>
  <c r="AT162" i="3" s="1"/>
  <c r="AU162" i="3" s="1"/>
  <c r="AV162" i="3" s="1"/>
  <c r="AR272" i="3"/>
  <c r="AT274" i="3"/>
  <c r="AR275" i="3"/>
  <c r="V168" i="3"/>
  <c r="U168" i="3"/>
  <c r="W168" i="3"/>
  <c r="Y168" i="3"/>
  <c r="AC168" i="3"/>
  <c r="AB168" i="3"/>
  <c r="T168" i="3"/>
  <c r="X168" i="3"/>
  <c r="AA168" i="3"/>
  <c r="AE168" i="3"/>
  <c r="D169" i="3"/>
  <c r="Z168" i="3"/>
  <c r="AD168" i="3"/>
  <c r="AF168" i="3"/>
  <c r="AJ168" i="3"/>
  <c r="AM168" i="3"/>
  <c r="M168" i="3"/>
  <c r="Q168" i="3"/>
  <c r="AI168" i="3"/>
  <c r="AL168" i="3"/>
  <c r="J168" i="3"/>
  <c r="N168" i="3"/>
  <c r="R168" i="3"/>
  <c r="AH168" i="3"/>
  <c r="AK168" i="3"/>
  <c r="K168" i="3"/>
  <c r="O168" i="3"/>
  <c r="S168" i="3"/>
  <c r="P168" i="3"/>
  <c r="AG168" i="3"/>
  <c r="L168" i="3"/>
  <c r="AN164" i="3"/>
  <c r="AN167" i="3"/>
  <c r="AT270" i="3"/>
  <c r="AU270" i="3" s="1"/>
  <c r="AV270" i="3" s="1"/>
  <c r="AW270" i="3" s="1"/>
  <c r="AX270" i="3" s="1"/>
  <c r="AY270" i="3" s="1"/>
  <c r="AZ270" i="3" s="1"/>
  <c r="BA270" i="3" s="1"/>
  <c r="BB270" i="3" s="1"/>
  <c r="BC270" i="3" s="1"/>
  <c r="BD270" i="3" s="1"/>
  <c r="BE270" i="3" s="1"/>
  <c r="BF270" i="3" s="1"/>
  <c r="BG270" i="3" s="1"/>
  <c r="BH270" i="3" s="1"/>
  <c r="BI270" i="3" s="1"/>
  <c r="BJ270" i="3" s="1"/>
  <c r="BK270" i="3" s="1"/>
  <c r="BL270" i="3" s="1"/>
  <c r="BM270" i="3" s="1"/>
  <c r="BN270" i="3" s="1"/>
  <c r="BO270" i="3" s="1"/>
  <c r="BP270" i="3" s="1"/>
  <c r="BQ270" i="3" s="1"/>
  <c r="BR270" i="3" s="1"/>
  <c r="BS270" i="3" s="1"/>
  <c r="BT270" i="3" s="1"/>
  <c r="BU270" i="3" s="1"/>
  <c r="BV270" i="3" s="1"/>
  <c r="AU274" i="3"/>
  <c r="W238" i="3"/>
  <c r="W239" i="3"/>
  <c r="AS273" i="3"/>
  <c r="V351" i="3"/>
  <c r="AS269" i="3"/>
  <c r="V23" i="3"/>
  <c r="V22" i="3"/>
  <c r="AS275" i="3"/>
  <c r="J276" i="3"/>
  <c r="O276" i="3"/>
  <c r="S276" i="3"/>
  <c r="W276" i="3"/>
  <c r="AA276" i="3"/>
  <c r="AE276" i="3"/>
  <c r="D277" i="3"/>
  <c r="L276" i="3"/>
  <c r="P276" i="3"/>
  <c r="T276" i="3"/>
  <c r="X276" i="3"/>
  <c r="AB276" i="3"/>
  <c r="AF276" i="3"/>
  <c r="AI276" i="3"/>
  <c r="K276" i="3"/>
  <c r="R276" i="3"/>
  <c r="Z276" i="3"/>
  <c r="AH276" i="3"/>
  <c r="AM276" i="3"/>
  <c r="AR276" i="3"/>
  <c r="M276" i="3"/>
  <c r="U276" i="3"/>
  <c r="AC276" i="3"/>
  <c r="AK276" i="3"/>
  <c r="AL276" i="3"/>
  <c r="N276" i="3"/>
  <c r="V276" i="3"/>
  <c r="AD276" i="3"/>
  <c r="AP276" i="3"/>
  <c r="AQ276" i="3"/>
  <c r="AN276" i="3"/>
  <c r="Q276" i="3"/>
  <c r="Y276" i="3"/>
  <c r="AG276" i="3"/>
  <c r="AJ276" i="3"/>
  <c r="AO276" i="3"/>
  <c r="V189" i="3"/>
  <c r="X78" i="3"/>
  <c r="U62" i="3" l="1"/>
  <c r="AB62" i="3"/>
  <c r="W62" i="3"/>
  <c r="T62" i="3"/>
  <c r="V62" i="3"/>
  <c r="AA62" i="3"/>
  <c r="AF62" i="3"/>
  <c r="AW62" i="3"/>
  <c r="D63" i="3"/>
  <c r="Z62" i="3"/>
  <c r="AQ62" i="3"/>
  <c r="AT62" i="3"/>
  <c r="X62" i="3"/>
  <c r="AE62" i="3"/>
  <c r="Y62" i="3"/>
  <c r="AP62" i="3"/>
  <c r="AR62" i="3"/>
  <c r="AI62" i="3"/>
  <c r="AO62" i="3"/>
  <c r="BA62" i="3"/>
  <c r="BC62" i="3"/>
  <c r="AL62" i="3"/>
  <c r="AD62" i="3"/>
  <c r="AJ62" i="3"/>
  <c r="BI62" i="3"/>
  <c r="AG62" i="3"/>
  <c r="AY62" i="3"/>
  <c r="BF62" i="3"/>
  <c r="BH62" i="3"/>
  <c r="AM62" i="3"/>
  <c r="AZ62" i="3"/>
  <c r="AN62" i="3"/>
  <c r="AS62" i="3"/>
  <c r="AH62" i="3"/>
  <c r="AU62" i="3"/>
  <c r="AX62" i="3"/>
  <c r="BB62" i="3"/>
  <c r="BO62" i="3"/>
  <c r="K62" i="3"/>
  <c r="S62" i="3"/>
  <c r="BM62" i="3"/>
  <c r="BN62" i="3"/>
  <c r="BQ62" i="3"/>
  <c r="L62" i="3"/>
  <c r="BL62" i="3"/>
  <c r="AK62" i="3"/>
  <c r="BK62" i="3"/>
  <c r="BG62" i="3"/>
  <c r="O62" i="3"/>
  <c r="AC62" i="3"/>
  <c r="BD62" i="3"/>
  <c r="BJ62" i="3"/>
  <c r="P62" i="3"/>
  <c r="AV62" i="3"/>
  <c r="BP62" i="3"/>
  <c r="J62" i="3"/>
  <c r="BE62" i="3"/>
  <c r="M62" i="3"/>
  <c r="N62" i="3"/>
  <c r="Q62" i="3"/>
  <c r="R62" i="3"/>
  <c r="BU60" i="3"/>
  <c r="BV60" i="3" s="1"/>
  <c r="BT113" i="3"/>
  <c r="BU113" i="3" s="1"/>
  <c r="BV113" i="3" s="1"/>
  <c r="W240" i="3"/>
  <c r="W243" i="3" s="1"/>
  <c r="W115" i="3"/>
  <c r="AB115" i="3"/>
  <c r="AG115" i="3"/>
  <c r="AE115" i="3"/>
  <c r="AP115" i="3"/>
  <c r="AX115" i="3"/>
  <c r="P115" i="3"/>
  <c r="K115" i="3"/>
  <c r="D116" i="3"/>
  <c r="AM115" i="3"/>
  <c r="AJ115" i="3"/>
  <c r="AU115" i="3"/>
  <c r="BC115" i="3"/>
  <c r="BG115" i="3"/>
  <c r="T115" i="3"/>
  <c r="Y115" i="3"/>
  <c r="AL115" i="3"/>
  <c r="U115" i="3"/>
  <c r="AN115" i="3"/>
  <c r="AO115" i="3"/>
  <c r="BI115" i="3"/>
  <c r="AR115" i="3"/>
  <c r="AV115" i="3"/>
  <c r="AZ115" i="3"/>
  <c r="BD115" i="3"/>
  <c r="BP115" i="3"/>
  <c r="M115" i="3"/>
  <c r="BQ115" i="3"/>
  <c r="O115" i="3"/>
  <c r="AC115" i="3"/>
  <c r="AD115" i="3"/>
  <c r="Z115" i="3"/>
  <c r="BH115" i="3"/>
  <c r="BK115" i="3"/>
  <c r="AW115" i="3"/>
  <c r="BE115" i="3"/>
  <c r="Q115" i="3"/>
  <c r="J115" i="3"/>
  <c r="AH115" i="3"/>
  <c r="AF115" i="3"/>
  <c r="AT115" i="3"/>
  <c r="BF115" i="3"/>
  <c r="BM115" i="3"/>
  <c r="AA115" i="3"/>
  <c r="AK115" i="3"/>
  <c r="AI115" i="3"/>
  <c r="AQ115" i="3"/>
  <c r="AY115" i="3"/>
  <c r="BO115" i="3"/>
  <c r="X115" i="3"/>
  <c r="V115" i="3"/>
  <c r="AS115" i="3"/>
  <c r="BA115" i="3"/>
  <c r="L115" i="3"/>
  <c r="S115" i="3"/>
  <c r="BJ115" i="3"/>
  <c r="BB115" i="3"/>
  <c r="N115" i="3"/>
  <c r="BL115" i="3"/>
  <c r="BN115" i="3"/>
  <c r="R115" i="3"/>
  <c r="BT114" i="3"/>
  <c r="BU114" i="3" s="1"/>
  <c r="W400" i="3"/>
  <c r="W402" i="3" s="1"/>
  <c r="W401" i="3"/>
  <c r="V446" i="3"/>
  <c r="AW162" i="3"/>
  <c r="AX162" i="3" s="1"/>
  <c r="AY162" i="3" s="1"/>
  <c r="AZ162" i="3" s="1"/>
  <c r="BA162" i="3" s="1"/>
  <c r="BB162" i="3" s="1"/>
  <c r="BC162" i="3" s="1"/>
  <c r="BD162" i="3" s="1"/>
  <c r="BE162" i="3" s="1"/>
  <c r="BF162" i="3" s="1"/>
  <c r="BG162" i="3" s="1"/>
  <c r="X239" i="3"/>
  <c r="X238" i="3"/>
  <c r="AS165" i="3"/>
  <c r="AT165" i="3" s="1"/>
  <c r="AU165" i="3" s="1"/>
  <c r="AX271" i="3"/>
  <c r="AY271" i="3" s="1"/>
  <c r="AZ271" i="3" s="1"/>
  <c r="BA271" i="3" s="1"/>
  <c r="BB271" i="3" s="1"/>
  <c r="BC271" i="3" s="1"/>
  <c r="BD271" i="3" s="1"/>
  <c r="BE271" i="3" s="1"/>
  <c r="BF271" i="3" s="1"/>
  <c r="BG271" i="3" s="1"/>
  <c r="BH271" i="3" s="1"/>
  <c r="BI271" i="3" s="1"/>
  <c r="BJ271" i="3" s="1"/>
  <c r="BK271" i="3" s="1"/>
  <c r="BL271" i="3" s="1"/>
  <c r="BM271" i="3" s="1"/>
  <c r="BN271" i="3" s="1"/>
  <c r="BO271" i="3" s="1"/>
  <c r="AV274" i="3"/>
  <c r="AW274" i="3" s="1"/>
  <c r="X81" i="3"/>
  <c r="AS276" i="3"/>
  <c r="AT273" i="3"/>
  <c r="AS272" i="3"/>
  <c r="AT272" i="3" s="1"/>
  <c r="AU272" i="3" s="1"/>
  <c r="AV272" i="3" s="1"/>
  <c r="AW272" i="3" s="1"/>
  <c r="AX272" i="3" s="1"/>
  <c r="AY272" i="3" s="1"/>
  <c r="AZ272" i="3" s="1"/>
  <c r="BA272" i="3" s="1"/>
  <c r="BB272" i="3" s="1"/>
  <c r="BC272" i="3" s="1"/>
  <c r="BD272" i="3" s="1"/>
  <c r="BE272" i="3" s="1"/>
  <c r="BF272" i="3" s="1"/>
  <c r="BG272" i="3" s="1"/>
  <c r="BH272" i="3" s="1"/>
  <c r="BI272" i="3" s="1"/>
  <c r="BJ272" i="3" s="1"/>
  <c r="BK272" i="3" s="1"/>
  <c r="AO164" i="3"/>
  <c r="AN168" i="3"/>
  <c r="AO168" i="3" s="1"/>
  <c r="T169" i="3"/>
  <c r="W169" i="3"/>
  <c r="D170" i="3"/>
  <c r="V169" i="3"/>
  <c r="U169" i="3"/>
  <c r="Z169" i="3"/>
  <c r="AD169" i="3"/>
  <c r="Y169" i="3"/>
  <c r="AC169" i="3"/>
  <c r="AB169" i="3"/>
  <c r="X169" i="3"/>
  <c r="AA169" i="3"/>
  <c r="AE169" i="3"/>
  <c r="AG169" i="3"/>
  <c r="AK169" i="3"/>
  <c r="AN169" i="3"/>
  <c r="M169" i="3"/>
  <c r="Q169" i="3"/>
  <c r="AF169" i="3"/>
  <c r="AJ169" i="3"/>
  <c r="AM169" i="3"/>
  <c r="J169" i="3"/>
  <c r="N169" i="3"/>
  <c r="R169" i="3"/>
  <c r="AI169" i="3"/>
  <c r="AL169" i="3"/>
  <c r="K169" i="3"/>
  <c r="O169" i="3"/>
  <c r="S169" i="3"/>
  <c r="L169" i="3"/>
  <c r="P169" i="3"/>
  <c r="AH169" i="3"/>
  <c r="AO166" i="3"/>
  <c r="AP166" i="3" s="1"/>
  <c r="AR163" i="3"/>
  <c r="AS163" i="3" s="1"/>
  <c r="J277" i="3"/>
  <c r="L277" i="3"/>
  <c r="P277" i="3"/>
  <c r="T277" i="3"/>
  <c r="X277" i="3"/>
  <c r="AB277" i="3"/>
  <c r="AF277" i="3"/>
  <c r="K277" i="3"/>
  <c r="M277" i="3"/>
  <c r="Q277" i="3"/>
  <c r="U277" i="3"/>
  <c r="Y277" i="3"/>
  <c r="AC277" i="3"/>
  <c r="AG277" i="3"/>
  <c r="AJ277" i="3"/>
  <c r="N277" i="3"/>
  <c r="V277" i="3"/>
  <c r="AD277" i="3"/>
  <c r="AL277" i="3"/>
  <c r="AM277" i="3"/>
  <c r="O277" i="3"/>
  <c r="W277" i="3"/>
  <c r="AE277" i="3"/>
  <c r="AP277" i="3"/>
  <c r="AK277" i="3"/>
  <c r="D278" i="3"/>
  <c r="R277" i="3"/>
  <c r="Z277" i="3"/>
  <c r="AH277" i="3"/>
  <c r="AQ277" i="3"/>
  <c r="AN277" i="3"/>
  <c r="AI277" i="3"/>
  <c r="S277" i="3"/>
  <c r="AA277" i="3"/>
  <c r="AR277" i="3"/>
  <c r="AO277" i="3"/>
  <c r="AS277" i="3"/>
  <c r="V24" i="3"/>
  <c r="W346" i="3"/>
  <c r="W347" i="3"/>
  <c r="W135" i="3"/>
  <c r="AI445" i="3"/>
  <c r="AO167" i="3"/>
  <c r="W444" i="3"/>
  <c r="Y15" i="4" s="1"/>
  <c r="W405" i="3"/>
  <c r="W185" i="3"/>
  <c r="W184" i="3"/>
  <c r="AT269" i="3"/>
  <c r="AU269" i="3" s="1"/>
  <c r="AV269" i="3" s="1"/>
  <c r="AW269" i="3" s="1"/>
  <c r="AX269" i="3" s="1"/>
  <c r="AY269" i="3" s="1"/>
  <c r="AZ269" i="3" s="1"/>
  <c r="BA269" i="3" s="1"/>
  <c r="BB269" i="3" s="1"/>
  <c r="AT163" i="3"/>
  <c r="AU163" i="3" s="1"/>
  <c r="AV163" i="3" s="1"/>
  <c r="AW163" i="3" s="1"/>
  <c r="AX163" i="3" s="1"/>
  <c r="AY163" i="3" s="1"/>
  <c r="AZ163" i="3" s="1"/>
  <c r="BA163" i="3" s="1"/>
  <c r="BB163" i="3" s="1"/>
  <c r="BC163" i="3" s="1"/>
  <c r="BD163" i="3" s="1"/>
  <c r="BE163" i="3" s="1"/>
  <c r="BF163" i="3" s="1"/>
  <c r="BG163" i="3" s="1"/>
  <c r="BH163" i="3" s="1"/>
  <c r="BI163" i="3" s="1"/>
  <c r="BJ163" i="3" s="1"/>
  <c r="BK163" i="3" s="1"/>
  <c r="BL163" i="3" s="1"/>
  <c r="BM163" i="3" s="1"/>
  <c r="BN163" i="3" s="1"/>
  <c r="BO163" i="3" s="1"/>
  <c r="BP163" i="3" s="1"/>
  <c r="BQ163" i="3" s="1"/>
  <c r="BR163" i="3" s="1"/>
  <c r="BS163" i="3" s="1"/>
  <c r="BT163" i="3" s="1"/>
  <c r="BU163" i="3" s="1"/>
  <c r="BV163" i="3" s="1"/>
  <c r="V294" i="3"/>
  <c r="AT275" i="3"/>
  <c r="AU275" i="3" s="1"/>
  <c r="BR62" i="3" l="1"/>
  <c r="BS62" i="3" s="1"/>
  <c r="T63" i="3"/>
  <c r="Z63" i="3"/>
  <c r="D64" i="3"/>
  <c r="U63" i="3"/>
  <c r="X63" i="3"/>
  <c r="W63" i="3"/>
  <c r="AG63" i="3"/>
  <c r="AN63" i="3"/>
  <c r="V63" i="3"/>
  <c r="AA63" i="3"/>
  <c r="AF63" i="3"/>
  <c r="AW63" i="3"/>
  <c r="AM63" i="3"/>
  <c r="AH63" i="3"/>
  <c r="AK63" i="3"/>
  <c r="AQ63" i="3"/>
  <c r="AU63" i="3"/>
  <c r="AX63" i="3"/>
  <c r="Y63" i="3"/>
  <c r="AP63" i="3"/>
  <c r="AR63" i="3"/>
  <c r="AI63" i="3"/>
  <c r="AB63" i="3"/>
  <c r="AC63" i="3"/>
  <c r="AZ63" i="3"/>
  <c r="BB63" i="3"/>
  <c r="AD63" i="3"/>
  <c r="AJ63" i="3"/>
  <c r="BI63" i="3"/>
  <c r="AE63" i="3"/>
  <c r="AS63" i="3"/>
  <c r="AT63" i="3"/>
  <c r="AV63" i="3"/>
  <c r="Q63" i="3"/>
  <c r="BA63" i="3"/>
  <c r="BH63" i="3"/>
  <c r="BO63" i="3"/>
  <c r="J63" i="3"/>
  <c r="R63" i="3"/>
  <c r="AL63" i="3"/>
  <c r="AO63" i="3"/>
  <c r="BF63" i="3"/>
  <c r="AY63" i="3"/>
  <c r="BC63" i="3"/>
  <c r="BK63" i="3"/>
  <c r="M63" i="3"/>
  <c r="BG63" i="3"/>
  <c r="N63" i="3"/>
  <c r="K63" i="3"/>
  <c r="BN63" i="3"/>
  <c r="L63" i="3"/>
  <c r="O63" i="3"/>
  <c r="BD63" i="3"/>
  <c r="P63" i="3"/>
  <c r="BP63" i="3"/>
  <c r="S63" i="3"/>
  <c r="BE63" i="3"/>
  <c r="BJ63" i="3"/>
  <c r="BL63" i="3"/>
  <c r="BQ63" i="3"/>
  <c r="BM63" i="3"/>
  <c r="X240" i="3"/>
  <c r="BR115" i="3"/>
  <c r="AV165" i="3"/>
  <c r="BH162" i="3"/>
  <c r="BI162" i="3" s="1"/>
  <c r="BJ162" i="3" s="1"/>
  <c r="BK162" i="3" s="1"/>
  <c r="BL162" i="3" s="1"/>
  <c r="BM162" i="3" s="1"/>
  <c r="BN162" i="3" s="1"/>
  <c r="BO162" i="3" s="1"/>
  <c r="BP162" i="3" s="1"/>
  <c r="BQ162" i="3" s="1"/>
  <c r="BR162" i="3" s="1"/>
  <c r="BS162" i="3" s="1"/>
  <c r="BT162" i="3" s="1"/>
  <c r="BU162" i="3" s="1"/>
  <c r="BV162" i="3" s="1"/>
  <c r="Z116" i="3"/>
  <c r="AJ116" i="3"/>
  <c r="AR116" i="3"/>
  <c r="Y116" i="3"/>
  <c r="AD116" i="3"/>
  <c r="U116" i="3"/>
  <c r="AN116" i="3"/>
  <c r="AW116" i="3"/>
  <c r="BA116" i="3"/>
  <c r="BE116" i="3"/>
  <c r="BJ116" i="3"/>
  <c r="Q116" i="3"/>
  <c r="N116" i="3"/>
  <c r="S116" i="3"/>
  <c r="BO116" i="3"/>
  <c r="BP116" i="3"/>
  <c r="W116" i="3"/>
  <c r="AO116" i="3"/>
  <c r="AS116" i="3"/>
  <c r="AC116" i="3"/>
  <c r="AH116" i="3"/>
  <c r="AB116" i="3"/>
  <c r="AT116" i="3"/>
  <c r="AX116" i="3"/>
  <c r="BB116" i="3"/>
  <c r="BF116" i="3"/>
  <c r="BL116" i="3"/>
  <c r="BN116" i="3"/>
  <c r="R116" i="3"/>
  <c r="BI116" i="3"/>
  <c r="BQ116" i="3"/>
  <c r="D117" i="3"/>
  <c r="AA116" i="3"/>
  <c r="AP116" i="3"/>
  <c r="T116" i="3"/>
  <c r="AG116" i="3"/>
  <c r="AL116" i="3"/>
  <c r="AE116" i="3"/>
  <c r="AU116" i="3"/>
  <c r="AY116" i="3"/>
  <c r="BC116" i="3"/>
  <c r="BK116" i="3"/>
  <c r="K116" i="3"/>
  <c r="BM116" i="3"/>
  <c r="P116" i="3"/>
  <c r="V116" i="3"/>
  <c r="AF116" i="3"/>
  <c r="AQ116" i="3"/>
  <c r="X116" i="3"/>
  <c r="AK116" i="3"/>
  <c r="AM116" i="3"/>
  <c r="AI116" i="3"/>
  <c r="AV116" i="3"/>
  <c r="AZ116" i="3"/>
  <c r="BD116" i="3"/>
  <c r="BH116" i="3"/>
  <c r="M116" i="3"/>
  <c r="J116" i="3"/>
  <c r="O116" i="3"/>
  <c r="L116" i="3"/>
  <c r="BG116" i="3"/>
  <c r="BC269" i="3"/>
  <c r="BD269" i="3" s="1"/>
  <c r="BE269" i="3" s="1"/>
  <c r="BF269" i="3" s="1"/>
  <c r="BG269" i="3" s="1"/>
  <c r="BH269" i="3" s="1"/>
  <c r="BI269" i="3" s="1"/>
  <c r="BJ269" i="3" s="1"/>
  <c r="BK269" i="3" s="1"/>
  <c r="BL269" i="3" s="1"/>
  <c r="BM269" i="3" s="1"/>
  <c r="BN269" i="3" s="1"/>
  <c r="BO269" i="3" s="1"/>
  <c r="BP269" i="3" s="1"/>
  <c r="BQ269" i="3" s="1"/>
  <c r="BR269" i="3" s="1"/>
  <c r="BS269" i="3" s="1"/>
  <c r="BT269" i="3" s="1"/>
  <c r="BU269" i="3" s="1"/>
  <c r="BV269" i="3" s="1"/>
  <c r="BP271" i="3"/>
  <c r="BQ271" i="3" s="1"/>
  <c r="BR271" i="3" s="1"/>
  <c r="BS271" i="3" s="1"/>
  <c r="BT271" i="3" s="1"/>
  <c r="BU271" i="3" s="1"/>
  <c r="BV271" i="3" s="1"/>
  <c r="BV114" i="3"/>
  <c r="AW165" i="3"/>
  <c r="BS115" i="3"/>
  <c r="BT115" i="3" s="1"/>
  <c r="AU273" i="3"/>
  <c r="AX165" i="3"/>
  <c r="AP168" i="3"/>
  <c r="AO169" i="3"/>
  <c r="AP169" i="3" s="1"/>
  <c r="AP167" i="3"/>
  <c r="X170" i="3"/>
  <c r="W170" i="3"/>
  <c r="T170" i="3"/>
  <c r="AA170" i="3"/>
  <c r="AE170" i="3"/>
  <c r="D171" i="3"/>
  <c r="U170" i="3"/>
  <c r="V170" i="3"/>
  <c r="Z170" i="3"/>
  <c r="AD170" i="3"/>
  <c r="Y170" i="3"/>
  <c r="AC170" i="3"/>
  <c r="AB170" i="3"/>
  <c r="AH170" i="3"/>
  <c r="AL170" i="3"/>
  <c r="AO170" i="3"/>
  <c r="J170" i="3"/>
  <c r="N170" i="3"/>
  <c r="R170" i="3"/>
  <c r="AG170" i="3"/>
  <c r="AK170" i="3"/>
  <c r="AN170" i="3"/>
  <c r="K170" i="3"/>
  <c r="O170" i="3"/>
  <c r="S170" i="3"/>
  <c r="AF170" i="3"/>
  <c r="AJ170" i="3"/>
  <c r="AM170" i="3"/>
  <c r="L170" i="3"/>
  <c r="P170" i="3"/>
  <c r="M170" i="3"/>
  <c r="Q170" i="3"/>
  <c r="AI170" i="3"/>
  <c r="BL272" i="3"/>
  <c r="BM272" i="3" s="1"/>
  <c r="BN272" i="3" s="1"/>
  <c r="BO272" i="3" s="1"/>
  <c r="BP272" i="3" s="1"/>
  <c r="BQ272" i="3" s="1"/>
  <c r="BR272" i="3" s="1"/>
  <c r="BS272" i="3" s="1"/>
  <c r="BT272" i="3" s="1"/>
  <c r="BU272" i="3" s="1"/>
  <c r="BV272" i="3" s="1"/>
  <c r="Y76" i="3"/>
  <c r="Y77" i="3"/>
  <c r="AX274" i="3"/>
  <c r="AQ167" i="3"/>
  <c r="AR167" i="3" s="1"/>
  <c r="J278" i="3"/>
  <c r="O278" i="3"/>
  <c r="S278" i="3"/>
  <c r="W278" i="3"/>
  <c r="AA278" i="3"/>
  <c r="AE278" i="3"/>
  <c r="AI278" i="3"/>
  <c r="D279" i="3"/>
  <c r="L278" i="3"/>
  <c r="P278" i="3"/>
  <c r="T278" i="3"/>
  <c r="X278" i="3"/>
  <c r="AB278" i="3"/>
  <c r="AF278" i="3"/>
  <c r="N278" i="3"/>
  <c r="V278" i="3"/>
  <c r="AD278" i="3"/>
  <c r="AR278" i="3"/>
  <c r="AN278" i="3"/>
  <c r="AK278" i="3"/>
  <c r="Q278" i="3"/>
  <c r="Y278" i="3"/>
  <c r="AG278" i="3"/>
  <c r="K278" i="3"/>
  <c r="R278" i="3"/>
  <c r="Z278" i="3"/>
  <c r="AH278" i="3"/>
  <c r="AP278" i="3"/>
  <c r="AO278" i="3"/>
  <c r="AL278" i="3"/>
  <c r="AJ278" i="3"/>
  <c r="M278" i="3"/>
  <c r="U278" i="3"/>
  <c r="AC278" i="3"/>
  <c r="AQ278" i="3"/>
  <c r="AS278" i="3"/>
  <c r="AT278" i="3"/>
  <c r="AM278" i="3"/>
  <c r="AQ168" i="3"/>
  <c r="X243" i="3"/>
  <c r="V27" i="3"/>
  <c r="AT277" i="3"/>
  <c r="X130" i="3"/>
  <c r="X131" i="3"/>
  <c r="W186" i="3"/>
  <c r="X400" i="3"/>
  <c r="X401" i="3"/>
  <c r="W446" i="3"/>
  <c r="V297" i="3"/>
  <c r="AQ166" i="3"/>
  <c r="AR166" i="3" s="1"/>
  <c r="AJ445" i="3"/>
  <c r="W348" i="3"/>
  <c r="AV275" i="3"/>
  <c r="AP164" i="3"/>
  <c r="AT276" i="3"/>
  <c r="V64" i="3" l="1"/>
  <c r="AA64" i="3"/>
  <c r="T64" i="3"/>
  <c r="U64" i="3"/>
  <c r="AB64" i="3"/>
  <c r="AH64" i="3"/>
  <c r="AO64" i="3"/>
  <c r="AR64" i="3"/>
  <c r="AU64" i="3"/>
  <c r="W64" i="3"/>
  <c r="AG64" i="3"/>
  <c r="AD64" i="3"/>
  <c r="AJ64" i="3"/>
  <c r="AE64" i="3"/>
  <c r="AS64" i="3"/>
  <c r="AT64" i="3"/>
  <c r="AV64" i="3"/>
  <c r="BD64" i="3"/>
  <c r="BG64" i="3"/>
  <c r="AK64" i="3"/>
  <c r="AQ64" i="3"/>
  <c r="AX64" i="3"/>
  <c r="Y64" i="3"/>
  <c r="AF64" i="3"/>
  <c r="Z64" i="3"/>
  <c r="AL64" i="3"/>
  <c r="BE64" i="3"/>
  <c r="AC64" i="3"/>
  <c r="AZ64" i="3"/>
  <c r="BB64" i="3"/>
  <c r="AI64" i="3"/>
  <c r="AW64" i="3"/>
  <c r="BP64" i="3"/>
  <c r="O64" i="3"/>
  <c r="O66" i="3" s="1"/>
  <c r="X64" i="3"/>
  <c r="AM64" i="3"/>
  <c r="P64" i="3"/>
  <c r="AN64" i="3"/>
  <c r="AP64" i="3"/>
  <c r="BA64" i="3"/>
  <c r="BH64" i="3"/>
  <c r="BF64" i="3"/>
  <c r="AY64" i="3"/>
  <c r="BC64" i="3"/>
  <c r="BL64" i="3"/>
  <c r="K64" i="3"/>
  <c r="K66" i="3" s="1"/>
  <c r="F8" i="4" s="1"/>
  <c r="S64" i="3"/>
  <c r="BK64" i="3"/>
  <c r="L64" i="3"/>
  <c r="L66" i="3" s="1"/>
  <c r="G8" i="4" s="1"/>
  <c r="BM64" i="3"/>
  <c r="Q64" i="3"/>
  <c r="R64" i="3"/>
  <c r="BN64" i="3"/>
  <c r="BO64" i="3"/>
  <c r="J64" i="3"/>
  <c r="BJ64" i="3"/>
  <c r="M64" i="3"/>
  <c r="M66" i="3" s="1"/>
  <c r="H8" i="4" s="1"/>
  <c r="BI64" i="3"/>
  <c r="BQ64" i="3"/>
  <c r="N64" i="3"/>
  <c r="N66" i="3" s="1"/>
  <c r="I8" i="4" s="1"/>
  <c r="BR63" i="3"/>
  <c r="BT62" i="3"/>
  <c r="BU62" i="3" s="1"/>
  <c r="BV62" i="3"/>
  <c r="AS167" i="3"/>
  <c r="AT167" i="3" s="1"/>
  <c r="Y78" i="3"/>
  <c r="Y117" i="3"/>
  <c r="W117" i="3"/>
  <c r="AM117" i="3"/>
  <c r="AJ117" i="3"/>
  <c r="AG117" i="3"/>
  <c r="AL117" i="3"/>
  <c r="AS117" i="3"/>
  <c r="AU117" i="3"/>
  <c r="AY117" i="3"/>
  <c r="BC117" i="3"/>
  <c r="BG117" i="3"/>
  <c r="BM117" i="3"/>
  <c r="N117" i="3"/>
  <c r="S117" i="3"/>
  <c r="P117" i="3"/>
  <c r="D118" i="3"/>
  <c r="AB117" i="3"/>
  <c r="AN117" i="3"/>
  <c r="AO117" i="3"/>
  <c r="AK117" i="3"/>
  <c r="AP117" i="3"/>
  <c r="BI117" i="3"/>
  <c r="AV117" i="3"/>
  <c r="AZ117" i="3"/>
  <c r="BD117" i="3"/>
  <c r="BH117" i="3"/>
  <c r="BO117" i="3"/>
  <c r="R117" i="3"/>
  <c r="BN117" i="3"/>
  <c r="M117" i="3"/>
  <c r="T117" i="3"/>
  <c r="V117" i="3"/>
  <c r="AE117" i="3"/>
  <c r="AA117" i="3"/>
  <c r="X117" i="3"/>
  <c r="AD117" i="3"/>
  <c r="AQ117" i="3"/>
  <c r="BK117" i="3"/>
  <c r="AW117" i="3"/>
  <c r="BA117" i="3"/>
  <c r="BE117" i="3"/>
  <c r="BJ117" i="3"/>
  <c r="BQ117" i="3"/>
  <c r="K117" i="3"/>
  <c r="BP117" i="3"/>
  <c r="Q117" i="3"/>
  <c r="U117" i="3"/>
  <c r="Z117" i="3"/>
  <c r="AI117" i="3"/>
  <c r="AF117" i="3"/>
  <c r="AC117" i="3"/>
  <c r="AH117" i="3"/>
  <c r="AR117" i="3"/>
  <c r="AT117" i="3"/>
  <c r="AX117" i="3"/>
  <c r="BB117" i="3"/>
  <c r="BF117" i="3"/>
  <c r="BL117" i="3"/>
  <c r="J117" i="3"/>
  <c r="O117" i="3"/>
  <c r="L117" i="3"/>
  <c r="BR116" i="3"/>
  <c r="BS116" i="3" s="1"/>
  <c r="BT116" i="3" s="1"/>
  <c r="BU116" i="3" s="1"/>
  <c r="BU115" i="3"/>
  <c r="BV115" i="3" s="1"/>
  <c r="AU278" i="3"/>
  <c r="AV278" i="3" s="1"/>
  <c r="AY274" i="3"/>
  <c r="T171" i="3"/>
  <c r="U171" i="3"/>
  <c r="D172" i="3"/>
  <c r="X171" i="3"/>
  <c r="AB171" i="3"/>
  <c r="W171" i="3"/>
  <c r="AA171" i="3"/>
  <c r="AE171" i="3"/>
  <c r="V171" i="3"/>
  <c r="Z171" i="3"/>
  <c r="AD171" i="3"/>
  <c r="Y171" i="3"/>
  <c r="AC171" i="3"/>
  <c r="AI171" i="3"/>
  <c r="AM171" i="3"/>
  <c r="K171" i="3"/>
  <c r="O171" i="3"/>
  <c r="S171" i="3"/>
  <c r="AH171" i="3"/>
  <c r="AL171" i="3"/>
  <c r="AO171" i="3"/>
  <c r="L171" i="3"/>
  <c r="P171" i="3"/>
  <c r="AG171" i="3"/>
  <c r="AK171" i="3"/>
  <c r="AN171" i="3"/>
  <c r="M171" i="3"/>
  <c r="Q171" i="3"/>
  <c r="AF171" i="3"/>
  <c r="AJ171" i="3"/>
  <c r="J171" i="3"/>
  <c r="AP171" i="3"/>
  <c r="N171" i="3"/>
  <c r="R171" i="3"/>
  <c r="AU167" i="3"/>
  <c r="AV167" i="3" s="1"/>
  <c r="AV273" i="3"/>
  <c r="AW273" i="3" s="1"/>
  <c r="AS166" i="3"/>
  <c r="AU276" i="3"/>
  <c r="X132" i="3"/>
  <c r="O279" i="3"/>
  <c r="S279" i="3"/>
  <c r="W279" i="3"/>
  <c r="AA279" i="3"/>
  <c r="AE279" i="3"/>
  <c r="AI279" i="3"/>
  <c r="AL279" i="3"/>
  <c r="J279" i="3"/>
  <c r="L279" i="3"/>
  <c r="P279" i="3"/>
  <c r="T279" i="3"/>
  <c r="X279" i="3"/>
  <c r="AB279" i="3"/>
  <c r="AF279" i="3"/>
  <c r="AJ279" i="3"/>
  <c r="N279" i="3"/>
  <c r="V279" i="3"/>
  <c r="AD279" i="3"/>
  <c r="AQ279" i="3"/>
  <c r="AM279" i="3"/>
  <c r="AK279" i="3"/>
  <c r="K279" i="3"/>
  <c r="Q279" i="3"/>
  <c r="Y279" i="3"/>
  <c r="AG279" i="3"/>
  <c r="D280" i="3"/>
  <c r="R279" i="3"/>
  <c r="Z279" i="3"/>
  <c r="AH279" i="3"/>
  <c r="AR279" i="3"/>
  <c r="AO279" i="3"/>
  <c r="AU279" i="3"/>
  <c r="M279" i="3"/>
  <c r="U279" i="3"/>
  <c r="AC279" i="3"/>
  <c r="AT279" i="3"/>
  <c r="AN279" i="3"/>
  <c r="AP279" i="3"/>
  <c r="AS279" i="3"/>
  <c r="AU277" i="3"/>
  <c r="AQ169" i="3"/>
  <c r="AS164" i="3"/>
  <c r="AT164" i="3" s="1"/>
  <c r="AU164" i="3" s="1"/>
  <c r="AV164" i="3" s="1"/>
  <c r="AW164" i="3" s="1"/>
  <c r="AX164" i="3" s="1"/>
  <c r="AY164" i="3" s="1"/>
  <c r="AZ164" i="3" s="1"/>
  <c r="BA164" i="3" s="1"/>
  <c r="BB164" i="3" s="1"/>
  <c r="BC164" i="3" s="1"/>
  <c r="BD164" i="3" s="1"/>
  <c r="BE164" i="3" s="1"/>
  <c r="BF164" i="3" s="1"/>
  <c r="BG164" i="3" s="1"/>
  <c r="BH164" i="3" s="1"/>
  <c r="BI164" i="3" s="1"/>
  <c r="BJ164" i="3" s="1"/>
  <c r="BK164" i="3" s="1"/>
  <c r="BL164" i="3" s="1"/>
  <c r="BM164" i="3" s="1"/>
  <c r="BN164" i="3" s="1"/>
  <c r="BO164" i="3" s="1"/>
  <c r="BP164" i="3" s="1"/>
  <c r="BQ164" i="3" s="1"/>
  <c r="BR164" i="3" s="1"/>
  <c r="BS164" i="3" s="1"/>
  <c r="BT164" i="3" s="1"/>
  <c r="BU164" i="3" s="1"/>
  <c r="BV164" i="3" s="1"/>
  <c r="AQ164" i="3"/>
  <c r="AR164" i="3" s="1"/>
  <c r="W351" i="3"/>
  <c r="AK445" i="3"/>
  <c r="W293" i="3"/>
  <c r="W292" i="3"/>
  <c r="X402" i="3"/>
  <c r="W189" i="3"/>
  <c r="Y239" i="3"/>
  <c r="Y238" i="3"/>
  <c r="AV276" i="3"/>
  <c r="Y81" i="3"/>
  <c r="AP170" i="3"/>
  <c r="AQ170" i="3" s="1"/>
  <c r="AR170" i="3" s="1"/>
  <c r="AW275" i="3"/>
  <c r="AR168" i="3"/>
  <c r="W22" i="3"/>
  <c r="W23" i="3"/>
  <c r="AV277" i="3"/>
  <c r="AY165" i="3"/>
  <c r="AZ165" i="3" s="1"/>
  <c r="BA165" i="3" s="1"/>
  <c r="BB165" i="3" s="1"/>
  <c r="BC165" i="3" s="1"/>
  <c r="BD165" i="3" s="1"/>
  <c r="BE165" i="3" s="1"/>
  <c r="BF165" i="3" s="1"/>
  <c r="BG165" i="3" s="1"/>
  <c r="BH165" i="3" s="1"/>
  <c r="BI165" i="3" s="1"/>
  <c r="BJ165" i="3" s="1"/>
  <c r="BK165" i="3" s="1"/>
  <c r="BL165" i="3" s="1"/>
  <c r="BM165" i="3" s="1"/>
  <c r="BR64" i="3" l="1"/>
  <c r="BS64" i="3" s="1"/>
  <c r="BT64" i="3" s="1"/>
  <c r="BS63" i="3"/>
  <c r="J67" i="3"/>
  <c r="J66" i="3"/>
  <c r="E8" i="4" s="1"/>
  <c r="Y72" i="2" s="1"/>
  <c r="Z72" i="2" s="1"/>
  <c r="AA72" i="2" s="1"/>
  <c r="AB72" i="2" s="1"/>
  <c r="AC72" i="2" s="1"/>
  <c r="AC111" i="2" s="1"/>
  <c r="BR117" i="3"/>
  <c r="W294" i="3"/>
  <c r="BN165" i="3"/>
  <c r="BO165" i="3" s="1"/>
  <c r="BP165" i="3" s="1"/>
  <c r="BQ165" i="3" s="1"/>
  <c r="BR165" i="3" s="1"/>
  <c r="BS165" i="3" s="1"/>
  <c r="BT165" i="3" s="1"/>
  <c r="BU165" i="3" s="1"/>
  <c r="BV165" i="3" s="1"/>
  <c r="BV116" i="3"/>
  <c r="AQ171" i="3"/>
  <c r="T118" i="3"/>
  <c r="AL118" i="3"/>
  <c r="AI118" i="3"/>
  <c r="AJ118" i="3"/>
  <c r="AQ118" i="3"/>
  <c r="AC118" i="3"/>
  <c r="BK118" i="3"/>
  <c r="AW118" i="3"/>
  <c r="BA118" i="3"/>
  <c r="BE118" i="3"/>
  <c r="O118" i="3"/>
  <c r="O120" i="3" s="1"/>
  <c r="BO118" i="3"/>
  <c r="M118" i="3"/>
  <c r="M120" i="3" s="1"/>
  <c r="H9" i="4" s="1"/>
  <c r="N118" i="3"/>
  <c r="N120" i="3" s="1"/>
  <c r="I9" i="4" s="1"/>
  <c r="J118" i="3"/>
  <c r="J120" i="3" s="1"/>
  <c r="E9" i="4" s="1"/>
  <c r="Y73" i="2" s="1"/>
  <c r="X118" i="3"/>
  <c r="V118" i="3"/>
  <c r="W118" i="3"/>
  <c r="AM118" i="3"/>
  <c r="AN118" i="3"/>
  <c r="AR118" i="3"/>
  <c r="AG118" i="3"/>
  <c r="AT118" i="3"/>
  <c r="BB118" i="3"/>
  <c r="BF118" i="3"/>
  <c r="S118" i="3"/>
  <c r="Q118" i="3"/>
  <c r="R118" i="3"/>
  <c r="AX118" i="3"/>
  <c r="BQ118" i="3"/>
  <c r="U118" i="3"/>
  <c r="AD118" i="3"/>
  <c r="AB118" i="3"/>
  <c r="AA118" i="3"/>
  <c r="AO118" i="3"/>
  <c r="AS118" i="3"/>
  <c r="AK118" i="3"/>
  <c r="AU118" i="3"/>
  <c r="AY118" i="3"/>
  <c r="BC118" i="3"/>
  <c r="BG118" i="3"/>
  <c r="BJ118" i="3"/>
  <c r="L118" i="3"/>
  <c r="L120" i="3" s="1"/>
  <c r="G9" i="4" s="1"/>
  <c r="BH118" i="3"/>
  <c r="BN118" i="3"/>
  <c r="Y118" i="3"/>
  <c r="AH118" i="3"/>
  <c r="AE118" i="3"/>
  <c r="AF118" i="3"/>
  <c r="AP118" i="3"/>
  <c r="Z118" i="3"/>
  <c r="BI118" i="3"/>
  <c r="AV118" i="3"/>
  <c r="AZ118" i="3"/>
  <c r="BD118" i="3"/>
  <c r="K118" i="3"/>
  <c r="BM118" i="3"/>
  <c r="P118" i="3"/>
  <c r="BL118" i="3"/>
  <c r="BP118" i="3"/>
  <c r="BS117" i="3"/>
  <c r="BT117" i="3" s="1"/>
  <c r="BU117" i="3" s="1"/>
  <c r="BV117" i="3" s="1"/>
  <c r="AW167" i="3"/>
  <c r="AX167" i="3" s="1"/>
  <c r="X184" i="3"/>
  <c r="X185" i="3"/>
  <c r="X347" i="3"/>
  <c r="X346" i="3"/>
  <c r="AL280" i="3"/>
  <c r="N280" i="3"/>
  <c r="N282" i="3" s="1"/>
  <c r="I12" i="4" s="1"/>
  <c r="P280" i="3"/>
  <c r="T280" i="3"/>
  <c r="X280" i="3"/>
  <c r="AB280" i="3"/>
  <c r="AF280" i="3"/>
  <c r="AJ280" i="3"/>
  <c r="J280" i="3"/>
  <c r="M280" i="3"/>
  <c r="M282" i="3" s="1"/>
  <c r="H12" i="4" s="1"/>
  <c r="Q280" i="3"/>
  <c r="U280" i="3"/>
  <c r="Y280" i="3"/>
  <c r="AC280" i="3"/>
  <c r="AG280" i="3"/>
  <c r="AK280" i="3"/>
  <c r="L280" i="3"/>
  <c r="L282" i="3" s="1"/>
  <c r="G12" i="4" s="1"/>
  <c r="V280" i="3"/>
  <c r="AD280" i="3"/>
  <c r="AM280" i="3"/>
  <c r="AN280" i="3"/>
  <c r="AP280" i="3"/>
  <c r="O280" i="3"/>
  <c r="O282" i="3" s="1"/>
  <c r="W280" i="3"/>
  <c r="AE280" i="3"/>
  <c r="K280" i="3"/>
  <c r="K282" i="3" s="1"/>
  <c r="F12" i="4" s="1"/>
  <c r="R280" i="3"/>
  <c r="Z280" i="3"/>
  <c r="AH280" i="3"/>
  <c r="AR280" i="3"/>
  <c r="AS280" i="3"/>
  <c r="AU280" i="3"/>
  <c r="S280" i="3"/>
  <c r="AA280" i="3"/>
  <c r="AI280" i="3"/>
  <c r="AQ280" i="3"/>
  <c r="AT280" i="3"/>
  <c r="AV280" i="3"/>
  <c r="AO280" i="3"/>
  <c r="AW280" i="3"/>
  <c r="L12" i="3"/>
  <c r="K12" i="3"/>
  <c r="J12" i="3"/>
  <c r="I12" i="3"/>
  <c r="I14" i="3" s="1"/>
  <c r="M12" i="3"/>
  <c r="N12" i="3"/>
  <c r="O12" i="3"/>
  <c r="P12" i="3"/>
  <c r="Q12" i="3"/>
  <c r="R12" i="3"/>
  <c r="S12" i="3"/>
  <c r="T12" i="3"/>
  <c r="V172" i="3"/>
  <c r="U172" i="3"/>
  <c r="X172" i="3"/>
  <c r="Y172" i="3"/>
  <c r="AC172" i="3"/>
  <c r="AB172" i="3"/>
  <c r="T172" i="3"/>
  <c r="W172" i="3"/>
  <c r="AA172" i="3"/>
  <c r="AE172" i="3"/>
  <c r="Z172" i="3"/>
  <c r="AD172" i="3"/>
  <c r="AF172" i="3"/>
  <c r="AJ172" i="3"/>
  <c r="AN172" i="3"/>
  <c r="AP172" i="3"/>
  <c r="L172" i="3"/>
  <c r="L174" i="3" s="1"/>
  <c r="G10" i="4" s="1"/>
  <c r="P172" i="3"/>
  <c r="AI172" i="3"/>
  <c r="AM172" i="3"/>
  <c r="M172" i="3"/>
  <c r="M174" i="3" s="1"/>
  <c r="H10" i="4" s="1"/>
  <c r="Q172" i="3"/>
  <c r="AH172" i="3"/>
  <c r="AL172" i="3"/>
  <c r="AO172" i="3"/>
  <c r="AQ172" i="3"/>
  <c r="J172" i="3"/>
  <c r="N172" i="3"/>
  <c r="N174" i="3" s="1"/>
  <c r="I10" i="4" s="1"/>
  <c r="R172" i="3"/>
  <c r="K172" i="3"/>
  <c r="K174" i="3" s="1"/>
  <c r="F10" i="4" s="1"/>
  <c r="O172" i="3"/>
  <c r="O174" i="3" s="1"/>
  <c r="AG172" i="3"/>
  <c r="S172" i="3"/>
  <c r="AK172" i="3"/>
  <c r="U12" i="3"/>
  <c r="AZ274" i="3"/>
  <c r="BA274" i="3"/>
  <c r="BB274" i="3" s="1"/>
  <c r="BC274" i="3" s="1"/>
  <c r="BD274" i="3" s="1"/>
  <c r="BE274" i="3" s="1"/>
  <c r="BF274" i="3" s="1"/>
  <c r="BG274" i="3" s="1"/>
  <c r="BH274" i="3" s="1"/>
  <c r="BI274" i="3" s="1"/>
  <c r="BJ274" i="3" s="1"/>
  <c r="BK274" i="3" s="1"/>
  <c r="BL274" i="3" s="1"/>
  <c r="BM274" i="3" s="1"/>
  <c r="BN274" i="3" s="1"/>
  <c r="BO274" i="3" s="1"/>
  <c r="BP274" i="3" s="1"/>
  <c r="BQ274" i="3" s="1"/>
  <c r="BR274" i="3" s="1"/>
  <c r="BS274" i="3" s="1"/>
  <c r="BT274" i="3" s="1"/>
  <c r="BU274" i="3" s="1"/>
  <c r="BV274" i="3" s="1"/>
  <c r="AV279" i="3"/>
  <c r="AT166" i="3"/>
  <c r="AU166" i="3" s="1"/>
  <c r="AV166" i="3" s="1"/>
  <c r="AW166" i="3" s="1"/>
  <c r="AX166" i="3" s="1"/>
  <c r="AY166" i="3" s="1"/>
  <c r="AZ166" i="3" s="1"/>
  <c r="AX275" i="3"/>
  <c r="Z77" i="3"/>
  <c r="Z76" i="3"/>
  <c r="W24" i="3"/>
  <c r="AS168" i="3"/>
  <c r="Y240" i="3"/>
  <c r="X444" i="3"/>
  <c r="Z15" i="4" s="1"/>
  <c r="X405" i="3"/>
  <c r="W297" i="3"/>
  <c r="AW276" i="3"/>
  <c r="X135" i="3"/>
  <c r="AX273" i="3"/>
  <c r="AY273" i="3" s="1"/>
  <c r="AZ273" i="3" s="1"/>
  <c r="BA273" i="3" s="1"/>
  <c r="BB273" i="3" s="1"/>
  <c r="BC273" i="3" s="1"/>
  <c r="BD273" i="3" s="1"/>
  <c r="BE273" i="3" s="1"/>
  <c r="BF273" i="3" s="1"/>
  <c r="BG273" i="3" s="1"/>
  <c r="BH273" i="3" s="1"/>
  <c r="BI273" i="3" s="1"/>
  <c r="BJ273" i="3" s="1"/>
  <c r="BK273" i="3" s="1"/>
  <c r="BL273" i="3" s="1"/>
  <c r="BM273" i="3" s="1"/>
  <c r="BN273" i="3" s="1"/>
  <c r="BO273" i="3" s="1"/>
  <c r="BP273" i="3" s="1"/>
  <c r="BQ273" i="3" s="1"/>
  <c r="BR273" i="3" s="1"/>
  <c r="BS273" i="3" s="1"/>
  <c r="BT273" i="3" s="1"/>
  <c r="BU273" i="3" s="1"/>
  <c r="BV273" i="3" s="1"/>
  <c r="AR171" i="3"/>
  <c r="AS171" i="3" s="1"/>
  <c r="AW278" i="3"/>
  <c r="AX278" i="3" s="1"/>
  <c r="AW277" i="3"/>
  <c r="V12" i="3"/>
  <c r="AX276" i="3"/>
  <c r="AY275" i="3"/>
  <c r="AZ275" i="3" s="1"/>
  <c r="AL445" i="3"/>
  <c r="AS170" i="3"/>
  <c r="AR169" i="3"/>
  <c r="BU64" i="3" l="1"/>
  <c r="BV64" i="3"/>
  <c r="J68" i="3"/>
  <c r="K67" i="3"/>
  <c r="BT63" i="3"/>
  <c r="BU63" i="3" s="1"/>
  <c r="O9" i="3"/>
  <c r="AY276" i="3"/>
  <c r="J121" i="3"/>
  <c r="J122" i="3" s="1"/>
  <c r="AW279" i="3"/>
  <c r="AX279" i="3" s="1"/>
  <c r="AY279" i="3" s="1"/>
  <c r="AT171" i="3"/>
  <c r="AU171" i="3" s="1"/>
  <c r="AV171" i="3" s="1"/>
  <c r="X348" i="3"/>
  <c r="K120" i="3"/>
  <c r="F9" i="4" s="1"/>
  <c r="Z73" i="2" s="1"/>
  <c r="AA73" i="2" s="1"/>
  <c r="AB73" i="2" s="1"/>
  <c r="AX280" i="3"/>
  <c r="BR118" i="3"/>
  <c r="BS118" i="3" s="1"/>
  <c r="AY167" i="3"/>
  <c r="AZ167" i="3" s="1"/>
  <c r="BA167" i="3" s="1"/>
  <c r="BB167" i="3" s="1"/>
  <c r="BC167" i="3" s="1"/>
  <c r="BD167" i="3" s="1"/>
  <c r="BE167" i="3" s="1"/>
  <c r="BF167" i="3" s="1"/>
  <c r="BG167" i="3" s="1"/>
  <c r="BH167" i="3" s="1"/>
  <c r="BI167" i="3" s="1"/>
  <c r="BJ167" i="3" s="1"/>
  <c r="BK167" i="3" s="1"/>
  <c r="BL167" i="3" s="1"/>
  <c r="BM167" i="3" s="1"/>
  <c r="BN167" i="3" s="1"/>
  <c r="BO167" i="3" s="1"/>
  <c r="BP167" i="3" s="1"/>
  <c r="BQ167" i="3" s="1"/>
  <c r="BR167" i="3" s="1"/>
  <c r="BS167" i="3" s="1"/>
  <c r="BT167" i="3" s="1"/>
  <c r="BU167" i="3" s="1"/>
  <c r="BV167" i="3" s="1"/>
  <c r="AS169" i="3"/>
  <c r="AY278" i="3"/>
  <c r="AT168" i="3"/>
  <c r="BA275" i="3"/>
  <c r="BB275" i="3" s="1"/>
  <c r="BC275" i="3" s="1"/>
  <c r="BD275" i="3" s="1"/>
  <c r="BE275" i="3" s="1"/>
  <c r="BF275" i="3" s="1"/>
  <c r="AY280" i="3"/>
  <c r="J282" i="3"/>
  <c r="E12" i="4" s="1"/>
  <c r="Y76" i="2" s="1"/>
  <c r="Z76" i="2" s="1"/>
  <c r="AA76" i="2" s="1"/>
  <c r="AB76" i="2" s="1"/>
  <c r="AC76" i="2" s="1"/>
  <c r="AC115" i="2" s="1"/>
  <c r="J283" i="3"/>
  <c r="AZ276" i="3"/>
  <c r="AR172" i="3"/>
  <c r="AX277" i="3"/>
  <c r="AY277" i="3" s="1"/>
  <c r="AZ277" i="3" s="1"/>
  <c r="Y130" i="3"/>
  <c r="Y131" i="3"/>
  <c r="X292" i="3"/>
  <c r="X293" i="3"/>
  <c r="Y243" i="3"/>
  <c r="W27" i="3"/>
  <c r="Z78" i="3"/>
  <c r="BA166" i="3"/>
  <c r="M9" i="3"/>
  <c r="H16" i="4" s="1"/>
  <c r="Y400" i="3"/>
  <c r="Y401" i="3"/>
  <c r="X446" i="3"/>
  <c r="AT170" i="3"/>
  <c r="AM445" i="3"/>
  <c r="J174" i="3"/>
  <c r="J175" i="3"/>
  <c r="N9" i="3"/>
  <c r="I16" i="4" s="1"/>
  <c r="L9" i="3"/>
  <c r="G16" i="4" s="1"/>
  <c r="AZ280" i="3"/>
  <c r="X186" i="3"/>
  <c r="L67" i="3" l="1"/>
  <c r="K68" i="3"/>
  <c r="BV63" i="3"/>
  <c r="K9" i="3"/>
  <c r="F16" i="4" s="1"/>
  <c r="K121" i="3"/>
  <c r="L121" i="3" s="1"/>
  <c r="BB166" i="3"/>
  <c r="BC166" i="3" s="1"/>
  <c r="BD166" i="3" s="1"/>
  <c r="BE166" i="3" s="1"/>
  <c r="BF166" i="3" s="1"/>
  <c r="BT118" i="3"/>
  <c r="BU118" i="3" s="1"/>
  <c r="BV118" i="3" s="1"/>
  <c r="X351" i="3"/>
  <c r="BG275" i="3"/>
  <c r="BH275" i="3" s="1"/>
  <c r="BI275" i="3" s="1"/>
  <c r="BJ275" i="3" s="1"/>
  <c r="BK275" i="3" s="1"/>
  <c r="BL275" i="3" s="1"/>
  <c r="BM275" i="3" s="1"/>
  <c r="BN275" i="3" s="1"/>
  <c r="BO275" i="3" s="1"/>
  <c r="BP275" i="3" s="1"/>
  <c r="BQ275" i="3" s="1"/>
  <c r="BR275" i="3" s="1"/>
  <c r="BS275" i="3" s="1"/>
  <c r="BT275" i="3" s="1"/>
  <c r="BU275" i="3" s="1"/>
  <c r="BV275" i="3" s="1"/>
  <c r="AS172" i="3"/>
  <c r="AN445" i="3"/>
  <c r="X189" i="3"/>
  <c r="J176" i="3"/>
  <c r="K175" i="3"/>
  <c r="J13" i="3"/>
  <c r="J14" i="3" s="1"/>
  <c r="Y402" i="3"/>
  <c r="Z81" i="3"/>
  <c r="Z238" i="3"/>
  <c r="Z239" i="3"/>
  <c r="X294" i="3"/>
  <c r="Y132" i="3"/>
  <c r="BA277" i="3"/>
  <c r="BB277" i="3" s="1"/>
  <c r="BC277" i="3" s="1"/>
  <c r="BD277" i="3" s="1"/>
  <c r="BE277" i="3" s="1"/>
  <c r="BF277" i="3"/>
  <c r="BG277" i="3" s="1"/>
  <c r="BA276" i="3"/>
  <c r="BB276" i="3" s="1"/>
  <c r="BC276" i="3" s="1"/>
  <c r="BD276" i="3" s="1"/>
  <c r="BE276" i="3" s="1"/>
  <c r="BF276" i="3" s="1"/>
  <c r="AU168" i="3"/>
  <c r="AV168" i="3" s="1"/>
  <c r="AW168" i="3" s="1"/>
  <c r="AX168" i="3" s="1"/>
  <c r="AT169" i="3"/>
  <c r="BA280" i="3"/>
  <c r="E10" i="4"/>
  <c r="Y74" i="2" s="1"/>
  <c r="J9" i="3"/>
  <c r="E16" i="4" s="1"/>
  <c r="AU170" i="3"/>
  <c r="AV170" i="3" s="1"/>
  <c r="AW171" i="3"/>
  <c r="X22" i="3"/>
  <c r="X23" i="3"/>
  <c r="W12" i="3"/>
  <c r="AZ278" i="3"/>
  <c r="AC73" i="2"/>
  <c r="K283" i="3"/>
  <c r="J284" i="3"/>
  <c r="AT172" i="3"/>
  <c r="AZ279" i="3"/>
  <c r="M67" i="3" l="1"/>
  <c r="L68" i="3"/>
  <c r="K122" i="3"/>
  <c r="X24" i="3"/>
  <c r="M121" i="3"/>
  <c r="L122" i="3"/>
  <c r="Y346" i="3"/>
  <c r="Y347" i="3"/>
  <c r="BG166" i="3"/>
  <c r="BH166" i="3" s="1"/>
  <c r="BI166" i="3" s="1"/>
  <c r="BJ166" i="3" s="1"/>
  <c r="BK166" i="3" s="1"/>
  <c r="BL166" i="3" s="1"/>
  <c r="BM166" i="3" s="1"/>
  <c r="BN166" i="3" s="1"/>
  <c r="BO166" i="3" s="1"/>
  <c r="BP166" i="3" s="1"/>
  <c r="BQ166" i="3" s="1"/>
  <c r="BR166" i="3" s="1"/>
  <c r="BS166" i="3" s="1"/>
  <c r="BT166" i="3" s="1"/>
  <c r="BU166" i="3" s="1"/>
  <c r="BV166" i="3" s="1"/>
  <c r="BA279" i="3"/>
  <c r="AU172" i="3"/>
  <c r="AV172" i="3" s="1"/>
  <c r="AW170" i="3"/>
  <c r="AX170" i="3" s="1"/>
  <c r="BB280" i="3"/>
  <c r="AU169" i="3"/>
  <c r="AV169" i="3" s="1"/>
  <c r="AW169" i="3" s="1"/>
  <c r="AX169" i="3" s="1"/>
  <c r="AY169" i="3"/>
  <c r="AZ169" i="3" s="1"/>
  <c r="BA169" i="3" s="1"/>
  <c r="BB169" i="3" s="1"/>
  <c r="BC169" i="3" s="1"/>
  <c r="BD169" i="3" s="1"/>
  <c r="BE169" i="3" s="1"/>
  <c r="BF169" i="3" s="1"/>
  <c r="BG169" i="3" s="1"/>
  <c r="BH169" i="3" s="1"/>
  <c r="BI169" i="3" s="1"/>
  <c r="BJ169" i="3" s="1"/>
  <c r="BK169" i="3" s="1"/>
  <c r="BL169" i="3" s="1"/>
  <c r="BM169" i="3" s="1"/>
  <c r="BN169" i="3" s="1"/>
  <c r="BO169" i="3" s="1"/>
  <c r="BP169" i="3" s="1"/>
  <c r="BQ169" i="3" s="1"/>
  <c r="BR169" i="3" s="1"/>
  <c r="BS169" i="3" s="1"/>
  <c r="BT169" i="3" s="1"/>
  <c r="BU169" i="3" s="1"/>
  <c r="BV169" i="3" s="1"/>
  <c r="Z240" i="3"/>
  <c r="Y444" i="3"/>
  <c r="AA15" i="4" s="1"/>
  <c r="Y405" i="3"/>
  <c r="K176" i="3"/>
  <c r="L175" i="3"/>
  <c r="K13" i="3"/>
  <c r="K14" i="3" s="1"/>
  <c r="BH277" i="3"/>
  <c r="BI277" i="3" s="1"/>
  <c r="BJ277" i="3" s="1"/>
  <c r="BK277" i="3" s="1"/>
  <c r="BL277" i="3" s="1"/>
  <c r="BM277" i="3" s="1"/>
  <c r="BN277" i="3" s="1"/>
  <c r="BO277" i="3" s="1"/>
  <c r="BP277" i="3" s="1"/>
  <c r="BQ277" i="3" s="1"/>
  <c r="BR277" i="3" s="1"/>
  <c r="BS277" i="3" s="1"/>
  <c r="BT277" i="3" s="1"/>
  <c r="BU277" i="3" s="1"/>
  <c r="BV277" i="3" s="1"/>
  <c r="K284" i="3"/>
  <c r="L283" i="3"/>
  <c r="BG276" i="3"/>
  <c r="BH276" i="3" s="1"/>
  <c r="BI276" i="3" s="1"/>
  <c r="BJ276" i="3" s="1"/>
  <c r="BK276" i="3" s="1"/>
  <c r="BL276" i="3" s="1"/>
  <c r="BM276" i="3" s="1"/>
  <c r="BN276" i="3" s="1"/>
  <c r="BO276" i="3" s="1"/>
  <c r="BP276" i="3" s="1"/>
  <c r="BQ276" i="3" s="1"/>
  <c r="BR276" i="3" s="1"/>
  <c r="BS276" i="3" s="1"/>
  <c r="BT276" i="3" s="1"/>
  <c r="BU276" i="3" s="1"/>
  <c r="BV276" i="3" s="1"/>
  <c r="Y135" i="3"/>
  <c r="AC112" i="2"/>
  <c r="X297" i="3"/>
  <c r="AA76" i="3"/>
  <c r="AA77" i="3"/>
  <c r="BB279" i="3"/>
  <c r="BA278" i="3"/>
  <c r="BB278" i="3" s="1"/>
  <c r="BC278" i="3" s="1"/>
  <c r="BD278" i="3" s="1"/>
  <c r="BE278" i="3" s="1"/>
  <c r="BF278" i="3" s="1"/>
  <c r="BG278" i="3" s="1"/>
  <c r="BH278" i="3" s="1"/>
  <c r="BI278" i="3" s="1"/>
  <c r="BJ278" i="3" s="1"/>
  <c r="BK278" i="3" s="1"/>
  <c r="BL278" i="3" s="1"/>
  <c r="BM278" i="3" s="1"/>
  <c r="BN278" i="3" s="1"/>
  <c r="BO278" i="3" s="1"/>
  <c r="BP278" i="3" s="1"/>
  <c r="BQ278" i="3" s="1"/>
  <c r="BR278" i="3" s="1"/>
  <c r="BS278" i="3" s="1"/>
  <c r="BT278" i="3" s="1"/>
  <c r="BU278" i="3" s="1"/>
  <c r="BV278" i="3" s="1"/>
  <c r="Z74" i="2"/>
  <c r="Y80" i="2"/>
  <c r="AY168" i="3"/>
  <c r="AZ168" i="3" s="1"/>
  <c r="BA168" i="3" s="1"/>
  <c r="BB168" i="3" s="1"/>
  <c r="BC168" i="3" s="1"/>
  <c r="BD168" i="3" s="1"/>
  <c r="BE168" i="3" s="1"/>
  <c r="BF168" i="3" s="1"/>
  <c r="BG168" i="3" s="1"/>
  <c r="BH168" i="3" s="1"/>
  <c r="BI168" i="3" s="1"/>
  <c r="BJ168" i="3" s="1"/>
  <c r="BK168" i="3" s="1"/>
  <c r="BL168" i="3" s="1"/>
  <c r="BM168" i="3" s="1"/>
  <c r="BN168" i="3" s="1"/>
  <c r="BO168" i="3" s="1"/>
  <c r="BP168" i="3" s="1"/>
  <c r="BQ168" i="3" s="1"/>
  <c r="BR168" i="3" s="1"/>
  <c r="BS168" i="3" s="1"/>
  <c r="BT168" i="3" s="1"/>
  <c r="BU168" i="3" s="1"/>
  <c r="BV168" i="3" s="1"/>
  <c r="Y184" i="3"/>
  <c r="Y185" i="3"/>
  <c r="AO445" i="3"/>
  <c r="AX171" i="3"/>
  <c r="N67" i="3" l="1"/>
  <c r="N68" i="3" s="1"/>
  <c r="M68" i="3"/>
  <c r="AY170" i="3"/>
  <c r="AZ170" i="3" s="1"/>
  <c r="BA170" i="3" s="1"/>
  <c r="BB170" i="3" s="1"/>
  <c r="BC170" i="3" s="1"/>
  <c r="BD170" i="3" s="1"/>
  <c r="BE170" i="3" s="1"/>
  <c r="BF170" i="3" s="1"/>
  <c r="BG170" i="3" s="1"/>
  <c r="BH170" i="3" s="1"/>
  <c r="BI170" i="3" s="1"/>
  <c r="BJ170" i="3" s="1"/>
  <c r="BK170" i="3" s="1"/>
  <c r="BL170" i="3" s="1"/>
  <c r="BM170" i="3" s="1"/>
  <c r="BN170" i="3" s="1"/>
  <c r="BO170" i="3" s="1"/>
  <c r="BP170" i="3" s="1"/>
  <c r="BQ170" i="3" s="1"/>
  <c r="BR170" i="3" s="1"/>
  <c r="BS170" i="3" s="1"/>
  <c r="BT170" i="3" s="1"/>
  <c r="BU170" i="3" s="1"/>
  <c r="BV170" i="3" s="1"/>
  <c r="N121" i="3"/>
  <c r="M122" i="3"/>
  <c r="Y186" i="3"/>
  <c r="Y348" i="3"/>
  <c r="X27" i="3"/>
  <c r="AP445" i="3"/>
  <c r="AA78" i="3"/>
  <c r="Y292" i="3"/>
  <c r="Y293" i="3"/>
  <c r="Z243" i="3"/>
  <c r="Z130" i="3"/>
  <c r="Z131" i="3"/>
  <c r="M283" i="3"/>
  <c r="L284" i="3"/>
  <c r="BC280" i="3"/>
  <c r="BC279" i="3"/>
  <c r="BD279" i="3" s="1"/>
  <c r="BE279" i="3" s="1"/>
  <c r="AA74" i="2"/>
  <c r="Z80" i="2"/>
  <c r="L176" i="3"/>
  <c r="M175" i="3"/>
  <c r="L13" i="3"/>
  <c r="L14" i="3" s="1"/>
  <c r="Z401" i="3"/>
  <c r="Z400" i="3"/>
  <c r="Y446" i="3"/>
  <c r="AY171" i="3"/>
  <c r="AZ171" i="3" s="1"/>
  <c r="BA171" i="3" s="1"/>
  <c r="BB171" i="3" s="1"/>
  <c r="BC171" i="3" s="1"/>
  <c r="BD171" i="3" s="1"/>
  <c r="BE171" i="3" s="1"/>
  <c r="BF171" i="3" s="1"/>
  <c r="BG171" i="3" s="1"/>
  <c r="BH171" i="3" s="1"/>
  <c r="BI171" i="3" s="1"/>
  <c r="BJ171" i="3" s="1"/>
  <c r="BK171" i="3" s="1"/>
  <c r="BL171" i="3" s="1"/>
  <c r="BM171" i="3" s="1"/>
  <c r="BN171" i="3" s="1"/>
  <c r="BO171" i="3" s="1"/>
  <c r="BP171" i="3" s="1"/>
  <c r="BQ171" i="3" s="1"/>
  <c r="BR171" i="3" s="1"/>
  <c r="BS171" i="3" s="1"/>
  <c r="BT171" i="3" s="1"/>
  <c r="BU171" i="3" s="1"/>
  <c r="BV171" i="3" s="1"/>
  <c r="AW172" i="3"/>
  <c r="Y294" i="3" l="1"/>
  <c r="Y351" i="3"/>
  <c r="Y189" i="3"/>
  <c r="Y22" i="3"/>
  <c r="Y23" i="3"/>
  <c r="X12" i="3"/>
  <c r="Z402" i="3"/>
  <c r="Z444" i="3" s="1"/>
  <c r="AB15" i="4" s="1"/>
  <c r="N122" i="3"/>
  <c r="BF279" i="3"/>
  <c r="BG279" i="3" s="1"/>
  <c r="BH279" i="3" s="1"/>
  <c r="BI279" i="3" s="1"/>
  <c r="BJ279" i="3" s="1"/>
  <c r="BK279" i="3" s="1"/>
  <c r="BL279" i="3" s="1"/>
  <c r="BM279" i="3" s="1"/>
  <c r="BN279" i="3" s="1"/>
  <c r="BO279" i="3" s="1"/>
  <c r="BP279" i="3" s="1"/>
  <c r="BQ279" i="3" s="1"/>
  <c r="BR279" i="3" s="1"/>
  <c r="BS279" i="3" s="1"/>
  <c r="BT279" i="3" s="1"/>
  <c r="BU279" i="3" s="1"/>
  <c r="BV279" i="3" s="1"/>
  <c r="AY172" i="3"/>
  <c r="AZ172" i="3" s="1"/>
  <c r="BA172" i="3" s="1"/>
  <c r="BB172" i="3" s="1"/>
  <c r="BC172" i="3" s="1"/>
  <c r="BD172" i="3" s="1"/>
  <c r="BE172" i="3" s="1"/>
  <c r="BF172" i="3" s="1"/>
  <c r="BG172" i="3" s="1"/>
  <c r="BH172" i="3" s="1"/>
  <c r="BI172" i="3" s="1"/>
  <c r="BJ172" i="3" s="1"/>
  <c r="BK172" i="3" s="1"/>
  <c r="BL172" i="3" s="1"/>
  <c r="BM172" i="3" s="1"/>
  <c r="BN172" i="3" s="1"/>
  <c r="BO172" i="3" s="1"/>
  <c r="BP172" i="3" s="1"/>
  <c r="BQ172" i="3" s="1"/>
  <c r="BR172" i="3" s="1"/>
  <c r="BS172" i="3" s="1"/>
  <c r="BT172" i="3" s="1"/>
  <c r="BU172" i="3" s="1"/>
  <c r="AX172" i="3"/>
  <c r="Y297" i="3"/>
  <c r="AA81" i="3"/>
  <c r="AB74" i="2"/>
  <c r="AA80" i="2"/>
  <c r="BD280" i="3"/>
  <c r="BE280" i="3" s="1"/>
  <c r="M284" i="3"/>
  <c r="N283" i="3"/>
  <c r="AQ445" i="3"/>
  <c r="M176" i="3"/>
  <c r="N175" i="3"/>
  <c r="M13" i="3"/>
  <c r="M14" i="3" s="1"/>
  <c r="AA238" i="3"/>
  <c r="AA239" i="3"/>
  <c r="Z405" i="3"/>
  <c r="Z132" i="3"/>
  <c r="AA240" i="3" l="1"/>
  <c r="Y24" i="3"/>
  <c r="Z346" i="3"/>
  <c r="Z347" i="3"/>
  <c r="Z184" i="3"/>
  <c r="Z186" i="3" s="1"/>
  <c r="Z189" i="3" s="1"/>
  <c r="Z185" i="3"/>
  <c r="Z135" i="3"/>
  <c r="AA400" i="3"/>
  <c r="AA401" i="3"/>
  <c r="Z446" i="3"/>
  <c r="AA243" i="3"/>
  <c r="Z292" i="3"/>
  <c r="Z293" i="3"/>
  <c r="N284" i="3"/>
  <c r="AC74" i="2"/>
  <c r="AB80" i="2"/>
  <c r="AR445" i="3"/>
  <c r="BF280" i="3"/>
  <c r="AB76" i="3"/>
  <c r="AB77" i="3"/>
  <c r="BV172" i="3"/>
  <c r="N176" i="3"/>
  <c r="N13" i="3"/>
  <c r="N14" i="3" s="1"/>
  <c r="Z294" i="3" l="1"/>
  <c r="Z348" i="3"/>
  <c r="AA402" i="3"/>
  <c r="AA444" i="3" s="1"/>
  <c r="AC15" i="4" s="1"/>
  <c r="Y27" i="3"/>
  <c r="AA405" i="3"/>
  <c r="AA130" i="3"/>
  <c r="AA131" i="3"/>
  <c r="AS445" i="3"/>
  <c r="AB238" i="3"/>
  <c r="AB239" i="3"/>
  <c r="AB78" i="3"/>
  <c r="AC113" i="2"/>
  <c r="AC119" i="2" s="1"/>
  <c r="AC80" i="2"/>
  <c r="AA185" i="3"/>
  <c r="AA184" i="3"/>
  <c r="Z297" i="3"/>
  <c r="BG280" i="3"/>
  <c r="BH280" i="3" s="1"/>
  <c r="BI280" i="3" s="1"/>
  <c r="BJ280" i="3" s="1"/>
  <c r="BK280" i="3" s="1"/>
  <c r="BL280" i="3" s="1"/>
  <c r="BM280" i="3" s="1"/>
  <c r="BN280" i="3" s="1"/>
  <c r="BO280" i="3" s="1"/>
  <c r="BP280" i="3" s="1"/>
  <c r="BQ280" i="3" s="1"/>
  <c r="BR280" i="3" s="1"/>
  <c r="BS280" i="3" s="1"/>
  <c r="BT280" i="3" s="1"/>
  <c r="BU280" i="3" s="1"/>
  <c r="BV280" i="3" s="1"/>
  <c r="AA132" i="3" l="1"/>
  <c r="Z351" i="3"/>
  <c r="AA135" i="3"/>
  <c r="AB130" i="3" s="1"/>
  <c r="Z23" i="3"/>
  <c r="Z22" i="3"/>
  <c r="Y12" i="3"/>
  <c r="AA186" i="3"/>
  <c r="AB81" i="3"/>
  <c r="AT445" i="3"/>
  <c r="AA293" i="3"/>
  <c r="AA292" i="3"/>
  <c r="AB240" i="3"/>
  <c r="AB400" i="3"/>
  <c r="AB401" i="3"/>
  <c r="AA446" i="3"/>
  <c r="AB131" i="3" l="1"/>
  <c r="AA346" i="3"/>
  <c r="AA347" i="3"/>
  <c r="Z24" i="3"/>
  <c r="AB402" i="3"/>
  <c r="AA189" i="3"/>
  <c r="AC76" i="3"/>
  <c r="AC77" i="3"/>
  <c r="AB243" i="3"/>
  <c r="AA294" i="3"/>
  <c r="AU445" i="3"/>
  <c r="AB132" i="3"/>
  <c r="AA348" i="3" l="1"/>
  <c r="AB444" i="3"/>
  <c r="AD15" i="4" s="1"/>
  <c r="AB405" i="3"/>
  <c r="AC78" i="3"/>
  <c r="Z27" i="3"/>
  <c r="AC239" i="3"/>
  <c r="AC238" i="3"/>
  <c r="AV445" i="3"/>
  <c r="AB135" i="3"/>
  <c r="AC81" i="3"/>
  <c r="AA297" i="3"/>
  <c r="AB184" i="3"/>
  <c r="AB185" i="3"/>
  <c r="AC240" i="3" l="1"/>
  <c r="AA351" i="3"/>
  <c r="AC243" i="3"/>
  <c r="AA22" i="3"/>
  <c r="AA23" i="3"/>
  <c r="Z12" i="3"/>
  <c r="AC400" i="3"/>
  <c r="AC402" i="3" s="1"/>
  <c r="AC401" i="3"/>
  <c r="AB446" i="3"/>
  <c r="AB186" i="3"/>
  <c r="AD76" i="3"/>
  <c r="AD77" i="3"/>
  <c r="AB292" i="3"/>
  <c r="AB294" i="3" s="1"/>
  <c r="AB293" i="3"/>
  <c r="AW445" i="3"/>
  <c r="AC131" i="3"/>
  <c r="AC130" i="3"/>
  <c r="AD238" i="3"/>
  <c r="AD239" i="3"/>
  <c r="AD240" i="3" l="1"/>
  <c r="AA24" i="3"/>
  <c r="AB347" i="3"/>
  <c r="AB346" i="3"/>
  <c r="AD243" i="3"/>
  <c r="AB189" i="3"/>
  <c r="AC444" i="3"/>
  <c r="AE15" i="4" s="1"/>
  <c r="AC405" i="3"/>
  <c r="AD78" i="3"/>
  <c r="AB297" i="3"/>
  <c r="AC184" i="3"/>
  <c r="AC185" i="3"/>
  <c r="AX445" i="3"/>
  <c r="AC132" i="3"/>
  <c r="AE239" i="3"/>
  <c r="AE238" i="3"/>
  <c r="AD81" i="3"/>
  <c r="AE240" i="3" l="1"/>
  <c r="AA27" i="3"/>
  <c r="AB348" i="3"/>
  <c r="AD400" i="3"/>
  <c r="AC446" i="3"/>
  <c r="AD401" i="3"/>
  <c r="AE76" i="3"/>
  <c r="AE77" i="3"/>
  <c r="AC186" i="3"/>
  <c r="AC135" i="3"/>
  <c r="AY445" i="3"/>
  <c r="AC292" i="3"/>
  <c r="AC293" i="3"/>
  <c r="AE78" i="3" l="1"/>
  <c r="AA12" i="3"/>
  <c r="AB22" i="3"/>
  <c r="AB23" i="3"/>
  <c r="AB351" i="3"/>
  <c r="AE243" i="3"/>
  <c r="AD402" i="3"/>
  <c r="AD130" i="3"/>
  <c r="AD131" i="3"/>
  <c r="AC294" i="3"/>
  <c r="AZ445" i="3"/>
  <c r="AC189" i="3"/>
  <c r="AF239" i="3" l="1"/>
  <c r="AF238" i="3"/>
  <c r="AF240" i="3" s="1"/>
  <c r="AC346" i="3"/>
  <c r="AC347" i="3"/>
  <c r="AB24" i="3"/>
  <c r="AE81" i="3"/>
  <c r="AD444" i="3"/>
  <c r="AF15" i="4" s="1"/>
  <c r="AD405" i="3"/>
  <c r="AD184" i="3"/>
  <c r="AD185" i="3"/>
  <c r="AC297" i="3"/>
  <c r="AD132" i="3"/>
  <c r="BA445" i="3"/>
  <c r="AF243" i="3"/>
  <c r="AC348" i="3" l="1"/>
  <c r="AB27" i="3"/>
  <c r="AF77" i="3"/>
  <c r="AF76" i="3"/>
  <c r="AD186" i="3"/>
  <c r="AE401" i="3"/>
  <c r="AE400" i="3"/>
  <c r="AE402" i="3" s="1"/>
  <c r="AD446" i="3"/>
  <c r="BB445" i="3"/>
  <c r="AD135" i="3"/>
  <c r="AD292" i="3"/>
  <c r="AD293" i="3"/>
  <c r="AG239" i="3"/>
  <c r="AG238" i="3"/>
  <c r="AB12" i="3" l="1"/>
  <c r="AC23" i="3"/>
  <c r="AC22" i="3"/>
  <c r="AC24" i="3" s="1"/>
  <c r="AD189" i="3"/>
  <c r="AE184" i="3" s="1"/>
  <c r="AF78" i="3"/>
  <c r="AC351" i="3"/>
  <c r="AE444" i="3"/>
  <c r="AG15" i="4" s="1"/>
  <c r="AE405" i="3"/>
  <c r="AE130" i="3"/>
  <c r="AE131" i="3"/>
  <c r="AD294" i="3"/>
  <c r="AG240" i="3"/>
  <c r="BC445" i="3"/>
  <c r="AE185" i="3" l="1"/>
  <c r="AE186" i="3" s="1"/>
  <c r="AD347" i="3"/>
  <c r="AD346" i="3"/>
  <c r="AD348" i="3" s="1"/>
  <c r="AF81" i="3"/>
  <c r="AC27" i="3"/>
  <c r="AF400" i="3"/>
  <c r="AE446" i="3"/>
  <c r="AF401" i="3"/>
  <c r="AG243" i="3"/>
  <c r="BD445" i="3"/>
  <c r="AD297" i="3"/>
  <c r="AE132" i="3"/>
  <c r="AE189" i="3" l="1"/>
  <c r="AD23" i="3"/>
  <c r="AD22" i="3"/>
  <c r="AC12" i="3"/>
  <c r="AG76" i="3"/>
  <c r="AG77" i="3"/>
  <c r="AD351" i="3"/>
  <c r="AF402" i="3"/>
  <c r="AF185" i="3"/>
  <c r="AF184" i="3"/>
  <c r="BE445" i="3"/>
  <c r="AE135" i="3"/>
  <c r="AE293" i="3"/>
  <c r="AE292" i="3"/>
  <c r="AH238" i="3"/>
  <c r="AH239" i="3"/>
  <c r="AG78" i="3" l="1"/>
  <c r="AE347" i="3"/>
  <c r="AE346" i="3"/>
  <c r="AE348" i="3" s="1"/>
  <c r="AD24" i="3"/>
  <c r="AF444" i="3"/>
  <c r="AH15" i="4" s="1"/>
  <c r="AF405" i="3"/>
  <c r="AF186" i="3"/>
  <c r="AF130" i="3"/>
  <c r="AF131" i="3"/>
  <c r="AE294" i="3"/>
  <c r="AH240" i="3"/>
  <c r="BF445" i="3"/>
  <c r="AD27" i="3" l="1"/>
  <c r="AF189" i="3"/>
  <c r="AE351" i="3"/>
  <c r="AG81" i="3"/>
  <c r="AG401" i="3"/>
  <c r="AG400" i="3"/>
  <c r="AG402" i="3" s="1"/>
  <c r="AG444" i="3" s="1"/>
  <c r="AI15" i="4" s="1"/>
  <c r="AF446" i="3"/>
  <c r="AH243" i="3"/>
  <c r="AG184" i="3"/>
  <c r="AG185" i="3"/>
  <c r="AF132" i="3"/>
  <c r="BG445" i="3"/>
  <c r="AE297" i="3"/>
  <c r="AF346" i="3" l="1"/>
  <c r="AF347" i="3"/>
  <c r="AH76" i="3"/>
  <c r="AH78" i="3" s="1"/>
  <c r="AH77" i="3"/>
  <c r="AE22" i="3"/>
  <c r="AD12" i="3"/>
  <c r="AE23" i="3"/>
  <c r="AG405" i="3"/>
  <c r="AF135" i="3"/>
  <c r="AF292" i="3"/>
  <c r="AF293" i="3"/>
  <c r="BH445" i="3"/>
  <c r="AG186" i="3"/>
  <c r="AI239" i="3"/>
  <c r="AI238" i="3"/>
  <c r="AE24" i="3" l="1"/>
  <c r="AE27" i="3" s="1"/>
  <c r="AH81" i="3"/>
  <c r="AF348" i="3"/>
  <c r="AI240" i="3"/>
  <c r="AF294" i="3"/>
  <c r="AH400" i="3"/>
  <c r="AG446" i="3"/>
  <c r="AH401" i="3"/>
  <c r="AG130" i="3"/>
  <c r="AG131" i="3"/>
  <c r="AF297" i="3"/>
  <c r="BI445" i="3"/>
  <c r="AI243" i="3"/>
  <c r="AG189" i="3"/>
  <c r="AF351" i="3" l="1"/>
  <c r="AI77" i="3"/>
  <c r="AI76" i="3"/>
  <c r="AG132" i="3"/>
  <c r="AF23" i="3"/>
  <c r="AF22" i="3"/>
  <c r="AE12" i="3"/>
  <c r="AH402" i="3"/>
  <c r="BJ445" i="3"/>
  <c r="AH184" i="3"/>
  <c r="AH185" i="3"/>
  <c r="AG292" i="3"/>
  <c r="AG293" i="3"/>
  <c r="AJ238" i="3"/>
  <c r="AJ239" i="3"/>
  <c r="AF24" i="3" l="1"/>
  <c r="AG346" i="3"/>
  <c r="AG348" i="3" s="1"/>
  <c r="AG347" i="3"/>
  <c r="AG135" i="3"/>
  <c r="AI78" i="3"/>
  <c r="AH444" i="3"/>
  <c r="AJ15" i="4" s="1"/>
  <c r="AH405" i="3"/>
  <c r="AJ240" i="3"/>
  <c r="AH186" i="3"/>
  <c r="AG294" i="3"/>
  <c r="AJ243" i="3"/>
  <c r="AH130" i="3"/>
  <c r="AH131" i="3"/>
  <c r="BK445" i="3"/>
  <c r="AG351" i="3" l="1"/>
  <c r="AF27" i="3"/>
  <c r="AI81" i="3"/>
  <c r="AI401" i="3"/>
  <c r="AH446" i="3"/>
  <c r="AI400" i="3"/>
  <c r="AI402" i="3" s="1"/>
  <c r="AI444" i="3" s="1"/>
  <c r="AK15" i="4" s="1"/>
  <c r="AK238" i="3"/>
  <c r="AK239" i="3"/>
  <c r="AH189" i="3"/>
  <c r="BL445" i="3"/>
  <c r="AH132" i="3"/>
  <c r="AG297" i="3"/>
  <c r="AG23" i="3" l="1"/>
  <c r="AG22" i="3"/>
  <c r="AG24" i="3" s="1"/>
  <c r="AF12" i="3"/>
  <c r="AJ76" i="3"/>
  <c r="AJ78" i="3" s="1"/>
  <c r="AJ77" i="3"/>
  <c r="AH347" i="3"/>
  <c r="AH346" i="3"/>
  <c r="AI405" i="3"/>
  <c r="AH292" i="3"/>
  <c r="AH294" i="3" s="1"/>
  <c r="AH293" i="3"/>
  <c r="AH135" i="3"/>
  <c r="BM445" i="3"/>
  <c r="AI185" i="3"/>
  <c r="AI184" i="3"/>
  <c r="AK240" i="3"/>
  <c r="AJ81" i="3" l="1"/>
  <c r="AH348" i="3"/>
  <c r="AG27" i="3"/>
  <c r="AJ401" i="3"/>
  <c r="AI446" i="3"/>
  <c r="AJ400" i="3"/>
  <c r="AJ402" i="3" s="1"/>
  <c r="AI186" i="3"/>
  <c r="BN445" i="3"/>
  <c r="AI130" i="3"/>
  <c r="AI131" i="3"/>
  <c r="AH297" i="3"/>
  <c r="AK243" i="3"/>
  <c r="AH23" i="3" l="1"/>
  <c r="AH22" i="3"/>
  <c r="AH24" i="3" s="1"/>
  <c r="AH27" i="3" s="1"/>
  <c r="AG12" i="3"/>
  <c r="AH351" i="3"/>
  <c r="AK77" i="3"/>
  <c r="AK76" i="3"/>
  <c r="AK78" i="3" s="1"/>
  <c r="AJ405" i="3"/>
  <c r="AJ444" i="3"/>
  <c r="AL15" i="4" s="1"/>
  <c r="AL238" i="3"/>
  <c r="AL240" i="3" s="1"/>
  <c r="AL239" i="3"/>
  <c r="AL243" i="3"/>
  <c r="AI293" i="3"/>
  <c r="AI292" i="3"/>
  <c r="AI189" i="3"/>
  <c r="AI132" i="3"/>
  <c r="BO445" i="3"/>
  <c r="AK81" i="3" l="1"/>
  <c r="AI23" i="3"/>
  <c r="AI22" i="3"/>
  <c r="AH12" i="3"/>
  <c r="AI294" i="3"/>
  <c r="AI347" i="3"/>
  <c r="AI346" i="3"/>
  <c r="AK401" i="3"/>
  <c r="AJ446" i="3"/>
  <c r="AK400" i="3"/>
  <c r="AI297" i="3"/>
  <c r="AJ185" i="3"/>
  <c r="AJ184" i="3"/>
  <c r="AM238" i="3"/>
  <c r="AM239" i="3"/>
  <c r="AI135" i="3"/>
  <c r="BP445" i="3"/>
  <c r="AL76" i="3" l="1"/>
  <c r="AL77" i="3"/>
  <c r="AK402" i="3"/>
  <c r="AK444" i="3" s="1"/>
  <c r="AM15" i="4" s="1"/>
  <c r="AI348" i="3"/>
  <c r="AI24" i="3"/>
  <c r="AK405" i="3"/>
  <c r="AM240" i="3"/>
  <c r="AJ186" i="3"/>
  <c r="BQ445" i="3"/>
  <c r="AJ131" i="3"/>
  <c r="AJ130" i="3"/>
  <c r="AJ292" i="3"/>
  <c r="AJ293" i="3"/>
  <c r="AI27" i="3" l="1"/>
  <c r="AL78" i="3"/>
  <c r="AJ294" i="3"/>
  <c r="AJ132" i="3"/>
  <c r="AI351" i="3"/>
  <c r="AK446" i="3"/>
  <c r="AL401" i="3"/>
  <c r="AL400" i="3"/>
  <c r="AM243" i="3"/>
  <c r="BR445" i="3"/>
  <c r="AJ189" i="3"/>
  <c r="AJ135" i="3" l="1"/>
  <c r="AJ346" i="3"/>
  <c r="AJ347" i="3"/>
  <c r="AL81" i="3"/>
  <c r="AI12" i="3"/>
  <c r="AJ22" i="3"/>
  <c r="AJ23" i="3"/>
  <c r="AJ297" i="3"/>
  <c r="AL402" i="3"/>
  <c r="BS445" i="3"/>
  <c r="AK184" i="3"/>
  <c r="AK185" i="3"/>
  <c r="AK292" i="3"/>
  <c r="AK293" i="3"/>
  <c r="AN238" i="3"/>
  <c r="AN239" i="3"/>
  <c r="AJ24" i="3" l="1"/>
  <c r="AM76" i="3"/>
  <c r="AM78" i="3" s="1"/>
  <c r="AM77" i="3"/>
  <c r="AJ348" i="3"/>
  <c r="AK131" i="3"/>
  <c r="AK130" i="3"/>
  <c r="AK186" i="3"/>
  <c r="AL444" i="3"/>
  <c r="AN15" i="4" s="1"/>
  <c r="AL405" i="3"/>
  <c r="AK294" i="3"/>
  <c r="BT445" i="3"/>
  <c r="AN240" i="3"/>
  <c r="AJ351" i="3" l="1"/>
  <c r="AM81" i="3"/>
  <c r="AK132" i="3"/>
  <c r="AJ27" i="3"/>
  <c r="AM400" i="3"/>
  <c r="AM401" i="3"/>
  <c r="AL446" i="3"/>
  <c r="AK189" i="3"/>
  <c r="AN243" i="3"/>
  <c r="BU445" i="3"/>
  <c r="AK297" i="3"/>
  <c r="AK135" i="3" l="1"/>
  <c r="AN77" i="3"/>
  <c r="AN76" i="3"/>
  <c r="AN78" i="3" s="1"/>
  <c r="AJ12" i="3"/>
  <c r="AK22" i="3"/>
  <c r="AK23" i="3"/>
  <c r="AK347" i="3"/>
  <c r="AK346" i="3"/>
  <c r="AL185" i="3"/>
  <c r="AL184" i="3"/>
  <c r="AL186" i="3" s="1"/>
  <c r="AM402" i="3"/>
  <c r="AO238" i="3"/>
  <c r="AO239" i="3"/>
  <c r="AL292" i="3"/>
  <c r="AL293" i="3"/>
  <c r="BV445" i="3"/>
  <c r="AK24" i="3" l="1"/>
  <c r="AK27" i="3"/>
  <c r="AO240" i="3"/>
  <c r="AN81" i="3"/>
  <c r="AK348" i="3"/>
  <c r="AL131" i="3"/>
  <c r="AL130" i="3"/>
  <c r="AL189" i="3"/>
  <c r="AM444" i="3"/>
  <c r="AO15" i="4" s="1"/>
  <c r="AM405" i="3"/>
  <c r="AL294" i="3"/>
  <c r="AO243" i="3" l="1"/>
  <c r="AK351" i="3"/>
  <c r="AL132" i="3"/>
  <c r="AO76" i="3"/>
  <c r="AO77" i="3"/>
  <c r="AK12" i="3"/>
  <c r="AL23" i="3"/>
  <c r="AL22" i="3"/>
  <c r="AL24" i="3" s="1"/>
  <c r="AN400" i="3"/>
  <c r="AN402" i="3" s="1"/>
  <c r="AN444" i="3" s="1"/>
  <c r="AP15" i="4" s="1"/>
  <c r="AM446" i="3"/>
  <c r="AN401" i="3"/>
  <c r="AM184" i="3"/>
  <c r="AM185" i="3"/>
  <c r="AP239" i="3"/>
  <c r="AP238" i="3"/>
  <c r="AL297" i="3"/>
  <c r="AL346" i="3" l="1"/>
  <c r="AL347" i="3"/>
  <c r="AO78" i="3"/>
  <c r="AM186" i="3"/>
  <c r="AP240" i="3"/>
  <c r="AL27" i="3"/>
  <c r="AL135" i="3"/>
  <c r="AN405" i="3"/>
  <c r="AP243" i="3"/>
  <c r="AM293" i="3"/>
  <c r="AM292" i="3"/>
  <c r="AM294" i="3" l="1"/>
  <c r="AM189" i="3"/>
  <c r="AM22" i="3"/>
  <c r="AM23" i="3"/>
  <c r="AL348" i="3"/>
  <c r="AM130" i="3"/>
  <c r="AM132" i="3" s="1"/>
  <c r="AM131" i="3"/>
  <c r="AO81" i="3"/>
  <c r="AN446" i="3"/>
  <c r="AO400" i="3"/>
  <c r="AO401" i="3"/>
  <c r="AN185" i="3"/>
  <c r="AN184" i="3"/>
  <c r="AM297" i="3"/>
  <c r="AQ239" i="3"/>
  <c r="AQ238" i="3"/>
  <c r="AP76" i="3" l="1"/>
  <c r="AP77" i="3"/>
  <c r="AL351" i="3"/>
  <c r="AM24" i="3"/>
  <c r="AO402" i="3"/>
  <c r="AO444" i="3" s="1"/>
  <c r="AQ15" i="4" s="1"/>
  <c r="AM135" i="3"/>
  <c r="AN186" i="3"/>
  <c r="AO405" i="3"/>
  <c r="AN292" i="3"/>
  <c r="AN293" i="3"/>
  <c r="AQ240" i="3"/>
  <c r="AM27" i="3" l="1"/>
  <c r="AN131" i="3"/>
  <c r="AN130" i="3"/>
  <c r="AN132" i="3" s="1"/>
  <c r="AN135" i="3" s="1"/>
  <c r="AM347" i="3"/>
  <c r="AM346" i="3"/>
  <c r="AM348" i="3" s="1"/>
  <c r="AL12" i="3"/>
  <c r="AP78" i="3"/>
  <c r="AP401" i="3"/>
  <c r="AO446" i="3"/>
  <c r="AP400" i="3"/>
  <c r="AN189" i="3"/>
  <c r="AQ243" i="3"/>
  <c r="AN294" i="3"/>
  <c r="AN22" i="3" l="1"/>
  <c r="AN23" i="3"/>
  <c r="AM12" i="3"/>
  <c r="AP402" i="3"/>
  <c r="AP444" i="3" s="1"/>
  <c r="AR15" i="4" s="1"/>
  <c r="AP81" i="3"/>
  <c r="AM351" i="3"/>
  <c r="AO185" i="3"/>
  <c r="AO184" i="3"/>
  <c r="AO186" i="3" s="1"/>
  <c r="AP405" i="3"/>
  <c r="AO130" i="3"/>
  <c r="AO131" i="3"/>
  <c r="AN297" i="3"/>
  <c r="AR239" i="3"/>
  <c r="AR238" i="3"/>
  <c r="AQ77" i="3" l="1"/>
  <c r="AQ76" i="3"/>
  <c r="AQ78" i="3" s="1"/>
  <c r="AN346" i="3"/>
  <c r="AN347" i="3"/>
  <c r="AO132" i="3"/>
  <c r="AN24" i="3"/>
  <c r="AO189" i="3"/>
  <c r="AQ401" i="3"/>
  <c r="AQ400" i="3"/>
  <c r="AQ402" i="3" s="1"/>
  <c r="AQ444" i="3" s="1"/>
  <c r="AS15" i="4" s="1"/>
  <c r="AP446" i="3"/>
  <c r="AO292" i="3"/>
  <c r="AO293" i="3"/>
  <c r="AR240" i="3"/>
  <c r="AO135" i="3" l="1"/>
  <c r="AQ81" i="3"/>
  <c r="AN27" i="3"/>
  <c r="AN348" i="3"/>
  <c r="AQ405" i="3"/>
  <c r="AP185" i="3"/>
  <c r="AP184" i="3"/>
  <c r="AO294" i="3"/>
  <c r="AR243" i="3"/>
  <c r="AO23" i="3" l="1"/>
  <c r="AO22" i="3"/>
  <c r="AO24" i="3" s="1"/>
  <c r="AN12" i="3"/>
  <c r="AR77" i="3"/>
  <c r="AR76" i="3"/>
  <c r="AN351" i="3"/>
  <c r="AP130" i="3"/>
  <c r="AP131" i="3"/>
  <c r="AP186" i="3"/>
  <c r="AR400" i="3"/>
  <c r="AR401" i="3"/>
  <c r="AQ446" i="3"/>
  <c r="AO297" i="3"/>
  <c r="AS239" i="3"/>
  <c r="AS238" i="3"/>
  <c r="AR402" i="3" l="1"/>
  <c r="AR444" i="3" s="1"/>
  <c r="AT15" i="4" s="1"/>
  <c r="AP132" i="3"/>
  <c r="AR78" i="3"/>
  <c r="AO347" i="3"/>
  <c r="AO346" i="3"/>
  <c r="AO27" i="3"/>
  <c r="AR405" i="3"/>
  <c r="AP189" i="3"/>
  <c r="AS240" i="3"/>
  <c r="AP293" i="3"/>
  <c r="AP292" i="3"/>
  <c r="AR81" i="3" l="1"/>
  <c r="AO348" i="3"/>
  <c r="AP135" i="3"/>
  <c r="AP23" i="3"/>
  <c r="AP22" i="3"/>
  <c r="AQ184" i="3"/>
  <c r="AQ185" i="3"/>
  <c r="AS243" i="3"/>
  <c r="AS400" i="3"/>
  <c r="AS401" i="3"/>
  <c r="AR446" i="3"/>
  <c r="AP294" i="3"/>
  <c r="AS402" i="3" l="1"/>
  <c r="AS444" i="3" s="1"/>
  <c r="AU15" i="4" s="1"/>
  <c r="AP24" i="3"/>
  <c r="AQ130" i="3"/>
  <c r="AQ132" i="3" s="1"/>
  <c r="AQ131" i="3"/>
  <c r="AO351" i="3"/>
  <c r="AS76" i="3"/>
  <c r="AS77" i="3"/>
  <c r="AS405" i="3"/>
  <c r="AT239" i="3"/>
  <c r="AT238" i="3"/>
  <c r="AQ186" i="3"/>
  <c r="AQ135" i="3"/>
  <c r="AP297" i="3"/>
  <c r="AS78" i="3" l="1"/>
  <c r="AP347" i="3"/>
  <c r="AP346" i="3"/>
  <c r="AO12" i="3"/>
  <c r="AT240" i="3"/>
  <c r="AP27" i="3"/>
  <c r="AQ189" i="3"/>
  <c r="AT243" i="3"/>
  <c r="AS446" i="3"/>
  <c r="AT400" i="3"/>
  <c r="AT401" i="3"/>
  <c r="AQ292" i="3"/>
  <c r="AQ293" i="3"/>
  <c r="AR130" i="3"/>
  <c r="AR131" i="3"/>
  <c r="AT402" i="3" l="1"/>
  <c r="AP348" i="3"/>
  <c r="AQ23" i="3"/>
  <c r="AQ22" i="3"/>
  <c r="AQ24" i="3" s="1"/>
  <c r="AS81" i="3"/>
  <c r="AU239" i="3"/>
  <c r="AU238" i="3"/>
  <c r="AU240" i="3" s="1"/>
  <c r="AR132" i="3"/>
  <c r="AR184" i="3"/>
  <c r="AR185" i="3"/>
  <c r="AQ294" i="3"/>
  <c r="AR135" i="3"/>
  <c r="AU243" i="3" l="1"/>
  <c r="AT76" i="3"/>
  <c r="AT77" i="3"/>
  <c r="AQ27" i="3"/>
  <c r="AP351" i="3"/>
  <c r="AT444" i="3"/>
  <c r="AV15" i="4" s="1"/>
  <c r="AT405" i="3"/>
  <c r="AR186" i="3"/>
  <c r="AV238" i="3"/>
  <c r="AV239" i="3"/>
  <c r="AQ297" i="3"/>
  <c r="AS130" i="3"/>
  <c r="AS131" i="3"/>
  <c r="AQ346" i="3" l="1"/>
  <c r="AQ347" i="3"/>
  <c r="AP12" i="3"/>
  <c r="AU400" i="3"/>
  <c r="AT446" i="3"/>
  <c r="AU401" i="3"/>
  <c r="AR23" i="3"/>
  <c r="AR22" i="3"/>
  <c r="AR24" i="3" s="1"/>
  <c r="AT78" i="3"/>
  <c r="AV240" i="3"/>
  <c r="AR189" i="3"/>
  <c r="AS132" i="3"/>
  <c r="AR293" i="3"/>
  <c r="AR292" i="3"/>
  <c r="AR27" i="3" l="1"/>
  <c r="AU402" i="3"/>
  <c r="AV243" i="3"/>
  <c r="AT81" i="3"/>
  <c r="AQ348" i="3"/>
  <c r="AR294" i="3"/>
  <c r="AS184" i="3"/>
  <c r="AS185" i="3"/>
  <c r="AS135" i="3"/>
  <c r="AR297" i="3"/>
  <c r="AW239" i="3" l="1"/>
  <c r="AW238" i="3"/>
  <c r="AW240" i="3" s="1"/>
  <c r="AQ351" i="3"/>
  <c r="AU77" i="3"/>
  <c r="AU76" i="3"/>
  <c r="AU78" i="3" s="1"/>
  <c r="AU444" i="3"/>
  <c r="AW15" i="4" s="1"/>
  <c r="AU405" i="3"/>
  <c r="AS23" i="3"/>
  <c r="AS22" i="3"/>
  <c r="AS186" i="3"/>
  <c r="AW243" i="3"/>
  <c r="AS292" i="3"/>
  <c r="AS293" i="3"/>
  <c r="AT130" i="3"/>
  <c r="AT131" i="3"/>
  <c r="AV400" i="3" l="1"/>
  <c r="AV402" i="3" s="1"/>
  <c r="AV444" i="3" s="1"/>
  <c r="AX15" i="4" s="1"/>
  <c r="AU446" i="3"/>
  <c r="AV401" i="3"/>
  <c r="AV405" i="3"/>
  <c r="AS24" i="3"/>
  <c r="AU81" i="3"/>
  <c r="AR346" i="3"/>
  <c r="AR347" i="3"/>
  <c r="AQ12" i="3"/>
  <c r="AT132" i="3"/>
  <c r="AS189" i="3"/>
  <c r="AS294" i="3"/>
  <c r="AX239" i="3"/>
  <c r="AX238" i="3"/>
  <c r="AV76" i="3" l="1"/>
  <c r="AV77" i="3"/>
  <c r="AS27" i="3"/>
  <c r="AV446" i="3"/>
  <c r="AW400" i="3"/>
  <c r="AW401" i="3"/>
  <c r="AT135" i="3"/>
  <c r="AR348" i="3"/>
  <c r="AX240" i="3"/>
  <c r="AS297" i="3"/>
  <c r="AT184" i="3"/>
  <c r="AT186" i="3" s="1"/>
  <c r="AT185" i="3"/>
  <c r="AU130" i="3"/>
  <c r="AU131" i="3"/>
  <c r="AX243" i="3"/>
  <c r="AW402" i="3" l="1"/>
  <c r="AR351" i="3"/>
  <c r="AT22" i="3"/>
  <c r="AT23" i="3"/>
  <c r="AV78" i="3"/>
  <c r="AT189" i="3"/>
  <c r="AT293" i="3"/>
  <c r="AT292" i="3"/>
  <c r="AY238" i="3"/>
  <c r="AY240" i="3" s="1"/>
  <c r="AY239" i="3"/>
  <c r="AU132" i="3"/>
  <c r="AV81" i="3" l="1"/>
  <c r="AS347" i="3"/>
  <c r="AS346" i="3"/>
  <c r="AR12" i="3"/>
  <c r="AW444" i="3"/>
  <c r="AY15" i="4" s="1"/>
  <c r="AW405" i="3"/>
  <c r="AT24" i="3"/>
  <c r="AU185" i="3"/>
  <c r="AU184" i="3"/>
  <c r="AT294" i="3"/>
  <c r="AY243" i="3"/>
  <c r="AU135" i="3"/>
  <c r="AT27" i="3" l="1"/>
  <c r="AU186" i="3"/>
  <c r="AX400" i="3"/>
  <c r="AX401" i="3"/>
  <c r="AW446" i="3"/>
  <c r="AW76" i="3"/>
  <c r="AW77" i="3"/>
  <c r="AS348" i="3"/>
  <c r="AU189" i="3"/>
  <c r="AT297" i="3"/>
  <c r="AZ239" i="3"/>
  <c r="AZ238" i="3"/>
  <c r="AV130" i="3"/>
  <c r="AV131" i="3"/>
  <c r="AZ240" i="3" l="1"/>
  <c r="AW78" i="3"/>
  <c r="AX402" i="3"/>
  <c r="AS351" i="3"/>
  <c r="AU23" i="3"/>
  <c r="AU22" i="3"/>
  <c r="AU24" i="3" s="1"/>
  <c r="AU27" i="3" s="1"/>
  <c r="AU292" i="3"/>
  <c r="AU293" i="3"/>
  <c r="AV184" i="3"/>
  <c r="AV185" i="3"/>
  <c r="AV132" i="3"/>
  <c r="AZ243" i="3"/>
  <c r="AU294" i="3" l="1"/>
  <c r="AX444" i="3"/>
  <c r="AZ15" i="4" s="1"/>
  <c r="AX405" i="3"/>
  <c r="AW81" i="3"/>
  <c r="AT346" i="3"/>
  <c r="AT347" i="3"/>
  <c r="AS12" i="3"/>
  <c r="AV23" i="3"/>
  <c r="AV22" i="3"/>
  <c r="AU297" i="3"/>
  <c r="AV186" i="3"/>
  <c r="BA238" i="3"/>
  <c r="BA239" i="3"/>
  <c r="AV135" i="3"/>
  <c r="AX76" i="3" l="1"/>
  <c r="AX77" i="3"/>
  <c r="AT348" i="3"/>
  <c r="AX446" i="3"/>
  <c r="AY400" i="3"/>
  <c r="AY402" i="3" s="1"/>
  <c r="AY401" i="3"/>
  <c r="AV189" i="3"/>
  <c r="AV293" i="3"/>
  <c r="AV292" i="3"/>
  <c r="AV294" i="3" s="1"/>
  <c r="AV24" i="3"/>
  <c r="AW130" i="3"/>
  <c r="AW131" i="3"/>
  <c r="BA240" i="3"/>
  <c r="AY444" i="3" l="1"/>
  <c r="BA15" i="4" s="1"/>
  <c r="AY405" i="3"/>
  <c r="AT351" i="3"/>
  <c r="AX78" i="3"/>
  <c r="AV27" i="3"/>
  <c r="AW184" i="3"/>
  <c r="AW185" i="3"/>
  <c r="AV297" i="3"/>
  <c r="BA243" i="3"/>
  <c r="AW132" i="3"/>
  <c r="AW186" i="3" l="1"/>
  <c r="AU346" i="3"/>
  <c r="AU347" i="3"/>
  <c r="AT12" i="3"/>
  <c r="AZ400" i="3"/>
  <c r="AZ401" i="3"/>
  <c r="AY446" i="3"/>
  <c r="AX81" i="3"/>
  <c r="AW293" i="3"/>
  <c r="AW292" i="3"/>
  <c r="AW294" i="3" s="1"/>
  <c r="AW189" i="3"/>
  <c r="AW22" i="3"/>
  <c r="AW23" i="3"/>
  <c r="AW135" i="3"/>
  <c r="BB238" i="3"/>
  <c r="BB239" i="3"/>
  <c r="AU348" i="3" l="1"/>
  <c r="AY76" i="3"/>
  <c r="AY77" i="3"/>
  <c r="AZ402" i="3"/>
  <c r="AW297" i="3"/>
  <c r="AW24" i="3"/>
  <c r="AX185" i="3"/>
  <c r="AX184" i="3"/>
  <c r="BB240" i="3"/>
  <c r="AX130" i="3"/>
  <c r="AX132" i="3" s="1"/>
  <c r="AX131" i="3"/>
  <c r="AY78" i="3" l="1"/>
  <c r="AZ405" i="3"/>
  <c r="AZ444" i="3"/>
  <c r="BB15" i="4" s="1"/>
  <c r="AU351" i="3"/>
  <c r="AX186" i="3"/>
  <c r="AX135" i="3"/>
  <c r="AY130" i="3" s="1"/>
  <c r="AW27" i="3"/>
  <c r="AX292" i="3"/>
  <c r="AX293" i="3"/>
  <c r="BB243" i="3"/>
  <c r="AY131" i="3" l="1"/>
  <c r="BA400" i="3"/>
  <c r="BA402" i="3" s="1"/>
  <c r="BA401" i="3"/>
  <c r="AZ446" i="3"/>
  <c r="AV347" i="3"/>
  <c r="AV346" i="3"/>
  <c r="AU12" i="3"/>
  <c r="AY81" i="3"/>
  <c r="AX23" i="3"/>
  <c r="AX22" i="3"/>
  <c r="AX294" i="3"/>
  <c r="AX189" i="3"/>
  <c r="BC238" i="3"/>
  <c r="BC239" i="3"/>
  <c r="AY132" i="3"/>
  <c r="AZ76" i="3" l="1"/>
  <c r="AZ77" i="3"/>
  <c r="AV348" i="3"/>
  <c r="BA444" i="3"/>
  <c r="BC15" i="4" s="1"/>
  <c r="BA405" i="3"/>
  <c r="AX297" i="3"/>
  <c r="AY185" i="3"/>
  <c r="AY184" i="3"/>
  <c r="AX24" i="3"/>
  <c r="AY135" i="3"/>
  <c r="BC240" i="3"/>
  <c r="BB400" i="3" l="1"/>
  <c r="BB402" i="3" s="1"/>
  <c r="BB401" i="3"/>
  <c r="BA446" i="3"/>
  <c r="AV351" i="3"/>
  <c r="AZ78" i="3"/>
  <c r="AX27" i="3"/>
  <c r="AY292" i="3"/>
  <c r="AY293" i="3"/>
  <c r="AY186" i="3"/>
  <c r="AZ130" i="3"/>
  <c r="AZ131" i="3"/>
  <c r="BC243" i="3"/>
  <c r="BB444" i="3"/>
  <c r="BD15" i="4" s="1"/>
  <c r="BB405" i="3"/>
  <c r="AZ81" i="3" l="1"/>
  <c r="AY294" i="3"/>
  <c r="AW347" i="3"/>
  <c r="AW346" i="3"/>
  <c r="AV12" i="3"/>
  <c r="AY189" i="3"/>
  <c r="AY297" i="3"/>
  <c r="AY23" i="3"/>
  <c r="AY22" i="3"/>
  <c r="BC400" i="3"/>
  <c r="BC401" i="3"/>
  <c r="BB446" i="3"/>
  <c r="BD239" i="3"/>
  <c r="BD238" i="3"/>
  <c r="AZ132" i="3"/>
  <c r="AW348" i="3" l="1"/>
  <c r="BA77" i="3"/>
  <c r="BA76" i="3"/>
  <c r="AY24" i="3"/>
  <c r="BC402" i="3"/>
  <c r="BC444" i="3" s="1"/>
  <c r="BE15" i="4" s="1"/>
  <c r="AY27" i="3"/>
  <c r="AZ292" i="3"/>
  <c r="AZ293" i="3"/>
  <c r="AZ184" i="3"/>
  <c r="AZ185" i="3"/>
  <c r="BD240" i="3"/>
  <c r="AZ135" i="3"/>
  <c r="BC405" i="3"/>
  <c r="BA78" i="3" l="1"/>
  <c r="AZ186" i="3"/>
  <c r="AW351" i="3"/>
  <c r="AZ294" i="3"/>
  <c r="AZ189" i="3"/>
  <c r="AZ22" i="3"/>
  <c r="AZ23" i="3"/>
  <c r="BD243" i="3"/>
  <c r="BD400" i="3"/>
  <c r="BD401" i="3"/>
  <c r="BC446" i="3"/>
  <c r="BA131" i="3"/>
  <c r="BA130" i="3"/>
  <c r="AZ24" i="3" l="1"/>
  <c r="BA81" i="3"/>
  <c r="BA132" i="3"/>
  <c r="AX346" i="3"/>
  <c r="AX348" i="3" s="1"/>
  <c r="AX347" i="3"/>
  <c r="AW12" i="3"/>
  <c r="BA184" i="3"/>
  <c r="BA185" i="3"/>
  <c r="AZ27" i="3"/>
  <c r="AZ297" i="3"/>
  <c r="BA135" i="3"/>
  <c r="BD402" i="3"/>
  <c r="BE238" i="3"/>
  <c r="BE239" i="3"/>
  <c r="BB77" i="3" l="1"/>
  <c r="BB76" i="3"/>
  <c r="BB78" i="3" s="1"/>
  <c r="AX351" i="3"/>
  <c r="BA293" i="3"/>
  <c r="BA292" i="3"/>
  <c r="BA294" i="3" s="1"/>
  <c r="BA23" i="3"/>
  <c r="BA22" i="3"/>
  <c r="BA186" i="3"/>
  <c r="BB130" i="3"/>
  <c r="BB131" i="3"/>
  <c r="BE240" i="3"/>
  <c r="BD444" i="3"/>
  <c r="BF15" i="4" s="1"/>
  <c r="BD405" i="3"/>
  <c r="BB81" i="3" l="1"/>
  <c r="AY347" i="3"/>
  <c r="AY346" i="3"/>
  <c r="AX12" i="3"/>
  <c r="BA189" i="3"/>
  <c r="BA24" i="3"/>
  <c r="BA297" i="3"/>
  <c r="BB132" i="3"/>
  <c r="BE243" i="3"/>
  <c r="BE401" i="3"/>
  <c r="BE400" i="3"/>
  <c r="BD446" i="3"/>
  <c r="AY348" i="3" l="1"/>
  <c r="BC76" i="3"/>
  <c r="BC78" i="3" s="1"/>
  <c r="BC77" i="3"/>
  <c r="BB293" i="3"/>
  <c r="BB292" i="3"/>
  <c r="BA27" i="3"/>
  <c r="BB185" i="3"/>
  <c r="BB184" i="3"/>
  <c r="BB135" i="3"/>
  <c r="BF238" i="3"/>
  <c r="BF239" i="3"/>
  <c r="BE402" i="3"/>
  <c r="BC81" i="3" l="1"/>
  <c r="AY351" i="3"/>
  <c r="BB294" i="3"/>
  <c r="BB23" i="3"/>
  <c r="BB22" i="3"/>
  <c r="BB24" i="3" s="1"/>
  <c r="BF240" i="3"/>
  <c r="BB186" i="3"/>
  <c r="BC131" i="3"/>
  <c r="BC130" i="3"/>
  <c r="BE444" i="3"/>
  <c r="BG15" i="4" s="1"/>
  <c r="BE405" i="3"/>
  <c r="BF243" i="3"/>
  <c r="AZ347" i="3" l="1"/>
  <c r="AZ346" i="3"/>
  <c r="AZ348" i="3" s="1"/>
  <c r="AY12" i="3"/>
  <c r="BC132" i="3"/>
  <c r="BD76" i="3"/>
  <c r="BD78" i="3" s="1"/>
  <c r="BD77" i="3"/>
  <c r="BB189" i="3"/>
  <c r="BB27" i="3"/>
  <c r="BB297" i="3"/>
  <c r="BF400" i="3"/>
  <c r="BF401" i="3"/>
  <c r="BE446" i="3"/>
  <c r="BG238" i="3"/>
  <c r="BG239" i="3"/>
  <c r="BC135" i="3"/>
  <c r="BD81" i="3" l="1"/>
  <c r="AZ351" i="3"/>
  <c r="BC292" i="3"/>
  <c r="BC293" i="3"/>
  <c r="BC184" i="3"/>
  <c r="BC185" i="3"/>
  <c r="BC22" i="3"/>
  <c r="BC23" i="3"/>
  <c r="BD130" i="3"/>
  <c r="BD131" i="3"/>
  <c r="BG240" i="3"/>
  <c r="BF402" i="3"/>
  <c r="BA347" i="3" l="1"/>
  <c r="BA346" i="3"/>
  <c r="BA348" i="3" s="1"/>
  <c r="AZ12" i="3"/>
  <c r="BD132" i="3"/>
  <c r="BE77" i="3"/>
  <c r="BE76" i="3"/>
  <c r="BC186" i="3"/>
  <c r="BC294" i="3"/>
  <c r="BC24" i="3"/>
  <c r="BG243" i="3"/>
  <c r="BF444" i="3"/>
  <c r="BH15" i="4" s="1"/>
  <c r="BF405" i="3"/>
  <c r="BD135" i="3" l="1"/>
  <c r="BA351" i="3"/>
  <c r="BE78" i="3"/>
  <c r="BC189" i="3"/>
  <c r="BC27" i="3"/>
  <c r="BC297" i="3"/>
  <c r="BG401" i="3"/>
  <c r="BG400" i="3"/>
  <c r="BF446" i="3"/>
  <c r="BH239" i="3"/>
  <c r="BH238" i="3"/>
  <c r="BE131" i="3"/>
  <c r="BE130" i="3"/>
  <c r="BB347" i="3" l="1"/>
  <c r="BB346" i="3"/>
  <c r="BB348" i="3" s="1"/>
  <c r="BA12" i="3"/>
  <c r="BE81" i="3"/>
  <c r="BD184" i="3"/>
  <c r="BD185" i="3"/>
  <c r="BD293" i="3"/>
  <c r="BD292" i="3"/>
  <c r="BD294" i="3" s="1"/>
  <c r="BD22" i="3"/>
  <c r="BD23" i="3"/>
  <c r="BG402" i="3"/>
  <c r="BE132" i="3"/>
  <c r="BH240" i="3"/>
  <c r="BB351" i="3" l="1"/>
  <c r="BF76" i="3"/>
  <c r="BF77" i="3"/>
  <c r="BD297" i="3"/>
  <c r="BE292" i="3"/>
  <c r="BE293" i="3"/>
  <c r="BD24" i="3"/>
  <c r="BD186" i="3"/>
  <c r="BH243" i="3"/>
  <c r="BE135" i="3"/>
  <c r="BG444" i="3"/>
  <c r="BI15" i="4" s="1"/>
  <c r="BG405" i="3"/>
  <c r="BC346" i="3" l="1"/>
  <c r="BC347" i="3"/>
  <c r="BB12" i="3"/>
  <c r="BE294" i="3"/>
  <c r="BF78" i="3"/>
  <c r="BD27" i="3"/>
  <c r="BE297" i="3"/>
  <c r="BD189" i="3"/>
  <c r="BH400" i="3"/>
  <c r="BH401" i="3"/>
  <c r="BG446" i="3"/>
  <c r="BI239" i="3"/>
  <c r="BI238" i="3"/>
  <c r="BF130" i="3"/>
  <c r="BF132" i="3" s="1"/>
  <c r="BF131" i="3"/>
  <c r="BI240" i="3" l="1"/>
  <c r="BF81" i="3"/>
  <c r="BC348" i="3"/>
  <c r="BF293" i="3"/>
  <c r="BF292" i="3"/>
  <c r="BF294" i="3" s="1"/>
  <c r="BH402" i="3"/>
  <c r="BE184" i="3"/>
  <c r="BE186" i="3" s="1"/>
  <c r="BE185" i="3"/>
  <c r="BE22" i="3"/>
  <c r="BE23" i="3"/>
  <c r="BF135" i="3"/>
  <c r="BG131" i="3" s="1"/>
  <c r="BI243" i="3"/>
  <c r="BF297" i="3"/>
  <c r="BE189" i="3" l="1"/>
  <c r="BC351" i="3"/>
  <c r="BG76" i="3"/>
  <c r="BG77" i="3"/>
  <c r="BF184" i="3"/>
  <c r="BF185" i="3"/>
  <c r="BH444" i="3"/>
  <c r="BJ15" i="4" s="1"/>
  <c r="BH405" i="3"/>
  <c r="BG130" i="3"/>
  <c r="BG132" i="3" s="1"/>
  <c r="BE24" i="3"/>
  <c r="BG135" i="3"/>
  <c r="BJ239" i="3"/>
  <c r="BJ238" i="3"/>
  <c r="BG292" i="3"/>
  <c r="BG293" i="3"/>
  <c r="BD346" i="3" l="1"/>
  <c r="BD347" i="3"/>
  <c r="BC12" i="3"/>
  <c r="BG78" i="3"/>
  <c r="BE27" i="3"/>
  <c r="BI401" i="3"/>
  <c r="BI400" i="3"/>
  <c r="BI402" i="3" s="1"/>
  <c r="BI444" i="3" s="1"/>
  <c r="BK15" i="4" s="1"/>
  <c r="BH446" i="3"/>
  <c r="BF186" i="3"/>
  <c r="BJ240" i="3"/>
  <c r="BH130" i="3"/>
  <c r="BH131" i="3"/>
  <c r="BG294" i="3"/>
  <c r="BG81" i="3" l="1"/>
  <c r="BD348" i="3"/>
  <c r="BI405" i="3"/>
  <c r="BF189" i="3"/>
  <c r="BF23" i="3"/>
  <c r="BF22" i="3"/>
  <c r="BF24" i="3" s="1"/>
  <c r="BJ400" i="3"/>
  <c r="BJ401" i="3"/>
  <c r="BI446" i="3"/>
  <c r="BG297" i="3"/>
  <c r="BH132" i="3"/>
  <c r="BJ243" i="3"/>
  <c r="BJ402" i="3" l="1"/>
  <c r="BJ444" i="3" s="1"/>
  <c r="BL15" i="4" s="1"/>
  <c r="BF27" i="3"/>
  <c r="BD351" i="3"/>
  <c r="BH76" i="3"/>
  <c r="BH77" i="3"/>
  <c r="BG23" i="3"/>
  <c r="BG22" i="3"/>
  <c r="BG24" i="3" s="1"/>
  <c r="BG184" i="3"/>
  <c r="BG185" i="3"/>
  <c r="BH135" i="3"/>
  <c r="BJ405" i="3"/>
  <c r="BK239" i="3"/>
  <c r="BK238" i="3"/>
  <c r="BK240" i="3" s="1"/>
  <c r="BH292" i="3"/>
  <c r="BH293" i="3"/>
  <c r="BE347" i="3" l="1"/>
  <c r="BE346" i="3"/>
  <c r="BD12" i="3"/>
  <c r="BH78" i="3"/>
  <c r="BG186" i="3"/>
  <c r="BG27" i="3"/>
  <c r="BH23" i="3"/>
  <c r="BH22" i="3"/>
  <c r="BH294" i="3"/>
  <c r="BG189" i="3"/>
  <c r="BK243" i="3"/>
  <c r="BI131" i="3"/>
  <c r="BI130" i="3"/>
  <c r="BI132" i="3" s="1"/>
  <c r="BK401" i="3"/>
  <c r="BK400" i="3"/>
  <c r="BK402" i="3" s="1"/>
  <c r="BK444" i="3" s="1"/>
  <c r="BM15" i="4" s="1"/>
  <c r="BJ446" i="3"/>
  <c r="BE348" i="3" l="1"/>
  <c r="BH24" i="3"/>
  <c r="BH81" i="3"/>
  <c r="BH184" i="3"/>
  <c r="BH185" i="3"/>
  <c r="BH297" i="3"/>
  <c r="BK405" i="3"/>
  <c r="BI135" i="3"/>
  <c r="BL238" i="3"/>
  <c r="BL239" i="3"/>
  <c r="BL240" i="3" l="1"/>
  <c r="BI76" i="3"/>
  <c r="BI78" i="3" s="1"/>
  <c r="BI77" i="3"/>
  <c r="BH27" i="3"/>
  <c r="BE351" i="3"/>
  <c r="BI293" i="3"/>
  <c r="BI292" i="3"/>
  <c r="BH186" i="3"/>
  <c r="BL243" i="3"/>
  <c r="BJ130" i="3"/>
  <c r="BJ131" i="3"/>
  <c r="BL400" i="3"/>
  <c r="BL401" i="3"/>
  <c r="BK446" i="3"/>
  <c r="BI23" i="3" l="1"/>
  <c r="BI22" i="3"/>
  <c r="BI24" i="3" s="1"/>
  <c r="BI27" i="3" s="1"/>
  <c r="BF347" i="3"/>
  <c r="BF346" i="3"/>
  <c r="BF348" i="3" s="1"/>
  <c r="BE12" i="3"/>
  <c r="BI81" i="3"/>
  <c r="BJ132" i="3"/>
  <c r="BI294" i="3"/>
  <c r="BH189" i="3"/>
  <c r="BL402" i="3"/>
  <c r="BJ135" i="3"/>
  <c r="BM239" i="3"/>
  <c r="BM238" i="3"/>
  <c r="BM240" i="3" s="1"/>
  <c r="BF351" i="3" l="1"/>
  <c r="BJ77" i="3"/>
  <c r="BJ76" i="3"/>
  <c r="BI184" i="3"/>
  <c r="BI185" i="3"/>
  <c r="BI297" i="3"/>
  <c r="BJ22" i="3"/>
  <c r="BJ23" i="3"/>
  <c r="BL444" i="3"/>
  <c r="BN15" i="4" s="1"/>
  <c r="BL405" i="3"/>
  <c r="BM243" i="3"/>
  <c r="BK131" i="3"/>
  <c r="BK130" i="3"/>
  <c r="BJ78" i="3" l="1"/>
  <c r="BI186" i="3"/>
  <c r="BG347" i="3"/>
  <c r="BG346" i="3"/>
  <c r="BG348" i="3" s="1"/>
  <c r="BF12" i="3"/>
  <c r="BJ24" i="3"/>
  <c r="BJ293" i="3"/>
  <c r="BJ292" i="3"/>
  <c r="BN238" i="3"/>
  <c r="BN239" i="3"/>
  <c r="BK132" i="3"/>
  <c r="BM401" i="3"/>
  <c r="BM400" i="3"/>
  <c r="BL446" i="3"/>
  <c r="BM402" i="3" l="1"/>
  <c r="BM444" i="3" s="1"/>
  <c r="BO15" i="4" s="1"/>
  <c r="BG351" i="3"/>
  <c r="BI189" i="3"/>
  <c r="BJ81" i="3"/>
  <c r="BJ294" i="3"/>
  <c r="BJ27" i="3"/>
  <c r="BM405" i="3"/>
  <c r="BK135" i="3"/>
  <c r="BN240" i="3"/>
  <c r="BK76" i="3" l="1"/>
  <c r="BK78" i="3" s="1"/>
  <c r="BK77" i="3"/>
  <c r="BJ184" i="3"/>
  <c r="BJ185" i="3"/>
  <c r="BH346" i="3"/>
  <c r="BH347" i="3"/>
  <c r="BG12" i="3"/>
  <c r="BK22" i="3"/>
  <c r="BK23" i="3"/>
  <c r="BJ297" i="3"/>
  <c r="BL130" i="3"/>
  <c r="BL131" i="3"/>
  <c r="BN400" i="3"/>
  <c r="BN401" i="3"/>
  <c r="BM446" i="3"/>
  <c r="BN243" i="3"/>
  <c r="BH348" i="3" l="1"/>
  <c r="BJ186" i="3"/>
  <c r="BK81" i="3"/>
  <c r="BK24" i="3"/>
  <c r="BL132" i="3"/>
  <c r="BK293" i="3"/>
  <c r="BK292" i="3"/>
  <c r="BO239" i="3"/>
  <c r="BO238" i="3"/>
  <c r="BN402" i="3"/>
  <c r="BL76" i="3" l="1"/>
  <c r="BL77" i="3"/>
  <c r="BJ189" i="3"/>
  <c r="BH351" i="3"/>
  <c r="BK294" i="3"/>
  <c r="BK27" i="3"/>
  <c r="BL135" i="3"/>
  <c r="BO240" i="3"/>
  <c r="BN444" i="3"/>
  <c r="BP15" i="4" s="1"/>
  <c r="BN405" i="3"/>
  <c r="BI346" i="3" l="1"/>
  <c r="BI347" i="3"/>
  <c r="BH12" i="3"/>
  <c r="BK184" i="3"/>
  <c r="BK185" i="3"/>
  <c r="BL78" i="3"/>
  <c r="BL22" i="3"/>
  <c r="BL23" i="3"/>
  <c r="BO243" i="3"/>
  <c r="BM130" i="3"/>
  <c r="BM131" i="3"/>
  <c r="BK297" i="3"/>
  <c r="BP238" i="3"/>
  <c r="BO401" i="3"/>
  <c r="BO400" i="3"/>
  <c r="BN446" i="3"/>
  <c r="BP239" i="3" l="1"/>
  <c r="BK186" i="3"/>
  <c r="BL81" i="3"/>
  <c r="BI348" i="3"/>
  <c r="BL292" i="3"/>
  <c r="BL293" i="3"/>
  <c r="BM132" i="3"/>
  <c r="BL24" i="3"/>
  <c r="BO402" i="3"/>
  <c r="BP240" i="3"/>
  <c r="BI351" i="3" l="1"/>
  <c r="BM76" i="3"/>
  <c r="BM77" i="3"/>
  <c r="BK189" i="3"/>
  <c r="BL27" i="3"/>
  <c r="BL294" i="3"/>
  <c r="BM135" i="3"/>
  <c r="BO444" i="3"/>
  <c r="BQ15" i="4" s="1"/>
  <c r="BO405" i="3"/>
  <c r="BP243" i="3"/>
  <c r="BL184" i="3" l="1"/>
  <c r="BL185" i="3"/>
  <c r="BM78" i="3"/>
  <c r="BJ346" i="3"/>
  <c r="BJ347" i="3"/>
  <c r="BI12" i="3"/>
  <c r="BL297" i="3"/>
  <c r="BN131" i="3"/>
  <c r="BN130" i="3"/>
  <c r="BN132" i="3" s="1"/>
  <c r="BM23" i="3"/>
  <c r="BM22" i="3"/>
  <c r="BP400" i="3"/>
  <c r="BP401" i="3"/>
  <c r="BO446" i="3"/>
  <c r="BQ238" i="3"/>
  <c r="BQ239" i="3"/>
  <c r="BM81" i="3" l="1"/>
  <c r="BP402" i="3"/>
  <c r="BP444" i="3" s="1"/>
  <c r="BR15" i="4" s="1"/>
  <c r="BM24" i="3"/>
  <c r="BJ348" i="3"/>
  <c r="BL186" i="3"/>
  <c r="BN135" i="3"/>
  <c r="BM292" i="3"/>
  <c r="BM293" i="3"/>
  <c r="BQ240" i="3"/>
  <c r="BP405" i="3"/>
  <c r="BM27" i="3" l="1"/>
  <c r="BL189" i="3"/>
  <c r="BN77" i="3"/>
  <c r="BN76" i="3"/>
  <c r="BJ351" i="3"/>
  <c r="BM294" i="3"/>
  <c r="BO130" i="3"/>
  <c r="BO131" i="3"/>
  <c r="BQ243" i="3"/>
  <c r="BQ401" i="3"/>
  <c r="BQ400" i="3"/>
  <c r="BP446" i="3"/>
  <c r="BM184" i="3" l="1"/>
  <c r="BM185" i="3"/>
  <c r="BK346" i="3"/>
  <c r="BK347" i="3"/>
  <c r="BJ12" i="3"/>
  <c r="BN78" i="3"/>
  <c r="BN23" i="3"/>
  <c r="BN22" i="3"/>
  <c r="BO132" i="3"/>
  <c r="BM297" i="3"/>
  <c r="BR238" i="3"/>
  <c r="BR239" i="3"/>
  <c r="BQ402" i="3"/>
  <c r="BN81" i="3" l="1"/>
  <c r="BK348" i="3"/>
  <c r="BN24" i="3"/>
  <c r="BM186" i="3"/>
  <c r="BN292" i="3"/>
  <c r="BN293" i="3"/>
  <c r="BO135" i="3"/>
  <c r="BR240" i="3"/>
  <c r="BQ444" i="3"/>
  <c r="BS15" i="4" s="1"/>
  <c r="BQ405" i="3"/>
  <c r="BK351" i="3" l="1"/>
  <c r="BO77" i="3"/>
  <c r="BO76" i="3"/>
  <c r="BM189" i="3"/>
  <c r="BN27" i="3"/>
  <c r="BP131" i="3"/>
  <c r="BP130" i="3"/>
  <c r="BN294" i="3"/>
  <c r="BR400" i="3"/>
  <c r="BR401" i="3"/>
  <c r="BQ446" i="3"/>
  <c r="BR243" i="3"/>
  <c r="BP132" i="3" l="1"/>
  <c r="BO22" i="3"/>
  <c r="BO23" i="3"/>
  <c r="BO78" i="3"/>
  <c r="BL346" i="3"/>
  <c r="BL347" i="3"/>
  <c r="BK12" i="3"/>
  <c r="BN185" i="3"/>
  <c r="BN184" i="3"/>
  <c r="BN186" i="3" s="1"/>
  <c r="BN189" i="3"/>
  <c r="BN297" i="3"/>
  <c r="BP135" i="3"/>
  <c r="BR402" i="3"/>
  <c r="BS238" i="3"/>
  <c r="BS239" i="3"/>
  <c r="BL348" i="3" l="1"/>
  <c r="BO24" i="3"/>
  <c r="BO185" i="3"/>
  <c r="BO184" i="3"/>
  <c r="BO81" i="3"/>
  <c r="BQ131" i="3"/>
  <c r="BQ130" i="3"/>
  <c r="BQ132" i="3" s="1"/>
  <c r="BO293" i="3"/>
  <c r="BO292" i="3"/>
  <c r="BS240" i="3"/>
  <c r="BR444" i="3"/>
  <c r="BT15" i="4" s="1"/>
  <c r="BR405" i="3"/>
  <c r="BO27" i="3" l="1"/>
  <c r="BO186" i="3"/>
  <c r="BL351" i="3"/>
  <c r="BP77" i="3"/>
  <c r="BP76" i="3"/>
  <c r="BP78" i="3" s="1"/>
  <c r="BQ135" i="3"/>
  <c r="BO294" i="3"/>
  <c r="BS243" i="3"/>
  <c r="BS401" i="3"/>
  <c r="BS400" i="3"/>
  <c r="BR446" i="3"/>
  <c r="BP81" i="3" l="1"/>
  <c r="BM347" i="3"/>
  <c r="BM346" i="3"/>
  <c r="BM348" i="3" s="1"/>
  <c r="BL12" i="3"/>
  <c r="BP22" i="3"/>
  <c r="BP23" i="3"/>
  <c r="BO189" i="3"/>
  <c r="BS402" i="3"/>
  <c r="BS444" i="3" s="1"/>
  <c r="BU15" i="4" s="1"/>
  <c r="BO297" i="3"/>
  <c r="BR131" i="3"/>
  <c r="BR130" i="3"/>
  <c r="BS405" i="3"/>
  <c r="BT238" i="3"/>
  <c r="BT239" i="3"/>
  <c r="BP24" i="3" l="1"/>
  <c r="BP184" i="3"/>
  <c r="BP185" i="3"/>
  <c r="BM351" i="3"/>
  <c r="BQ77" i="3"/>
  <c r="BQ76" i="3"/>
  <c r="BQ78" i="3" s="1"/>
  <c r="BQ81" i="3"/>
  <c r="BR132" i="3"/>
  <c r="BP293" i="3"/>
  <c r="BP292" i="3"/>
  <c r="BP294" i="3" s="1"/>
  <c r="BT240" i="3"/>
  <c r="BT401" i="3"/>
  <c r="BT400" i="3"/>
  <c r="BT402" i="3" s="1"/>
  <c r="BT444" i="3" s="1"/>
  <c r="BV15" i="4" s="1"/>
  <c r="BS446" i="3"/>
  <c r="BR77" i="3" l="1"/>
  <c r="BR76" i="3"/>
  <c r="BN346" i="3"/>
  <c r="BN347" i="3"/>
  <c r="BM12" i="3"/>
  <c r="BP186" i="3"/>
  <c r="BP27" i="3"/>
  <c r="BP297" i="3"/>
  <c r="BT243" i="3"/>
  <c r="BR135" i="3"/>
  <c r="BU238" i="3"/>
  <c r="BU239" i="3"/>
  <c r="BT405" i="3"/>
  <c r="BP189" i="3" l="1"/>
  <c r="BN348" i="3"/>
  <c r="BR78" i="3"/>
  <c r="BQ22" i="3"/>
  <c r="BQ23" i="3"/>
  <c r="BS130" i="3"/>
  <c r="BS131" i="3"/>
  <c r="BQ293" i="3"/>
  <c r="BQ292" i="3"/>
  <c r="BU401" i="3"/>
  <c r="BU400" i="3"/>
  <c r="BU402" i="3" s="1"/>
  <c r="BU444" i="3" s="1"/>
  <c r="BW15" i="4" s="1"/>
  <c r="BT446" i="3"/>
  <c r="BU240" i="3"/>
  <c r="BQ24" i="3" l="1"/>
  <c r="BQ184" i="3"/>
  <c r="BQ185" i="3"/>
  <c r="BN351" i="3"/>
  <c r="BQ27" i="3"/>
  <c r="BR81" i="3"/>
  <c r="BS132" i="3"/>
  <c r="BQ294" i="3"/>
  <c r="BU405" i="3"/>
  <c r="BU243" i="3"/>
  <c r="BO347" i="3" l="1"/>
  <c r="BO346" i="3"/>
  <c r="BO348" i="3" s="1"/>
  <c r="BO351" i="3"/>
  <c r="BN12" i="3"/>
  <c r="BQ186" i="3"/>
  <c r="BS77" i="3"/>
  <c r="BS76" i="3"/>
  <c r="BS78" i="3" s="1"/>
  <c r="BR23" i="3"/>
  <c r="BR22" i="3"/>
  <c r="BQ297" i="3"/>
  <c r="BS135" i="3"/>
  <c r="BV238" i="3"/>
  <c r="BV239" i="3"/>
  <c r="BV401" i="3"/>
  <c r="BV400" i="3"/>
  <c r="BU446" i="3"/>
  <c r="BP346" i="3" l="1"/>
  <c r="BP347" i="3"/>
  <c r="BO12" i="3"/>
  <c r="BR24" i="3"/>
  <c r="BS81" i="3"/>
  <c r="BQ189" i="3"/>
  <c r="BT131" i="3"/>
  <c r="BT130" i="3"/>
  <c r="BR292" i="3"/>
  <c r="BR293" i="3"/>
  <c r="BV402" i="3"/>
  <c r="BV240" i="3"/>
  <c r="BP348" i="3" l="1"/>
  <c r="BR27" i="3"/>
  <c r="BR185" i="3"/>
  <c r="BR184" i="3"/>
  <c r="BT77" i="3"/>
  <c r="BT76" i="3"/>
  <c r="BT78" i="3" s="1"/>
  <c r="BT81" i="3"/>
  <c r="BR294" i="3"/>
  <c r="BT132" i="3"/>
  <c r="BV444" i="3"/>
  <c r="BX15" i="4" s="1"/>
  <c r="BV405" i="3"/>
  <c r="BV446" i="3" s="1"/>
  <c r="BV243" i="3"/>
  <c r="BR186" i="3" l="1"/>
  <c r="BU76" i="3"/>
  <c r="BU77" i="3"/>
  <c r="BP351" i="3"/>
  <c r="BS22" i="3"/>
  <c r="BS23" i="3"/>
  <c r="BT135" i="3"/>
  <c r="BR297" i="3"/>
  <c r="Q32" i="4"/>
  <c r="BS24" i="3" l="1"/>
  <c r="BQ346" i="3"/>
  <c r="BQ348" i="3" s="1"/>
  <c r="BQ347" i="3"/>
  <c r="BQ351" i="3"/>
  <c r="BP12" i="3"/>
  <c r="BU78" i="3"/>
  <c r="BS27" i="3"/>
  <c r="BR189" i="3"/>
  <c r="BU131" i="3"/>
  <c r="BU130" i="3"/>
  <c r="BS292" i="3"/>
  <c r="BS293" i="3"/>
  <c r="BU81" i="3" l="1"/>
  <c r="BR346" i="3"/>
  <c r="BR348" i="3" s="1"/>
  <c r="BR347" i="3"/>
  <c r="BQ12" i="3"/>
  <c r="BS184" i="3"/>
  <c r="BS185" i="3"/>
  <c r="BT23" i="3"/>
  <c r="BT22" i="3"/>
  <c r="BT24" i="3" s="1"/>
  <c r="BT27" i="3" s="1"/>
  <c r="BS294" i="3"/>
  <c r="BU132" i="3"/>
  <c r="BR351" i="3" l="1"/>
  <c r="BV77" i="3"/>
  <c r="BV76" i="3"/>
  <c r="BU22" i="3"/>
  <c r="BU23" i="3"/>
  <c r="BS186" i="3"/>
  <c r="BU135" i="3"/>
  <c r="BS297" i="3"/>
  <c r="BV78" i="3" l="1"/>
  <c r="BS189" i="3"/>
  <c r="BU24" i="3"/>
  <c r="BS347" i="3"/>
  <c r="BS346" i="3"/>
  <c r="BS348" i="3" s="1"/>
  <c r="BS351" i="3"/>
  <c r="BR12" i="3"/>
  <c r="BT293" i="3"/>
  <c r="BT292" i="3"/>
  <c r="BT294" i="3" s="1"/>
  <c r="BV131" i="3"/>
  <c r="BV130" i="3"/>
  <c r="BT347" i="3" l="1"/>
  <c r="BT346" i="3"/>
  <c r="BT348" i="3" s="1"/>
  <c r="BT351" i="3"/>
  <c r="BU27" i="3"/>
  <c r="BT184" i="3"/>
  <c r="BT185" i="3"/>
  <c r="BS12" i="3"/>
  <c r="BV81" i="3"/>
  <c r="BV132" i="3"/>
  <c r="BT297" i="3"/>
  <c r="BT186" i="3" l="1"/>
  <c r="BV23" i="3"/>
  <c r="BV22" i="3"/>
  <c r="BV24" i="3" s="1"/>
  <c r="BV27" i="3" s="1"/>
  <c r="BU346" i="3"/>
  <c r="BU347" i="3"/>
  <c r="BU292" i="3"/>
  <c r="BU293" i="3"/>
  <c r="BV135" i="3"/>
  <c r="BU348" i="3" l="1"/>
  <c r="BT189" i="3"/>
  <c r="BU294" i="3"/>
  <c r="BU185" i="3" l="1"/>
  <c r="BU184" i="3"/>
  <c r="BU186" i="3" s="1"/>
  <c r="BU189" i="3"/>
  <c r="BT12" i="3"/>
  <c r="BU351" i="3"/>
  <c r="BU297" i="3"/>
  <c r="BV185" i="3" l="1"/>
  <c r="BV184" i="3"/>
  <c r="BV186" i="3" s="1"/>
  <c r="BV347" i="3"/>
  <c r="BV346" i="3"/>
  <c r="BV348" i="3" s="1"/>
  <c r="BV292" i="3"/>
  <c r="BV294" i="3" s="1"/>
  <c r="BV293" i="3"/>
  <c r="BU12" i="3"/>
  <c r="BV189" i="3" l="1"/>
  <c r="BV297" i="3"/>
  <c r="BV351" i="3"/>
  <c r="BV12" i="3"/>
  <c r="R31" i="4" l="1"/>
  <c r="G30" i="5"/>
  <c r="G31" i="5"/>
  <c r="R32" i="4"/>
  <c r="S32" i="4" s="1"/>
  <c r="T32" i="4" s="1"/>
  <c r="Q118" i="2"/>
  <c r="G28" i="5" l="1"/>
  <c r="K12" i="5" s="1"/>
  <c r="R29" i="4"/>
  <c r="L15" i="5"/>
  <c r="P15" i="5"/>
  <c r="T15" i="5"/>
  <c r="X15" i="5"/>
  <c r="AB15" i="5"/>
  <c r="AF15" i="5"/>
  <c r="AJ15" i="5"/>
  <c r="AN15" i="5"/>
  <c r="AR15" i="5"/>
  <c r="AV15" i="5"/>
  <c r="AZ15" i="5"/>
  <c r="BD15" i="5"/>
  <c r="BH15" i="5"/>
  <c r="BL15" i="5"/>
  <c r="BM15" i="5"/>
  <c r="M15" i="5"/>
  <c r="Q15" i="5"/>
  <c r="U15" i="5"/>
  <c r="Y15" i="5"/>
  <c r="AC15" i="5"/>
  <c r="AG15" i="5"/>
  <c r="AK15" i="5"/>
  <c r="AO15" i="5"/>
  <c r="AS15" i="5"/>
  <c r="AW15" i="5"/>
  <c r="BA15" i="5"/>
  <c r="BE15" i="5"/>
  <c r="BI15" i="5"/>
  <c r="N15" i="5"/>
  <c r="R15" i="5"/>
  <c r="V15" i="5"/>
  <c r="Z15" i="5"/>
  <c r="AD15" i="5"/>
  <c r="AH15" i="5"/>
  <c r="AL15" i="5"/>
  <c r="AP15" i="5"/>
  <c r="AT15" i="5"/>
  <c r="AX15" i="5"/>
  <c r="BB15" i="5"/>
  <c r="BF15" i="5"/>
  <c r="BJ15" i="5"/>
  <c r="K15" i="5"/>
  <c r="O15" i="5"/>
  <c r="S15" i="5"/>
  <c r="W15" i="5"/>
  <c r="AA15" i="5"/>
  <c r="AE15" i="5"/>
  <c r="AI15" i="5"/>
  <c r="AM15" i="5"/>
  <c r="AQ15" i="5"/>
  <c r="AU15" i="5"/>
  <c r="AY15" i="5"/>
  <c r="BC15" i="5"/>
  <c r="BG15" i="5"/>
  <c r="BK15" i="5"/>
  <c r="R30" i="4"/>
  <c r="G29" i="5"/>
  <c r="R28" i="4"/>
  <c r="G27" i="5"/>
  <c r="R25" i="4"/>
  <c r="P119" i="2"/>
  <c r="G24" i="5"/>
  <c r="R26" i="4"/>
  <c r="G25" i="5"/>
  <c r="G26" i="5"/>
  <c r="R27" i="4"/>
  <c r="G32" i="5" l="1"/>
  <c r="K40" i="5"/>
  <c r="R33" i="4"/>
  <c r="K43" i="5"/>
  <c r="F31" i="5"/>
  <c r="P47" i="2" l="1"/>
  <c r="R47" i="2"/>
  <c r="S49" i="2"/>
  <c r="Q45" i="2"/>
  <c r="AF60" i="2" s="1"/>
  <c r="Q48" i="2"/>
  <c r="R46" i="2"/>
  <c r="S46" i="2"/>
  <c r="AH61" i="2" s="1"/>
  <c r="P50" i="2"/>
  <c r="P355" i="3" s="1"/>
  <c r="P44" i="2"/>
  <c r="AE59" i="2" s="1"/>
  <c r="P31" i="3"/>
  <c r="Q50" i="2"/>
  <c r="AF65" i="2" s="1"/>
  <c r="R50" i="2"/>
  <c r="AG65" i="2" s="1"/>
  <c r="R355" i="3"/>
  <c r="R49" i="2"/>
  <c r="R44" i="2"/>
  <c r="AG59" i="2" s="1"/>
  <c r="Q44" i="2"/>
  <c r="Q31" i="3" s="1"/>
  <c r="BM42" i="3" s="1"/>
  <c r="P49" i="2"/>
  <c r="P45" i="2"/>
  <c r="AE60" i="2" s="1"/>
  <c r="P85" i="3"/>
  <c r="P46" i="2"/>
  <c r="S47" i="2"/>
  <c r="AH62" i="2" s="1"/>
  <c r="Q49" i="2"/>
  <c r="S44" i="2"/>
  <c r="AH59" i="2" s="1"/>
  <c r="S31" i="3"/>
  <c r="S45" i="2"/>
  <c r="AH60" i="2" s="1"/>
  <c r="S85" i="3"/>
  <c r="S48" i="2"/>
  <c r="R45" i="2"/>
  <c r="AG60" i="2" s="1"/>
  <c r="R85" i="3"/>
  <c r="R48" i="2"/>
  <c r="AG63" i="2" s="1"/>
  <c r="Q47" i="2"/>
  <c r="AF62" i="2" s="1"/>
  <c r="Q193" i="3"/>
  <c r="P48" i="2"/>
  <c r="AE63" i="2" s="1"/>
  <c r="Q46" i="2"/>
  <c r="AF61" i="2" s="1"/>
  <c r="Q139" i="3"/>
  <c r="S50" i="2"/>
  <c r="O48" i="2"/>
  <c r="AD63" i="2" s="1"/>
  <c r="AD76" i="2" s="1"/>
  <c r="O247" i="3"/>
  <c r="O49" i="2"/>
  <c r="AD64" i="2" s="1"/>
  <c r="AD77" i="2" s="1"/>
  <c r="O46" i="2"/>
  <c r="AD61" i="2" s="1"/>
  <c r="AD74" i="2" s="1"/>
  <c r="O47" i="2"/>
  <c r="AD62" i="2" s="1"/>
  <c r="AD75" i="2" s="1"/>
  <c r="O50" i="2"/>
  <c r="AD65" i="2" s="1"/>
  <c r="AD78" i="2" s="1"/>
  <c r="O355" i="3"/>
  <c r="O45" i="2"/>
  <c r="AD60" i="2" s="1"/>
  <c r="AD73" i="2" s="1"/>
  <c r="O85" i="3"/>
  <c r="T94" i="3" s="1"/>
  <c r="O44" i="2"/>
  <c r="AD59" i="2" s="1"/>
  <c r="AE76" i="2" l="1"/>
  <c r="P247" i="3"/>
  <c r="AE73" i="2"/>
  <c r="AF73" i="2" s="1"/>
  <c r="AG73" i="2" s="1"/>
  <c r="AH73" i="2" s="1"/>
  <c r="AH112" i="2" s="1"/>
  <c r="Q112" i="2" s="1"/>
  <c r="S193" i="3"/>
  <c r="AE65" i="2"/>
  <c r="AE78" i="2" s="1"/>
  <c r="AF78" i="2" s="1"/>
  <c r="AG78" i="2" s="1"/>
  <c r="Q85" i="3"/>
  <c r="AF59" i="2"/>
  <c r="O31" i="3"/>
  <c r="AD72" i="2"/>
  <c r="AD67" i="2"/>
  <c r="P364" i="3"/>
  <c r="P390" i="3" s="1"/>
  <c r="Q364" i="3"/>
  <c r="O391" i="3"/>
  <c r="O392" i="3" s="1"/>
  <c r="R364" i="3"/>
  <c r="S364" i="3"/>
  <c r="AM364" i="3"/>
  <c r="AL364" i="3"/>
  <c r="AG364" i="3"/>
  <c r="AJ364" i="3"/>
  <c r="X364" i="3"/>
  <c r="AB364" i="3"/>
  <c r="U364" i="3"/>
  <c r="W364" i="3"/>
  <c r="AE364" i="3"/>
  <c r="AI364" i="3"/>
  <c r="Y364" i="3"/>
  <c r="AN364" i="3" s="1"/>
  <c r="AK364" i="3"/>
  <c r="AC364" i="3"/>
  <c r="AD364" i="3"/>
  <c r="V364" i="3"/>
  <c r="AH364" i="3"/>
  <c r="Z364" i="3"/>
  <c r="AF364" i="3"/>
  <c r="AA364" i="3"/>
  <c r="T364" i="3"/>
  <c r="S94" i="3"/>
  <c r="R94" i="3"/>
  <c r="O121" i="3"/>
  <c r="O122" i="3" s="1"/>
  <c r="P94" i="3"/>
  <c r="P120" i="3" s="1"/>
  <c r="Q94" i="3"/>
  <c r="Z94" i="3"/>
  <c r="BK94" i="3"/>
  <c r="AG94" i="3"/>
  <c r="AI94" i="3"/>
  <c r="AU94" i="3"/>
  <c r="BH94" i="3"/>
  <c r="AN94" i="3"/>
  <c r="AF94" i="3"/>
  <c r="BD94" i="3"/>
  <c r="AL94" i="3"/>
  <c r="AX94" i="3"/>
  <c r="BF94" i="3"/>
  <c r="AM94" i="3"/>
  <c r="BI94" i="3"/>
  <c r="AW94" i="3"/>
  <c r="AT94" i="3"/>
  <c r="V94" i="3"/>
  <c r="AC94" i="3"/>
  <c r="AJ94" i="3"/>
  <c r="W94" i="3"/>
  <c r="AE94" i="3"/>
  <c r="BE94" i="3"/>
  <c r="BG94" i="3"/>
  <c r="AB94" i="3"/>
  <c r="BL94" i="3"/>
  <c r="AK94" i="3"/>
  <c r="AP94" i="3"/>
  <c r="BA94" i="3"/>
  <c r="AD94" i="3"/>
  <c r="AS94" i="3"/>
  <c r="U94" i="3"/>
  <c r="AZ94" i="3"/>
  <c r="BC94" i="3"/>
  <c r="AA94" i="3"/>
  <c r="AQ94" i="3"/>
  <c r="BJ94" i="3"/>
  <c r="AV94" i="3"/>
  <c r="AR94" i="3"/>
  <c r="AH94" i="3"/>
  <c r="BB94" i="3"/>
  <c r="AY94" i="3"/>
  <c r="Y94" i="3"/>
  <c r="X94" i="3"/>
  <c r="AO94" i="3"/>
  <c r="O139" i="3"/>
  <c r="O193" i="3"/>
  <c r="O301" i="3"/>
  <c r="W256" i="3"/>
  <c r="V256" i="3"/>
  <c r="P256" i="3"/>
  <c r="P282" i="3" s="1"/>
  <c r="Q256" i="3"/>
  <c r="X256" i="3"/>
  <c r="S256" i="3"/>
  <c r="R256" i="3"/>
  <c r="U256" i="3"/>
  <c r="O283" i="3"/>
  <c r="O284" i="3" s="1"/>
  <c r="T256" i="3"/>
  <c r="T257" i="3"/>
  <c r="V257" i="3"/>
  <c r="S257" i="3"/>
  <c r="Q257" i="3"/>
  <c r="X257" i="3"/>
  <c r="U257" i="3"/>
  <c r="R257" i="3"/>
  <c r="Y257" i="3"/>
  <c r="W257" i="3"/>
  <c r="P283" i="3"/>
  <c r="P284" i="3" s="1"/>
  <c r="AE64" i="2"/>
  <c r="AE77" i="2" s="1"/>
  <c r="P301" i="3"/>
  <c r="AH65" i="2"/>
  <c r="S355" i="3"/>
  <c r="R150" i="3"/>
  <c r="S150" i="3"/>
  <c r="T150" i="3"/>
  <c r="U150" i="3"/>
  <c r="AE62" i="2"/>
  <c r="AE75" i="2" s="1"/>
  <c r="AF75" i="2" s="1"/>
  <c r="P193" i="3"/>
  <c r="AG64" i="2"/>
  <c r="R301" i="3"/>
  <c r="AF64" i="2"/>
  <c r="Q301" i="3"/>
  <c r="AE61" i="2"/>
  <c r="AE74" i="2" s="1"/>
  <c r="AF74" i="2" s="1"/>
  <c r="AG74" i="2" s="1"/>
  <c r="AH74" i="2" s="1"/>
  <c r="AH113" i="2" s="1"/>
  <c r="Q113" i="2" s="1"/>
  <c r="P139" i="3"/>
  <c r="BF42" i="3"/>
  <c r="AI42" i="3"/>
  <c r="BE42" i="3"/>
  <c r="AQ42" i="3"/>
  <c r="BR42" i="3"/>
  <c r="X42" i="3"/>
  <c r="AH42" i="3"/>
  <c r="AB42" i="3"/>
  <c r="AT42" i="3"/>
  <c r="AJ42" i="3"/>
  <c r="AN42" i="3"/>
  <c r="AV42" i="3"/>
  <c r="BJ42" i="3"/>
  <c r="AA42" i="3"/>
  <c r="AS42" i="3"/>
  <c r="BK42" i="3"/>
  <c r="AW42" i="3"/>
  <c r="T42" i="3"/>
  <c r="R42" i="3"/>
  <c r="AL42" i="3"/>
  <c r="BN42" i="3"/>
  <c r="S42" i="3"/>
  <c r="AE42" i="3"/>
  <c r="BC42" i="3"/>
  <c r="Y42" i="3"/>
  <c r="AK42" i="3"/>
  <c r="BP42" i="3"/>
  <c r="AP42" i="3"/>
  <c r="AC42" i="3"/>
  <c r="BB42" i="3"/>
  <c r="AM42" i="3"/>
  <c r="BI42" i="3"/>
  <c r="BD42" i="3"/>
  <c r="BL42" i="3"/>
  <c r="AY42" i="3"/>
  <c r="AO42" i="3"/>
  <c r="BQ42" i="3"/>
  <c r="AG42" i="3"/>
  <c r="AF42" i="3"/>
  <c r="U42" i="3"/>
  <c r="V42" i="3"/>
  <c r="BH42" i="3"/>
  <c r="BA42" i="3"/>
  <c r="AX42" i="3"/>
  <c r="BO42" i="3"/>
  <c r="W42" i="3"/>
  <c r="AR42" i="3"/>
  <c r="AU42" i="3"/>
  <c r="AZ42" i="3"/>
  <c r="Z42" i="3"/>
  <c r="BG42" i="3"/>
  <c r="AD42" i="3"/>
  <c r="P121" i="3"/>
  <c r="P122" i="3" s="1"/>
  <c r="S247" i="3"/>
  <c r="AH63" i="2"/>
  <c r="Q247" i="3"/>
  <c r="AF63" i="2"/>
  <c r="AF76" i="2" s="1"/>
  <c r="AG76" i="2" s="1"/>
  <c r="AH76" i="2" s="1"/>
  <c r="AH115" i="2" s="1"/>
  <c r="Q115" i="2" s="1"/>
  <c r="AR41" i="3"/>
  <c r="AD41" i="3"/>
  <c r="AK41" i="3"/>
  <c r="AP41" i="3"/>
  <c r="BK41" i="3"/>
  <c r="W41" i="3"/>
  <c r="BH41" i="3"/>
  <c r="Y41" i="3"/>
  <c r="AT41" i="3"/>
  <c r="AH41" i="3"/>
  <c r="AL41" i="3"/>
  <c r="AU41" i="3"/>
  <c r="AZ41" i="3"/>
  <c r="AX41" i="3"/>
  <c r="BC41" i="3"/>
  <c r="V41" i="3"/>
  <c r="U41" i="3"/>
  <c r="AW41" i="3"/>
  <c r="AF41" i="3"/>
  <c r="AY41" i="3"/>
  <c r="AV41" i="3"/>
  <c r="S41" i="3"/>
  <c r="T41" i="3"/>
  <c r="AE41" i="3"/>
  <c r="BF41" i="3"/>
  <c r="Z41" i="3"/>
  <c r="AI41" i="3"/>
  <c r="R41" i="3"/>
  <c r="AQ41" i="3"/>
  <c r="BL41" i="3"/>
  <c r="BO41" i="3"/>
  <c r="AB41" i="3"/>
  <c r="BB41" i="3"/>
  <c r="AJ41" i="3"/>
  <c r="BE41" i="3"/>
  <c r="BM41" i="3"/>
  <c r="BP41" i="3"/>
  <c r="AM41" i="3"/>
  <c r="BN41" i="3"/>
  <c r="X41" i="3"/>
  <c r="AS41" i="3"/>
  <c r="BJ41" i="3"/>
  <c r="BG41" i="3"/>
  <c r="AG41" i="3"/>
  <c r="Q41" i="3"/>
  <c r="AA41" i="3"/>
  <c r="AC41" i="3"/>
  <c r="AO41" i="3"/>
  <c r="AN41" i="3"/>
  <c r="BI41" i="3"/>
  <c r="BA41" i="3"/>
  <c r="BD41" i="3"/>
  <c r="BQ41" i="3"/>
  <c r="AH64" i="2"/>
  <c r="S301" i="3"/>
  <c r="BH97" i="3"/>
  <c r="AS97" i="3"/>
  <c r="AQ97" i="3"/>
  <c r="S97" i="3"/>
  <c r="AL97" i="3"/>
  <c r="BN97" i="3"/>
  <c r="AP97" i="3"/>
  <c r="AU97" i="3"/>
  <c r="AC97" i="3"/>
  <c r="BM97" i="3"/>
  <c r="BO97" i="3"/>
  <c r="Y97" i="3"/>
  <c r="BL97" i="3"/>
  <c r="BK97" i="3"/>
  <c r="U97" i="3"/>
  <c r="AG97" i="3"/>
  <c r="AD97" i="3"/>
  <c r="X97" i="3"/>
  <c r="AO97" i="3"/>
  <c r="BA97" i="3"/>
  <c r="BB97" i="3"/>
  <c r="BD97" i="3"/>
  <c r="AR97" i="3"/>
  <c r="AZ97" i="3"/>
  <c r="T97" i="3"/>
  <c r="AV97" i="3"/>
  <c r="W97" i="3"/>
  <c r="Z97" i="3"/>
  <c r="BI97" i="3"/>
  <c r="AM97" i="3"/>
  <c r="AJ97" i="3"/>
  <c r="AI97" i="3"/>
  <c r="BE97" i="3"/>
  <c r="AE97" i="3"/>
  <c r="AA97" i="3"/>
  <c r="BJ97" i="3"/>
  <c r="AK97" i="3"/>
  <c r="AW97" i="3"/>
  <c r="BG97" i="3"/>
  <c r="AH97" i="3"/>
  <c r="AX97" i="3"/>
  <c r="V97" i="3"/>
  <c r="AF97" i="3"/>
  <c r="AN97" i="3"/>
  <c r="AY97" i="3"/>
  <c r="BC97" i="3"/>
  <c r="BF97" i="3"/>
  <c r="AT97" i="3"/>
  <c r="AB97" i="3"/>
  <c r="AE67" i="2"/>
  <c r="R193" i="3"/>
  <c r="AG62" i="2"/>
  <c r="AW98" i="3"/>
  <c r="V98" i="3"/>
  <c r="BE98" i="3"/>
  <c r="AV98" i="3"/>
  <c r="AZ98" i="3"/>
  <c r="BL98" i="3"/>
  <c r="BI98" i="3"/>
  <c r="AE98" i="3"/>
  <c r="AL98" i="3"/>
  <c r="AO98" i="3"/>
  <c r="AD98" i="3"/>
  <c r="AU98" i="3"/>
  <c r="AQ98" i="3"/>
  <c r="AB98" i="3"/>
  <c r="BD98" i="3"/>
  <c r="BJ98" i="3"/>
  <c r="BO98" i="3"/>
  <c r="AY98" i="3"/>
  <c r="BC98" i="3"/>
  <c r="AG98" i="3"/>
  <c r="W98" i="3"/>
  <c r="BM98" i="3"/>
  <c r="U98" i="3"/>
  <c r="X98" i="3"/>
  <c r="BG98" i="3"/>
  <c r="AH98" i="3"/>
  <c r="BH98" i="3"/>
  <c r="AF98" i="3"/>
  <c r="AT98" i="3"/>
  <c r="AX98" i="3"/>
  <c r="AM98" i="3"/>
  <c r="BF98" i="3"/>
  <c r="AR98" i="3"/>
  <c r="AA98" i="3"/>
  <c r="AS98" i="3"/>
  <c r="BN98" i="3"/>
  <c r="T98" i="3"/>
  <c r="BB98" i="3"/>
  <c r="AI98" i="3"/>
  <c r="AK98" i="3"/>
  <c r="AN98" i="3"/>
  <c r="AC98" i="3"/>
  <c r="BK98" i="3"/>
  <c r="Z98" i="3"/>
  <c r="BA98" i="3"/>
  <c r="AJ98" i="3"/>
  <c r="AP98" i="3"/>
  <c r="BP98" i="3"/>
  <c r="Y98" i="3"/>
  <c r="AS44" i="3"/>
  <c r="AD44" i="3"/>
  <c r="BS44" i="3"/>
  <c r="AR44" i="3"/>
  <c r="AO44" i="3"/>
  <c r="AL44" i="3"/>
  <c r="BP44" i="3"/>
  <c r="AC44" i="3"/>
  <c r="X44" i="3"/>
  <c r="AU44" i="3"/>
  <c r="BI44" i="3"/>
  <c r="BA44" i="3"/>
  <c r="AT44" i="3"/>
  <c r="AW44" i="3"/>
  <c r="AK44" i="3"/>
  <c r="BE44" i="3"/>
  <c r="AM44" i="3"/>
  <c r="BC44" i="3"/>
  <c r="Z44" i="3"/>
  <c r="AZ44" i="3"/>
  <c r="AI44" i="3"/>
  <c r="BO44" i="3"/>
  <c r="BQ44" i="3"/>
  <c r="AX44" i="3"/>
  <c r="AH44" i="3"/>
  <c r="AF44" i="3"/>
  <c r="BD44" i="3"/>
  <c r="U44" i="3"/>
  <c r="Y44" i="3"/>
  <c r="AJ44" i="3"/>
  <c r="BF44" i="3"/>
  <c r="BL44" i="3"/>
  <c r="T44" i="3"/>
  <c r="BH44" i="3"/>
  <c r="BJ44" i="3"/>
  <c r="AV44" i="3"/>
  <c r="BM44" i="3"/>
  <c r="AQ44" i="3"/>
  <c r="AN44" i="3"/>
  <c r="AG44" i="3"/>
  <c r="AP44" i="3"/>
  <c r="BR44" i="3"/>
  <c r="W44" i="3"/>
  <c r="BN44" i="3"/>
  <c r="BK44" i="3"/>
  <c r="BG44" i="3"/>
  <c r="AY44" i="3"/>
  <c r="V44" i="3"/>
  <c r="AA44" i="3"/>
  <c r="AB44" i="3"/>
  <c r="AE44" i="3"/>
  <c r="BB44" i="3"/>
  <c r="BT44" i="3"/>
  <c r="AW95" i="3"/>
  <c r="AF95" i="3"/>
  <c r="AC95" i="3"/>
  <c r="AJ95" i="3"/>
  <c r="AL95" i="3"/>
  <c r="Y95" i="3"/>
  <c r="AV95" i="3"/>
  <c r="V95" i="3"/>
  <c r="BL95" i="3"/>
  <c r="AH95" i="3"/>
  <c r="BJ95" i="3"/>
  <c r="AI95" i="3"/>
  <c r="AE95" i="3"/>
  <c r="R95" i="3"/>
  <c r="AT95" i="3"/>
  <c r="AM95" i="3"/>
  <c r="X95" i="3"/>
  <c r="AY95" i="3"/>
  <c r="BD95" i="3"/>
  <c r="AG95" i="3"/>
  <c r="BH95" i="3"/>
  <c r="AS95" i="3"/>
  <c r="P10" i="3"/>
  <c r="AQ95" i="3"/>
  <c r="AX95" i="3"/>
  <c r="AZ95" i="3"/>
  <c r="AD95" i="3"/>
  <c r="BF95" i="3"/>
  <c r="AO95" i="3"/>
  <c r="AP95" i="3"/>
  <c r="AB95" i="3"/>
  <c r="U95" i="3"/>
  <c r="S95" i="3"/>
  <c r="BK95" i="3"/>
  <c r="AK95" i="3"/>
  <c r="T95" i="3"/>
  <c r="BA95" i="3"/>
  <c r="Z95" i="3"/>
  <c r="BG95" i="3"/>
  <c r="AR95" i="3"/>
  <c r="Q95" i="3"/>
  <c r="W95" i="3"/>
  <c r="AA95" i="3"/>
  <c r="BE95" i="3"/>
  <c r="BB95" i="3"/>
  <c r="BI95" i="3"/>
  <c r="AU95" i="3"/>
  <c r="Z367" i="3"/>
  <c r="Y367" i="3"/>
  <c r="AL367" i="3"/>
  <c r="T367" i="3"/>
  <c r="AF367" i="3"/>
  <c r="AP367" i="3"/>
  <c r="V367" i="3"/>
  <c r="AG367" i="3"/>
  <c r="AI367" i="3"/>
  <c r="AE367" i="3"/>
  <c r="AN367" i="3"/>
  <c r="X367" i="3"/>
  <c r="AK367" i="3"/>
  <c r="AH367" i="3"/>
  <c r="S367" i="3"/>
  <c r="W367" i="3"/>
  <c r="AD367" i="3"/>
  <c r="AJ367" i="3"/>
  <c r="AM367" i="3"/>
  <c r="AA367" i="3"/>
  <c r="AO367" i="3"/>
  <c r="AB367" i="3"/>
  <c r="AC367" i="3"/>
  <c r="U367" i="3"/>
  <c r="AQ367" i="3" s="1"/>
  <c r="AA365" i="3"/>
  <c r="Q365" i="3"/>
  <c r="AL365" i="3"/>
  <c r="AI365" i="3"/>
  <c r="V365" i="3"/>
  <c r="AD365" i="3"/>
  <c r="W365" i="3"/>
  <c r="R365" i="3"/>
  <c r="S365" i="3"/>
  <c r="AH365" i="3"/>
  <c r="AN365" i="3"/>
  <c r="AG365" i="3"/>
  <c r="U365" i="3"/>
  <c r="T365" i="3"/>
  <c r="Z365" i="3"/>
  <c r="AM365" i="3"/>
  <c r="AC365" i="3"/>
  <c r="AB365" i="3"/>
  <c r="Y365" i="3"/>
  <c r="AK365" i="3"/>
  <c r="AJ365" i="3"/>
  <c r="AF365" i="3"/>
  <c r="X365" i="3"/>
  <c r="AE365" i="3"/>
  <c r="P391" i="3"/>
  <c r="P392" i="3" s="1"/>
  <c r="AS96" i="3"/>
  <c r="Q10" i="3"/>
  <c r="S96" i="3"/>
  <c r="AC96" i="3"/>
  <c r="AQ96" i="3"/>
  <c r="AX96" i="3"/>
  <c r="AG96" i="3"/>
  <c r="BL96" i="3"/>
  <c r="AM96" i="3"/>
  <c r="BG96" i="3"/>
  <c r="AP96" i="3"/>
  <c r="Y96" i="3"/>
  <c r="AW96" i="3"/>
  <c r="AO96" i="3"/>
  <c r="AD96" i="3"/>
  <c r="AT96" i="3"/>
  <c r="R96" i="3"/>
  <c r="BN96" i="3"/>
  <c r="AJ96" i="3"/>
  <c r="BC96" i="3"/>
  <c r="W96" i="3"/>
  <c r="V96" i="3"/>
  <c r="AN96" i="3"/>
  <c r="BJ96" i="3"/>
  <c r="U96" i="3"/>
  <c r="BI96" i="3"/>
  <c r="AV96" i="3"/>
  <c r="BF96" i="3"/>
  <c r="AY96" i="3"/>
  <c r="AB96" i="3"/>
  <c r="AH96" i="3"/>
  <c r="AU96" i="3"/>
  <c r="AZ96" i="3"/>
  <c r="AL96" i="3"/>
  <c r="AI96" i="3"/>
  <c r="BA96" i="3"/>
  <c r="BD96" i="3"/>
  <c r="BB96" i="3"/>
  <c r="X96" i="3"/>
  <c r="AK96" i="3"/>
  <c r="BH96" i="3"/>
  <c r="T96" i="3"/>
  <c r="AA96" i="3"/>
  <c r="AR96" i="3"/>
  <c r="BK96" i="3"/>
  <c r="Z96" i="3"/>
  <c r="AE96" i="3"/>
  <c r="BM96" i="3"/>
  <c r="BE96" i="3"/>
  <c r="AF96" i="3"/>
  <c r="Q355" i="3"/>
  <c r="S139" i="3"/>
  <c r="R204" i="3"/>
  <c r="T204" i="3" s="1"/>
  <c r="S204" i="3"/>
  <c r="AH67" i="2"/>
  <c r="R139" i="3"/>
  <c r="R10" i="3" s="1"/>
  <c r="AG61" i="2"/>
  <c r="AG67" i="2" s="1"/>
  <c r="R247" i="3"/>
  <c r="BC95" i="3"/>
  <c r="T206" i="3"/>
  <c r="U206" i="3" s="1"/>
  <c r="R31" i="3"/>
  <c r="BM95" i="3"/>
  <c r="AN95" i="3"/>
  <c r="BQ98" i="3" l="1"/>
  <c r="AG75" i="2"/>
  <c r="AH75" i="2" s="1"/>
  <c r="AH114" i="2" s="1"/>
  <c r="Q114" i="2" s="1"/>
  <c r="AF77" i="2"/>
  <c r="AG77" i="2" s="1"/>
  <c r="AH77" i="2" s="1"/>
  <c r="AH116" i="2" s="1"/>
  <c r="Q116" i="2" s="1"/>
  <c r="BU44" i="3"/>
  <c r="BV44" i="3" s="1"/>
  <c r="BR41" i="3"/>
  <c r="BS41" i="3" s="1"/>
  <c r="BT41" i="3" s="1"/>
  <c r="V150" i="3"/>
  <c r="W150" i="3" s="1"/>
  <c r="X150" i="3" s="1"/>
  <c r="Q120" i="3"/>
  <c r="AO365" i="3"/>
  <c r="BP97" i="3"/>
  <c r="BQ97" i="3" s="1"/>
  <c r="BR97" i="3" s="1"/>
  <c r="BS97" i="3" s="1"/>
  <c r="AH78" i="2"/>
  <c r="AH117" i="2" s="1"/>
  <c r="Q117" i="2" s="1"/>
  <c r="BR98" i="3"/>
  <c r="AK120" i="3"/>
  <c r="AM9" i="4" s="1"/>
  <c r="W120" i="3"/>
  <c r="Y9" i="4" s="1"/>
  <c r="AW120" i="3"/>
  <c r="AY9" i="4" s="1"/>
  <c r="AF120" i="3"/>
  <c r="AH9" i="4" s="1"/>
  <c r="U152" i="3"/>
  <c r="T152" i="3"/>
  <c r="W152" i="3"/>
  <c r="V152" i="3"/>
  <c r="V311" i="3"/>
  <c r="R311" i="3"/>
  <c r="T311" i="3"/>
  <c r="U311" i="3"/>
  <c r="S311" i="3"/>
  <c r="Q311" i="3"/>
  <c r="S148" i="3"/>
  <c r="Q148" i="3"/>
  <c r="T148" i="3" s="1"/>
  <c r="R148" i="3"/>
  <c r="P148" i="3"/>
  <c r="P174" i="3" s="1"/>
  <c r="O175" i="3"/>
  <c r="O176" i="3" s="1"/>
  <c r="BB120" i="3"/>
  <c r="BD9" i="4" s="1"/>
  <c r="AZ120" i="3"/>
  <c r="BB9" i="4" s="1"/>
  <c r="BL120" i="3"/>
  <c r="BN9" i="4" s="1"/>
  <c r="BI120" i="3"/>
  <c r="BK9" i="4" s="1"/>
  <c r="AN120" i="3"/>
  <c r="AP9" i="4" s="1"/>
  <c r="AR367" i="3"/>
  <c r="BS98" i="3"/>
  <c r="Q121" i="3"/>
  <c r="Q122" i="3" s="1"/>
  <c r="Q203" i="3"/>
  <c r="AO120" i="3"/>
  <c r="AQ9" i="4" s="1"/>
  <c r="AH120" i="3"/>
  <c r="AJ9" i="4" s="1"/>
  <c r="AB120" i="3"/>
  <c r="AD9" i="4" s="1"/>
  <c r="AJ120" i="3"/>
  <c r="AL9" i="4" s="1"/>
  <c r="AM120" i="3"/>
  <c r="AO9" i="4" s="1"/>
  <c r="BH120" i="3"/>
  <c r="BJ9" i="4" s="1"/>
  <c r="AO364" i="3"/>
  <c r="AP365" i="3"/>
  <c r="V206" i="3"/>
  <c r="U204" i="3"/>
  <c r="BN95" i="3"/>
  <c r="S10" i="3"/>
  <c r="Z258" i="3"/>
  <c r="Y258" i="3"/>
  <c r="V258" i="3"/>
  <c r="S258" i="3"/>
  <c r="W258" i="3"/>
  <c r="R258" i="3"/>
  <c r="U258" i="3"/>
  <c r="X258" i="3"/>
  <c r="T258" i="3"/>
  <c r="Q283" i="3"/>
  <c r="Q284" i="3" s="1"/>
  <c r="AF67" i="2"/>
  <c r="X120" i="3"/>
  <c r="Z9" i="4" s="1"/>
  <c r="AR120" i="3"/>
  <c r="AT9" i="4" s="1"/>
  <c r="U120" i="3"/>
  <c r="W9" i="4" s="1"/>
  <c r="BF120" i="3"/>
  <c r="BH9" i="4" s="1"/>
  <c r="AU120" i="3"/>
  <c r="AW9" i="4" s="1"/>
  <c r="R120" i="3"/>
  <c r="R121" i="3"/>
  <c r="R122" i="3" s="1"/>
  <c r="Q390" i="3"/>
  <c r="U313" i="3"/>
  <c r="T313" i="3"/>
  <c r="S313" i="3"/>
  <c r="V313" i="3"/>
  <c r="W313" i="3"/>
  <c r="BC120" i="3"/>
  <c r="BE9" i="4" s="1"/>
  <c r="T259" i="3"/>
  <c r="AA259" i="3"/>
  <c r="X259" i="3"/>
  <c r="V259" i="3"/>
  <c r="Z259" i="3"/>
  <c r="Y259" i="3"/>
  <c r="U259" i="3"/>
  <c r="W259" i="3"/>
  <c r="S259" i="3"/>
  <c r="AB259" i="3" s="1"/>
  <c r="AQ365" i="3"/>
  <c r="AS367" i="3"/>
  <c r="S149" i="3"/>
  <c r="Q149" i="3"/>
  <c r="U149" i="3" s="1"/>
  <c r="P175" i="3"/>
  <c r="P176" i="3" s="1"/>
  <c r="T149" i="3"/>
  <c r="R149" i="3"/>
  <c r="Q282" i="3"/>
  <c r="Y120" i="3"/>
  <c r="AA9" i="4" s="1"/>
  <c r="AV120" i="3"/>
  <c r="AX9" i="4" s="1"/>
  <c r="AS120" i="3"/>
  <c r="AU9" i="4" s="1"/>
  <c r="BM94" i="3"/>
  <c r="AX120" i="3"/>
  <c r="AZ9" i="4" s="1"/>
  <c r="AI120" i="3"/>
  <c r="AK9" i="4" s="1"/>
  <c r="S120" i="3"/>
  <c r="AR43" i="3"/>
  <c r="BC43" i="3"/>
  <c r="BB43" i="3"/>
  <c r="AC43" i="3"/>
  <c r="AE43" i="3"/>
  <c r="BL43" i="3"/>
  <c r="AL43" i="3"/>
  <c r="BG43" i="3"/>
  <c r="BE43" i="3"/>
  <c r="AF43" i="3"/>
  <c r="AY43" i="3"/>
  <c r="BP43" i="3"/>
  <c r="AH43" i="3"/>
  <c r="AT43" i="3"/>
  <c r="BA43" i="3"/>
  <c r="BS43" i="3"/>
  <c r="BH43" i="3"/>
  <c r="AJ43" i="3"/>
  <c r="AM43" i="3"/>
  <c r="AW43" i="3"/>
  <c r="X43" i="3"/>
  <c r="BD43" i="3"/>
  <c r="BK43" i="3"/>
  <c r="BR43" i="3"/>
  <c r="AB43" i="3"/>
  <c r="BO43" i="3"/>
  <c r="Y43" i="3"/>
  <c r="W43" i="3"/>
  <c r="V43" i="3"/>
  <c r="BI43" i="3"/>
  <c r="AQ43" i="3"/>
  <c r="AV43" i="3"/>
  <c r="AX43" i="3"/>
  <c r="U43" i="3"/>
  <c r="AA43" i="3"/>
  <c r="AO43" i="3"/>
  <c r="AI43" i="3"/>
  <c r="BF43" i="3"/>
  <c r="AS43" i="3"/>
  <c r="AU43" i="3"/>
  <c r="T43" i="3"/>
  <c r="S43" i="3"/>
  <c r="AK43" i="3"/>
  <c r="BM43" i="3"/>
  <c r="AD43" i="3"/>
  <c r="BQ43" i="3"/>
  <c r="AP43" i="3"/>
  <c r="AN43" i="3"/>
  <c r="Z43" i="3"/>
  <c r="AZ43" i="3"/>
  <c r="BJ43" i="3"/>
  <c r="BN43" i="3"/>
  <c r="AG43" i="3"/>
  <c r="U260" i="3"/>
  <c r="T260" i="3"/>
  <c r="Z260" i="3"/>
  <c r="W260" i="3"/>
  <c r="V260" i="3"/>
  <c r="AC260" i="3" s="1"/>
  <c r="AA260" i="3"/>
  <c r="X260" i="3"/>
  <c r="Y260" i="3"/>
  <c r="AB260" i="3"/>
  <c r="O337" i="3"/>
  <c r="O338" i="3" s="1"/>
  <c r="R310" i="3"/>
  <c r="Q310" i="3"/>
  <c r="Q336" i="3" s="1"/>
  <c r="S310" i="3"/>
  <c r="P310" i="3"/>
  <c r="P336" i="3" s="1"/>
  <c r="T310" i="3"/>
  <c r="BJ120" i="3"/>
  <c r="BL9" i="4" s="1"/>
  <c r="AD120" i="3"/>
  <c r="AF9" i="4" s="1"/>
  <c r="BG120" i="3"/>
  <c r="BI9" i="4" s="1"/>
  <c r="AC120" i="3"/>
  <c r="AE9" i="4" s="1"/>
  <c r="AL120" i="3"/>
  <c r="AN9" i="4" s="1"/>
  <c r="AG120" i="3"/>
  <c r="AI9" i="4" s="1"/>
  <c r="O10" i="3"/>
  <c r="S205" i="3"/>
  <c r="T205" i="3" s="1"/>
  <c r="BO96" i="3"/>
  <c r="BP96" i="3" s="1"/>
  <c r="AT367" i="3"/>
  <c r="W314" i="3"/>
  <c r="U314" i="3"/>
  <c r="T314" i="3"/>
  <c r="X314" i="3"/>
  <c r="V314" i="3"/>
  <c r="BS42" i="3"/>
  <c r="BT42" i="3" s="1"/>
  <c r="T312" i="3"/>
  <c r="S312" i="3"/>
  <c r="V312" i="3"/>
  <c r="R312" i="3"/>
  <c r="U312" i="3"/>
  <c r="W312" i="3" s="1"/>
  <c r="AA368" i="3"/>
  <c r="AD368" i="3"/>
  <c r="AO368" i="3"/>
  <c r="AL368" i="3"/>
  <c r="AB368" i="3"/>
  <c r="U368" i="3"/>
  <c r="T368" i="3"/>
  <c r="W368" i="3"/>
  <c r="AE368" i="3"/>
  <c r="AG368" i="3"/>
  <c r="AI368" i="3"/>
  <c r="AF368" i="3"/>
  <c r="AK368" i="3"/>
  <c r="AP368" i="3"/>
  <c r="AM368" i="3"/>
  <c r="X368" i="3"/>
  <c r="V368" i="3"/>
  <c r="AQ368" i="3"/>
  <c r="AH368" i="3"/>
  <c r="Y368" i="3"/>
  <c r="AC368" i="3"/>
  <c r="AJ368" i="3"/>
  <c r="Z368" i="3"/>
  <c r="AN368" i="3"/>
  <c r="Z257" i="3"/>
  <c r="Y256" i="3"/>
  <c r="Z256" i="3" s="1"/>
  <c r="O229" i="3"/>
  <c r="O230" i="3" s="1"/>
  <c r="P202" i="3"/>
  <c r="P228" i="3" s="1"/>
  <c r="AQ120" i="3"/>
  <c r="AS9" i="4" s="1"/>
  <c r="BA120" i="3"/>
  <c r="BC9" i="4" s="1"/>
  <c r="BE120" i="3"/>
  <c r="BG9" i="4" s="1"/>
  <c r="V120" i="3"/>
  <c r="X9" i="4" s="1"/>
  <c r="BK120" i="3"/>
  <c r="BM9" i="4" s="1"/>
  <c r="T120" i="3"/>
  <c r="V9" i="4" s="1"/>
  <c r="AC390" i="3"/>
  <c r="AE14" i="4" s="1"/>
  <c r="AD80" i="2"/>
  <c r="AE72" i="2"/>
  <c r="AA366" i="3"/>
  <c r="W366" i="3"/>
  <c r="AH366" i="3"/>
  <c r="AJ366" i="3"/>
  <c r="AK366" i="3"/>
  <c r="U366" i="3"/>
  <c r="U390" i="3" s="1"/>
  <c r="W14" i="4" s="1"/>
  <c r="AN366" i="3"/>
  <c r="AD366" i="3"/>
  <c r="AF366" i="3"/>
  <c r="AI366" i="3"/>
  <c r="AM366" i="3"/>
  <c r="S366" i="3"/>
  <c r="S390" i="3" s="1"/>
  <c r="AE366" i="3"/>
  <c r="AL366" i="3"/>
  <c r="AL390" i="3" s="1"/>
  <c r="AN14" i="4" s="1"/>
  <c r="AB366" i="3"/>
  <c r="AG366" i="3"/>
  <c r="AC366" i="3"/>
  <c r="Y366" i="3"/>
  <c r="AO366" i="3"/>
  <c r="Z366" i="3"/>
  <c r="X366" i="3"/>
  <c r="R366" i="3"/>
  <c r="R390" i="3" s="1"/>
  <c r="T366" i="3"/>
  <c r="V366" i="3"/>
  <c r="Q391" i="3"/>
  <c r="Q392" i="3" s="1"/>
  <c r="T151" i="3"/>
  <c r="U151" i="3"/>
  <c r="S151" i="3"/>
  <c r="V151" i="3"/>
  <c r="V204" i="3"/>
  <c r="AA257" i="3"/>
  <c r="U282" i="3"/>
  <c r="W12" i="4" s="1"/>
  <c r="V282" i="3"/>
  <c r="X12" i="4" s="1"/>
  <c r="AY120" i="3"/>
  <c r="BA9" i="4" s="1"/>
  <c r="AA120" i="3"/>
  <c r="AC9" i="4" s="1"/>
  <c r="AP120" i="3"/>
  <c r="AR9" i="4" s="1"/>
  <c r="AE120" i="3"/>
  <c r="AG9" i="4" s="1"/>
  <c r="AT120" i="3"/>
  <c r="AV9" i="4" s="1"/>
  <c r="BD120" i="3"/>
  <c r="BF9" i="4" s="1"/>
  <c r="Z120" i="3"/>
  <c r="AB9" i="4" s="1"/>
  <c r="AK390" i="3"/>
  <c r="AM14" i="4" s="1"/>
  <c r="AE390" i="3"/>
  <c r="AG14" i="4" s="1"/>
  <c r="O67" i="3"/>
  <c r="AG40" i="3"/>
  <c r="P40" i="3"/>
  <c r="S40" i="3"/>
  <c r="U40" i="3"/>
  <c r="R40" i="3"/>
  <c r="R66" i="3" s="1"/>
  <c r="Q40" i="3"/>
  <c r="V40" i="3"/>
  <c r="W40" i="3"/>
  <c r="AE40" i="3"/>
  <c r="AO40" i="3"/>
  <c r="AS40" i="3"/>
  <c r="AH40" i="3"/>
  <c r="BM40" i="3"/>
  <c r="Y40" i="3"/>
  <c r="BL40" i="3"/>
  <c r="BJ40" i="3"/>
  <c r="Z40" i="3"/>
  <c r="BG40" i="3"/>
  <c r="BO40" i="3"/>
  <c r="AC40" i="3"/>
  <c r="BC40" i="3"/>
  <c r="BP40" i="3"/>
  <c r="BE40" i="3"/>
  <c r="AP40" i="3"/>
  <c r="BI40" i="3"/>
  <c r="BB40" i="3"/>
  <c r="AK40" i="3"/>
  <c r="AI40" i="3"/>
  <c r="AB40" i="3"/>
  <c r="BD40" i="3"/>
  <c r="AV40" i="3"/>
  <c r="BK40" i="3"/>
  <c r="BA40" i="3"/>
  <c r="AR40" i="3"/>
  <c r="X40" i="3"/>
  <c r="AJ40" i="3"/>
  <c r="AY40" i="3"/>
  <c r="BH40" i="3"/>
  <c r="AD40" i="3"/>
  <c r="BN40" i="3"/>
  <c r="AF40" i="3"/>
  <c r="AT40" i="3"/>
  <c r="BF40" i="3"/>
  <c r="AA40" i="3"/>
  <c r="AX40" i="3"/>
  <c r="AN40" i="3"/>
  <c r="AU40" i="3"/>
  <c r="AM40" i="3"/>
  <c r="AL40" i="3"/>
  <c r="AW40" i="3"/>
  <c r="AZ40" i="3"/>
  <c r="AQ40" i="3"/>
  <c r="T40" i="3"/>
  <c r="X282" i="3" l="1"/>
  <c r="Z12" i="4" s="1"/>
  <c r="S282" i="3"/>
  <c r="X390" i="3"/>
  <c r="Z14" i="4" s="1"/>
  <c r="U310" i="3"/>
  <c r="BT43" i="3"/>
  <c r="R203" i="3"/>
  <c r="S203" i="3" s="1"/>
  <c r="BT98" i="3"/>
  <c r="BU98" i="3" s="1"/>
  <c r="AR368" i="3"/>
  <c r="BQ40" i="3"/>
  <c r="T390" i="3"/>
  <c r="V14" i="4" s="1"/>
  <c r="AN390" i="3"/>
  <c r="AP14" i="4" s="1"/>
  <c r="Y390" i="3"/>
  <c r="AA14" i="4" s="1"/>
  <c r="BU43" i="3"/>
  <c r="BU41" i="3"/>
  <c r="BV41" i="3" s="1"/>
  <c r="BT97" i="3"/>
  <c r="BU97" i="3"/>
  <c r="BQ66" i="3"/>
  <c r="AN66" i="3"/>
  <c r="Z282" i="3"/>
  <c r="AB12" i="4" s="1"/>
  <c r="AX66" i="3"/>
  <c r="AE66" i="3"/>
  <c r="Q202" i="3"/>
  <c r="AS368" i="3"/>
  <c r="Y314" i="3"/>
  <c r="U336" i="3"/>
  <c r="W13" i="4" s="1"/>
  <c r="W390" i="3"/>
  <c r="Y14" i="4" s="1"/>
  <c r="AA258" i="3"/>
  <c r="AO390" i="3"/>
  <c r="AQ14" i="4" s="1"/>
  <c r="AP364" i="3"/>
  <c r="BV97" i="3"/>
  <c r="Z66" i="3"/>
  <c r="AQ66" i="3"/>
  <c r="BE66" i="3"/>
  <c r="P66" i="3"/>
  <c r="P9" i="3" s="1"/>
  <c r="P67" i="3"/>
  <c r="AZ66" i="3"/>
  <c r="AA66" i="3"/>
  <c r="AJ66" i="3"/>
  <c r="AB66" i="3"/>
  <c r="BP66" i="3"/>
  <c r="BL66" i="3"/>
  <c r="W66" i="3"/>
  <c r="AG66" i="3"/>
  <c r="AF390" i="3"/>
  <c r="AH14" i="4" s="1"/>
  <c r="AD390" i="3"/>
  <c r="AF14" i="4" s="1"/>
  <c r="V390" i="3"/>
  <c r="X14" i="4" s="1"/>
  <c r="BM120" i="3"/>
  <c r="BO9" i="4" s="1"/>
  <c r="AC259" i="3"/>
  <c r="R282" i="3"/>
  <c r="AM390" i="3"/>
  <c r="AO14" i="4" s="1"/>
  <c r="U148" i="3"/>
  <c r="AA256" i="3"/>
  <c r="AB256" i="3" s="1"/>
  <c r="AC256" i="3" s="1"/>
  <c r="AJ390" i="3"/>
  <c r="AL14" i="4" s="1"/>
  <c r="AR365" i="3"/>
  <c r="BH66" i="3"/>
  <c r="AW66" i="3"/>
  <c r="BF66" i="3"/>
  <c r="X66" i="3"/>
  <c r="AI66" i="3"/>
  <c r="Y66" i="3"/>
  <c r="O13" i="3"/>
  <c r="O14" i="3" s="1"/>
  <c r="O68" i="3"/>
  <c r="W151" i="3"/>
  <c r="R202" i="3"/>
  <c r="AB257" i="3"/>
  <c r="AD257" i="3" s="1"/>
  <c r="T336" i="3"/>
  <c r="V13" i="4" s="1"/>
  <c r="S336" i="3"/>
  <c r="AP66" i="3"/>
  <c r="W282" i="3"/>
  <c r="Y12" i="4" s="1"/>
  <c r="AY66" i="3"/>
  <c r="BJ66" i="3"/>
  <c r="AL66" i="3"/>
  <c r="AT66" i="3"/>
  <c r="AR66" i="3"/>
  <c r="BR40" i="3"/>
  <c r="BS40" i="3" s="1"/>
  <c r="BC66" i="3"/>
  <c r="BM66" i="3"/>
  <c r="V66" i="3"/>
  <c r="Z314" i="3"/>
  <c r="AG390" i="3"/>
  <c r="AI14" i="4" s="1"/>
  <c r="AH390" i="3"/>
  <c r="AJ14" i="4" s="1"/>
  <c r="AS365" i="3"/>
  <c r="BO95" i="3"/>
  <c r="T174" i="3"/>
  <c r="V10" i="4" s="1"/>
  <c r="W311" i="3"/>
  <c r="BQ96" i="3"/>
  <c r="S121" i="3"/>
  <c r="T66" i="3"/>
  <c r="S66" i="3"/>
  <c r="AP366" i="3"/>
  <c r="AT368" i="3"/>
  <c r="X312" i="3"/>
  <c r="V310" i="3"/>
  <c r="W310" i="3" s="1"/>
  <c r="R336" i="3"/>
  <c r="AC257" i="3"/>
  <c r="V149" i="3"/>
  <c r="AB258" i="3"/>
  <c r="AC258" i="3" s="1"/>
  <c r="W204" i="3"/>
  <c r="X204" i="3" s="1"/>
  <c r="Y204" i="3" s="1"/>
  <c r="AB390" i="3"/>
  <c r="AD14" i="4" s="1"/>
  <c r="T282" i="3"/>
  <c r="V12" i="4" s="1"/>
  <c r="Z390" i="3"/>
  <c r="AB14" i="4" s="1"/>
  <c r="R174" i="3"/>
  <c r="BU42" i="3"/>
  <c r="BV42" i="3" s="1"/>
  <c r="X152" i="3"/>
  <c r="BA66" i="3"/>
  <c r="AC66" i="3"/>
  <c r="Q66" i="3"/>
  <c r="Q67" i="3"/>
  <c r="Y282" i="3"/>
  <c r="AA12" i="4" s="1"/>
  <c r="AM66" i="3"/>
  <c r="BN66" i="3"/>
  <c r="BK66" i="3"/>
  <c r="BB66" i="3"/>
  <c r="BO66" i="3"/>
  <c r="AS66" i="3"/>
  <c r="AI390" i="3"/>
  <c r="AK14" i="4" s="1"/>
  <c r="AU367" i="3"/>
  <c r="AD260" i="3"/>
  <c r="AE260" i="3" s="1"/>
  <c r="X313" i="3"/>
  <c r="AA390" i="3"/>
  <c r="AC14" i="4" s="1"/>
  <c r="BN94" i="3"/>
  <c r="W206" i="3"/>
  <c r="Q174" i="3"/>
  <c r="Q175" i="3"/>
  <c r="R391" i="3"/>
  <c r="Y150" i="3"/>
  <c r="BD66" i="3"/>
  <c r="AE80" i="2"/>
  <c r="AF72" i="2"/>
  <c r="AF66" i="3"/>
  <c r="AK66" i="3"/>
  <c r="AH66" i="3"/>
  <c r="AU66" i="3"/>
  <c r="AD66" i="3"/>
  <c r="AV66" i="3"/>
  <c r="BI66" i="3"/>
  <c r="BG66" i="3"/>
  <c r="AO66" i="3"/>
  <c r="U66" i="3"/>
  <c r="X151" i="3"/>
  <c r="AA314" i="3"/>
  <c r="AB314" i="3" s="1"/>
  <c r="U205" i="3"/>
  <c r="V205" i="3" s="1"/>
  <c r="R283" i="3"/>
  <c r="AD259" i="3"/>
  <c r="P229" i="3"/>
  <c r="P230" i="3" s="1"/>
  <c r="V148" i="3"/>
  <c r="S174" i="3"/>
  <c r="P337" i="3"/>
  <c r="BV43" i="3" l="1"/>
  <c r="T203" i="3"/>
  <c r="U203" i="3" s="1"/>
  <c r="BT40" i="3"/>
  <c r="BV98" i="3"/>
  <c r="AM8" i="4"/>
  <c r="BT66" i="3"/>
  <c r="BF8" i="4"/>
  <c r="Q176" i="3"/>
  <c r="R175" i="3"/>
  <c r="BP95" i="3"/>
  <c r="BQ95" i="3" s="1"/>
  <c r="BR95" i="3" s="1"/>
  <c r="BS95" i="3" s="1"/>
  <c r="X8" i="4"/>
  <c r="AV8" i="4"/>
  <c r="AK8" i="4"/>
  <c r="BR8" i="4"/>
  <c r="BB8" i="4"/>
  <c r="AV367" i="3"/>
  <c r="BR96" i="3"/>
  <c r="AZ8" i="4"/>
  <c r="Y152" i="3"/>
  <c r="X206" i="3"/>
  <c r="Y206" i="3" s="1"/>
  <c r="AS8" i="4"/>
  <c r="AP8" i="4"/>
  <c r="W149" i="3"/>
  <c r="BO94" i="3"/>
  <c r="BP94" i="3" s="1"/>
  <c r="BI8" i="4"/>
  <c r="AW8" i="4"/>
  <c r="AH8" i="4"/>
  <c r="BM8" i="4"/>
  <c r="AE8" i="4"/>
  <c r="S202" i="3"/>
  <c r="X310" i="3"/>
  <c r="BJ8" i="4"/>
  <c r="U174" i="3"/>
  <c r="W10" i="4" s="1"/>
  <c r="AW367" i="3"/>
  <c r="AX367" i="3" s="1"/>
  <c r="AF8" i="4"/>
  <c r="BD8" i="4"/>
  <c r="BU40" i="3"/>
  <c r="W205" i="3"/>
  <c r="BO8" i="4"/>
  <c r="AN8" i="4"/>
  <c r="AR8" i="4"/>
  <c r="Z150" i="3"/>
  <c r="AA150" i="3" s="1"/>
  <c r="AB150" i="3" s="1"/>
  <c r="Z8" i="4"/>
  <c r="X311" i="3"/>
  <c r="Y311" i="3" s="1"/>
  <c r="AA282" i="3"/>
  <c r="AC12" i="4" s="1"/>
  <c r="AU368" i="3"/>
  <c r="AD8" i="4"/>
  <c r="W148" i="3"/>
  <c r="X149" i="3"/>
  <c r="Q68" i="3"/>
  <c r="Q13" i="3"/>
  <c r="Q14" i="3" s="1"/>
  <c r="R67" i="3"/>
  <c r="R284" i="3"/>
  <c r="S283" i="3"/>
  <c r="AU8" i="4"/>
  <c r="BP8" i="4"/>
  <c r="BC8" i="4"/>
  <c r="V8" i="4"/>
  <c r="Z204" i="3"/>
  <c r="AA204" i="3" s="1"/>
  <c r="Y313" i="3"/>
  <c r="AB282" i="3"/>
  <c r="AD12" i="4" s="1"/>
  <c r="AT365" i="3"/>
  <c r="AI8" i="4"/>
  <c r="P13" i="3"/>
  <c r="P14" i="3" s="1"/>
  <c r="P68" i="3"/>
  <c r="AD258" i="3"/>
  <c r="AD256" i="3"/>
  <c r="R392" i="3"/>
  <c r="S391" i="3"/>
  <c r="S122" i="3"/>
  <c r="T121" i="3"/>
  <c r="V174" i="3"/>
  <c r="X10" i="4" s="1"/>
  <c r="BE8" i="4"/>
  <c r="BL8" i="4"/>
  <c r="R228" i="3"/>
  <c r="R9" i="3" s="1"/>
  <c r="R229" i="3"/>
  <c r="R230" i="3" s="1"/>
  <c r="BS66" i="3"/>
  <c r="BH8" i="4"/>
  <c r="Y149" i="3"/>
  <c r="Y8" i="4"/>
  <c r="AL8" i="4"/>
  <c r="Y310" i="3"/>
  <c r="Q228" i="3"/>
  <c r="Q9" i="3" s="1"/>
  <c r="Q229" i="3"/>
  <c r="Q230" i="3" s="1"/>
  <c r="AQ366" i="3"/>
  <c r="AQ8" i="4"/>
  <c r="BK8" i="4"/>
  <c r="AX8" i="4"/>
  <c r="AJ8" i="4"/>
  <c r="Y151" i="3"/>
  <c r="Z151" i="3" s="1"/>
  <c r="BQ8" i="4"/>
  <c r="AO8" i="4"/>
  <c r="AC282" i="3"/>
  <c r="AE12" i="4" s="1"/>
  <c r="W336" i="3"/>
  <c r="Y13" i="4" s="1"/>
  <c r="BV40" i="3"/>
  <c r="AF260" i="3"/>
  <c r="BR66" i="3"/>
  <c r="Z152" i="3"/>
  <c r="AE259" i="3"/>
  <c r="AR366" i="3"/>
  <c r="AA8" i="4"/>
  <c r="AE258" i="3"/>
  <c r="BG8" i="4"/>
  <c r="Z149" i="3"/>
  <c r="BN120" i="3"/>
  <c r="BP9" i="4" s="1"/>
  <c r="P338" i="3"/>
  <c r="Q337" i="3"/>
  <c r="W8" i="4"/>
  <c r="AF80" i="2"/>
  <c r="AG72" i="2"/>
  <c r="AE257" i="3"/>
  <c r="V336" i="3"/>
  <c r="X13" i="4" s="1"/>
  <c r="AG260" i="3"/>
  <c r="AC314" i="3"/>
  <c r="AT8" i="4"/>
  <c r="BA8" i="4"/>
  <c r="AY8" i="4"/>
  <c r="Y312" i="3"/>
  <c r="BN8" i="4"/>
  <c r="AC8" i="4"/>
  <c r="AB8" i="4"/>
  <c r="AP390" i="3"/>
  <c r="AR14" i="4" s="1"/>
  <c r="AQ364" i="3"/>
  <c r="AR364" i="3" s="1"/>
  <c r="AG8" i="4"/>
  <c r="BS8" i="4"/>
  <c r="AY367" i="3" l="1"/>
  <c r="BC367" i="3" s="1"/>
  <c r="V203" i="3"/>
  <c r="BP120" i="3"/>
  <c r="BQ94" i="3"/>
  <c r="AZ367" i="3"/>
  <c r="Z311" i="3"/>
  <c r="AQ390" i="3"/>
  <c r="AS14" i="4" s="1"/>
  <c r="Q338" i="3"/>
  <c r="R337" i="3"/>
  <c r="R13" i="3" s="1"/>
  <c r="R14" i="3" s="1"/>
  <c r="AF259" i="3"/>
  <c r="AG259" i="3" s="1"/>
  <c r="AV368" i="3"/>
  <c r="AD314" i="3"/>
  <c r="R176" i="3"/>
  <c r="S175" i="3"/>
  <c r="BT8" i="4"/>
  <c r="AT366" i="3"/>
  <c r="AS366" i="3"/>
  <c r="AU366" i="3" s="1"/>
  <c r="AC150" i="3"/>
  <c r="W174" i="3"/>
  <c r="BU8" i="4"/>
  <c r="T122" i="3"/>
  <c r="U121" i="3"/>
  <c r="AB204" i="3"/>
  <c r="X148" i="3"/>
  <c r="AH260" i="3"/>
  <c r="S228" i="3"/>
  <c r="S9" i="3" s="1"/>
  <c r="S229" i="3"/>
  <c r="S230" i="3" s="1"/>
  <c r="AA149" i="3"/>
  <c r="BT95" i="3"/>
  <c r="BU95" i="3" s="1"/>
  <c r="BV95" i="3" s="1"/>
  <c r="BV66" i="3"/>
  <c r="R68" i="3"/>
  <c r="S67" i="3"/>
  <c r="AE256" i="3"/>
  <c r="AF256" i="3" s="1"/>
  <c r="BU66" i="3"/>
  <c r="AE314" i="3"/>
  <c r="X205" i="3"/>
  <c r="AI260" i="3"/>
  <c r="AJ260" i="3" s="1"/>
  <c r="S392" i="3"/>
  <c r="T391" i="3"/>
  <c r="AA151" i="3"/>
  <c r="Z206" i="3"/>
  <c r="BA367" i="3"/>
  <c r="BB367" i="3" s="1"/>
  <c r="T202" i="3"/>
  <c r="BS96" i="3"/>
  <c r="Y336" i="3"/>
  <c r="AA13" i="4" s="1"/>
  <c r="AF258" i="3"/>
  <c r="AG257" i="3"/>
  <c r="X336" i="3"/>
  <c r="Z13" i="4" s="1"/>
  <c r="Z310" i="3"/>
  <c r="BO120" i="3"/>
  <c r="Z313" i="3"/>
  <c r="AF257" i="3"/>
  <c r="BV8" i="4"/>
  <c r="Z312" i="3"/>
  <c r="AR390" i="3"/>
  <c r="AT14" i="4" s="1"/>
  <c r="AS364" i="3"/>
  <c r="AG80" i="2"/>
  <c r="AH72" i="2"/>
  <c r="AD282" i="3"/>
  <c r="AF12" i="4" s="1"/>
  <c r="S284" i="3"/>
  <c r="T283" i="3"/>
  <c r="AB149" i="3"/>
  <c r="AC149" i="3" s="1"/>
  <c r="AU365" i="3"/>
  <c r="AA152" i="3"/>
  <c r="W203" i="3" l="1"/>
  <c r="X203" i="3"/>
  <c r="AH111" i="2"/>
  <c r="AH80" i="2"/>
  <c r="T229" i="3"/>
  <c r="T230" i="3" s="1"/>
  <c r="T228" i="3"/>
  <c r="BX8" i="4"/>
  <c r="AV366" i="3"/>
  <c r="AW366" i="3" s="1"/>
  <c r="AD149" i="3"/>
  <c r="BR9" i="4"/>
  <c r="T392" i="3"/>
  <c r="U391" i="3"/>
  <c r="Y205" i="3"/>
  <c r="AH257" i="3"/>
  <c r="BD367" i="3"/>
  <c r="BE367" i="3" s="1"/>
  <c r="BF367" i="3" s="1"/>
  <c r="BG367" i="3" s="1"/>
  <c r="BH367" i="3" s="1"/>
  <c r="BI367" i="3" s="1"/>
  <c r="BJ367" i="3" s="1"/>
  <c r="BK367" i="3" s="1"/>
  <c r="BL367" i="3" s="1"/>
  <c r="BM367" i="3" s="1"/>
  <c r="BN367" i="3" s="1"/>
  <c r="BO367" i="3" s="1"/>
  <c r="BP367" i="3" s="1"/>
  <c r="BQ367" i="3" s="1"/>
  <c r="BR367" i="3" s="1"/>
  <c r="BS367" i="3" s="1"/>
  <c r="BT367" i="3" s="1"/>
  <c r="BU367" i="3" s="1"/>
  <c r="BV367" i="3" s="1"/>
  <c r="AA311" i="3"/>
  <c r="T284" i="3"/>
  <c r="U283" i="3"/>
  <c r="Z336" i="3"/>
  <c r="AB13" i="4" s="1"/>
  <c r="AG258" i="3"/>
  <c r="AE149" i="3"/>
  <c r="S176" i="3"/>
  <c r="T175" i="3"/>
  <c r="R338" i="3"/>
  <c r="S337" i="3"/>
  <c r="AV365" i="3"/>
  <c r="AS390" i="3"/>
  <c r="AU14" i="4" s="1"/>
  <c r="AT364" i="3"/>
  <c r="AU364" i="3" s="1"/>
  <c r="AA310" i="3"/>
  <c r="AB151" i="3"/>
  <c r="AC151" i="3" s="1"/>
  <c r="BW8" i="4"/>
  <c r="U202" i="3"/>
  <c r="AC204" i="3"/>
  <c r="AF314" i="3"/>
  <c r="AG314" i="3" s="1"/>
  <c r="Y10" i="4"/>
  <c r="AA206" i="3"/>
  <c r="AB311" i="3"/>
  <c r="S13" i="3"/>
  <c r="S14" i="3" s="1"/>
  <c r="S68" i="3"/>
  <c r="T67" i="3"/>
  <c r="AE282" i="3"/>
  <c r="AG12" i="4" s="1"/>
  <c r="AC152" i="3"/>
  <c r="AD150" i="3"/>
  <c r="AF149" i="3"/>
  <c r="AG149" i="3" s="1"/>
  <c r="AW368" i="3"/>
  <c r="AX368" i="3"/>
  <c r="AH259" i="3"/>
  <c r="AC311" i="3"/>
  <c r="AD311" i="3" s="1"/>
  <c r="AE311" i="3" s="1"/>
  <c r="AF311" i="3" s="1"/>
  <c r="AG311" i="3" s="1"/>
  <c r="AH311" i="3" s="1"/>
  <c r="AI311" i="3" s="1"/>
  <c r="AJ311" i="3" s="1"/>
  <c r="AK311" i="3" s="1"/>
  <c r="AL311" i="3" s="1"/>
  <c r="AM311" i="3" s="1"/>
  <c r="AF282" i="3"/>
  <c r="AH12" i="4" s="1"/>
  <c r="AA313" i="3"/>
  <c r="AB313" i="3" s="1"/>
  <c r="AK260" i="3"/>
  <c r="X174" i="3"/>
  <c r="BT96" i="3"/>
  <c r="BU96" i="3" s="1"/>
  <c r="BV96" i="3" s="1"/>
  <c r="BQ120" i="3"/>
  <c r="AG256" i="3"/>
  <c r="BQ9" i="4"/>
  <c r="V202" i="3"/>
  <c r="AA312" i="3"/>
  <c r="AB312" i="3" s="1"/>
  <c r="AC312" i="3" s="1"/>
  <c r="Y148" i="3"/>
  <c r="U122" i="3"/>
  <c r="V121" i="3"/>
  <c r="AB152" i="3"/>
  <c r="BR94" i="3"/>
  <c r="Y203" i="3" l="1"/>
  <c r="AX366" i="3"/>
  <c r="AY366" i="3" s="1"/>
  <c r="AH149" i="3"/>
  <c r="AI149" i="3" s="1"/>
  <c r="AJ149" i="3" s="1"/>
  <c r="AU390" i="3"/>
  <c r="AW14" i="4" s="1"/>
  <c r="AV364" i="3"/>
  <c r="AD312" i="3"/>
  <c r="AE312" i="3" s="1"/>
  <c r="AH314" i="3"/>
  <c r="AA336" i="3"/>
  <c r="AC13" i="4" s="1"/>
  <c r="AB310" i="3"/>
  <c r="AC310" i="3" s="1"/>
  <c r="V122" i="3"/>
  <c r="W121" i="3"/>
  <c r="U284" i="3"/>
  <c r="V283" i="3"/>
  <c r="AI257" i="3"/>
  <c r="AJ257" i="3" s="1"/>
  <c r="AK257" i="3" s="1"/>
  <c r="AL257" i="3" s="1"/>
  <c r="AM257" i="3" s="1"/>
  <c r="AN257" i="3" s="1"/>
  <c r="AO257" i="3" s="1"/>
  <c r="AP257" i="3" s="1"/>
  <c r="AQ257" i="3" s="1"/>
  <c r="AR257" i="3" s="1"/>
  <c r="AS257" i="3" s="1"/>
  <c r="AT257" i="3" s="1"/>
  <c r="AU257" i="3" s="1"/>
  <c r="AV257" i="3" s="1"/>
  <c r="AW257" i="3" s="1"/>
  <c r="AX257" i="3" s="1"/>
  <c r="AY257" i="3" s="1"/>
  <c r="AZ257" i="3" s="1"/>
  <c r="BA257" i="3" s="1"/>
  <c r="BB257" i="3" s="1"/>
  <c r="BC257" i="3" s="1"/>
  <c r="BD257" i="3" s="1"/>
  <c r="BE257" i="3" s="1"/>
  <c r="BF257" i="3" s="1"/>
  <c r="BG257" i="3" s="1"/>
  <c r="BH257" i="3" s="1"/>
  <c r="BI257" i="3" s="1"/>
  <c r="BJ257" i="3" s="1"/>
  <c r="BK257" i="3" s="1"/>
  <c r="BL257" i="3" s="1"/>
  <c r="BM257" i="3" s="1"/>
  <c r="BN257" i="3" s="1"/>
  <c r="BO257" i="3" s="1"/>
  <c r="BP257" i="3" s="1"/>
  <c r="BQ257" i="3" s="1"/>
  <c r="BR257" i="3" s="1"/>
  <c r="BS257" i="3" s="1"/>
  <c r="BT257" i="3" s="1"/>
  <c r="BU257" i="3" s="1"/>
  <c r="BV257" i="3" s="1"/>
  <c r="AH119" i="2"/>
  <c r="Q111" i="2"/>
  <c r="U392" i="3"/>
  <c r="V391" i="3"/>
  <c r="V228" i="3"/>
  <c r="AD204" i="3"/>
  <c r="AT390" i="3"/>
  <c r="AV14" i="4" s="1"/>
  <c r="AW364" i="3"/>
  <c r="AX364" i="3" s="1"/>
  <c r="AL260" i="3"/>
  <c r="BS9" i="4"/>
  <c r="Z10" i="4"/>
  <c r="AH258" i="3"/>
  <c r="AN311" i="3"/>
  <c r="AO311" i="3" s="1"/>
  <c r="AP311" i="3" s="1"/>
  <c r="AQ311" i="3" s="1"/>
  <c r="AR311" i="3" s="1"/>
  <c r="AS311" i="3" s="1"/>
  <c r="AT311" i="3" s="1"/>
  <c r="AU311" i="3" s="1"/>
  <c r="AV311" i="3" s="1"/>
  <c r="AW311" i="3" s="1"/>
  <c r="AX311" i="3" s="1"/>
  <c r="AY311" i="3" s="1"/>
  <c r="AZ311" i="3" s="1"/>
  <c r="BA311" i="3" s="1"/>
  <c r="BB311" i="3" s="1"/>
  <c r="BC311" i="3" s="1"/>
  <c r="BD311" i="3" s="1"/>
  <c r="BE311" i="3" s="1"/>
  <c r="BF311" i="3" s="1"/>
  <c r="BG311" i="3" s="1"/>
  <c r="BH311" i="3" s="1"/>
  <c r="BI311" i="3" s="1"/>
  <c r="BJ311" i="3" s="1"/>
  <c r="BK311" i="3" s="1"/>
  <c r="BL311" i="3" s="1"/>
  <c r="BM311" i="3" s="1"/>
  <c r="BN311" i="3" s="1"/>
  <c r="BO311" i="3" s="1"/>
  <c r="BP311" i="3" s="1"/>
  <c r="BQ311" i="3" s="1"/>
  <c r="BR311" i="3" s="1"/>
  <c r="BS311" i="3" s="1"/>
  <c r="BT311" i="3" s="1"/>
  <c r="BU311" i="3" s="1"/>
  <c r="BV311" i="3" s="1"/>
  <c r="Z205" i="3"/>
  <c r="AK149" i="3"/>
  <c r="AL149" i="3" s="1"/>
  <c r="Z148" i="3"/>
  <c r="AC313" i="3"/>
  <c r="AD313" i="3" s="1"/>
  <c r="AD152" i="3"/>
  <c r="V11" i="4"/>
  <c r="T9" i="3"/>
  <c r="AE150" i="3"/>
  <c r="AF150" i="3" s="1"/>
  <c r="AG150" i="3" s="1"/>
  <c r="AH150" i="3" s="1"/>
  <c r="Q25" i="4"/>
  <c r="AF312" i="3"/>
  <c r="AG312" i="3" s="1"/>
  <c r="AG282" i="3"/>
  <c r="AI12" i="4" s="1"/>
  <c r="AH256" i="3"/>
  <c r="BR120" i="3"/>
  <c r="BS94" i="3"/>
  <c r="BT94" i="3" s="1"/>
  <c r="BU94" i="3" s="1"/>
  <c r="AI259" i="3"/>
  <c r="AJ259" i="3" s="1"/>
  <c r="AK259" i="3" s="1"/>
  <c r="AL259" i="3" s="1"/>
  <c r="AM259" i="3" s="1"/>
  <c r="AN259" i="3" s="1"/>
  <c r="AO259" i="3" s="1"/>
  <c r="AP259" i="3" s="1"/>
  <c r="AQ259" i="3" s="1"/>
  <c r="AR259" i="3" s="1"/>
  <c r="AS259" i="3" s="1"/>
  <c r="AT259" i="3" s="1"/>
  <c r="AU259" i="3" s="1"/>
  <c r="AV259" i="3" s="1"/>
  <c r="AW259" i="3" s="1"/>
  <c r="AX259" i="3" s="1"/>
  <c r="AY259" i="3" s="1"/>
  <c r="AZ259" i="3" s="1"/>
  <c r="BA259" i="3" s="1"/>
  <c r="BB259" i="3" s="1"/>
  <c r="BC259" i="3" s="1"/>
  <c r="BD259" i="3" s="1"/>
  <c r="BE259" i="3" s="1"/>
  <c r="BF259" i="3" s="1"/>
  <c r="BG259" i="3" s="1"/>
  <c r="BH259" i="3" s="1"/>
  <c r="BI259" i="3" s="1"/>
  <c r="BJ259" i="3" s="1"/>
  <c r="BK259" i="3" s="1"/>
  <c r="BL259" i="3" s="1"/>
  <c r="BM259" i="3" s="1"/>
  <c r="BN259" i="3" s="1"/>
  <c r="BO259" i="3" s="1"/>
  <c r="BP259" i="3" s="1"/>
  <c r="BQ259" i="3" s="1"/>
  <c r="BR259" i="3" s="1"/>
  <c r="BS259" i="3" s="1"/>
  <c r="BT259" i="3" s="1"/>
  <c r="BU259" i="3" s="1"/>
  <c r="BV259" i="3" s="1"/>
  <c r="AB206" i="3"/>
  <c r="W202" i="3"/>
  <c r="Y174" i="3"/>
  <c r="AA148" i="3"/>
  <c r="AY368" i="3"/>
  <c r="AZ368" i="3" s="1"/>
  <c r="BA368" i="3" s="1"/>
  <c r="BB368" i="3" s="1"/>
  <c r="BC368" i="3" s="1"/>
  <c r="BD368" i="3" s="1"/>
  <c r="BE368" i="3" s="1"/>
  <c r="BF368" i="3" s="1"/>
  <c r="BG368" i="3" s="1"/>
  <c r="AD151" i="3"/>
  <c r="T68" i="3"/>
  <c r="U67" i="3"/>
  <c r="U229" i="3"/>
  <c r="U230" i="3" s="1"/>
  <c r="U228" i="3"/>
  <c r="S338" i="3"/>
  <c r="T337" i="3"/>
  <c r="T176" i="3"/>
  <c r="U175" i="3"/>
  <c r="AW365" i="3"/>
  <c r="AH312" i="3" l="1"/>
  <c r="AM149" i="3"/>
  <c r="AN149" i="3" s="1"/>
  <c r="AO149" i="3" s="1"/>
  <c r="AP149" i="3" s="1"/>
  <c r="AQ149" i="3" s="1"/>
  <c r="AR149" i="3" s="1"/>
  <c r="AS149" i="3" s="1"/>
  <c r="AT149" i="3" s="1"/>
  <c r="AU149" i="3" s="1"/>
  <c r="AV149" i="3" s="1"/>
  <c r="AW149" i="3" s="1"/>
  <c r="AX149" i="3" s="1"/>
  <c r="AY149" i="3" s="1"/>
  <c r="AZ149" i="3" s="1"/>
  <c r="BA149" i="3" s="1"/>
  <c r="BB149" i="3" s="1"/>
  <c r="BC149" i="3" s="1"/>
  <c r="BD149" i="3" s="1"/>
  <c r="BE149" i="3" s="1"/>
  <c r="BF149" i="3" s="1"/>
  <c r="BG149" i="3" s="1"/>
  <c r="BH149" i="3" s="1"/>
  <c r="BI149" i="3" s="1"/>
  <c r="BJ149" i="3" s="1"/>
  <c r="BK149" i="3" s="1"/>
  <c r="BL149" i="3" s="1"/>
  <c r="BM149" i="3" s="1"/>
  <c r="BN149" i="3" s="1"/>
  <c r="BO149" i="3" s="1"/>
  <c r="BP149" i="3" s="1"/>
  <c r="BQ149" i="3" s="1"/>
  <c r="BR149" i="3" s="1"/>
  <c r="BS149" i="3" s="1"/>
  <c r="BT149" i="3" s="1"/>
  <c r="BU149" i="3" s="1"/>
  <c r="BV149" i="3" s="1"/>
  <c r="Z203" i="3"/>
  <c r="BU120" i="3"/>
  <c r="BV94" i="3"/>
  <c r="AE313" i="3"/>
  <c r="AF313" i="3" s="1"/>
  <c r="AG313" i="3" s="1"/>
  <c r="AH313" i="3" s="1"/>
  <c r="AI313" i="3" s="1"/>
  <c r="AJ313" i="3" s="1"/>
  <c r="AK313" i="3" s="1"/>
  <c r="AL313" i="3" s="1"/>
  <c r="AM313" i="3" s="1"/>
  <c r="AN313" i="3" s="1"/>
  <c r="AO313" i="3" s="1"/>
  <c r="AP313" i="3" s="1"/>
  <c r="AQ313" i="3" s="1"/>
  <c r="AR313" i="3" s="1"/>
  <c r="AS313" i="3" s="1"/>
  <c r="AT313" i="3" s="1"/>
  <c r="AU313" i="3" s="1"/>
  <c r="AV313" i="3" s="1"/>
  <c r="AW313" i="3" s="1"/>
  <c r="AX313" i="3" s="1"/>
  <c r="AY313" i="3" s="1"/>
  <c r="AZ313" i="3" s="1"/>
  <c r="BA313" i="3" s="1"/>
  <c r="BB313" i="3" s="1"/>
  <c r="BC313" i="3" s="1"/>
  <c r="BD313" i="3" s="1"/>
  <c r="BE313" i="3" s="1"/>
  <c r="BF313" i="3" s="1"/>
  <c r="BG313" i="3" s="1"/>
  <c r="BH313" i="3" s="1"/>
  <c r="BI313" i="3" s="1"/>
  <c r="BJ313" i="3" s="1"/>
  <c r="BK313" i="3" s="1"/>
  <c r="BL313" i="3" s="1"/>
  <c r="BM313" i="3" s="1"/>
  <c r="BN313" i="3" s="1"/>
  <c r="BO313" i="3" s="1"/>
  <c r="BP313" i="3" s="1"/>
  <c r="BQ313" i="3" s="1"/>
  <c r="BR313" i="3" s="1"/>
  <c r="BS313" i="3" s="1"/>
  <c r="BT313" i="3" s="1"/>
  <c r="BU313" i="3" s="1"/>
  <c r="BV313" i="3" s="1"/>
  <c r="AZ366" i="3"/>
  <c r="BA366" i="3" s="1"/>
  <c r="BB366" i="3" s="1"/>
  <c r="BC366" i="3" s="1"/>
  <c r="BD366" i="3" s="1"/>
  <c r="BE366" i="3" s="1"/>
  <c r="BF366" i="3" s="1"/>
  <c r="BG366" i="3" s="1"/>
  <c r="BH366" i="3" s="1"/>
  <c r="BI366" i="3" s="1"/>
  <c r="BJ366" i="3" s="1"/>
  <c r="BK366" i="3" s="1"/>
  <c r="BL366" i="3" s="1"/>
  <c r="BM366" i="3" s="1"/>
  <c r="BN366" i="3" s="1"/>
  <c r="BO366" i="3" s="1"/>
  <c r="BP366" i="3" s="1"/>
  <c r="BQ366" i="3" s="1"/>
  <c r="BR366" i="3" s="1"/>
  <c r="BS366" i="3" s="1"/>
  <c r="BT366" i="3" s="1"/>
  <c r="BU366" i="3" s="1"/>
  <c r="BV366" i="3" s="1"/>
  <c r="T338" i="3"/>
  <c r="U337" i="3"/>
  <c r="AC336" i="3"/>
  <c r="AE13" i="4" s="1"/>
  <c r="AE151" i="3"/>
  <c r="AA174" i="3"/>
  <c r="AA10" i="4"/>
  <c r="W228" i="3"/>
  <c r="S25" i="4"/>
  <c r="T25" i="4" s="1"/>
  <c r="W122" i="3"/>
  <c r="X121" i="3"/>
  <c r="AY364" i="3"/>
  <c r="AV390" i="3"/>
  <c r="AX14" i="4" s="1"/>
  <c r="BT120" i="3"/>
  <c r="AC206" i="3"/>
  <c r="AD206" i="3" s="1"/>
  <c r="AE206" i="3" s="1"/>
  <c r="AF206" i="3" s="1"/>
  <c r="AG206" i="3" s="1"/>
  <c r="AH206" i="3" s="1"/>
  <c r="AI206" i="3" s="1"/>
  <c r="AJ206" i="3" s="1"/>
  <c r="AK206" i="3" s="1"/>
  <c r="AL206" i="3" s="1"/>
  <c r="AM206" i="3" s="1"/>
  <c r="AN206" i="3" s="1"/>
  <c r="AO206" i="3" s="1"/>
  <c r="AP206" i="3" s="1"/>
  <c r="AQ206" i="3" s="1"/>
  <c r="AR206" i="3" s="1"/>
  <c r="AS206" i="3" s="1"/>
  <c r="AT206" i="3" s="1"/>
  <c r="AU206" i="3" s="1"/>
  <c r="AV206" i="3" s="1"/>
  <c r="AW206" i="3" s="1"/>
  <c r="AX206" i="3" s="1"/>
  <c r="AY206" i="3" s="1"/>
  <c r="AZ206" i="3" s="1"/>
  <c r="BA206" i="3" s="1"/>
  <c r="BB206" i="3" s="1"/>
  <c r="BC206" i="3" s="1"/>
  <c r="BD206" i="3" s="1"/>
  <c r="BE206" i="3" s="1"/>
  <c r="BF206" i="3" s="1"/>
  <c r="BG206" i="3" s="1"/>
  <c r="BH206" i="3" s="1"/>
  <c r="BI206" i="3" s="1"/>
  <c r="BJ206" i="3" s="1"/>
  <c r="BK206" i="3" s="1"/>
  <c r="BL206" i="3" s="1"/>
  <c r="BM206" i="3" s="1"/>
  <c r="BN206" i="3" s="1"/>
  <c r="BO206" i="3" s="1"/>
  <c r="BP206" i="3" s="1"/>
  <c r="BQ206" i="3" s="1"/>
  <c r="BR206" i="3" s="1"/>
  <c r="BS206" i="3" s="1"/>
  <c r="BT206" i="3" s="1"/>
  <c r="BU206" i="3" s="1"/>
  <c r="BV206" i="3" s="1"/>
  <c r="AX365" i="3"/>
  <c r="AY365" i="3" s="1"/>
  <c r="AZ365" i="3" s="1"/>
  <c r="BA365" i="3" s="1"/>
  <c r="BB365" i="3" s="1"/>
  <c r="BC365" i="3" s="1"/>
  <c r="BD365" i="3" s="1"/>
  <c r="BE365" i="3" s="1"/>
  <c r="BF365" i="3" s="1"/>
  <c r="BG365" i="3" s="1"/>
  <c r="BH365" i="3" s="1"/>
  <c r="BI365" i="3" s="1"/>
  <c r="BJ365" i="3" s="1"/>
  <c r="BK365" i="3" s="1"/>
  <c r="BL365" i="3" s="1"/>
  <c r="BM365" i="3" s="1"/>
  <c r="BN365" i="3" s="1"/>
  <c r="BO365" i="3" s="1"/>
  <c r="BP365" i="3" s="1"/>
  <c r="BQ365" i="3" s="1"/>
  <c r="BR365" i="3" s="1"/>
  <c r="BS365" i="3" s="1"/>
  <c r="BT365" i="3" s="1"/>
  <c r="BU365" i="3" s="1"/>
  <c r="BV365" i="3" s="1"/>
  <c r="AB148" i="3"/>
  <c r="BT9" i="4"/>
  <c r="AI258" i="3"/>
  <c r="AJ258" i="3" s="1"/>
  <c r="AK258" i="3" s="1"/>
  <c r="AL258" i="3" s="1"/>
  <c r="AM258" i="3" s="1"/>
  <c r="AN258" i="3" s="1"/>
  <c r="AO258" i="3" s="1"/>
  <c r="AP258" i="3" s="1"/>
  <c r="AQ258" i="3" s="1"/>
  <c r="AR258" i="3" s="1"/>
  <c r="AS258" i="3" s="1"/>
  <c r="AT258" i="3" s="1"/>
  <c r="AU258" i="3" s="1"/>
  <c r="AV258" i="3" s="1"/>
  <c r="AW258" i="3" s="1"/>
  <c r="AX258" i="3" s="1"/>
  <c r="AY258" i="3" s="1"/>
  <c r="AZ258" i="3" s="1"/>
  <c r="BA258" i="3" s="1"/>
  <c r="BB258" i="3" s="1"/>
  <c r="BC258" i="3" s="1"/>
  <c r="BD258" i="3" s="1"/>
  <c r="BE258" i="3" s="1"/>
  <c r="BF258" i="3" s="1"/>
  <c r="BG258" i="3" s="1"/>
  <c r="BH258" i="3" s="1"/>
  <c r="BI258" i="3" s="1"/>
  <c r="BJ258" i="3" s="1"/>
  <c r="BK258" i="3" s="1"/>
  <c r="BL258" i="3" s="1"/>
  <c r="BM258" i="3" s="1"/>
  <c r="BN258" i="3" s="1"/>
  <c r="BO258" i="3" s="1"/>
  <c r="BP258" i="3" s="1"/>
  <c r="BQ258" i="3" s="1"/>
  <c r="BR258" i="3" s="1"/>
  <c r="BS258" i="3" s="1"/>
  <c r="BT258" i="3" s="1"/>
  <c r="BU258" i="3" s="1"/>
  <c r="BV258" i="3" s="1"/>
  <c r="AW390" i="3"/>
  <c r="AY14" i="4" s="1"/>
  <c r="AE152" i="3"/>
  <c r="V284" i="3"/>
  <c r="W283" i="3"/>
  <c r="BF260" i="3"/>
  <c r="BG260" i="3" s="1"/>
  <c r="BH260" i="3" s="1"/>
  <c r="BI260" i="3" s="1"/>
  <c r="BJ260" i="3" s="1"/>
  <c r="BK260" i="3" s="1"/>
  <c r="BL260" i="3" s="1"/>
  <c r="BM260" i="3" s="1"/>
  <c r="BN260" i="3" s="1"/>
  <c r="BO260" i="3" s="1"/>
  <c r="BP260" i="3" s="1"/>
  <c r="BQ260" i="3" s="1"/>
  <c r="BR260" i="3" s="1"/>
  <c r="BS260" i="3" s="1"/>
  <c r="BT260" i="3" s="1"/>
  <c r="BU260" i="3" s="1"/>
  <c r="BV260" i="3" s="1"/>
  <c r="AM260" i="3"/>
  <c r="AN260" i="3" s="1"/>
  <c r="AO260" i="3" s="1"/>
  <c r="AP260" i="3" s="1"/>
  <c r="AQ260" i="3" s="1"/>
  <c r="AR260" i="3" s="1"/>
  <c r="AS260" i="3" s="1"/>
  <c r="AT260" i="3" s="1"/>
  <c r="AU260" i="3" s="1"/>
  <c r="AV260" i="3" s="1"/>
  <c r="AW260" i="3" s="1"/>
  <c r="AX260" i="3" s="1"/>
  <c r="AY260" i="3" s="1"/>
  <c r="AZ260" i="3" s="1"/>
  <c r="BA260" i="3" s="1"/>
  <c r="BB260" i="3" s="1"/>
  <c r="BC260" i="3" s="1"/>
  <c r="BD260" i="3" s="1"/>
  <c r="BE260" i="3" s="1"/>
  <c r="AE204" i="3"/>
  <c r="AF204" i="3" s="1"/>
  <c r="AG204" i="3" s="1"/>
  <c r="AH204" i="3" s="1"/>
  <c r="AI204" i="3" s="1"/>
  <c r="AJ204" i="3" s="1"/>
  <c r="AK204" i="3" s="1"/>
  <c r="AL204" i="3" s="1"/>
  <c r="AM204" i="3" s="1"/>
  <c r="AN204" i="3" s="1"/>
  <c r="AO204" i="3" s="1"/>
  <c r="AP204" i="3" s="1"/>
  <c r="AQ204" i="3" s="1"/>
  <c r="AR204" i="3" s="1"/>
  <c r="AS204" i="3" s="1"/>
  <c r="AT204" i="3" s="1"/>
  <c r="AU204" i="3" s="1"/>
  <c r="AV204" i="3" s="1"/>
  <c r="AW204" i="3" s="1"/>
  <c r="AX204" i="3" s="1"/>
  <c r="AY204" i="3" s="1"/>
  <c r="AZ204" i="3" s="1"/>
  <c r="BA204" i="3" s="1"/>
  <c r="BB204" i="3" s="1"/>
  <c r="BC204" i="3" s="1"/>
  <c r="BD204" i="3" s="1"/>
  <c r="BE204" i="3" s="1"/>
  <c r="BF204" i="3" s="1"/>
  <c r="BG204" i="3" s="1"/>
  <c r="BH204" i="3" s="1"/>
  <c r="BI204" i="3" s="1"/>
  <c r="BJ204" i="3" s="1"/>
  <c r="BK204" i="3" s="1"/>
  <c r="BL204" i="3" s="1"/>
  <c r="BM204" i="3" s="1"/>
  <c r="BN204" i="3" s="1"/>
  <c r="BO204" i="3" s="1"/>
  <c r="BP204" i="3" s="1"/>
  <c r="BQ204" i="3" s="1"/>
  <c r="BR204" i="3" s="1"/>
  <c r="BS204" i="3" s="1"/>
  <c r="BT204" i="3" s="1"/>
  <c r="BU204" i="3" s="1"/>
  <c r="BV204" i="3" s="1"/>
  <c r="W11" i="4"/>
  <c r="U9" i="3"/>
  <c r="AI312" i="3"/>
  <c r="AA205" i="3"/>
  <c r="AB336" i="3"/>
  <c r="AD13" i="4" s="1"/>
  <c r="AH282" i="3"/>
  <c r="AJ12" i="4" s="1"/>
  <c r="AI150" i="3"/>
  <c r="AJ150" i="3" s="1"/>
  <c r="AK150" i="3" s="1"/>
  <c r="AL150" i="3" s="1"/>
  <c r="AM150" i="3" s="1"/>
  <c r="AN150" i="3" s="1"/>
  <c r="AO150" i="3" s="1"/>
  <c r="AP150" i="3" s="1"/>
  <c r="AQ150" i="3" s="1"/>
  <c r="AR150" i="3" s="1"/>
  <c r="AS150" i="3" s="1"/>
  <c r="AT150" i="3" s="1"/>
  <c r="AU150" i="3" s="1"/>
  <c r="AV150" i="3" s="1"/>
  <c r="AW150" i="3" s="1"/>
  <c r="AX150" i="3" s="1"/>
  <c r="AY150" i="3" s="1"/>
  <c r="AZ150" i="3" s="1"/>
  <c r="BA150" i="3" s="1"/>
  <c r="BB150" i="3" s="1"/>
  <c r="BC150" i="3" s="1"/>
  <c r="X11" i="4"/>
  <c r="V9" i="3"/>
  <c r="U176" i="3"/>
  <c r="V175" i="3"/>
  <c r="U68" i="3"/>
  <c r="U13" i="3"/>
  <c r="U14" i="3" s="1"/>
  <c r="V67" i="3"/>
  <c r="AD310" i="3"/>
  <c r="V16" i="4"/>
  <c r="X202" i="3"/>
  <c r="V229" i="3"/>
  <c r="V230" i="3" s="1"/>
  <c r="T13" i="3"/>
  <c r="T14" i="3" s="1"/>
  <c r="BH368" i="3"/>
  <c r="BI368" i="3" s="1"/>
  <c r="BJ368" i="3" s="1"/>
  <c r="BK368" i="3" s="1"/>
  <c r="BL368" i="3" s="1"/>
  <c r="BM368" i="3" s="1"/>
  <c r="BN368" i="3" s="1"/>
  <c r="BO368" i="3" s="1"/>
  <c r="BP368" i="3" s="1"/>
  <c r="BQ368" i="3" s="1"/>
  <c r="BR368" i="3" s="1"/>
  <c r="BS368" i="3" s="1"/>
  <c r="BS120" i="3"/>
  <c r="AI256" i="3"/>
  <c r="Z174" i="3"/>
  <c r="AC148" i="3"/>
  <c r="V392" i="3"/>
  <c r="W391" i="3"/>
  <c r="AI314" i="3"/>
  <c r="BT368" i="3" l="1"/>
  <c r="BU368" i="3" s="1"/>
  <c r="BV368" i="3" s="1"/>
  <c r="BD150" i="3"/>
  <c r="BE150" i="3" s="1"/>
  <c r="BF150" i="3" s="1"/>
  <c r="BG150" i="3" s="1"/>
  <c r="BH150" i="3" s="1"/>
  <c r="BI150" i="3" s="1"/>
  <c r="BJ150" i="3" s="1"/>
  <c r="BK150" i="3" s="1"/>
  <c r="BL150" i="3" s="1"/>
  <c r="BM150" i="3" s="1"/>
  <c r="BN150" i="3" s="1"/>
  <c r="BO150" i="3" s="1"/>
  <c r="BP150" i="3" s="1"/>
  <c r="BQ150" i="3" s="1"/>
  <c r="BR150" i="3" s="1"/>
  <c r="BS150" i="3" s="1"/>
  <c r="BT150" i="3" s="1"/>
  <c r="BU150" i="3" s="1"/>
  <c r="BV150" i="3" s="1"/>
  <c r="AX390" i="3"/>
  <c r="AZ14" i="4" s="1"/>
  <c r="AA203" i="3"/>
  <c r="AB203" i="3" s="1"/>
  <c r="AJ312" i="3"/>
  <c r="AK312" i="3" s="1"/>
  <c r="AL312" i="3" s="1"/>
  <c r="AM312" i="3" s="1"/>
  <c r="AN312" i="3" s="1"/>
  <c r="AO312" i="3" s="1"/>
  <c r="AP312" i="3" s="1"/>
  <c r="AQ312" i="3" s="1"/>
  <c r="AR312" i="3" s="1"/>
  <c r="AS312" i="3" s="1"/>
  <c r="AT312" i="3" s="1"/>
  <c r="AU312" i="3" s="1"/>
  <c r="AV312" i="3" s="1"/>
  <c r="AW312" i="3" s="1"/>
  <c r="AX312" i="3" s="1"/>
  <c r="AY312" i="3" s="1"/>
  <c r="AZ312" i="3" s="1"/>
  <c r="BA312" i="3" s="1"/>
  <c r="BB312" i="3" s="1"/>
  <c r="BC312" i="3" s="1"/>
  <c r="BD312" i="3" s="1"/>
  <c r="BE312" i="3" s="1"/>
  <c r="BF312" i="3" s="1"/>
  <c r="BG312" i="3" s="1"/>
  <c r="BH312" i="3" s="1"/>
  <c r="BI312" i="3" s="1"/>
  <c r="BJ312" i="3" s="1"/>
  <c r="BK312" i="3" s="1"/>
  <c r="BL312" i="3" s="1"/>
  <c r="BM312" i="3" s="1"/>
  <c r="BN312" i="3" s="1"/>
  <c r="BO312" i="3" s="1"/>
  <c r="BP312" i="3" s="1"/>
  <c r="BQ312" i="3" s="1"/>
  <c r="BR312" i="3" s="1"/>
  <c r="BS312" i="3" s="1"/>
  <c r="BT312" i="3" s="1"/>
  <c r="BU312" i="3" s="1"/>
  <c r="BV312" i="3" s="1"/>
  <c r="W284" i="3"/>
  <c r="X283" i="3"/>
  <c r="AB174" i="3"/>
  <c r="AD336" i="3"/>
  <c r="AF13" i="4" s="1"/>
  <c r="AE310" i="3"/>
  <c r="AC174" i="3"/>
  <c r="AD148" i="3"/>
  <c r="X228" i="3"/>
  <c r="Y202" i="3"/>
  <c r="X16" i="4"/>
  <c r="AY390" i="3"/>
  <c r="BA14" i="4" s="1"/>
  <c r="AZ364" i="3"/>
  <c r="AC10" i="4"/>
  <c r="U338" i="3"/>
  <c r="V337" i="3"/>
  <c r="AJ314" i="3"/>
  <c r="AK314" i="3" s="1"/>
  <c r="AL314" i="3" s="1"/>
  <c r="AM314" i="3" s="1"/>
  <c r="AN314" i="3" s="1"/>
  <c r="AO314" i="3" s="1"/>
  <c r="AP314" i="3" s="1"/>
  <c r="AQ314" i="3" s="1"/>
  <c r="AR314" i="3" s="1"/>
  <c r="AS314" i="3" s="1"/>
  <c r="AT314" i="3" s="1"/>
  <c r="AU314" i="3" s="1"/>
  <c r="AV314" i="3" s="1"/>
  <c r="AW314" i="3" s="1"/>
  <c r="AX314" i="3" s="1"/>
  <c r="AY314" i="3" s="1"/>
  <c r="AZ314" i="3" s="1"/>
  <c r="BA314" i="3" s="1"/>
  <c r="BB314" i="3" s="1"/>
  <c r="BC314" i="3" s="1"/>
  <c r="BD314" i="3" s="1"/>
  <c r="BE314" i="3" s="1"/>
  <c r="BF314" i="3" s="1"/>
  <c r="BG314" i="3" s="1"/>
  <c r="BH314" i="3" s="1"/>
  <c r="BI314" i="3" s="1"/>
  <c r="BJ314" i="3" s="1"/>
  <c r="BK314" i="3" s="1"/>
  <c r="BL314" i="3" s="1"/>
  <c r="BM314" i="3" s="1"/>
  <c r="BN314" i="3" s="1"/>
  <c r="BO314" i="3" s="1"/>
  <c r="BP314" i="3" s="1"/>
  <c r="BQ314" i="3" s="1"/>
  <c r="BR314" i="3" s="1"/>
  <c r="BS314" i="3" s="1"/>
  <c r="BT314" i="3" s="1"/>
  <c r="BU314" i="3" s="1"/>
  <c r="BV314" i="3" s="1"/>
  <c r="V68" i="3"/>
  <c r="V13" i="3"/>
  <c r="V14" i="3" s="1"/>
  <c r="W67" i="3"/>
  <c r="W392" i="3"/>
  <c r="X391" i="3"/>
  <c r="AB10" i="4"/>
  <c r="AF152" i="3"/>
  <c r="AG152" i="3" s="1"/>
  <c r="AH152" i="3" s="1"/>
  <c r="AI152" i="3" s="1"/>
  <c r="AJ152" i="3" s="1"/>
  <c r="AK152" i="3" s="1"/>
  <c r="AL152" i="3" s="1"/>
  <c r="AM152" i="3" s="1"/>
  <c r="AN152" i="3" s="1"/>
  <c r="AO152" i="3" s="1"/>
  <c r="AP152" i="3" s="1"/>
  <c r="AQ152" i="3" s="1"/>
  <c r="AR152" i="3" s="1"/>
  <c r="AS152" i="3" s="1"/>
  <c r="AT152" i="3" s="1"/>
  <c r="AU152" i="3" s="1"/>
  <c r="AV152" i="3" s="1"/>
  <c r="AW152" i="3" s="1"/>
  <c r="AX152" i="3" s="1"/>
  <c r="AY152" i="3" s="1"/>
  <c r="AZ152" i="3" s="1"/>
  <c r="BA152" i="3" s="1"/>
  <c r="BB152" i="3" s="1"/>
  <c r="BC152" i="3" s="1"/>
  <c r="BD152" i="3" s="1"/>
  <c r="BE152" i="3" s="1"/>
  <c r="BF152" i="3" s="1"/>
  <c r="BG152" i="3" s="1"/>
  <c r="BH152" i="3" s="1"/>
  <c r="BI152" i="3" s="1"/>
  <c r="BJ152" i="3" s="1"/>
  <c r="BK152" i="3" s="1"/>
  <c r="BL152" i="3" s="1"/>
  <c r="BM152" i="3" s="1"/>
  <c r="BN152" i="3" s="1"/>
  <c r="BO152" i="3" s="1"/>
  <c r="BP152" i="3" s="1"/>
  <c r="BQ152" i="3" s="1"/>
  <c r="BR152" i="3" s="1"/>
  <c r="BS152" i="3" s="1"/>
  <c r="BT152" i="3" s="1"/>
  <c r="BU152" i="3" s="1"/>
  <c r="BV152" i="3" s="1"/>
  <c r="BV120" i="3"/>
  <c r="BU9" i="4"/>
  <c r="AA8" i="5"/>
  <c r="O8" i="5"/>
  <c r="V8" i="5"/>
  <c r="AC8" i="5"/>
  <c r="AQ8" i="5"/>
  <c r="BG8" i="5"/>
  <c r="T8" i="5"/>
  <c r="BE8" i="5"/>
  <c r="AB8" i="5"/>
  <c r="Y8" i="5"/>
  <c r="AO8" i="5"/>
  <c r="AF8" i="5"/>
  <c r="BB8" i="5"/>
  <c r="AL8" i="5"/>
  <c r="AH8" i="5"/>
  <c r="AN8" i="5"/>
  <c r="Q8" i="5"/>
  <c r="AT8" i="5"/>
  <c r="AR8" i="5"/>
  <c r="P8" i="5"/>
  <c r="X8" i="5"/>
  <c r="AP8" i="5"/>
  <c r="AZ8" i="5"/>
  <c r="AY8" i="5"/>
  <c r="AE8" i="5"/>
  <c r="R8" i="5"/>
  <c r="AS8" i="5"/>
  <c r="Z8" i="5"/>
  <c r="AI8" i="5"/>
  <c r="U8" i="5"/>
  <c r="AV8" i="5"/>
  <c r="BC8" i="5"/>
  <c r="N8" i="5"/>
  <c r="W8" i="5"/>
  <c r="AU8" i="5"/>
  <c r="M8" i="5"/>
  <c r="L8" i="5"/>
  <c r="BF8" i="5"/>
  <c r="AM8" i="5"/>
  <c r="AG8" i="5"/>
  <c r="AX8" i="5"/>
  <c r="BA8" i="5"/>
  <c r="AK8" i="5"/>
  <c r="AD8" i="5"/>
  <c r="K8" i="5"/>
  <c r="BD8" i="5"/>
  <c r="AW8" i="5"/>
  <c r="AJ8" i="5"/>
  <c r="BH8" i="5"/>
  <c r="S8" i="5"/>
  <c r="BJ8" i="5"/>
  <c r="BK8" i="5"/>
  <c r="BI8" i="5"/>
  <c r="BL8" i="5"/>
  <c r="BM8" i="5"/>
  <c r="BW9" i="4"/>
  <c r="V176" i="3"/>
  <c r="W175" i="3"/>
  <c r="AB205" i="3"/>
  <c r="W16" i="4"/>
  <c r="BV9" i="4"/>
  <c r="X122" i="3"/>
  <c r="Y121" i="3"/>
  <c r="Y11" i="4"/>
  <c r="W9" i="3"/>
  <c r="AI282" i="3"/>
  <c r="AK12" i="4" s="1"/>
  <c r="AJ256" i="3"/>
  <c r="W229" i="3"/>
  <c r="W230" i="3" s="1"/>
  <c r="AF151" i="3"/>
  <c r="AG151" i="3" s="1"/>
  <c r="AH151" i="3" s="1"/>
  <c r="AI151" i="3" s="1"/>
  <c r="AJ151" i="3" s="1"/>
  <c r="AK151" i="3" s="1"/>
  <c r="AL151" i="3" s="1"/>
  <c r="AM151" i="3" s="1"/>
  <c r="AN151" i="3" s="1"/>
  <c r="AO151" i="3" s="1"/>
  <c r="AP151" i="3" s="1"/>
  <c r="AQ151" i="3" s="1"/>
  <c r="AR151" i="3" s="1"/>
  <c r="AS151" i="3" s="1"/>
  <c r="AT151" i="3" s="1"/>
  <c r="AU151" i="3" s="1"/>
  <c r="AV151" i="3" s="1"/>
  <c r="AW151" i="3" s="1"/>
  <c r="AX151" i="3" s="1"/>
  <c r="AY151" i="3" s="1"/>
  <c r="AZ151" i="3" s="1"/>
  <c r="BA151" i="3" s="1"/>
  <c r="BB151" i="3" s="1"/>
  <c r="BC151" i="3" s="1"/>
  <c r="BD151" i="3" s="1"/>
  <c r="BE151" i="3" s="1"/>
  <c r="BF151" i="3" s="1"/>
  <c r="BG151" i="3" s="1"/>
  <c r="BH151" i="3" s="1"/>
  <c r="BI151" i="3" s="1"/>
  <c r="BJ151" i="3" s="1"/>
  <c r="BK151" i="3" s="1"/>
  <c r="BL151" i="3" s="1"/>
  <c r="BM151" i="3" s="1"/>
  <c r="BN151" i="3" s="1"/>
  <c r="BO151" i="3" s="1"/>
  <c r="BP151" i="3" s="1"/>
  <c r="BQ151" i="3" s="1"/>
  <c r="BR151" i="3" s="1"/>
  <c r="BS151" i="3" s="1"/>
  <c r="BT151" i="3" s="1"/>
  <c r="BU151" i="3" s="1"/>
  <c r="BV151" i="3" s="1"/>
  <c r="AC203" i="3" l="1"/>
  <c r="AZ390" i="3"/>
  <c r="BB14" i="4" s="1"/>
  <c r="BA364" i="3"/>
  <c r="Y228" i="3"/>
  <c r="Z202" i="3"/>
  <c r="AE336" i="3"/>
  <c r="AG13" i="4" s="1"/>
  <c r="AF310" i="3"/>
  <c r="W13" i="3"/>
  <c r="W14" i="3" s="1"/>
  <c r="W68" i="3"/>
  <c r="X67" i="3"/>
  <c r="Z11" i="4"/>
  <c r="X9" i="3"/>
  <c r="V338" i="3"/>
  <c r="W337" i="3"/>
  <c r="X229" i="3"/>
  <c r="X230" i="3" s="1"/>
  <c r="AD10" i="4"/>
  <c r="W176" i="3"/>
  <c r="X175" i="3"/>
  <c r="AJ282" i="3"/>
  <c r="AL12" i="4" s="1"/>
  <c r="AK256" i="3"/>
  <c r="X392" i="3"/>
  <c r="Y391" i="3"/>
  <c r="AD174" i="3"/>
  <c r="AE148" i="3"/>
  <c r="Y16" i="4"/>
  <c r="Y122" i="3"/>
  <c r="Z121" i="3"/>
  <c r="AC205" i="3"/>
  <c r="AD205" i="3" s="1"/>
  <c r="AE205" i="3" s="1"/>
  <c r="AF205" i="3" s="1"/>
  <c r="AG205" i="3" s="1"/>
  <c r="AH205" i="3" s="1"/>
  <c r="AI205" i="3" s="1"/>
  <c r="AJ205" i="3" s="1"/>
  <c r="AK205" i="3" s="1"/>
  <c r="AL205" i="3" s="1"/>
  <c r="AM205" i="3" s="1"/>
  <c r="AN205" i="3" s="1"/>
  <c r="AO205" i="3" s="1"/>
  <c r="AP205" i="3" s="1"/>
  <c r="AQ205" i="3" s="1"/>
  <c r="AR205" i="3" s="1"/>
  <c r="AS205" i="3" s="1"/>
  <c r="AT205" i="3" s="1"/>
  <c r="AU205" i="3" s="1"/>
  <c r="AV205" i="3" s="1"/>
  <c r="AW205" i="3" s="1"/>
  <c r="AX205" i="3" s="1"/>
  <c r="AY205" i="3" s="1"/>
  <c r="AZ205" i="3" s="1"/>
  <c r="BA205" i="3" s="1"/>
  <c r="BB205" i="3" s="1"/>
  <c r="BC205" i="3" s="1"/>
  <c r="BD205" i="3" s="1"/>
  <c r="BE205" i="3" s="1"/>
  <c r="BF205" i="3" s="1"/>
  <c r="BG205" i="3" s="1"/>
  <c r="BH205" i="3" s="1"/>
  <c r="BI205" i="3" s="1"/>
  <c r="BJ205" i="3" s="1"/>
  <c r="BK205" i="3" s="1"/>
  <c r="BL205" i="3" s="1"/>
  <c r="BM205" i="3" s="1"/>
  <c r="BN205" i="3" s="1"/>
  <c r="BO205" i="3" s="1"/>
  <c r="BP205" i="3" s="1"/>
  <c r="BQ205" i="3" s="1"/>
  <c r="BR205" i="3" s="1"/>
  <c r="BS205" i="3" s="1"/>
  <c r="BT205" i="3" s="1"/>
  <c r="BU205" i="3" s="1"/>
  <c r="BV205" i="3" s="1"/>
  <c r="F24" i="5"/>
  <c r="K36" i="5"/>
  <c r="BX9" i="4"/>
  <c r="AE10" i="4"/>
  <c r="X284" i="3"/>
  <c r="Y283" i="3"/>
  <c r="AD203" i="3" l="1"/>
  <c r="AF203" i="3" s="1"/>
  <c r="AG203" i="3" s="1"/>
  <c r="AH203" i="3" s="1"/>
  <c r="AI203" i="3" s="1"/>
  <c r="AE203" i="3"/>
  <c r="AA11" i="4"/>
  <c r="Y9" i="3"/>
  <c r="Y229" i="3"/>
  <c r="Y230" i="3" s="1"/>
  <c r="Q26" i="4"/>
  <c r="Z16" i="4"/>
  <c r="BA390" i="3"/>
  <c r="BC14" i="4" s="1"/>
  <c r="BB364" i="3"/>
  <c r="Z228" i="3"/>
  <c r="AA202" i="3"/>
  <c r="W338" i="3"/>
  <c r="X337" i="3"/>
  <c r="H24" i="5"/>
  <c r="AE174" i="3"/>
  <c r="AF148" i="3"/>
  <c r="AK282" i="3"/>
  <c r="AM12" i="4" s="1"/>
  <c r="AL256" i="3"/>
  <c r="X176" i="3"/>
  <c r="Y175" i="3"/>
  <c r="Z122" i="3"/>
  <c r="AA121" i="3"/>
  <c r="AF10" i="4"/>
  <c r="AF336" i="3"/>
  <c r="AH13" i="4" s="1"/>
  <c r="AG310" i="3"/>
  <c r="Y284" i="3"/>
  <c r="Z283" i="3"/>
  <c r="Y392" i="3"/>
  <c r="Z391" i="3"/>
  <c r="X13" i="3"/>
  <c r="X14" i="3" s="1"/>
  <c r="X68" i="3"/>
  <c r="Y67" i="3"/>
  <c r="Z229" i="3" l="1"/>
  <c r="Z230" i="3" s="1"/>
  <c r="AJ203" i="3"/>
  <c r="AK203" i="3" s="1"/>
  <c r="AL203" i="3" s="1"/>
  <c r="AM203" i="3" s="1"/>
  <c r="AN203" i="3" s="1"/>
  <c r="AO203" i="3" s="1"/>
  <c r="AP203" i="3" s="1"/>
  <c r="AQ203" i="3" s="1"/>
  <c r="AR203" i="3" s="1"/>
  <c r="AS203" i="3" s="1"/>
  <c r="AT203" i="3" s="1"/>
  <c r="AU203" i="3" s="1"/>
  <c r="AV203" i="3" s="1"/>
  <c r="AW203" i="3" s="1"/>
  <c r="AX203" i="3" s="1"/>
  <c r="AY203" i="3" s="1"/>
  <c r="AZ203" i="3" s="1"/>
  <c r="BA203" i="3" s="1"/>
  <c r="BB203" i="3" s="1"/>
  <c r="BC203" i="3" s="1"/>
  <c r="BD203" i="3" s="1"/>
  <c r="BE203" i="3" s="1"/>
  <c r="BF203" i="3" s="1"/>
  <c r="BG203" i="3" s="1"/>
  <c r="BH203" i="3" s="1"/>
  <c r="BI203" i="3" s="1"/>
  <c r="BJ203" i="3" s="1"/>
  <c r="BK203" i="3" s="1"/>
  <c r="BL203" i="3" s="1"/>
  <c r="BM203" i="3" s="1"/>
  <c r="BN203" i="3" s="1"/>
  <c r="BO203" i="3" s="1"/>
  <c r="BP203" i="3" s="1"/>
  <c r="BQ203" i="3" s="1"/>
  <c r="BR203" i="3" s="1"/>
  <c r="BS203" i="3" s="1"/>
  <c r="BT203" i="3" s="1"/>
  <c r="BU203" i="3" s="1"/>
  <c r="BV203" i="3" s="1"/>
  <c r="Y176" i="3"/>
  <c r="Z175" i="3"/>
  <c r="Z392" i="3"/>
  <c r="AA391" i="3"/>
  <c r="BB390" i="3"/>
  <c r="BD14" i="4" s="1"/>
  <c r="BC364" i="3"/>
  <c r="AL282" i="3"/>
  <c r="AN12" i="4" s="1"/>
  <c r="AM256" i="3"/>
  <c r="X338" i="3"/>
  <c r="Y337" i="3"/>
  <c r="AB11" i="4"/>
  <c r="Z9" i="3"/>
  <c r="Y13" i="3"/>
  <c r="Y14" i="3" s="1"/>
  <c r="Y68" i="3"/>
  <c r="Z67" i="3"/>
  <c r="Z284" i="3"/>
  <c r="AA283" i="3"/>
  <c r="AA122" i="3"/>
  <c r="AB121" i="3"/>
  <c r="AF174" i="3"/>
  <c r="AG148" i="3"/>
  <c r="AA16" i="4"/>
  <c r="AG336" i="3"/>
  <c r="AI13" i="4" s="1"/>
  <c r="AH310" i="3"/>
  <c r="AG10" i="4"/>
  <c r="AA229" i="3"/>
  <c r="AA230" i="3" s="1"/>
  <c r="AA228" i="3"/>
  <c r="AB202" i="3"/>
  <c r="S26" i="4"/>
  <c r="T26" i="4" s="1"/>
  <c r="AY9" i="5" l="1"/>
  <c r="AW9" i="5"/>
  <c r="L9" i="5"/>
  <c r="AT9" i="5"/>
  <c r="AD9" i="5"/>
  <c r="S9" i="5"/>
  <c r="M9" i="5"/>
  <c r="AL9" i="5"/>
  <c r="O9" i="5"/>
  <c r="AF9" i="5"/>
  <c r="W9" i="5"/>
  <c r="V9" i="5"/>
  <c r="AM9" i="5"/>
  <c r="AN9" i="5"/>
  <c r="AA9" i="5"/>
  <c r="AC9" i="5"/>
  <c r="AI9" i="5"/>
  <c r="AV9" i="5"/>
  <c r="Q9" i="5"/>
  <c r="AO9" i="5"/>
  <c r="BB9" i="5"/>
  <c r="AG9" i="5"/>
  <c r="N9" i="5"/>
  <c r="R9" i="5"/>
  <c r="AS9" i="5"/>
  <c r="K9" i="5"/>
  <c r="Y9" i="5"/>
  <c r="BA9" i="5"/>
  <c r="AE9" i="5"/>
  <c r="AB9" i="5"/>
  <c r="AK9" i="5"/>
  <c r="AR9" i="5"/>
  <c r="X9" i="5"/>
  <c r="BC9" i="5"/>
  <c r="AH9" i="5"/>
  <c r="T9" i="5"/>
  <c r="AU9" i="5"/>
  <c r="AP9" i="5"/>
  <c r="AZ9" i="5"/>
  <c r="AX9" i="5"/>
  <c r="AJ9" i="5"/>
  <c r="P9" i="5"/>
  <c r="U9" i="5"/>
  <c r="Z9" i="5"/>
  <c r="AQ9" i="5"/>
  <c r="BD9" i="5"/>
  <c r="BE9" i="5"/>
  <c r="BF9" i="5"/>
  <c r="BG9" i="5"/>
  <c r="BH9" i="5"/>
  <c r="BI9" i="5"/>
  <c r="BL9" i="5"/>
  <c r="BK9" i="5"/>
  <c r="BJ9" i="5"/>
  <c r="BM9" i="5"/>
  <c r="Y338" i="3"/>
  <c r="Z337" i="3"/>
  <c r="BC390" i="3"/>
  <c r="BE14" i="4" s="1"/>
  <c r="BD364" i="3"/>
  <c r="AH336" i="3"/>
  <c r="AJ13" i="4" s="1"/>
  <c r="AI310" i="3"/>
  <c r="AM282" i="3"/>
  <c r="AO12" i="4" s="1"/>
  <c r="AN256" i="3"/>
  <c r="AA392" i="3"/>
  <c r="AB391" i="3"/>
  <c r="AG174" i="3"/>
  <c r="AH148" i="3"/>
  <c r="AH10" i="4"/>
  <c r="AB122" i="3"/>
  <c r="AC121" i="3"/>
  <c r="Z68" i="3"/>
  <c r="Z13" i="3"/>
  <c r="Z14" i="3" s="1"/>
  <c r="AA67" i="3"/>
  <c r="Z176" i="3"/>
  <c r="AA175" i="3"/>
  <c r="AB229" i="3"/>
  <c r="AB230" i="3" s="1"/>
  <c r="AB228" i="3"/>
  <c r="AC202" i="3"/>
  <c r="AA284" i="3"/>
  <c r="AB283" i="3"/>
  <c r="AC11" i="4"/>
  <c r="AA9" i="3"/>
  <c r="AB16" i="4"/>
  <c r="AI10" i="4" l="1"/>
  <c r="AB284" i="3"/>
  <c r="AC283" i="3"/>
  <c r="AH174" i="3"/>
  <c r="AI148" i="3"/>
  <c r="AD11" i="4"/>
  <c r="AB9" i="3"/>
  <c r="AB392" i="3"/>
  <c r="AC391" i="3"/>
  <c r="BD390" i="3"/>
  <c r="BF14" i="4" s="1"/>
  <c r="BE364" i="3"/>
  <c r="AA13" i="3"/>
  <c r="AA14" i="3" s="1"/>
  <c r="AA68" i="3"/>
  <c r="AB67" i="3"/>
  <c r="AC122" i="3"/>
  <c r="AD121" i="3"/>
  <c r="AI336" i="3"/>
  <c r="AK13" i="4" s="1"/>
  <c r="AJ310" i="3"/>
  <c r="AC229" i="3"/>
  <c r="AC230" i="3" s="1"/>
  <c r="AC228" i="3"/>
  <c r="AD202" i="3"/>
  <c r="AA176" i="3"/>
  <c r="AB175" i="3"/>
  <c r="AN282" i="3"/>
  <c r="AP12" i="4" s="1"/>
  <c r="AO256" i="3"/>
  <c r="F25" i="5"/>
  <c r="K37" i="5"/>
  <c r="AC16" i="4"/>
  <c r="Z338" i="3"/>
  <c r="AA337" i="3"/>
  <c r="AE11" i="4" l="1"/>
  <c r="AC9" i="3"/>
  <c r="AC392" i="3"/>
  <c r="AD391" i="3"/>
  <c r="AJ10" i="4"/>
  <c r="AB176" i="3"/>
  <c r="AC175" i="3"/>
  <c r="AO282" i="3"/>
  <c r="AQ12" i="4" s="1"/>
  <c r="AP256" i="3"/>
  <c r="H25" i="5"/>
  <c r="AB68" i="3"/>
  <c r="AB13" i="3"/>
  <c r="AB14" i="3" s="1"/>
  <c r="AC67" i="3"/>
  <c r="AJ336" i="3"/>
  <c r="AL13" i="4" s="1"/>
  <c r="AK310" i="3"/>
  <c r="AD16" i="4"/>
  <c r="AC284" i="3"/>
  <c r="AD283" i="3"/>
  <c r="BE390" i="3"/>
  <c r="BG14" i="4" s="1"/>
  <c r="BF364" i="3"/>
  <c r="AA338" i="3"/>
  <c r="AB337" i="3"/>
  <c r="AD229" i="3"/>
  <c r="AD230" i="3" s="1"/>
  <c r="AD228" i="3"/>
  <c r="AE202" i="3"/>
  <c r="AD122" i="3"/>
  <c r="AE121" i="3"/>
  <c r="AI174" i="3"/>
  <c r="AJ148" i="3"/>
  <c r="AE122" i="3" l="1"/>
  <c r="AF121" i="3"/>
  <c r="AK336" i="3"/>
  <c r="AM13" i="4" s="1"/>
  <c r="AL310" i="3"/>
  <c r="AP282" i="3"/>
  <c r="AR12" i="4" s="1"/>
  <c r="AQ256" i="3"/>
  <c r="AD392" i="3"/>
  <c r="AE391" i="3"/>
  <c r="BF390" i="3"/>
  <c r="BH14" i="4" s="1"/>
  <c r="BG364" i="3"/>
  <c r="AC176" i="3"/>
  <c r="AD175" i="3"/>
  <c r="AD284" i="3"/>
  <c r="AE283" i="3"/>
  <c r="AE16" i="4"/>
  <c r="AK10" i="4"/>
  <c r="AE229" i="3"/>
  <c r="AE230" i="3" s="1"/>
  <c r="AE228" i="3"/>
  <c r="AF202" i="3"/>
  <c r="AF11" i="4"/>
  <c r="AD9" i="3"/>
  <c r="AJ174" i="3"/>
  <c r="AK148" i="3"/>
  <c r="AB338" i="3"/>
  <c r="AC337" i="3"/>
  <c r="AC13" i="3"/>
  <c r="AC14" i="3" s="1"/>
  <c r="AC68" i="3"/>
  <c r="AD67" i="3"/>
  <c r="AQ282" i="3" l="1"/>
  <c r="AS12" i="4" s="1"/>
  <c r="AR256" i="3"/>
  <c r="AD176" i="3"/>
  <c r="AE175" i="3"/>
  <c r="AE392" i="3"/>
  <c r="AF391" i="3"/>
  <c r="AL336" i="3"/>
  <c r="AN13" i="4" s="1"/>
  <c r="AM310" i="3"/>
  <c r="AK174" i="3"/>
  <c r="AL148" i="3"/>
  <c r="AE284" i="3"/>
  <c r="AF283" i="3"/>
  <c r="AL10" i="4"/>
  <c r="AD13" i="3"/>
  <c r="AD14" i="3" s="1"/>
  <c r="AD68" i="3"/>
  <c r="AE67" i="3"/>
  <c r="AF16" i="4"/>
  <c r="AF229" i="3"/>
  <c r="AF230" i="3" s="1"/>
  <c r="AF228" i="3"/>
  <c r="AG202" i="3"/>
  <c r="BG390" i="3"/>
  <c r="BI14" i="4" s="1"/>
  <c r="BH364" i="3"/>
  <c r="AF122" i="3"/>
  <c r="AG121" i="3"/>
  <c r="AC338" i="3"/>
  <c r="AD337" i="3"/>
  <c r="AG11" i="4"/>
  <c r="AE9" i="3"/>
  <c r="AG122" i="3" l="1"/>
  <c r="AH121" i="3"/>
  <c r="AE176" i="3"/>
  <c r="AF175" i="3"/>
  <c r="AF284" i="3"/>
  <c r="AG283" i="3"/>
  <c r="AR282" i="3"/>
  <c r="AT12" i="4" s="1"/>
  <c r="AS256" i="3"/>
  <c r="AM336" i="3"/>
  <c r="AO13" i="4" s="1"/>
  <c r="AN310" i="3"/>
  <c r="BH390" i="3"/>
  <c r="BJ14" i="4" s="1"/>
  <c r="BI364" i="3"/>
  <c r="AL174" i="3"/>
  <c r="AM148" i="3"/>
  <c r="AG229" i="3"/>
  <c r="AG230" i="3" s="1"/>
  <c r="AG228" i="3"/>
  <c r="AH202" i="3"/>
  <c r="AH11" i="4"/>
  <c r="AF9" i="3"/>
  <c r="AG16" i="4"/>
  <c r="AF392" i="3"/>
  <c r="AG391" i="3"/>
  <c r="AD338" i="3"/>
  <c r="AE337" i="3"/>
  <c r="AE68" i="3"/>
  <c r="AE13" i="3"/>
  <c r="AE14" i="3" s="1"/>
  <c r="AF67" i="3"/>
  <c r="AM10" i="4"/>
  <c r="AH228" i="3" l="1"/>
  <c r="AH229" i="3"/>
  <c r="AH230" i="3" s="1"/>
  <c r="AI202" i="3"/>
  <c r="AH16" i="4"/>
  <c r="AI11" i="4"/>
  <c r="AG9" i="3"/>
  <c r="BI390" i="3"/>
  <c r="BK14" i="4" s="1"/>
  <c r="BJ364" i="3"/>
  <c r="AS282" i="3"/>
  <c r="AU12" i="4" s="1"/>
  <c r="AT256" i="3"/>
  <c r="AG392" i="3"/>
  <c r="AH391" i="3"/>
  <c r="AF68" i="3"/>
  <c r="AF13" i="3"/>
  <c r="AF14" i="3" s="1"/>
  <c r="AG67" i="3"/>
  <c r="AG284" i="3"/>
  <c r="AH283" i="3"/>
  <c r="AM174" i="3"/>
  <c r="AN148" i="3"/>
  <c r="AN336" i="3"/>
  <c r="AP13" i="4" s="1"/>
  <c r="AO310" i="3"/>
  <c r="AE338" i="3"/>
  <c r="AF337" i="3"/>
  <c r="AH122" i="3"/>
  <c r="AI121" i="3"/>
  <c r="AN10" i="4"/>
  <c r="AF176" i="3"/>
  <c r="AG175" i="3"/>
  <c r="AO336" i="3" l="1"/>
  <c r="AQ13" i="4" s="1"/>
  <c r="AP310" i="3"/>
  <c r="AG13" i="3"/>
  <c r="AG14" i="3" s="1"/>
  <c r="AG68" i="3"/>
  <c r="AH67" i="3"/>
  <c r="BJ390" i="3"/>
  <c r="BL14" i="4" s="1"/>
  <c r="BK364" i="3"/>
  <c r="AI122" i="3"/>
  <c r="AJ121" i="3"/>
  <c r="AI229" i="3"/>
  <c r="AI230" i="3" s="1"/>
  <c r="AI228" i="3"/>
  <c r="AJ202" i="3"/>
  <c r="AH392" i="3"/>
  <c r="AI391" i="3"/>
  <c r="AO10" i="4"/>
  <c r="AI16" i="4"/>
  <c r="AJ11" i="4"/>
  <c r="AH9" i="3"/>
  <c r="AT282" i="3"/>
  <c r="AV12" i="4" s="1"/>
  <c r="AU256" i="3"/>
  <c r="AG176" i="3"/>
  <c r="AH175" i="3"/>
  <c r="AN174" i="3"/>
  <c r="AO148" i="3"/>
  <c r="AF338" i="3"/>
  <c r="AG337" i="3"/>
  <c r="AH284" i="3"/>
  <c r="AI283" i="3"/>
  <c r="AG338" i="3" l="1"/>
  <c r="AH337" i="3"/>
  <c r="AU282" i="3"/>
  <c r="AW12" i="4" s="1"/>
  <c r="AV256" i="3"/>
  <c r="AJ122" i="3"/>
  <c r="AK121" i="3"/>
  <c r="AI392" i="3"/>
  <c r="AJ391" i="3"/>
  <c r="AO174" i="3"/>
  <c r="AP148" i="3"/>
  <c r="AP336" i="3"/>
  <c r="AR13" i="4" s="1"/>
  <c r="AQ310" i="3"/>
  <c r="AH13" i="3"/>
  <c r="AH14" i="3" s="1"/>
  <c r="AH68" i="3"/>
  <c r="AI67" i="3"/>
  <c r="AP10" i="4"/>
  <c r="AJ16" i="4"/>
  <c r="BK390" i="3"/>
  <c r="BM14" i="4" s="1"/>
  <c r="BL364" i="3"/>
  <c r="AI284" i="3"/>
  <c r="AJ283" i="3"/>
  <c r="AH176" i="3"/>
  <c r="AI175" i="3"/>
  <c r="AJ229" i="3"/>
  <c r="AJ230" i="3" s="1"/>
  <c r="AJ228" i="3"/>
  <c r="AK202" i="3"/>
  <c r="AK11" i="4"/>
  <c r="AI9" i="3"/>
  <c r="AP174" i="3" l="1"/>
  <c r="AQ148" i="3"/>
  <c r="AQ10" i="4"/>
  <c r="AV282" i="3"/>
  <c r="AX12" i="4" s="1"/>
  <c r="AW256" i="3"/>
  <c r="AJ284" i="3"/>
  <c r="AK283" i="3"/>
  <c r="AK16" i="4"/>
  <c r="AI13" i="3"/>
  <c r="AI14" i="3" s="1"/>
  <c r="AI68" i="3"/>
  <c r="AJ67" i="3"/>
  <c r="AI176" i="3"/>
  <c r="AJ175" i="3"/>
  <c r="AK229" i="3"/>
  <c r="AK230" i="3" s="1"/>
  <c r="AK228" i="3"/>
  <c r="AL202" i="3"/>
  <c r="BL390" i="3"/>
  <c r="BN14" i="4" s="1"/>
  <c r="BM364" i="3"/>
  <c r="AJ392" i="3"/>
  <c r="AK391" i="3"/>
  <c r="AH338" i="3"/>
  <c r="AI337" i="3"/>
  <c r="AL11" i="4"/>
  <c r="AJ9" i="3"/>
  <c r="AQ336" i="3"/>
  <c r="AS13" i="4" s="1"/>
  <c r="AR310" i="3"/>
  <c r="AK122" i="3"/>
  <c r="AL121" i="3"/>
  <c r="AL16" i="4" l="1"/>
  <c r="AJ13" i="3"/>
  <c r="AJ14" i="3" s="1"/>
  <c r="AJ68" i="3"/>
  <c r="AK67" i="3"/>
  <c r="AW282" i="3"/>
  <c r="AY12" i="4" s="1"/>
  <c r="AX256" i="3"/>
  <c r="AR10" i="4"/>
  <c r="AQ174" i="3"/>
  <c r="AR148" i="3"/>
  <c r="AL122" i="3"/>
  <c r="AM121" i="3"/>
  <c r="AR336" i="3"/>
  <c r="AT13" i="4" s="1"/>
  <c r="AS310" i="3"/>
  <c r="AL229" i="3"/>
  <c r="AL230" i="3" s="1"/>
  <c r="AL228" i="3"/>
  <c r="AM202" i="3"/>
  <c r="AK392" i="3"/>
  <c r="AL391" i="3"/>
  <c r="BM390" i="3"/>
  <c r="BO14" i="4" s="1"/>
  <c r="BN364" i="3"/>
  <c r="AI338" i="3"/>
  <c r="AJ337" i="3"/>
  <c r="AM11" i="4"/>
  <c r="AK9" i="3"/>
  <c r="AJ176" i="3"/>
  <c r="AK175" i="3"/>
  <c r="AK284" i="3"/>
  <c r="AL283" i="3"/>
  <c r="BN390" i="3" l="1"/>
  <c r="BP14" i="4" s="1"/>
  <c r="BO364" i="3"/>
  <c r="AN11" i="4"/>
  <c r="AL9" i="3"/>
  <c r="AM229" i="3"/>
  <c r="AM230" i="3" s="1"/>
  <c r="AM228" i="3"/>
  <c r="AN202" i="3"/>
  <c r="AR174" i="3"/>
  <c r="AS148" i="3"/>
  <c r="AK68" i="3"/>
  <c r="AK13" i="3"/>
  <c r="AK14" i="3" s="1"/>
  <c r="AL67" i="3"/>
  <c r="AM16" i="4"/>
  <c r="AS336" i="3"/>
  <c r="AU13" i="4" s="1"/>
  <c r="AT310" i="3"/>
  <c r="AS10" i="4"/>
  <c r="AK176" i="3"/>
  <c r="AL175" i="3"/>
  <c r="AJ338" i="3"/>
  <c r="AK337" i="3"/>
  <c r="AL392" i="3"/>
  <c r="AM391" i="3"/>
  <c r="AM122" i="3"/>
  <c r="AN121" i="3"/>
  <c r="AL284" i="3"/>
  <c r="AM283" i="3"/>
  <c r="AX282" i="3"/>
  <c r="AZ12" i="4" s="1"/>
  <c r="AY256" i="3"/>
  <c r="AO11" i="4" l="1"/>
  <c r="AM9" i="3"/>
  <c r="AN122" i="3"/>
  <c r="AO121" i="3"/>
  <c r="AT336" i="3"/>
  <c r="AV13" i="4" s="1"/>
  <c r="AU310" i="3"/>
  <c r="AN16" i="4"/>
  <c r="AN229" i="3"/>
  <c r="AN230" i="3" s="1"/>
  <c r="AN228" i="3"/>
  <c r="AO202" i="3"/>
  <c r="AM392" i="3"/>
  <c r="AN391" i="3"/>
  <c r="AK338" i="3"/>
  <c r="AL337" i="3"/>
  <c r="AS174" i="3"/>
  <c r="AT148" i="3"/>
  <c r="BO390" i="3"/>
  <c r="BQ14" i="4" s="1"/>
  <c r="BP364" i="3"/>
  <c r="AT10" i="4"/>
  <c r="AY282" i="3"/>
  <c r="BA12" i="4" s="1"/>
  <c r="AZ256" i="3"/>
  <c r="AL68" i="3"/>
  <c r="AL13" i="3"/>
  <c r="AL14" i="3" s="1"/>
  <c r="AM67" i="3"/>
  <c r="AM284" i="3"/>
  <c r="AN283" i="3"/>
  <c r="AL176" i="3"/>
  <c r="AM175" i="3"/>
  <c r="AL338" i="3" l="1"/>
  <c r="AM337" i="3"/>
  <c r="AO229" i="3"/>
  <c r="AO230" i="3" s="1"/>
  <c r="AO228" i="3"/>
  <c r="AP202" i="3"/>
  <c r="AO122" i="3"/>
  <c r="AP121" i="3"/>
  <c r="BP390" i="3"/>
  <c r="BR14" i="4" s="1"/>
  <c r="BQ364" i="3"/>
  <c r="AZ282" i="3"/>
  <c r="BB12" i="4" s="1"/>
  <c r="BA256" i="3"/>
  <c r="AT174" i="3"/>
  <c r="AU148" i="3"/>
  <c r="AP11" i="4"/>
  <c r="AN9" i="3"/>
  <c r="AM176" i="3"/>
  <c r="AN175" i="3"/>
  <c r="AU10" i="4"/>
  <c r="AN392" i="3"/>
  <c r="AO391" i="3"/>
  <c r="AN284" i="3"/>
  <c r="AO283" i="3"/>
  <c r="AM13" i="3"/>
  <c r="AM14" i="3" s="1"/>
  <c r="AM68" i="3"/>
  <c r="AN67" i="3"/>
  <c r="AU336" i="3"/>
  <c r="AW13" i="4" s="1"/>
  <c r="AV310" i="3"/>
  <c r="AO16" i="4"/>
  <c r="BA282" i="3" l="1"/>
  <c r="BC12" i="4" s="1"/>
  <c r="BB256" i="3"/>
  <c r="AP229" i="3"/>
  <c r="AP230" i="3" s="1"/>
  <c r="AP228" i="3"/>
  <c r="AQ202" i="3"/>
  <c r="AN13" i="3"/>
  <c r="AN14" i="3" s="1"/>
  <c r="AN68" i="3"/>
  <c r="AO67" i="3"/>
  <c r="AQ11" i="4"/>
  <c r="AO9" i="3"/>
  <c r="AV10" i="4"/>
  <c r="AN176" i="3"/>
  <c r="AO175" i="3"/>
  <c r="AO284" i="3"/>
  <c r="AP283" i="3"/>
  <c r="BQ390" i="3"/>
  <c r="BS14" i="4" s="1"/>
  <c r="BR364" i="3"/>
  <c r="AM338" i="3"/>
  <c r="AN337" i="3"/>
  <c r="AV336" i="3"/>
  <c r="AX13" i="4" s="1"/>
  <c r="AW310" i="3"/>
  <c r="AO392" i="3"/>
  <c r="AP391" i="3"/>
  <c r="AP16" i="4"/>
  <c r="AU174" i="3"/>
  <c r="AV148" i="3"/>
  <c r="AP122" i="3"/>
  <c r="AQ121" i="3"/>
  <c r="AQ229" i="3" l="1"/>
  <c r="AQ230" i="3" s="1"/>
  <c r="AQ228" i="3"/>
  <c r="AR202" i="3"/>
  <c r="AQ122" i="3"/>
  <c r="AR121" i="3"/>
  <c r="AR11" i="4"/>
  <c r="AP9" i="3"/>
  <c r="BR390" i="3"/>
  <c r="BT14" i="4" s="1"/>
  <c r="BS364" i="3"/>
  <c r="AQ16" i="4"/>
  <c r="BB282" i="3"/>
  <c r="BD12" i="4" s="1"/>
  <c r="BC256" i="3"/>
  <c r="AN338" i="3"/>
  <c r="AO337" i="3"/>
  <c r="AV174" i="3"/>
  <c r="AW148" i="3"/>
  <c r="AP284" i="3"/>
  <c r="AQ283" i="3"/>
  <c r="AW10" i="4"/>
  <c r="AO68" i="3"/>
  <c r="AO13" i="3"/>
  <c r="AO14" i="3" s="1"/>
  <c r="AP67" i="3"/>
  <c r="AP392" i="3"/>
  <c r="AQ391" i="3"/>
  <c r="AW336" i="3"/>
  <c r="AY13" i="4" s="1"/>
  <c r="AX310" i="3"/>
  <c r="AO176" i="3"/>
  <c r="AP175" i="3"/>
  <c r="AQ392" i="3" l="1"/>
  <c r="AR391" i="3"/>
  <c r="AP176" i="3"/>
  <c r="AQ175" i="3"/>
  <c r="AW174" i="3"/>
  <c r="AX148" i="3"/>
  <c r="AP68" i="3"/>
  <c r="AP13" i="3"/>
  <c r="AP14" i="3" s="1"/>
  <c r="AQ67" i="3"/>
  <c r="AX10" i="4"/>
  <c r="AR122" i="3"/>
  <c r="AS121" i="3"/>
  <c r="BC282" i="3"/>
  <c r="BE12" i="4" s="1"/>
  <c r="BD256" i="3"/>
  <c r="AX336" i="3"/>
  <c r="AZ13" i="4" s="1"/>
  <c r="AY310" i="3"/>
  <c r="BS390" i="3"/>
  <c r="BU14" i="4" s="1"/>
  <c r="BT364" i="3"/>
  <c r="AO338" i="3"/>
  <c r="AP337" i="3"/>
  <c r="AR229" i="3"/>
  <c r="AR230" i="3" s="1"/>
  <c r="AR228" i="3"/>
  <c r="AS202" i="3"/>
  <c r="AQ284" i="3"/>
  <c r="AR283" i="3"/>
  <c r="AR16" i="4"/>
  <c r="AS11" i="4"/>
  <c r="AQ9" i="3"/>
  <c r="AS229" i="3" l="1"/>
  <c r="AS230" i="3" s="1"/>
  <c r="AS228" i="3"/>
  <c r="AT202" i="3"/>
  <c r="BT390" i="3"/>
  <c r="BV14" i="4" s="1"/>
  <c r="BU364" i="3"/>
  <c r="AS122" i="3"/>
  <c r="AT121" i="3"/>
  <c r="AX174" i="3"/>
  <c r="AY148" i="3"/>
  <c r="AY10" i="4"/>
  <c r="AT11" i="4"/>
  <c r="AR9" i="3"/>
  <c r="AQ176" i="3"/>
  <c r="AR175" i="3"/>
  <c r="AS16" i="4"/>
  <c r="AP338" i="3"/>
  <c r="AQ337" i="3"/>
  <c r="AQ68" i="3"/>
  <c r="AQ13" i="3"/>
  <c r="AQ14" i="3" s="1"/>
  <c r="AR67" i="3"/>
  <c r="AR392" i="3"/>
  <c r="AS391" i="3"/>
  <c r="AY336" i="3"/>
  <c r="BA13" i="4" s="1"/>
  <c r="AZ310" i="3"/>
  <c r="BD282" i="3"/>
  <c r="BF12" i="4" s="1"/>
  <c r="BE256" i="3"/>
  <c r="AR284" i="3"/>
  <c r="AS283" i="3"/>
  <c r="AQ338" i="3" l="1"/>
  <c r="AR337" i="3"/>
  <c r="AT122" i="3"/>
  <c r="AU121" i="3"/>
  <c r="AS284" i="3"/>
  <c r="AT283" i="3"/>
  <c r="AT16" i="4"/>
  <c r="BU390" i="3"/>
  <c r="BW14" i="4" s="1"/>
  <c r="BV364" i="3"/>
  <c r="AS392" i="3"/>
  <c r="AT391" i="3"/>
  <c r="AR176" i="3"/>
  <c r="AS175" i="3"/>
  <c r="AR68" i="3"/>
  <c r="AR13" i="3"/>
  <c r="AR14" i="3" s="1"/>
  <c r="AS67" i="3"/>
  <c r="AY174" i="3"/>
  <c r="AZ148" i="3"/>
  <c r="AT229" i="3"/>
  <c r="AT230" i="3" s="1"/>
  <c r="AT228" i="3"/>
  <c r="AU202" i="3"/>
  <c r="AU11" i="4"/>
  <c r="AS9" i="3"/>
  <c r="BE282" i="3"/>
  <c r="BG12" i="4" s="1"/>
  <c r="BF256" i="3"/>
  <c r="AZ336" i="3"/>
  <c r="BB13" i="4" s="1"/>
  <c r="BA310" i="3"/>
  <c r="AZ10" i="4"/>
  <c r="AS176" i="3" l="1"/>
  <c r="AT175" i="3"/>
  <c r="AS68" i="3"/>
  <c r="AS13" i="3"/>
  <c r="AS14" i="3" s="1"/>
  <c r="AT67" i="3"/>
  <c r="AT284" i="3"/>
  <c r="AU283" i="3"/>
  <c r="BA336" i="3"/>
  <c r="BC13" i="4" s="1"/>
  <c r="BB310" i="3"/>
  <c r="AU229" i="3"/>
  <c r="AU230" i="3" s="1"/>
  <c r="AU228" i="3"/>
  <c r="AV202" i="3"/>
  <c r="AU122" i="3"/>
  <c r="AV121" i="3"/>
  <c r="AV11" i="4"/>
  <c r="AT9" i="3"/>
  <c r="BV390" i="3"/>
  <c r="BX14" i="4" s="1"/>
  <c r="AR338" i="3"/>
  <c r="AS337" i="3"/>
  <c r="AU16" i="4"/>
  <c r="AZ174" i="3"/>
  <c r="BA148" i="3"/>
  <c r="AT392" i="3"/>
  <c r="AU391" i="3"/>
  <c r="BF282" i="3"/>
  <c r="BH12" i="4" s="1"/>
  <c r="BG256" i="3"/>
  <c r="BA10" i="4"/>
  <c r="AU392" i="3" l="1"/>
  <c r="AV391" i="3"/>
  <c r="AV122" i="3"/>
  <c r="AW121" i="3"/>
  <c r="AU284" i="3"/>
  <c r="AV283" i="3"/>
  <c r="AS338" i="3"/>
  <c r="AT337" i="3"/>
  <c r="BA174" i="3"/>
  <c r="BB148" i="3"/>
  <c r="AV229" i="3"/>
  <c r="AV230" i="3" s="1"/>
  <c r="AV228" i="3"/>
  <c r="AW202" i="3"/>
  <c r="AT68" i="3"/>
  <c r="AT13" i="3"/>
  <c r="AT14" i="3" s="1"/>
  <c r="AU67" i="3"/>
  <c r="Q31" i="4"/>
  <c r="AW11" i="4"/>
  <c r="AU9" i="3"/>
  <c r="BB10" i="4"/>
  <c r="BB336" i="3"/>
  <c r="BD13" i="4" s="1"/>
  <c r="BC310" i="3"/>
  <c r="AT176" i="3"/>
  <c r="AU175" i="3"/>
  <c r="BG282" i="3"/>
  <c r="BI12" i="4" s="1"/>
  <c r="BH256" i="3"/>
  <c r="AV16" i="4"/>
  <c r="AX11" i="4" l="1"/>
  <c r="AV9" i="3"/>
  <c r="AW16" i="4"/>
  <c r="AV284" i="3"/>
  <c r="AW283" i="3"/>
  <c r="AW229" i="3"/>
  <c r="AW230" i="3" s="1"/>
  <c r="AW228" i="3"/>
  <c r="AX202" i="3"/>
  <c r="S31" i="4"/>
  <c r="T31" i="4" s="1"/>
  <c r="BB174" i="3"/>
  <c r="BC148" i="3"/>
  <c r="AT338" i="3"/>
  <c r="AU337" i="3"/>
  <c r="AU176" i="3"/>
  <c r="AV175" i="3"/>
  <c r="BC336" i="3"/>
  <c r="BE13" i="4" s="1"/>
  <c r="BD310" i="3"/>
  <c r="BC10" i="4"/>
  <c r="AW122" i="3"/>
  <c r="AX121" i="3"/>
  <c r="BH282" i="3"/>
  <c r="BJ12" i="4" s="1"/>
  <c r="BI256" i="3"/>
  <c r="AU13" i="3"/>
  <c r="AU14" i="3" s="1"/>
  <c r="AU68" i="3"/>
  <c r="AV67" i="3"/>
  <c r="AV392" i="3"/>
  <c r="AW391" i="3"/>
  <c r="O14" i="5" l="1"/>
  <c r="K14" i="5"/>
  <c r="AB14" i="5"/>
  <c r="AC14" i="5"/>
  <c r="AE14" i="5"/>
  <c r="L14" i="5"/>
  <c r="P14" i="5"/>
  <c r="V14" i="5"/>
  <c r="T14" i="5"/>
  <c r="U14" i="5"/>
  <c r="M14" i="5"/>
  <c r="R14" i="5"/>
  <c r="N14" i="5"/>
  <c r="AA14" i="5"/>
  <c r="W14" i="5"/>
  <c r="Q14" i="5"/>
  <c r="AF14" i="5"/>
  <c r="Y14" i="5"/>
  <c r="Z14" i="5"/>
  <c r="AD14" i="5"/>
  <c r="X14" i="5"/>
  <c r="S14" i="5"/>
  <c r="AG14" i="5"/>
  <c r="AH14" i="5"/>
  <c r="AI14" i="5"/>
  <c r="AJ14" i="5"/>
  <c r="AK14" i="5"/>
  <c r="AL14" i="5"/>
  <c r="AO14" i="5"/>
  <c r="AN14" i="5"/>
  <c r="AM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AX229" i="3"/>
  <c r="AX230" i="3" s="1"/>
  <c r="AX228" i="3"/>
  <c r="AY202" i="3"/>
  <c r="BC174" i="3"/>
  <c r="BD148" i="3"/>
  <c r="AW284" i="3"/>
  <c r="AX283" i="3"/>
  <c r="BD336" i="3"/>
  <c r="BF13" i="4" s="1"/>
  <c r="BE310" i="3"/>
  <c r="BD10" i="4"/>
  <c r="AW392" i="3"/>
  <c r="AX391" i="3"/>
  <c r="AX122" i="3"/>
  <c r="AY121" i="3"/>
  <c r="BI282" i="3"/>
  <c r="BK12" i="4" s="1"/>
  <c r="BJ256" i="3"/>
  <c r="AV68" i="3"/>
  <c r="AV13" i="3"/>
  <c r="AV14" i="3" s="1"/>
  <c r="AW67" i="3"/>
  <c r="AV176" i="3"/>
  <c r="AW175" i="3"/>
  <c r="AU338" i="3"/>
  <c r="AV337" i="3"/>
  <c r="AY11" i="4"/>
  <c r="AW9" i="3"/>
  <c r="AX16" i="4"/>
  <c r="BJ282" i="3" l="1"/>
  <c r="BL12" i="4" s="1"/>
  <c r="BK256" i="3"/>
  <c r="BD174" i="3"/>
  <c r="BE148" i="3"/>
  <c r="AV338" i="3"/>
  <c r="AW337" i="3"/>
  <c r="BE10" i="4"/>
  <c r="AW176" i="3"/>
  <c r="AX175" i="3"/>
  <c r="AY122" i="3"/>
  <c r="AZ121" i="3"/>
  <c r="BE336" i="3"/>
  <c r="BG13" i="4" s="1"/>
  <c r="BF310" i="3"/>
  <c r="AY16" i="4"/>
  <c r="AW68" i="3"/>
  <c r="AW13" i="3"/>
  <c r="AW14" i="3" s="1"/>
  <c r="AX67" i="3"/>
  <c r="AY229" i="3"/>
  <c r="AY230" i="3" s="1"/>
  <c r="AY228" i="3"/>
  <c r="AZ202" i="3"/>
  <c r="F30" i="5"/>
  <c r="H30" i="5" s="1"/>
  <c r="K42" i="5"/>
  <c r="AX392" i="3"/>
  <c r="AY391" i="3"/>
  <c r="AX284" i="3"/>
  <c r="AY283" i="3"/>
  <c r="AZ11" i="4"/>
  <c r="AX9" i="3"/>
  <c r="AZ122" i="3" l="1"/>
  <c r="BA121" i="3"/>
  <c r="AW338" i="3"/>
  <c r="AX337" i="3"/>
  <c r="AY392" i="3"/>
  <c r="AZ391" i="3"/>
  <c r="AX13" i="3"/>
  <c r="AX14" i="3" s="1"/>
  <c r="AX68" i="3"/>
  <c r="AY67" i="3"/>
  <c r="BE174" i="3"/>
  <c r="BF148" i="3"/>
  <c r="AZ228" i="3"/>
  <c r="AZ229" i="3"/>
  <c r="AZ230" i="3" s="1"/>
  <c r="BA202" i="3"/>
  <c r="BF10" i="4"/>
  <c r="AZ16" i="4"/>
  <c r="AY284" i="3"/>
  <c r="AZ283" i="3"/>
  <c r="BA11" i="4"/>
  <c r="AY9" i="3"/>
  <c r="AX176" i="3"/>
  <c r="AY175" i="3"/>
  <c r="BF336" i="3"/>
  <c r="BH13" i="4" s="1"/>
  <c r="BG310" i="3"/>
  <c r="BK282" i="3"/>
  <c r="BM12" i="4" s="1"/>
  <c r="BL256" i="3"/>
  <c r="BA122" i="3" l="1"/>
  <c r="BB121" i="3"/>
  <c r="AY176" i="3"/>
  <c r="AZ175" i="3"/>
  <c r="AY68" i="3"/>
  <c r="AY13" i="3"/>
  <c r="AY14" i="3" s="1"/>
  <c r="AZ67" i="3"/>
  <c r="BL282" i="3"/>
  <c r="BN12" i="4" s="1"/>
  <c r="BM256" i="3"/>
  <c r="BG10" i="4"/>
  <c r="BB11" i="4"/>
  <c r="AZ9" i="3"/>
  <c r="AZ392" i="3"/>
  <c r="BA391" i="3"/>
  <c r="AZ284" i="3"/>
  <c r="BA283" i="3"/>
  <c r="BG336" i="3"/>
  <c r="BI13" i="4" s="1"/>
  <c r="BH310" i="3"/>
  <c r="BA229" i="3"/>
  <c r="BA230" i="3" s="1"/>
  <c r="BA228" i="3"/>
  <c r="BB202" i="3"/>
  <c r="BA16" i="4"/>
  <c r="BF174" i="3"/>
  <c r="BG148" i="3"/>
  <c r="AX338" i="3"/>
  <c r="AY337" i="3"/>
  <c r="BA392" i="3" l="1"/>
  <c r="BB391" i="3"/>
  <c r="BC11" i="4"/>
  <c r="BA9" i="3"/>
  <c r="BG174" i="3"/>
  <c r="BH148" i="3"/>
  <c r="BH10" i="4"/>
  <c r="BH336" i="3"/>
  <c r="BJ13" i="4" s="1"/>
  <c r="BI310" i="3"/>
  <c r="BB16" i="4"/>
  <c r="BM282" i="3"/>
  <c r="BO12" i="4" s="1"/>
  <c r="BN256" i="3"/>
  <c r="AZ176" i="3"/>
  <c r="BA175" i="3"/>
  <c r="BB122" i="3"/>
  <c r="BC121" i="3"/>
  <c r="BA284" i="3"/>
  <c r="BB283" i="3"/>
  <c r="AY338" i="3"/>
  <c r="AZ337" i="3"/>
  <c r="BB229" i="3"/>
  <c r="BB230" i="3" s="1"/>
  <c r="BB228" i="3"/>
  <c r="BC202" i="3"/>
  <c r="AZ68" i="3"/>
  <c r="AZ13" i="3"/>
  <c r="AZ14" i="3" s="1"/>
  <c r="BA67" i="3"/>
  <c r="BC122" i="3" l="1"/>
  <c r="BD121" i="3"/>
  <c r="BH174" i="3"/>
  <c r="BI148" i="3"/>
  <c r="BC229" i="3"/>
  <c r="BC230" i="3" s="1"/>
  <c r="BC228" i="3"/>
  <c r="BD202" i="3"/>
  <c r="BI10" i="4"/>
  <c r="BD11" i="4"/>
  <c r="BB9" i="3"/>
  <c r="BI336" i="3"/>
  <c r="BK13" i="4" s="1"/>
  <c r="BJ310" i="3"/>
  <c r="BA13" i="3"/>
  <c r="BA14" i="3" s="1"/>
  <c r="BA68" i="3"/>
  <c r="BB67" i="3"/>
  <c r="AZ338" i="3"/>
  <c r="BA337" i="3"/>
  <c r="BA176" i="3"/>
  <c r="BB175" i="3"/>
  <c r="BC16" i="4"/>
  <c r="BB392" i="3"/>
  <c r="BC391" i="3"/>
  <c r="BB284" i="3"/>
  <c r="BC283" i="3"/>
  <c r="BN282" i="3"/>
  <c r="BP12" i="4" s="1"/>
  <c r="BO256" i="3"/>
  <c r="BD229" i="3" l="1"/>
  <c r="BD230" i="3" s="1"/>
  <c r="BD228" i="3"/>
  <c r="BE202" i="3"/>
  <c r="BJ336" i="3"/>
  <c r="BL13" i="4" s="1"/>
  <c r="BK310" i="3"/>
  <c r="BE11" i="4"/>
  <c r="BC9" i="3"/>
  <c r="BC284" i="3"/>
  <c r="BD283" i="3"/>
  <c r="BI174" i="3"/>
  <c r="BJ148" i="3"/>
  <c r="BJ10" i="4"/>
  <c r="BD16" i="4"/>
  <c r="BD122" i="3"/>
  <c r="BE121" i="3"/>
  <c r="BO282" i="3"/>
  <c r="BQ12" i="4" s="1"/>
  <c r="BP256" i="3"/>
  <c r="BB176" i="3"/>
  <c r="BC175" i="3"/>
  <c r="BA338" i="3"/>
  <c r="BB337" i="3"/>
  <c r="BC392" i="3"/>
  <c r="BD391" i="3"/>
  <c r="BB68" i="3"/>
  <c r="BB13" i="3"/>
  <c r="BB14" i="3" s="1"/>
  <c r="BC67" i="3"/>
  <c r="BE16" i="4" l="1"/>
  <c r="BK336" i="3"/>
  <c r="BM13" i="4" s="1"/>
  <c r="BL310" i="3"/>
  <c r="BE122" i="3"/>
  <c r="BF121" i="3"/>
  <c r="BD284" i="3"/>
  <c r="BE283" i="3"/>
  <c r="BE229" i="3"/>
  <c r="BE230" i="3" s="1"/>
  <c r="BE228" i="3"/>
  <c r="BF202" i="3"/>
  <c r="BJ174" i="3"/>
  <c r="BK148" i="3"/>
  <c r="BB338" i="3"/>
  <c r="BC337" i="3"/>
  <c r="BC176" i="3"/>
  <c r="BD175" i="3"/>
  <c r="BF11" i="4"/>
  <c r="BD9" i="3"/>
  <c r="BP282" i="3"/>
  <c r="BR12" i="4" s="1"/>
  <c r="BQ256" i="3"/>
  <c r="BD392" i="3"/>
  <c r="BE391" i="3"/>
  <c r="BK10" i="4"/>
  <c r="BC68" i="3"/>
  <c r="BC13" i="3"/>
  <c r="BC14" i="3" s="1"/>
  <c r="BD67" i="3"/>
  <c r="BD176" i="3" l="1"/>
  <c r="BE175" i="3"/>
  <c r="BG11" i="4"/>
  <c r="BE9" i="3"/>
  <c r="BL336" i="3"/>
  <c r="BN13" i="4" s="1"/>
  <c r="BM310" i="3"/>
  <c r="BF16" i="4"/>
  <c r="BE392" i="3"/>
  <c r="BF391" i="3"/>
  <c r="BE284" i="3"/>
  <c r="BF283" i="3"/>
  <c r="BC338" i="3"/>
  <c r="BD337" i="3"/>
  <c r="BQ282" i="3"/>
  <c r="BS12" i="4" s="1"/>
  <c r="BR256" i="3"/>
  <c r="BF229" i="3"/>
  <c r="BF230" i="3" s="1"/>
  <c r="BF228" i="3"/>
  <c r="BG202" i="3"/>
  <c r="BD68" i="3"/>
  <c r="BD13" i="3"/>
  <c r="BD14" i="3" s="1"/>
  <c r="BE67" i="3"/>
  <c r="BK174" i="3"/>
  <c r="BL148" i="3"/>
  <c r="BF122" i="3"/>
  <c r="BG121" i="3"/>
  <c r="BL10" i="4"/>
  <c r="BH11" i="4" l="1"/>
  <c r="BF9" i="3"/>
  <c r="BG229" i="3"/>
  <c r="BG230" i="3" s="1"/>
  <c r="BG228" i="3"/>
  <c r="BH202" i="3"/>
  <c r="BG16" i="4"/>
  <c r="BL174" i="3"/>
  <c r="BM148" i="3"/>
  <c r="BF392" i="3"/>
  <c r="BG391" i="3"/>
  <c r="BM10" i="4"/>
  <c r="BE176" i="3"/>
  <c r="BF175" i="3"/>
  <c r="BG122" i="3"/>
  <c r="BH121" i="3"/>
  <c r="BF284" i="3"/>
  <c r="BG283" i="3"/>
  <c r="BR282" i="3"/>
  <c r="BT12" i="4" s="1"/>
  <c r="BS256" i="3"/>
  <c r="BE13" i="3"/>
  <c r="BE14" i="3" s="1"/>
  <c r="BE68" i="3"/>
  <c r="BF67" i="3"/>
  <c r="BD338" i="3"/>
  <c r="BE337" i="3"/>
  <c r="BM336" i="3"/>
  <c r="BO13" i="4" s="1"/>
  <c r="BN310" i="3"/>
  <c r="BE338" i="3" l="1"/>
  <c r="BF337" i="3"/>
  <c r="BH229" i="3"/>
  <c r="BH230" i="3" s="1"/>
  <c r="BH228" i="3"/>
  <c r="BI202" i="3"/>
  <c r="BG392" i="3"/>
  <c r="BH391" i="3"/>
  <c r="BI11" i="4"/>
  <c r="BG9" i="3"/>
  <c r="BG284" i="3"/>
  <c r="BH283" i="3"/>
  <c r="BF68" i="3"/>
  <c r="BF13" i="3"/>
  <c r="BF14" i="3" s="1"/>
  <c r="BG67" i="3"/>
  <c r="BN10" i="4"/>
  <c r="BH16" i="4"/>
  <c r="BS282" i="3"/>
  <c r="BU12" i="4" s="1"/>
  <c r="BT256" i="3"/>
  <c r="BN336" i="3"/>
  <c r="BP13" i="4" s="1"/>
  <c r="BO310" i="3"/>
  <c r="BH122" i="3"/>
  <c r="BI121" i="3"/>
  <c r="BM174" i="3"/>
  <c r="BN148" i="3"/>
  <c r="BF176" i="3"/>
  <c r="BG175" i="3"/>
  <c r="BI229" i="3" l="1"/>
  <c r="BI230" i="3" s="1"/>
  <c r="BI228" i="3"/>
  <c r="BJ202" i="3"/>
  <c r="BT282" i="3"/>
  <c r="BV12" i="4" s="1"/>
  <c r="BU256" i="3"/>
  <c r="BH284" i="3"/>
  <c r="BI283" i="3"/>
  <c r="BJ11" i="4"/>
  <c r="BH9" i="3"/>
  <c r="BI122" i="3"/>
  <c r="BJ121" i="3"/>
  <c r="BI16" i="4"/>
  <c r="BN174" i="3"/>
  <c r="BO148" i="3"/>
  <c r="BO10" i="4"/>
  <c r="BO336" i="3"/>
  <c r="BQ13" i="4" s="1"/>
  <c r="BP310" i="3"/>
  <c r="BH392" i="3"/>
  <c r="BI391" i="3"/>
  <c r="BF338" i="3"/>
  <c r="BG337" i="3"/>
  <c r="BG176" i="3"/>
  <c r="BH175" i="3"/>
  <c r="BG68" i="3"/>
  <c r="BG13" i="3"/>
  <c r="BG14" i="3" s="1"/>
  <c r="BH67" i="3"/>
  <c r="BH176" i="3" l="1"/>
  <c r="BI175" i="3"/>
  <c r="BP336" i="3"/>
  <c r="BR13" i="4" s="1"/>
  <c r="BQ310" i="3"/>
  <c r="BU282" i="3"/>
  <c r="BW12" i="4" s="1"/>
  <c r="BV256" i="3"/>
  <c r="BG338" i="3"/>
  <c r="BH337" i="3"/>
  <c r="BJ122" i="3"/>
  <c r="BK121" i="3"/>
  <c r="BJ229" i="3"/>
  <c r="BJ230" i="3" s="1"/>
  <c r="BJ228" i="3"/>
  <c r="BK202" i="3"/>
  <c r="BK11" i="4"/>
  <c r="BI9" i="3"/>
  <c r="BH68" i="3"/>
  <c r="BH13" i="3"/>
  <c r="BH14" i="3" s="1"/>
  <c r="BI67" i="3"/>
  <c r="BI392" i="3"/>
  <c r="BJ391" i="3"/>
  <c r="BO174" i="3"/>
  <c r="BP148" i="3"/>
  <c r="BJ16" i="4"/>
  <c r="BP10" i="4"/>
  <c r="BI284" i="3"/>
  <c r="BJ283" i="3"/>
  <c r="BL11" i="4" l="1"/>
  <c r="BJ9" i="3"/>
  <c r="BI68" i="3"/>
  <c r="BI13" i="3"/>
  <c r="BI14" i="3" s="1"/>
  <c r="BJ67" i="3"/>
  <c r="BK122" i="3"/>
  <c r="BL121" i="3"/>
  <c r="BQ336" i="3"/>
  <c r="BS13" i="4" s="1"/>
  <c r="BR310" i="3"/>
  <c r="BV282" i="3"/>
  <c r="BX12" i="4" s="1"/>
  <c r="BQ10" i="4"/>
  <c r="BJ392" i="3"/>
  <c r="BK391" i="3"/>
  <c r="BP174" i="3"/>
  <c r="BQ148" i="3"/>
  <c r="BH338" i="3"/>
  <c r="BI337" i="3"/>
  <c r="BJ284" i="3"/>
  <c r="BK283" i="3"/>
  <c r="BK16" i="4"/>
  <c r="BI176" i="3"/>
  <c r="BJ175" i="3"/>
  <c r="BK229" i="3"/>
  <c r="BK230" i="3" s="1"/>
  <c r="BK228" i="3"/>
  <c r="BL202" i="3"/>
  <c r="BM11" i="4" l="1"/>
  <c r="BK9" i="3"/>
  <c r="BQ174" i="3"/>
  <c r="BR148" i="3"/>
  <c r="BR10" i="4"/>
  <c r="BJ176" i="3"/>
  <c r="BK175" i="3"/>
  <c r="BR336" i="3"/>
  <c r="BT13" i="4" s="1"/>
  <c r="BS310" i="3"/>
  <c r="BI338" i="3"/>
  <c r="BJ337" i="3"/>
  <c r="BJ68" i="3"/>
  <c r="BJ13" i="3"/>
  <c r="BJ14" i="3" s="1"/>
  <c r="BK67" i="3"/>
  <c r="BL16" i="4"/>
  <c r="Q29" i="4"/>
  <c r="BK392" i="3"/>
  <c r="BL391" i="3"/>
  <c r="BK284" i="3"/>
  <c r="BL283" i="3"/>
  <c r="BL228" i="3"/>
  <c r="BL229" i="3"/>
  <c r="BL230" i="3" s="1"/>
  <c r="BM202" i="3"/>
  <c r="BL122" i="3"/>
  <c r="BM121" i="3"/>
  <c r="BS336" i="3" l="1"/>
  <c r="BU13" i="4" s="1"/>
  <c r="BT310" i="3"/>
  <c r="S29" i="4"/>
  <c r="T29" i="4" s="1"/>
  <c r="BR174" i="3"/>
  <c r="BS148" i="3"/>
  <c r="BM229" i="3"/>
  <c r="BM230" i="3" s="1"/>
  <c r="BM228" i="3"/>
  <c r="BN202" i="3"/>
  <c r="BL284" i="3"/>
  <c r="BM283" i="3"/>
  <c r="BS10" i="4"/>
  <c r="BL392" i="3"/>
  <c r="BM391" i="3"/>
  <c r="BJ338" i="3"/>
  <c r="BK337" i="3"/>
  <c r="BN11" i="4"/>
  <c r="BL9" i="3"/>
  <c r="BK68" i="3"/>
  <c r="BK13" i="3"/>
  <c r="BK14" i="3" s="1"/>
  <c r="BL67" i="3"/>
  <c r="BK176" i="3"/>
  <c r="BL175" i="3"/>
  <c r="BM122" i="3"/>
  <c r="BN121" i="3"/>
  <c r="BM16" i="4"/>
  <c r="U12" i="5" l="1"/>
  <c r="W12" i="5"/>
  <c r="V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2" i="3"/>
  <c r="BO121" i="3"/>
  <c r="BN16" i="4"/>
  <c r="BN229" i="3"/>
  <c r="BN230" i="3" s="1"/>
  <c r="BN228" i="3"/>
  <c r="BO202" i="3"/>
  <c r="BK338" i="3"/>
  <c r="BL337" i="3"/>
  <c r="BL176" i="3"/>
  <c r="BM175" i="3"/>
  <c r="BO11" i="4"/>
  <c r="BM9" i="3"/>
  <c r="BM392" i="3"/>
  <c r="BN391" i="3"/>
  <c r="BM284" i="3"/>
  <c r="BN283" i="3"/>
  <c r="BL68" i="3"/>
  <c r="BL13" i="3"/>
  <c r="BL14" i="3" s="1"/>
  <c r="BM67" i="3"/>
  <c r="BS174" i="3"/>
  <c r="BT148" i="3"/>
  <c r="BT336" i="3"/>
  <c r="BV13" i="4" s="1"/>
  <c r="BU310" i="3"/>
  <c r="BT10" i="4"/>
  <c r="BU336" i="3" l="1"/>
  <c r="BW13" i="4" s="1"/>
  <c r="BV310" i="3"/>
  <c r="BO122" i="3"/>
  <c r="BP121" i="3"/>
  <c r="BN284" i="3"/>
  <c r="BO283" i="3"/>
  <c r="BM176" i="3"/>
  <c r="BN175" i="3"/>
  <c r="BL338" i="3"/>
  <c r="BM337" i="3"/>
  <c r="BT174" i="3"/>
  <c r="BU148" i="3"/>
  <c r="BO228" i="3"/>
  <c r="BO229" i="3"/>
  <c r="BO230" i="3" s="1"/>
  <c r="BP202" i="3"/>
  <c r="BN392" i="3"/>
  <c r="BO391" i="3"/>
  <c r="BU10" i="4"/>
  <c r="BP11" i="4"/>
  <c r="BN9" i="3"/>
  <c r="BM13" i="3"/>
  <c r="BM14" i="3" s="1"/>
  <c r="BM68" i="3"/>
  <c r="BN67" i="3"/>
  <c r="BO16" i="4"/>
  <c r="F28" i="5"/>
  <c r="H28" i="5" s="1"/>
  <c r="BV10" i="4" l="1"/>
  <c r="BM338" i="3"/>
  <c r="BN337" i="3"/>
  <c r="BO392" i="3"/>
  <c r="BP391" i="3"/>
  <c r="BN68" i="3"/>
  <c r="BN13" i="3"/>
  <c r="BN14" i="3" s="1"/>
  <c r="BO67" i="3"/>
  <c r="BP122" i="3"/>
  <c r="BQ121" i="3"/>
  <c r="BP229" i="3"/>
  <c r="BP230" i="3" s="1"/>
  <c r="BP228" i="3"/>
  <c r="BQ202" i="3"/>
  <c r="BN176" i="3"/>
  <c r="BO175" i="3"/>
  <c r="BV336" i="3"/>
  <c r="BX13" i="4" s="1"/>
  <c r="BQ11" i="4"/>
  <c r="BO9" i="3"/>
  <c r="BP16" i="4"/>
  <c r="BU174" i="3"/>
  <c r="BV148" i="3"/>
  <c r="BO284" i="3"/>
  <c r="BP283" i="3"/>
  <c r="BQ229" i="3" l="1"/>
  <c r="BQ230" i="3" s="1"/>
  <c r="BQ228" i="3"/>
  <c r="BR202" i="3"/>
  <c r="BR11" i="4"/>
  <c r="BP9" i="3"/>
  <c r="BN338" i="3"/>
  <c r="BO337" i="3"/>
  <c r="BQ16" i="4"/>
  <c r="BQ122" i="3"/>
  <c r="BR121" i="3"/>
  <c r="Q30" i="4"/>
  <c r="BP392" i="3"/>
  <c r="BQ391" i="3"/>
  <c r="BP284" i="3"/>
  <c r="BQ283" i="3"/>
  <c r="BV174" i="3"/>
  <c r="BO68" i="3"/>
  <c r="BO13" i="3"/>
  <c r="BO14" i="3" s="1"/>
  <c r="BP67" i="3"/>
  <c r="BO176" i="3"/>
  <c r="BP175" i="3"/>
  <c r="BW10" i="4"/>
  <c r="BO338" i="3" l="1"/>
  <c r="BP337" i="3"/>
  <c r="BR16" i="4"/>
  <c r="BX10" i="4"/>
  <c r="BR229" i="3"/>
  <c r="BR230" i="3" s="1"/>
  <c r="BR228" i="3"/>
  <c r="BS202" i="3"/>
  <c r="BP13" i="3"/>
  <c r="BP14" i="3" s="1"/>
  <c r="BP68" i="3"/>
  <c r="BQ67" i="3"/>
  <c r="BQ284" i="3"/>
  <c r="BR283" i="3"/>
  <c r="BP176" i="3"/>
  <c r="BQ175" i="3"/>
  <c r="BS11" i="4"/>
  <c r="BQ9" i="3"/>
  <c r="S30" i="4"/>
  <c r="T30" i="4" s="1"/>
  <c r="BR122" i="3"/>
  <c r="BS121" i="3"/>
  <c r="BQ392" i="3"/>
  <c r="BR391" i="3"/>
  <c r="L13" i="5" l="1"/>
  <c r="K13" i="5"/>
  <c r="M13" i="5"/>
  <c r="N13" i="5"/>
  <c r="P13" i="5"/>
  <c r="O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R284" i="3"/>
  <c r="BS283" i="3"/>
  <c r="BS122" i="3"/>
  <c r="BT121" i="3"/>
  <c r="Q27" i="4"/>
  <c r="BQ68" i="3"/>
  <c r="BQ13" i="3"/>
  <c r="BQ14" i="3" s="1"/>
  <c r="BR67" i="3"/>
  <c r="BS229" i="3"/>
  <c r="BS230" i="3" s="1"/>
  <c r="BS228" i="3"/>
  <c r="BT202" i="3"/>
  <c r="BR392" i="3"/>
  <c r="BS391" i="3"/>
  <c r="BT11" i="4"/>
  <c r="BR9" i="3"/>
  <c r="BP338" i="3"/>
  <c r="BQ337" i="3"/>
  <c r="BS16" i="4"/>
  <c r="BQ176" i="3"/>
  <c r="BR175" i="3"/>
  <c r="BT16" i="4" l="1"/>
  <c r="BR176" i="3"/>
  <c r="BS175" i="3"/>
  <c r="T27" i="4"/>
  <c r="S27" i="4"/>
  <c r="BT229" i="3"/>
  <c r="BT230" i="3" s="1"/>
  <c r="BT228" i="3"/>
  <c r="BU202" i="3"/>
  <c r="BT122" i="3"/>
  <c r="BU121" i="3"/>
  <c r="BS392" i="3"/>
  <c r="BT391" i="3"/>
  <c r="BQ338" i="3"/>
  <c r="BR337" i="3"/>
  <c r="F29" i="5"/>
  <c r="H29" i="5" s="1"/>
  <c r="K41" i="5"/>
  <c r="BU11" i="4"/>
  <c r="BS9" i="3"/>
  <c r="BR68" i="3"/>
  <c r="BR13" i="3"/>
  <c r="BR14" i="3" s="1"/>
  <c r="BS67" i="3"/>
  <c r="BS284" i="3"/>
  <c r="BT283" i="3"/>
  <c r="BT392" i="3" l="1"/>
  <c r="BU391" i="3"/>
  <c r="K10" i="5"/>
  <c r="L10" i="5"/>
  <c r="M10" i="5"/>
  <c r="N10" i="5"/>
  <c r="O10" i="5"/>
  <c r="P10" i="5"/>
  <c r="Q10" i="5"/>
  <c r="R10" i="5"/>
  <c r="T10" i="5"/>
  <c r="S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R338" i="3"/>
  <c r="BS337" i="3"/>
  <c r="BU122" i="3"/>
  <c r="BV121" i="3"/>
  <c r="BV122" i="3" s="1"/>
  <c r="BS176" i="3"/>
  <c r="BT175" i="3"/>
  <c r="BS13" i="3"/>
  <c r="BS14" i="3" s="1"/>
  <c r="BS68" i="3"/>
  <c r="BT67" i="3"/>
  <c r="BU16" i="4"/>
  <c r="BT284" i="3"/>
  <c r="BU283" i="3"/>
  <c r="BU229" i="3"/>
  <c r="BU230" i="3" s="1"/>
  <c r="BU228" i="3"/>
  <c r="BV202" i="3"/>
  <c r="BV11" i="4"/>
  <c r="BT9" i="3"/>
  <c r="BT68" i="3" l="1"/>
  <c r="BT13" i="3"/>
  <c r="BT14" i="3" s="1"/>
  <c r="BU67" i="3"/>
  <c r="BT176" i="3"/>
  <c r="BU175" i="3"/>
  <c r="BV228" i="3"/>
  <c r="BV229" i="3"/>
  <c r="BV230" i="3" s="1"/>
  <c r="BV16" i="4"/>
  <c r="BS338" i="3"/>
  <c r="BT337" i="3"/>
  <c r="F26" i="5"/>
  <c r="K38" i="5"/>
  <c r="BU392" i="3"/>
  <c r="BV391" i="3"/>
  <c r="BV392" i="3" s="1"/>
  <c r="BW11" i="4"/>
  <c r="BU9" i="3"/>
  <c r="BU284" i="3"/>
  <c r="BV283" i="3"/>
  <c r="BV284" i="3" s="1"/>
  <c r="BX11" i="4" l="1"/>
  <c r="BV9" i="3"/>
  <c r="BU176" i="3"/>
  <c r="BV175" i="3"/>
  <c r="BV176" i="3" s="1"/>
  <c r="BU68" i="3"/>
  <c r="BU13" i="3"/>
  <c r="BU14" i="3" s="1"/>
  <c r="BV67" i="3"/>
  <c r="BW16" i="4"/>
  <c r="BT338" i="3"/>
  <c r="BU337" i="3"/>
  <c r="H26" i="5"/>
  <c r="BU338" i="3" l="1"/>
  <c r="BV337" i="3"/>
  <c r="BV338" i="3" s="1"/>
  <c r="Q28" i="4"/>
  <c r="BX16" i="4"/>
  <c r="BV68" i="3"/>
  <c r="BV13" i="3"/>
  <c r="BV14" i="3" s="1"/>
  <c r="S28" i="4" l="1"/>
  <c r="T28" i="4" s="1"/>
  <c r="Q33" i="4"/>
  <c r="K11" i="5" l="1"/>
  <c r="M11" i="5"/>
  <c r="M19" i="5" s="1"/>
  <c r="L11" i="5"/>
  <c r="L19" i="5" s="1"/>
  <c r="N11" i="5"/>
  <c r="N19" i="5" s="1"/>
  <c r="O11" i="5"/>
  <c r="O19" i="5" s="1"/>
  <c r="P11" i="5"/>
  <c r="P19" i="5" s="1"/>
  <c r="Q11" i="5"/>
  <c r="Q19" i="5" s="1"/>
  <c r="R11" i="5"/>
  <c r="R19" i="5" s="1"/>
  <c r="S11" i="5"/>
  <c r="S19" i="5" s="1"/>
  <c r="T11" i="5"/>
  <c r="T19" i="5" s="1"/>
  <c r="U11" i="5"/>
  <c r="U19" i="5" s="1"/>
  <c r="V11" i="5"/>
  <c r="V19" i="5" s="1"/>
  <c r="W11" i="5"/>
  <c r="W19" i="5" s="1"/>
  <c r="X11" i="5"/>
  <c r="X19" i="5" s="1"/>
  <c r="Y11" i="5"/>
  <c r="Y19" i="5" s="1"/>
  <c r="Z11" i="5"/>
  <c r="Z19" i="5" s="1"/>
  <c r="AA11" i="5"/>
  <c r="AA19" i="5" s="1"/>
  <c r="AB11" i="5"/>
  <c r="AB19" i="5" s="1"/>
  <c r="AC11" i="5"/>
  <c r="AC19" i="5" s="1"/>
  <c r="AD11" i="5"/>
  <c r="AD19" i="5" s="1"/>
  <c r="AE11" i="5"/>
  <c r="AE19" i="5" s="1"/>
  <c r="AF11" i="5"/>
  <c r="AF19" i="5" s="1"/>
  <c r="AG11" i="5"/>
  <c r="AG19" i="5" s="1"/>
  <c r="AH11" i="5"/>
  <c r="AH19" i="5" s="1"/>
  <c r="AI11" i="5"/>
  <c r="AI19" i="5" s="1"/>
  <c r="AJ11" i="5"/>
  <c r="AJ19" i="5" s="1"/>
  <c r="AK11" i="5"/>
  <c r="AK19" i="5" s="1"/>
  <c r="AL11" i="5"/>
  <c r="AL19" i="5" s="1"/>
  <c r="AM11" i="5"/>
  <c r="AM19" i="5" s="1"/>
  <c r="AN11" i="5"/>
  <c r="AN19" i="5" s="1"/>
  <c r="AO11" i="5"/>
  <c r="AO19" i="5" s="1"/>
  <c r="AP11" i="5"/>
  <c r="AP19" i="5" s="1"/>
  <c r="AQ11" i="5"/>
  <c r="AQ19" i="5" s="1"/>
  <c r="AR11" i="5"/>
  <c r="AR19" i="5" s="1"/>
  <c r="AS11" i="5"/>
  <c r="AS19" i="5" s="1"/>
  <c r="AT11" i="5"/>
  <c r="AT19" i="5" s="1"/>
  <c r="AU11" i="5"/>
  <c r="AU19" i="5" s="1"/>
  <c r="AV11" i="5"/>
  <c r="AV19" i="5" s="1"/>
  <c r="AW11" i="5"/>
  <c r="AW19" i="5" s="1"/>
  <c r="AX11" i="5"/>
  <c r="AX19" i="5" s="1"/>
  <c r="AY11" i="5"/>
  <c r="AY19" i="5" s="1"/>
  <c r="AZ11" i="5"/>
  <c r="AZ19" i="5" s="1"/>
  <c r="BA11" i="5"/>
  <c r="BA19" i="5" s="1"/>
  <c r="BB11" i="5"/>
  <c r="BB19" i="5" s="1"/>
  <c r="BC11" i="5"/>
  <c r="BC19" i="5" s="1"/>
  <c r="BD11" i="5"/>
  <c r="BD19" i="5" s="1"/>
  <c r="BE11" i="5"/>
  <c r="BE19" i="5" s="1"/>
  <c r="BF11" i="5"/>
  <c r="BF19" i="5" s="1"/>
  <c r="BG11" i="5"/>
  <c r="BG19" i="5" s="1"/>
  <c r="BH11" i="5"/>
  <c r="BH19" i="5" s="1"/>
  <c r="BI11" i="5"/>
  <c r="BI19" i="5" s="1"/>
  <c r="BJ11" i="5"/>
  <c r="BJ19" i="5" s="1"/>
  <c r="BK11" i="5"/>
  <c r="BK19" i="5" s="1"/>
  <c r="BL11" i="5"/>
  <c r="BL19" i="5" s="1"/>
  <c r="BM11" i="5"/>
  <c r="BM19" i="5" s="1"/>
  <c r="S33" i="4"/>
  <c r="T33" i="4" s="1"/>
  <c r="F27" i="5" l="1"/>
  <c r="K39" i="5"/>
  <c r="K19" i="5"/>
  <c r="K44" i="5" l="1"/>
  <c r="H27" i="5"/>
  <c r="F32" i="5"/>
  <c r="H32" i="5" s="1"/>
</calcChain>
</file>

<file path=xl/comments1.xml><?xml version="1.0" encoding="utf-8"?>
<comments xmlns="http://schemas.openxmlformats.org/spreadsheetml/2006/main">
  <authors>
    <author>Author</author>
  </authors>
  <commentList>
    <comment ref="O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as per IR#017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2015 values unchanged becauase not effected by change to 2016 CPI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Apart from 2016 CPI change. 2019 capex values also updated for actuals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to reflect actuals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Set to RL to ensure calculations flow.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Adjustment for previous period'!$G76:G82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Not applicable to JEN.</t>
        </r>
      </text>
    </comment>
    <comment ref="N1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closing RAB for 2015. Unchanged. Consistent with the RAB roll forward in the RFM.</t>
        </r>
      </text>
    </comment>
    <comment ref="P1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linked to amended RFM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R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Should be extended by a5 years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amended to include new ERC asset class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refrence to third period
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D19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D24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D30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D35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  <comment ref="B39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asset class for ERC.</t>
        </r>
      </text>
    </comment>
    <comment ref="D40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added for each asset class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linked to RFM forecast S/L depn.</t>
        </r>
      </text>
    </comment>
    <comment ref="V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Covert $2010 to $2020.
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to sum of depn from 2021 to end.
</t>
        </r>
      </text>
    </comment>
    <comment ref="R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amended to link to 2020 closing RAB values.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text to $2020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Negative residual value depreciated in 1 year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to sum of depn from 2021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to closing RAB as at 2020
</t>
        </r>
      </text>
    </comment>
  </commentList>
</comments>
</file>

<file path=xl/sharedStrings.xml><?xml version="1.0" encoding="utf-8"?>
<sst xmlns="http://schemas.openxmlformats.org/spreadsheetml/2006/main" count="644" uniqueCount="107">
  <si>
    <t>Linked to RFM</t>
  </si>
  <si>
    <t>Assumptions</t>
  </si>
  <si>
    <t>General Assumptions</t>
  </si>
  <si>
    <t>Second reg period - base year $</t>
  </si>
  <si>
    <t>Real Vanilla WACC 2011-15</t>
  </si>
  <si>
    <t>Inputs</t>
  </si>
  <si>
    <t>Inflation</t>
  </si>
  <si>
    <t>Actual Inflation</t>
  </si>
  <si>
    <t>Cumulative inflation (one year lagged)</t>
  </si>
  <si>
    <t>conv_2015</t>
  </si>
  <si>
    <t>Real Vanilla WACC</t>
  </si>
  <si>
    <t>Nominal WACC</t>
  </si>
  <si>
    <t>Capex</t>
  </si>
  <si>
    <t>2016-20 Net Capex ($m Real 2015)</t>
  </si>
  <si>
    <t>$m Real (2015)</t>
  </si>
  <si>
    <t>Subtransmission</t>
  </si>
  <si>
    <t>Distribution system assets</t>
  </si>
  <si>
    <t>SCADA/Network control</t>
  </si>
  <si>
    <t>Remaining Life</t>
  </si>
  <si>
    <t>Standard Life</t>
  </si>
  <si>
    <t>2010 Closing RAB</t>
  </si>
  <si>
    <t>$m real 2010</t>
  </si>
  <si>
    <t>$m Real (2010)</t>
  </si>
  <si>
    <t>$m Nominal</t>
  </si>
  <si>
    <t>Difference Between Actual and Forecast Net Capex</t>
  </si>
  <si>
    <t>Total</t>
  </si>
  <si>
    <t>Return on Difference - Net Capex</t>
  </si>
  <si>
    <t>Total 2015 Adjustment for final 2010 capex</t>
  </si>
  <si>
    <t>Other RAB adjustments</t>
  </si>
  <si>
    <t>RFM Closing Bal</t>
  </si>
  <si>
    <t>$m 2015</t>
  </si>
  <si>
    <t>Depreciation Calculations</t>
  </si>
  <si>
    <t>Year</t>
  </si>
  <si>
    <t>Nominal Vanilla WACC</t>
  </si>
  <si>
    <t>Total Depreciation</t>
  </si>
  <si>
    <t>Existing Assets Closing RAB</t>
  </si>
  <si>
    <t>Capex Closing RAB</t>
  </si>
  <si>
    <t>Total Closing RAB</t>
  </si>
  <si>
    <t>Existing Assets</t>
  </si>
  <si>
    <t>Depreciation on Existing Opening RAB</t>
  </si>
  <si>
    <t>Depreciation on RAB adjustments</t>
  </si>
  <si>
    <t>Total Depreciation on Existing Assets</t>
  </si>
  <si>
    <t>RAB adjustments $m Real (2010)</t>
  </si>
  <si>
    <t>2010 adj capex</t>
  </si>
  <si>
    <t>Capex (with half year WACC applied)</t>
  </si>
  <si>
    <t>Capex Depreciation</t>
  </si>
  <si>
    <t>Jemena Depreciation - Baseline Output</t>
  </si>
  <si>
    <t>$m Real 2010</t>
  </si>
  <si>
    <t>$m Real 2015</t>
  </si>
  <si>
    <t>Check</t>
  </si>
  <si>
    <t>Baseline Depreciation calculation ($m Real 2010)</t>
  </si>
  <si>
    <t>NPV 2016 - 20</t>
  </si>
  <si>
    <t>Sum Depn</t>
  </si>
  <si>
    <t>RFM</t>
  </si>
  <si>
    <t>Adjustment Required</t>
  </si>
  <si>
    <t>Jemena Depreciation - PTRM Inputs</t>
  </si>
  <si>
    <t>Difference</t>
  </si>
  <si>
    <t>Third reg period - base year $</t>
  </si>
  <si>
    <t>To be deleted</t>
  </si>
  <si>
    <t>conv_2020</t>
  </si>
  <si>
    <t>check</t>
  </si>
  <si>
    <t>RFM closing</t>
  </si>
  <si>
    <t>To be amended</t>
  </si>
  <si>
    <t>$m Real 2020</t>
  </si>
  <si>
    <t>1/1/2021 to  1/7/2021</t>
  </si>
  <si>
    <t>Baseline Depreciation calculation ($m Real 2020)</t>
  </si>
  <si>
    <t>Depreciation for 1/1/21 to 1/7/2021 or the 1/2 yr PTRM input ($m Real 2020)</t>
  </si>
  <si>
    <t>Real WACC adjusted ($m nom)</t>
  </si>
  <si>
    <t>2015 adj capex</t>
  </si>
  <si>
    <t>2015 Standard life</t>
  </si>
  <si>
    <t>AER added/amended</t>
  </si>
  <si>
    <t>Extended depreciation calculations out to 2070</t>
  </si>
  <si>
    <t>Issue</t>
  </si>
  <si>
    <t>Location</t>
  </si>
  <si>
    <t>Comment</t>
  </si>
  <si>
    <t>Formulae modified to include ERC in "Total" row.</t>
  </si>
  <si>
    <t>These amendments address the 4th issue raised by Jemena in the their feedback to the AER on 4 October 2019</t>
  </si>
  <si>
    <t>Depn|Inputs</t>
  </si>
  <si>
    <t>Certain rows from 56 onwards were removed to reduce duplication.</t>
  </si>
  <si>
    <t>'Depn|Inputs'!I67:J67</t>
  </si>
  <si>
    <t>'Depn|Inputs'!J80:N80</t>
  </si>
  <si>
    <t>Depn|Inputs'!N93</t>
  </si>
  <si>
    <t>Depn|Inputs'!N119</t>
  </si>
  <si>
    <t>Note these changes are also made in the 5 year depreciation model</t>
  </si>
  <si>
    <t>Net Nominal Capex with half year WACC</t>
  </si>
  <si>
    <t>2015 - forecast</t>
  </si>
  <si>
    <t>Nominal Closing Balance</t>
  </si>
  <si>
    <t>Return on Difference</t>
  </si>
  <si>
    <t>Total 2020-21 Adjustment for final 2015 capex</t>
  </si>
  <si>
    <t>Adjusted Closing Balance</t>
  </si>
  <si>
    <t>OKAY?</t>
  </si>
  <si>
    <t>Metering</t>
  </si>
  <si>
    <t>Public Lighting</t>
  </si>
  <si>
    <t>Non network - IT</t>
  </si>
  <si>
    <t>Non network - other</t>
  </si>
  <si>
    <t>Equity raising costs</t>
  </si>
  <si>
    <t>Jemena Updates</t>
  </si>
  <si>
    <t>n/a</t>
  </si>
  <si>
    <t>Depn|Inputs'!O17</t>
  </si>
  <si>
    <t>Depn|Inputs'!O29:S35,'Depn|Inputs'!O37</t>
  </si>
  <si>
    <t>amended 2016 CPI to reflect June to June</t>
  </si>
  <si>
    <t>Depn|Inputs'!P111:P118</t>
  </si>
  <si>
    <t>Revised 2016-20 net capex ($2015) based on RFM</t>
  </si>
  <si>
    <t>Depn|Inputs'!E1:O1</t>
  </si>
  <si>
    <t>AER amendments are highlighted in green.</t>
  </si>
  <si>
    <t>2020 closing RAB consistent with amended RFM</t>
  </si>
  <si>
    <t>Removed labels 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</si>
</sst>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&quot;$&quot;#,##0_);[Red]\(&quot;$&quot;#,##0\)"/>
    <numFmt numFmtId="165" formatCode="_(* #,##0.00_);_(* \(#,##0.00\);_(* &quot;-&quot;??_);_(@_)"/>
    <numFmt numFmtId="166" formatCode="_-* #,##0_-;\-* #,##0_-;_-* &quot;-&quot;??_-;_-@_-"/>
    <numFmt numFmtId="167" formatCode="0.000%"/>
    <numFmt numFmtId="168" formatCode="0.000"/>
    <numFmt numFmtId="169" formatCode="0.00000"/>
    <numFmt numFmtId="170" formatCode="#,##0.0_ ;[Red]\-#,##0.0\ "/>
    <numFmt numFmtId="171" formatCode="#,##0.00_ ;[Red]\-#,##0.00\ "/>
    <numFmt numFmtId="172" formatCode="#,##0.00000_ ;[Red]\-#,##0.00000\ "/>
    <numFmt numFmtId="173" formatCode="_-* #,##0.0_-;\-* #,##0.0_-;_-* &quot;-&quot;??_-;_-@_-"/>
    <numFmt numFmtId="174" formatCode="_-\ #,##0_-;[Red]\-\ #,##0_-;_-\ &quot;-&quot;??_-;_-@_-"/>
    <numFmt numFmtId="175" formatCode="0\ &quot;Capex&quot;"/>
    <numFmt numFmtId="176" formatCode="#\ &quot;Capex&quot;;\-#\ &quot;Capex&quot;"/>
    <numFmt numFmtId="177" formatCode="_-* #,##0.0000_-;\-* #,##0.0000_-;_-* &quot;-&quot;??_-;_-@_-"/>
    <numFmt numFmtId="178" formatCode="_-* #,##0.000_-;\-* #,##0.000_-;_-* &quot;-&quot;??_-;_-@_-"/>
    <numFmt numFmtId="179" formatCode="_-\ #,##0.0_-;[Red]\-\ #,##0.0_-;_-\ &quot;-&quot;??_-;_-@_-"/>
    <numFmt numFmtId="180" formatCode="#,##0.0000_ ;[Red]\-#,##0.0000\ "/>
    <numFmt numFmtId="181" formatCode="#,##0_ ;[Red]\-#,##0\ "/>
    <numFmt numFmtId="182" formatCode="#,##0_ ;\-#,##0\ "/>
    <numFmt numFmtId="183" formatCode="0.0%"/>
    <numFmt numFmtId="184" formatCode="_-* #,##0.00000_-;\-* #,##0.00000_-;_-* &quot;-&quot;??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4BD9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350">
    <xf numFmtId="0" fontId="0" fillId="0" borderId="0" xfId="0"/>
    <xf numFmtId="166" fontId="3" fillId="0" borderId="0" xfId="1" applyNumberFormat="1" applyFont="1"/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Fill="1"/>
    <xf numFmtId="0" fontId="5" fillId="0" borderId="0" xfId="2" applyFont="1"/>
    <xf numFmtId="0" fontId="5" fillId="0" borderId="0" xfId="2" applyFont="1" applyFill="1"/>
    <xf numFmtId="0" fontId="4" fillId="3" borderId="0" xfId="2" applyFont="1" applyFill="1" applyBorder="1"/>
    <xf numFmtId="0" fontId="5" fillId="3" borderId="0" xfId="2" applyFont="1" applyFill="1" applyBorder="1"/>
    <xf numFmtId="166" fontId="5" fillId="0" borderId="0" xfId="1" applyNumberFormat="1" applyFont="1"/>
    <xf numFmtId="166" fontId="5" fillId="0" borderId="0" xfId="1" applyNumberFormat="1" applyFont="1" applyFill="1"/>
    <xf numFmtId="166" fontId="6" fillId="0" borderId="0" xfId="1" applyNumberFormat="1" applyFont="1"/>
    <xf numFmtId="0" fontId="7" fillId="0" borderId="0" xfId="2" applyFont="1"/>
    <xf numFmtId="0" fontId="5" fillId="4" borderId="0" xfId="1" applyNumberFormat="1" applyFont="1" applyFill="1"/>
    <xf numFmtId="10" fontId="7" fillId="2" borderId="0" xfId="3" applyNumberFormat="1" applyFont="1" applyFill="1"/>
    <xf numFmtId="167" fontId="5" fillId="0" borderId="0" xfId="3" applyNumberFormat="1" applyFont="1"/>
    <xf numFmtId="166" fontId="8" fillId="0" borderId="0" xfId="1" applyNumberFormat="1" applyFont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/>
    </xf>
    <xf numFmtId="166" fontId="8" fillId="0" borderId="1" xfId="1" applyNumberFormat="1" applyFont="1" applyFill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166" fontId="9" fillId="0" borderId="0" xfId="1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10" fontId="5" fillId="2" borderId="0" xfId="3" applyNumberFormat="1" applyFont="1" applyFill="1"/>
    <xf numFmtId="0" fontId="10" fillId="0" borderId="0" xfId="2" applyFont="1"/>
    <xf numFmtId="166" fontId="11" fillId="0" borderId="0" xfId="1" applyNumberFormat="1" applyFont="1" applyFill="1" applyBorder="1" applyAlignment="1">
      <alignment horizontal="left" vertical="top"/>
    </xf>
    <xf numFmtId="166" fontId="10" fillId="0" borderId="0" xfId="1" applyNumberFormat="1" applyFont="1" applyAlignment="1">
      <alignment horizontal="left"/>
    </xf>
    <xf numFmtId="165" fontId="5" fillId="4" borderId="0" xfId="1" applyNumberFormat="1" applyFont="1" applyFill="1"/>
    <xf numFmtId="165" fontId="10" fillId="6" borderId="0" xfId="2" applyNumberFormat="1" applyFont="1" applyFill="1"/>
    <xf numFmtId="166" fontId="10" fillId="0" borderId="0" xfId="1" applyNumberFormat="1" applyFont="1" applyFill="1" applyBorder="1" applyAlignment="1">
      <alignment horizontal="left" vertical="top"/>
    </xf>
    <xf numFmtId="166" fontId="8" fillId="0" borderId="0" xfId="1" applyNumberFormat="1" applyFont="1" applyFill="1" applyBorder="1" applyAlignment="1">
      <alignment horizontal="center" vertical="top" wrapText="1"/>
    </xf>
    <xf numFmtId="165" fontId="5" fillId="0" borderId="0" xfId="1" applyNumberFormat="1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 wrapText="1"/>
    </xf>
    <xf numFmtId="10" fontId="6" fillId="0" borderId="0" xfId="1" applyNumberFormat="1" applyFont="1" applyFill="1" applyBorder="1" applyAlignment="1">
      <alignment horizontal="center" vertical="top" wrapText="1"/>
    </xf>
    <xf numFmtId="10" fontId="5" fillId="0" borderId="0" xfId="1" applyNumberFormat="1" applyFont="1" applyFill="1" applyBorder="1" applyAlignment="1">
      <alignment horizontal="center" vertical="top" wrapText="1"/>
    </xf>
    <xf numFmtId="166" fontId="8" fillId="0" borderId="0" xfId="1" applyNumberFormat="1" applyFont="1" applyFill="1" applyBorder="1" applyAlignment="1">
      <alignment horizontal="left" vertical="top"/>
    </xf>
    <xf numFmtId="10" fontId="12" fillId="0" borderId="0" xfId="3" applyNumberFormat="1" applyFont="1" applyFill="1" applyBorder="1" applyAlignment="1">
      <alignment horizontal="center" vertical="top" wrapText="1"/>
    </xf>
    <xf numFmtId="10" fontId="10" fillId="0" borderId="0" xfId="3" applyNumberFormat="1" applyFont="1" applyFill="1" applyBorder="1" applyAlignment="1">
      <alignment horizontal="center" vertical="top" wrapText="1"/>
    </xf>
    <xf numFmtId="2" fontId="5" fillId="0" borderId="0" xfId="2" applyNumberFormat="1" applyFont="1"/>
    <xf numFmtId="166" fontId="8" fillId="3" borderId="0" xfId="1" applyNumberFormat="1" applyFont="1" applyFill="1" applyBorder="1" applyAlignment="1">
      <alignment horizontal="left" vertical="top"/>
    </xf>
    <xf numFmtId="166" fontId="8" fillId="3" borderId="0" xfId="1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8" fillId="0" borderId="0" xfId="2" applyFont="1"/>
    <xf numFmtId="0" fontId="13" fillId="0" borderId="0" xfId="2" applyFont="1"/>
    <xf numFmtId="1" fontId="5" fillId="7" borderId="0" xfId="1" applyNumberFormat="1" applyFont="1" applyFill="1" applyAlignment="1">
      <alignment horizontal="center"/>
    </xf>
    <xf numFmtId="0" fontId="14" fillId="0" borderId="0" xfId="2" applyFont="1"/>
    <xf numFmtId="166" fontId="15" fillId="0" borderId="0" xfId="1" applyNumberFormat="1" applyFont="1" applyAlignment="1">
      <alignment horizontal="center" vertical="top" wrapText="1"/>
    </xf>
    <xf numFmtId="166" fontId="16" fillId="0" borderId="1" xfId="1" applyNumberFormat="1" applyFont="1" applyFill="1" applyBorder="1" applyAlignment="1">
      <alignment horizontal="left" vertical="top" wrapText="1"/>
    </xf>
    <xf numFmtId="0" fontId="17" fillId="0" borderId="1" xfId="2" applyFont="1" applyBorder="1" applyAlignment="1">
      <alignment horizontal="center" vertical="top" wrapText="1"/>
    </xf>
    <xf numFmtId="166" fontId="17" fillId="0" borderId="1" xfId="1" applyNumberFormat="1" applyFont="1" applyFill="1" applyBorder="1" applyAlignment="1">
      <alignment horizontal="center" vertical="top" wrapText="1"/>
    </xf>
    <xf numFmtId="166" fontId="16" fillId="0" borderId="0" xfId="1" applyNumberFormat="1" applyFont="1" applyFill="1" applyBorder="1" applyAlignment="1">
      <alignment horizontal="left" vertical="top" wrapText="1"/>
    </xf>
    <xf numFmtId="166" fontId="17" fillId="0" borderId="0" xfId="1" applyNumberFormat="1" applyFont="1" applyFill="1" applyBorder="1" applyAlignment="1">
      <alignment horizontal="center" vertical="top" wrapText="1"/>
    </xf>
    <xf numFmtId="166" fontId="13" fillId="0" borderId="0" xfId="1" applyNumberFormat="1" applyFont="1" applyFill="1" applyBorder="1" applyAlignment="1">
      <alignment horizontal="center" vertical="top" wrapText="1"/>
    </xf>
    <xf numFmtId="165" fontId="5" fillId="2" borderId="0" xfId="1" applyNumberFormat="1" applyFont="1" applyFill="1" applyAlignment="1">
      <alignment horizontal="right"/>
    </xf>
    <xf numFmtId="166" fontId="5" fillId="0" borderId="0" xfId="1" applyNumberFormat="1" applyFont="1" applyAlignment="1">
      <alignment horizontal="left"/>
    </xf>
    <xf numFmtId="2" fontId="5" fillId="2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1" fontId="5" fillId="0" borderId="0" xfId="2" applyNumberFormat="1" applyFont="1"/>
    <xf numFmtId="168" fontId="5" fillId="0" borderId="0" xfId="2" applyNumberFormat="1" applyFont="1"/>
    <xf numFmtId="165" fontId="5" fillId="0" borderId="0" xfId="2" applyNumberFormat="1" applyFont="1"/>
    <xf numFmtId="9" fontId="10" fillId="0" borderId="0" xfId="3" applyFont="1"/>
    <xf numFmtId="9" fontId="5" fillId="0" borderId="0" xfId="3" applyFont="1"/>
    <xf numFmtId="166" fontId="8" fillId="0" borderId="1" xfId="1" applyNumberFormat="1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horizontal="left" vertical="top" wrapText="1"/>
    </xf>
    <xf numFmtId="0" fontId="17" fillId="0" borderId="0" xfId="2" applyFont="1" applyBorder="1" applyAlignment="1">
      <alignment horizontal="center" vertical="top" wrapText="1"/>
    </xf>
    <xf numFmtId="169" fontId="6" fillId="0" borderId="0" xfId="2" applyNumberFormat="1" applyFont="1"/>
    <xf numFmtId="40" fontId="5" fillId="0" borderId="0" xfId="1" applyNumberFormat="1" applyFont="1" applyAlignment="1">
      <alignment vertical="top"/>
    </xf>
    <xf numFmtId="170" fontId="5" fillId="0" borderId="0" xfId="2" applyNumberFormat="1" applyFont="1"/>
    <xf numFmtId="171" fontId="5" fillId="2" borderId="0" xfId="1" applyNumberFormat="1" applyFont="1" applyFill="1" applyAlignment="1">
      <alignment vertical="top"/>
    </xf>
    <xf numFmtId="172" fontId="6" fillId="0" borderId="0" xfId="2" applyNumberFormat="1" applyFont="1"/>
    <xf numFmtId="40" fontId="8" fillId="0" borderId="0" xfId="1" applyNumberFormat="1" applyFont="1" applyAlignment="1">
      <alignment vertical="top"/>
    </xf>
    <xf numFmtId="171" fontId="8" fillId="0" borderId="0" xfId="1" applyNumberFormat="1" applyFont="1" applyFill="1" applyAlignment="1">
      <alignment vertical="top"/>
    </xf>
    <xf numFmtId="171" fontId="5" fillId="0" borderId="0" xfId="1" applyNumberFormat="1" applyFont="1" applyFill="1" applyAlignment="1">
      <alignment vertical="top"/>
    </xf>
    <xf numFmtId="170" fontId="5" fillId="0" borderId="0" xfId="1" applyNumberFormat="1" applyFont="1" applyFill="1" applyAlignment="1">
      <alignment vertical="top"/>
    </xf>
    <xf numFmtId="170" fontId="8" fillId="0" borderId="0" xfId="2" applyNumberFormat="1" applyFont="1"/>
    <xf numFmtId="166" fontId="5" fillId="0" borderId="0" xfId="1" applyNumberFormat="1" applyFont="1" applyAlignment="1">
      <alignment horizontal="right" vertical="center"/>
    </xf>
    <xf numFmtId="170" fontId="5" fillId="2" borderId="0" xfId="1" applyNumberFormat="1" applyFont="1" applyFill="1" applyAlignment="1">
      <alignment vertical="top"/>
    </xf>
    <xf numFmtId="0" fontId="18" fillId="0" borderId="1" xfId="2" applyFont="1" applyFill="1" applyBorder="1" applyAlignment="1">
      <alignment horizontal="center" vertical="top" wrapText="1"/>
    </xf>
    <xf numFmtId="164" fontId="13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40" fontId="5" fillId="0" borderId="0" xfId="2" applyNumberFormat="1" applyFont="1"/>
    <xf numFmtId="165" fontId="5" fillId="2" borderId="0" xfId="2" applyNumberFormat="1" applyFont="1" applyFill="1"/>
    <xf numFmtId="165" fontId="6" fillId="0" borderId="0" xfId="2" applyNumberFormat="1" applyFont="1" applyAlignment="1">
      <alignment horizontal="center"/>
    </xf>
    <xf numFmtId="0" fontId="1" fillId="0" borderId="0" xfId="2" applyFont="1"/>
    <xf numFmtId="165" fontId="1" fillId="0" borderId="0" xfId="2" applyNumberFormat="1" applyFont="1"/>
    <xf numFmtId="166" fontId="3" fillId="5" borderId="0" xfId="1" applyNumberFormat="1" applyFont="1" applyFill="1"/>
    <xf numFmtId="166" fontId="5" fillId="3" borderId="0" xfId="1" applyNumberFormat="1" applyFont="1" applyFill="1" applyAlignment="1">
      <alignment horizontal="left"/>
    </xf>
    <xf numFmtId="166" fontId="5" fillId="3" borderId="0" xfId="1" applyNumberFormat="1" applyFont="1" applyFill="1"/>
    <xf numFmtId="0" fontId="5" fillId="3" borderId="0" xfId="1" applyNumberFormat="1" applyFont="1" applyFill="1"/>
    <xf numFmtId="10" fontId="5" fillId="0" borderId="0" xfId="3" applyNumberFormat="1" applyFont="1"/>
    <xf numFmtId="10" fontId="6" fillId="0" borderId="0" xfId="3" applyNumberFormat="1" applyFont="1"/>
    <xf numFmtId="0" fontId="5" fillId="0" borderId="0" xfId="1" applyNumberFormat="1" applyFont="1"/>
    <xf numFmtId="165" fontId="5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1" applyNumberFormat="1" applyFont="1"/>
    <xf numFmtId="166" fontId="5" fillId="3" borderId="0" xfId="1" applyNumberFormat="1" applyFont="1" applyFill="1" applyBorder="1"/>
    <xf numFmtId="166" fontId="1" fillId="3" borderId="0" xfId="1" applyNumberFormat="1" applyFont="1" applyFill="1" applyBorder="1"/>
    <xf numFmtId="166" fontId="5" fillId="3" borderId="0" xfId="1" applyNumberFormat="1" applyFont="1" applyFill="1" applyBorder="1" applyAlignment="1">
      <alignment horizontal="left"/>
    </xf>
    <xf numFmtId="166" fontId="5" fillId="0" borderId="0" xfId="1" applyNumberFormat="1" applyFont="1" applyBorder="1"/>
    <xf numFmtId="166" fontId="1" fillId="0" borderId="0" xfId="1" applyNumberFormat="1" applyFont="1"/>
    <xf numFmtId="166" fontId="5" fillId="0" borderId="0" xfId="1" applyNumberFormat="1" applyFont="1" applyFill="1" applyAlignment="1">
      <alignment horizontal="right" vertical="center"/>
    </xf>
    <xf numFmtId="166" fontId="5" fillId="8" borderId="0" xfId="1" applyNumberFormat="1" applyFont="1" applyFill="1" applyAlignment="1">
      <alignment horizontal="right" vertical="center"/>
    </xf>
    <xf numFmtId="166" fontId="5" fillId="9" borderId="0" xfId="1" applyNumberFormat="1" applyFont="1" applyFill="1" applyAlignment="1">
      <alignment horizontal="left"/>
    </xf>
    <xf numFmtId="166" fontId="5" fillId="9" borderId="0" xfId="1" applyNumberFormat="1" applyFont="1" applyFill="1"/>
    <xf numFmtId="166" fontId="5" fillId="9" borderId="0" xfId="1" applyNumberFormat="1" applyFont="1" applyFill="1" applyAlignment="1">
      <alignment horizontal="right" vertical="center"/>
    </xf>
    <xf numFmtId="173" fontId="5" fillId="9" borderId="0" xfId="1" applyNumberFormat="1" applyFont="1" applyFill="1"/>
    <xf numFmtId="173" fontId="5" fillId="7" borderId="0" xfId="1" applyNumberFormat="1" applyFont="1" applyFill="1"/>
    <xf numFmtId="166" fontId="5" fillId="9" borderId="2" xfId="1" applyNumberFormat="1" applyFont="1" applyFill="1" applyBorder="1" applyAlignment="1">
      <alignment horizontal="left"/>
    </xf>
    <xf numFmtId="166" fontId="5" fillId="9" borderId="2" xfId="1" applyNumberFormat="1" applyFont="1" applyFill="1" applyBorder="1"/>
    <xf numFmtId="166" fontId="5" fillId="9" borderId="2" xfId="1" applyNumberFormat="1" applyFont="1" applyFill="1" applyBorder="1" applyAlignment="1">
      <alignment horizontal="right" vertical="center"/>
    </xf>
    <xf numFmtId="173" fontId="5" fillId="9" borderId="2" xfId="1" applyNumberFormat="1" applyFont="1" applyFill="1" applyBorder="1"/>
    <xf numFmtId="174" fontId="5" fillId="9" borderId="0" xfId="1" applyNumberFormat="1" applyFont="1" applyFill="1" applyAlignment="1">
      <alignment horizontal="right" vertical="center"/>
    </xf>
    <xf numFmtId="166" fontId="5" fillId="8" borderId="0" xfId="1" applyNumberFormat="1" applyFont="1" applyFill="1"/>
    <xf numFmtId="166" fontId="5" fillId="8" borderId="0" xfId="1" applyNumberFormat="1" applyFont="1" applyFill="1" applyAlignment="1">
      <alignment horizontal="left"/>
    </xf>
    <xf numFmtId="174" fontId="5" fillId="7" borderId="0" xfId="1" applyNumberFormat="1" applyFont="1" applyFill="1" applyAlignment="1">
      <alignment horizontal="right" vertical="center"/>
    </xf>
    <xf numFmtId="173" fontId="5" fillId="8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 applyAlignment="1">
      <alignment horizontal="left" wrapText="1"/>
    </xf>
    <xf numFmtId="175" fontId="5" fillId="9" borderId="0" xfId="1" applyNumberFormat="1" applyFont="1" applyFill="1" applyAlignment="1">
      <alignment horizontal="left"/>
    </xf>
    <xf numFmtId="173" fontId="5" fillId="7" borderId="0" xfId="1" applyNumberFormat="1" applyFont="1" applyFill="1" applyAlignment="1">
      <alignment horizontal="right" vertical="center"/>
    </xf>
    <xf numFmtId="165" fontId="5" fillId="8" borderId="0" xfId="1" applyNumberFormat="1" applyFont="1" applyFill="1" applyAlignment="1">
      <alignment horizontal="right" vertical="center"/>
    </xf>
    <xf numFmtId="173" fontId="5" fillId="8" borderId="0" xfId="1" applyNumberFormat="1" applyFont="1" applyFill="1" applyAlignment="1">
      <alignment horizontal="right" vertical="center"/>
    </xf>
    <xf numFmtId="175" fontId="5" fillId="0" borderId="0" xfId="1" applyNumberFormat="1" applyFont="1" applyAlignment="1">
      <alignment horizontal="left"/>
    </xf>
    <xf numFmtId="173" fontId="5" fillId="0" borderId="0" xfId="1" applyNumberFormat="1" applyFont="1"/>
    <xf numFmtId="176" fontId="5" fillId="0" borderId="0" xfId="1" applyNumberFormat="1" applyFont="1" applyAlignment="1">
      <alignment horizontal="left"/>
    </xf>
    <xf numFmtId="166" fontId="6" fillId="0" borderId="0" xfId="1" applyNumberFormat="1" applyFont="1" applyAlignment="1">
      <alignment horizontal="right" vertical="center"/>
    </xf>
    <xf numFmtId="165" fontId="6" fillId="0" borderId="0" xfId="1" applyNumberFormat="1" applyFont="1"/>
    <xf numFmtId="166" fontId="5" fillId="3" borderId="0" xfId="1" applyNumberFormat="1" applyFont="1" applyFill="1" applyBorder="1" applyAlignment="1">
      <alignment horizontal="right" vertical="center"/>
    </xf>
    <xf numFmtId="177" fontId="5" fillId="0" borderId="0" xfId="1" applyNumberFormat="1" applyFont="1"/>
    <xf numFmtId="176" fontId="5" fillId="0" borderId="0" xfId="1" applyNumberFormat="1" applyFont="1"/>
    <xf numFmtId="165" fontId="5" fillId="8" borderId="0" xfId="1" applyNumberFormat="1" applyFont="1" applyFill="1"/>
    <xf numFmtId="166" fontId="3" fillId="0" borderId="0" xfId="1" applyNumberFormat="1" applyFont="1" applyAlignment="1">
      <alignment horizontal="left" vertical="center"/>
    </xf>
    <xf numFmtId="173" fontId="5" fillId="0" borderId="0" xfId="1" applyNumberFormat="1" applyFont="1" applyFill="1" applyAlignment="1">
      <alignment vertical="top"/>
    </xf>
    <xf numFmtId="173" fontId="5" fillId="5" borderId="0" xfId="1" applyNumberFormat="1" applyFont="1" applyFill="1" applyAlignment="1">
      <alignment vertical="top"/>
    </xf>
    <xf numFmtId="178" fontId="5" fillId="0" borderId="0" xfId="1" applyNumberFormat="1" applyFont="1" applyFill="1" applyAlignment="1">
      <alignment vertical="top"/>
    </xf>
    <xf numFmtId="178" fontId="5" fillId="5" borderId="0" xfId="1" applyNumberFormat="1" applyFont="1" applyFill="1" applyAlignment="1">
      <alignment vertical="top"/>
    </xf>
    <xf numFmtId="178" fontId="8" fillId="10" borderId="0" xfId="1" applyNumberFormat="1" applyFont="1" applyFill="1" applyAlignment="1">
      <alignment horizontal="centerContinuous" vertical="top"/>
    </xf>
    <xf numFmtId="178" fontId="5" fillId="10" borderId="0" xfId="1" applyNumberFormat="1" applyFont="1" applyFill="1" applyAlignment="1">
      <alignment horizontal="centerContinuous" vertical="top"/>
    </xf>
    <xf numFmtId="178" fontId="8" fillId="11" borderId="0" xfId="1" applyNumberFormat="1" applyFont="1" applyFill="1" applyAlignment="1">
      <alignment horizontal="left" vertical="top"/>
    </xf>
    <xf numFmtId="178" fontId="5" fillId="11" borderId="0" xfId="1" applyNumberFormat="1" applyFont="1" applyFill="1" applyAlignment="1">
      <alignment horizontal="centerContinuous" vertical="top"/>
    </xf>
    <xf numFmtId="0" fontId="5" fillId="12" borderId="0" xfId="1" applyNumberFormat="1" applyFont="1" applyFill="1"/>
    <xf numFmtId="0" fontId="7" fillId="12" borderId="0" xfId="1" applyNumberFormat="1" applyFont="1" applyFill="1"/>
    <xf numFmtId="166" fontId="7" fillId="0" borderId="0" xfId="1" applyNumberFormat="1" applyFont="1"/>
    <xf numFmtId="180" fontId="21" fillId="13" borderId="0" xfId="1" applyNumberFormat="1" applyFont="1" applyFill="1" applyAlignment="1">
      <alignment vertical="top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 applyAlignment="1">
      <alignment vertical="top"/>
    </xf>
    <xf numFmtId="166" fontId="5" fillId="0" borderId="0" xfId="1" applyNumberFormat="1" applyFont="1" applyAlignment="1">
      <alignment vertical="top"/>
    </xf>
    <xf numFmtId="166" fontId="5" fillId="0" borderId="0" xfId="1" applyNumberFormat="1" applyFont="1" applyFill="1" applyAlignment="1">
      <alignment vertical="top"/>
    </xf>
    <xf numFmtId="166" fontId="6" fillId="0" borderId="0" xfId="1" applyNumberFormat="1" applyFont="1" applyAlignment="1">
      <alignment vertical="top"/>
    </xf>
    <xf numFmtId="166" fontId="1" fillId="0" borderId="2" xfId="1" applyNumberFormat="1" applyFont="1" applyBorder="1" applyAlignment="1">
      <alignment vertical="top"/>
    </xf>
    <xf numFmtId="166" fontId="22" fillId="0" borderId="2" xfId="1" applyNumberFormat="1" applyFont="1" applyBorder="1" applyAlignment="1">
      <alignment vertical="top"/>
    </xf>
    <xf numFmtId="181" fontId="21" fillId="13" borderId="0" xfId="1" applyNumberFormat="1" applyFont="1" applyFill="1" applyAlignment="1">
      <alignment vertical="top"/>
    </xf>
    <xf numFmtId="38" fontId="5" fillId="0" borderId="0" xfId="1" applyNumberFormat="1" applyFont="1" applyAlignment="1">
      <alignment vertical="top"/>
    </xf>
    <xf numFmtId="166" fontId="10" fillId="0" borderId="3" xfId="1" applyNumberFormat="1" applyFont="1" applyBorder="1" applyAlignment="1">
      <alignment vertical="top"/>
    </xf>
    <xf numFmtId="166" fontId="10" fillId="0" borderId="0" xfId="1" applyNumberFormat="1" applyFont="1" applyAlignment="1">
      <alignment vertical="top"/>
    </xf>
    <xf numFmtId="166" fontId="12" fillId="5" borderId="3" xfId="1" applyNumberFormat="1" applyFont="1" applyFill="1" applyBorder="1" applyAlignment="1">
      <alignment vertical="top"/>
    </xf>
    <xf numFmtId="166" fontId="5" fillId="0" borderId="3" xfId="1" applyNumberFormat="1" applyFont="1" applyBorder="1" applyAlignment="1">
      <alignment vertical="top"/>
    </xf>
    <xf numFmtId="182" fontId="13" fillId="0" borderId="0" xfId="1" applyNumberFormat="1" applyFont="1" applyAlignment="1">
      <alignment vertical="top"/>
    </xf>
    <xf numFmtId="166" fontId="5" fillId="14" borderId="4" xfId="1" applyNumberFormat="1" applyFont="1" applyFill="1" applyBorder="1"/>
    <xf numFmtId="166" fontId="5" fillId="14" borderId="5" xfId="1" applyNumberFormat="1" applyFont="1" applyFill="1" applyBorder="1"/>
    <xf numFmtId="166" fontId="5" fillId="14" borderId="6" xfId="1" applyNumberFormat="1" applyFont="1" applyFill="1" applyBorder="1"/>
    <xf numFmtId="166" fontId="8" fillId="14" borderId="7" xfId="1" applyNumberFormat="1" applyFont="1" applyFill="1" applyBorder="1" applyAlignment="1">
      <alignment horizontal="center"/>
    </xf>
    <xf numFmtId="166" fontId="8" fillId="14" borderId="7" xfId="1" applyNumberFormat="1" applyFont="1" applyFill="1" applyBorder="1" applyAlignment="1">
      <alignment horizontal="left"/>
    </xf>
    <xf numFmtId="166" fontId="8" fillId="14" borderId="8" xfId="1" applyNumberFormat="1" applyFont="1" applyFill="1" applyBorder="1" applyAlignment="1">
      <alignment horizontal="center"/>
    </xf>
    <xf numFmtId="166" fontId="5" fillId="14" borderId="9" xfId="1" applyNumberFormat="1" applyFont="1" applyFill="1" applyBorder="1"/>
    <xf numFmtId="166" fontId="5" fillId="14" borderId="0" xfId="1" applyNumberFormat="1" applyFont="1" applyFill="1" applyBorder="1"/>
    <xf numFmtId="166" fontId="5" fillId="14" borderId="10" xfId="1" applyNumberFormat="1" applyFont="1" applyFill="1" applyBorder="1"/>
    <xf numFmtId="165" fontId="5" fillId="14" borderId="11" xfId="1" applyNumberFormat="1" applyFont="1" applyFill="1" applyBorder="1"/>
    <xf numFmtId="10" fontId="5" fillId="14" borderId="10" xfId="3" applyNumberFormat="1" applyFont="1" applyFill="1" applyBorder="1"/>
    <xf numFmtId="178" fontId="5" fillId="0" borderId="0" xfId="1" applyNumberFormat="1" applyFont="1"/>
    <xf numFmtId="166" fontId="5" fillId="14" borderId="12" xfId="1" applyNumberFormat="1" applyFont="1" applyFill="1" applyBorder="1"/>
    <xf numFmtId="166" fontId="5" fillId="14" borderId="1" xfId="1" applyNumberFormat="1" applyFont="1" applyFill="1" applyBorder="1"/>
    <xf numFmtId="166" fontId="5" fillId="14" borderId="13" xfId="1" applyNumberFormat="1" applyFont="1" applyFill="1" applyBorder="1"/>
    <xf numFmtId="165" fontId="5" fillId="14" borderId="7" xfId="1" applyNumberFormat="1" applyFont="1" applyFill="1" applyBorder="1"/>
    <xf numFmtId="10" fontId="5" fillId="14" borderId="7" xfId="3" applyNumberFormat="1" applyFont="1" applyFill="1" applyBorder="1"/>
    <xf numFmtId="166" fontId="3" fillId="0" borderId="0" xfId="4" applyNumberFormat="1" applyFont="1"/>
    <xf numFmtId="166" fontId="3" fillId="5" borderId="0" xfId="4" applyNumberFormat="1" applyFont="1" applyFill="1"/>
    <xf numFmtId="166" fontId="3" fillId="0" borderId="0" xfId="4" applyNumberFormat="1" applyFont="1" applyAlignment="1">
      <alignment horizontal="left" vertical="center"/>
    </xf>
    <xf numFmtId="173" fontId="5" fillId="0" borderId="0" xfId="4" applyNumberFormat="1" applyFont="1" applyFill="1" applyAlignment="1">
      <alignment vertical="top"/>
    </xf>
    <xf numFmtId="173" fontId="5" fillId="5" borderId="0" xfId="4" applyNumberFormat="1" applyFont="1" applyFill="1" applyAlignment="1">
      <alignment vertical="top"/>
    </xf>
    <xf numFmtId="178" fontId="5" fillId="0" borderId="0" xfId="4" applyNumberFormat="1" applyFont="1" applyFill="1" applyAlignment="1">
      <alignment vertical="top"/>
    </xf>
    <xf numFmtId="178" fontId="5" fillId="5" borderId="0" xfId="4" applyNumberFormat="1" applyFont="1" applyFill="1" applyAlignment="1">
      <alignment vertical="top"/>
    </xf>
    <xf numFmtId="178" fontId="8" fillId="11" borderId="0" xfId="4" applyNumberFormat="1" applyFont="1" applyFill="1" applyAlignment="1">
      <alignment horizontal="left" vertical="top"/>
    </xf>
    <xf numFmtId="178" fontId="5" fillId="11" borderId="0" xfId="4" applyNumberFormat="1" applyFont="1" applyFill="1" applyAlignment="1">
      <alignment horizontal="centerContinuous" vertical="top"/>
    </xf>
    <xf numFmtId="166" fontId="5" fillId="0" borderId="0" xfId="4" applyNumberFormat="1" applyFont="1"/>
    <xf numFmtId="0" fontId="7" fillId="12" borderId="0" xfId="4" applyNumberFormat="1" applyFont="1" applyFill="1"/>
    <xf numFmtId="166" fontId="7" fillId="0" borderId="0" xfId="4" applyNumberFormat="1" applyFont="1"/>
    <xf numFmtId="180" fontId="21" fillId="13" borderId="0" xfId="4" applyNumberFormat="1" applyFont="1" applyFill="1" applyAlignment="1">
      <alignment vertical="top"/>
    </xf>
    <xf numFmtId="166" fontId="1" fillId="0" borderId="0" xfId="4" applyNumberFormat="1" applyFont="1" applyAlignment="1">
      <alignment vertical="top"/>
    </xf>
    <xf numFmtId="166" fontId="5" fillId="0" borderId="0" xfId="4" applyNumberFormat="1" applyFont="1" applyAlignment="1">
      <alignment vertical="top"/>
    </xf>
    <xf numFmtId="40" fontId="5" fillId="0" borderId="0" xfId="4" applyNumberFormat="1" applyFont="1" applyAlignment="1">
      <alignment vertical="top"/>
    </xf>
    <xf numFmtId="166" fontId="5" fillId="0" borderId="0" xfId="4" applyNumberFormat="1" applyFont="1" applyFill="1" applyAlignment="1">
      <alignment vertical="top"/>
    </xf>
    <xf numFmtId="166" fontId="6" fillId="0" borderId="0" xfId="4" applyNumberFormat="1" applyFont="1" applyAlignment="1">
      <alignment vertical="top"/>
    </xf>
    <xf numFmtId="181" fontId="21" fillId="13" borderId="0" xfId="4" applyNumberFormat="1" applyFont="1" applyFill="1" applyAlignment="1">
      <alignment vertical="top"/>
    </xf>
    <xf numFmtId="38" fontId="5" fillId="0" borderId="0" xfId="4" applyNumberFormat="1" applyFont="1" applyAlignment="1">
      <alignment vertical="top"/>
    </xf>
    <xf numFmtId="166" fontId="1" fillId="0" borderId="2" xfId="4" applyNumberFormat="1" applyFont="1" applyBorder="1" applyAlignment="1">
      <alignment vertical="top"/>
    </xf>
    <xf numFmtId="166" fontId="22" fillId="0" borderId="2" xfId="4" applyNumberFormat="1" applyFont="1" applyBorder="1" applyAlignment="1">
      <alignment vertical="top"/>
    </xf>
    <xf numFmtId="166" fontId="10" fillId="0" borderId="3" xfId="4" applyNumberFormat="1" applyFont="1" applyBorder="1" applyAlignment="1">
      <alignment vertical="top"/>
    </xf>
    <xf numFmtId="166" fontId="10" fillId="0" borderId="0" xfId="4" applyNumberFormat="1" applyFont="1" applyAlignment="1">
      <alignment vertical="top"/>
    </xf>
    <xf numFmtId="166" fontId="12" fillId="5" borderId="3" xfId="4" applyNumberFormat="1" applyFont="1" applyFill="1" applyBorder="1" applyAlignment="1">
      <alignment vertical="top"/>
    </xf>
    <xf numFmtId="166" fontId="5" fillId="0" borderId="3" xfId="4" applyNumberFormat="1" applyFont="1" applyBorder="1" applyAlignment="1">
      <alignment vertical="top"/>
    </xf>
    <xf numFmtId="182" fontId="13" fillId="0" borderId="0" xfId="4" applyNumberFormat="1" applyFont="1" applyAlignment="1">
      <alignment vertical="top"/>
    </xf>
    <xf numFmtId="166" fontId="5" fillId="9" borderId="4" xfId="4" applyNumberFormat="1" applyFont="1" applyFill="1" applyBorder="1"/>
    <xf numFmtId="166" fontId="5" fillId="9" borderId="5" xfId="4" applyNumberFormat="1" applyFont="1" applyFill="1" applyBorder="1" applyAlignment="1">
      <alignment vertical="top"/>
    </xf>
    <xf numFmtId="166" fontId="8" fillId="9" borderId="7" xfId="4" applyNumberFormat="1" applyFont="1" applyFill="1" applyBorder="1" applyAlignment="1">
      <alignment horizontal="center"/>
    </xf>
    <xf numFmtId="166" fontId="18" fillId="9" borderId="7" xfId="4" applyNumberFormat="1" applyFont="1" applyFill="1" applyBorder="1" applyAlignment="1">
      <alignment horizontal="center"/>
    </xf>
    <xf numFmtId="166" fontId="5" fillId="9" borderId="9" xfId="4" applyNumberFormat="1" applyFont="1" applyFill="1" applyBorder="1"/>
    <xf numFmtId="166" fontId="5" fillId="9" borderId="0" xfId="4" applyNumberFormat="1" applyFont="1" applyFill="1" applyBorder="1" applyAlignment="1">
      <alignment vertical="top"/>
    </xf>
    <xf numFmtId="178" fontId="6" fillId="9" borderId="11" xfId="4" applyNumberFormat="1" applyFont="1" applyFill="1" applyBorder="1"/>
    <xf numFmtId="166" fontId="5" fillId="9" borderId="12" xfId="4" applyNumberFormat="1" applyFont="1" applyFill="1" applyBorder="1"/>
    <xf numFmtId="166" fontId="5" fillId="9" borderId="1" xfId="4" applyNumberFormat="1" applyFont="1" applyFill="1" applyBorder="1" applyAlignment="1">
      <alignment vertical="top"/>
    </xf>
    <xf numFmtId="10" fontId="5" fillId="15" borderId="0" xfId="3" applyNumberFormat="1" applyFont="1" applyFill="1"/>
    <xf numFmtId="0" fontId="7" fillId="17" borderId="0" xfId="2" applyFont="1" applyFill="1"/>
    <xf numFmtId="0" fontId="5" fillId="17" borderId="0" xfId="2" applyFont="1" applyFill="1"/>
    <xf numFmtId="0" fontId="10" fillId="17" borderId="0" xfId="2" applyFont="1" applyFill="1"/>
    <xf numFmtId="166" fontId="10" fillId="17" borderId="0" xfId="1" applyNumberFormat="1" applyFont="1" applyFill="1" applyBorder="1" applyAlignment="1">
      <alignment horizontal="left" vertical="top"/>
    </xf>
    <xf numFmtId="165" fontId="5" fillId="17" borderId="0" xfId="1" applyNumberFormat="1" applyFont="1" applyFill="1" applyBorder="1" applyAlignment="1">
      <alignment horizontal="center" vertical="top" wrapText="1"/>
    </xf>
    <xf numFmtId="0" fontId="13" fillId="17" borderId="0" xfId="2" applyFont="1" applyFill="1"/>
    <xf numFmtId="166" fontId="5" fillId="17" borderId="0" xfId="1" applyNumberFormat="1" applyFont="1" applyFill="1"/>
    <xf numFmtId="166" fontId="5" fillId="17" borderId="0" xfId="1" applyNumberFormat="1" applyFont="1" applyFill="1" applyAlignment="1">
      <alignment horizontal="left"/>
    </xf>
    <xf numFmtId="2" fontId="5" fillId="17" borderId="0" xfId="1" applyNumberFormat="1" applyFont="1" applyFill="1" applyAlignment="1">
      <alignment horizontal="center"/>
    </xf>
    <xf numFmtId="0" fontId="8" fillId="17" borderId="1" xfId="2" applyFont="1" applyFill="1" applyBorder="1" applyAlignment="1">
      <alignment horizontal="center" vertical="top" wrapText="1"/>
    </xf>
    <xf numFmtId="166" fontId="13" fillId="17" borderId="0" xfId="1" applyNumberFormat="1" applyFont="1" applyFill="1" applyBorder="1" applyAlignment="1">
      <alignment horizontal="center" vertical="top" wrapText="1"/>
    </xf>
    <xf numFmtId="165" fontId="6" fillId="0" borderId="0" xfId="2" applyNumberFormat="1" applyFont="1"/>
    <xf numFmtId="165" fontId="6" fillId="17" borderId="0" xfId="2" applyNumberFormat="1" applyFont="1" applyFill="1"/>
    <xf numFmtId="0" fontId="6" fillId="17" borderId="0" xfId="2" applyFont="1" applyFill="1"/>
    <xf numFmtId="165" fontId="5" fillId="15" borderId="0" xfId="2" applyNumberFormat="1" applyFont="1" applyFill="1"/>
    <xf numFmtId="165" fontId="8" fillId="17" borderId="0" xfId="2" applyNumberFormat="1" applyFont="1" applyFill="1"/>
    <xf numFmtId="170" fontId="5" fillId="17" borderId="0" xfId="1" applyNumberFormat="1" applyFont="1" applyFill="1" applyAlignment="1">
      <alignment vertical="top"/>
    </xf>
    <xf numFmtId="0" fontId="8" fillId="17" borderId="0" xfId="2" applyFont="1" applyFill="1"/>
    <xf numFmtId="173" fontId="5" fillId="0" borderId="0" xfId="1" applyNumberFormat="1" applyFont="1" applyAlignment="1">
      <alignment vertical="top"/>
    </xf>
    <xf numFmtId="173" fontId="5" fillId="17" borderId="0" xfId="1" applyNumberFormat="1" applyFont="1" applyFill="1" applyAlignment="1">
      <alignment vertical="top"/>
    </xf>
    <xf numFmtId="166" fontId="5" fillId="17" borderId="0" xfId="1" applyNumberFormat="1" applyFont="1" applyFill="1" applyAlignment="1">
      <alignment vertical="top"/>
    </xf>
    <xf numFmtId="173" fontId="5" fillId="8" borderId="0" xfId="1" applyNumberFormat="1" applyFont="1" applyFill="1" applyAlignment="1">
      <alignment vertical="top"/>
    </xf>
    <xf numFmtId="166" fontId="5" fillId="8" borderId="0" xfId="1" applyNumberFormat="1" applyFont="1" applyFill="1" applyAlignment="1">
      <alignment vertical="top"/>
    </xf>
    <xf numFmtId="10" fontId="5" fillId="15" borderId="0" xfId="2" applyNumberFormat="1" applyFont="1" applyFill="1"/>
    <xf numFmtId="40" fontId="5" fillId="17" borderId="0" xfId="1" applyNumberFormat="1" applyFont="1" applyFill="1" applyAlignment="1">
      <alignment vertical="top"/>
    </xf>
    <xf numFmtId="166" fontId="1" fillId="17" borderId="2" xfId="1" applyNumberFormat="1" applyFont="1" applyFill="1" applyBorder="1" applyAlignment="1">
      <alignment vertical="top"/>
    </xf>
    <xf numFmtId="38" fontId="5" fillId="17" borderId="0" xfId="1" applyNumberFormat="1" applyFont="1" applyFill="1"/>
    <xf numFmtId="166" fontId="5" fillId="18" borderId="0" xfId="1" applyNumberFormat="1" applyFont="1" applyFill="1"/>
    <xf numFmtId="166" fontId="5" fillId="18" borderId="0" xfId="1" applyNumberFormat="1" applyFont="1" applyFill="1" applyAlignment="1">
      <alignment horizontal="left"/>
    </xf>
    <xf numFmtId="166" fontId="5" fillId="18" borderId="0" xfId="1" applyNumberFormat="1" applyFont="1" applyFill="1" applyAlignment="1">
      <alignment horizontal="right" vertical="center"/>
    </xf>
    <xf numFmtId="174" fontId="5" fillId="18" borderId="0" xfId="1" applyNumberFormat="1" applyFont="1" applyFill="1" applyAlignment="1">
      <alignment horizontal="right" vertical="center"/>
    </xf>
    <xf numFmtId="173" fontId="5" fillId="18" borderId="0" xfId="1" applyNumberFormat="1" applyFont="1" applyFill="1"/>
    <xf numFmtId="166" fontId="13" fillId="19" borderId="0" xfId="1" applyNumberFormat="1" applyFont="1" applyFill="1" applyBorder="1" applyAlignment="1">
      <alignment horizontal="center" vertical="top" wrapText="1"/>
    </xf>
    <xf numFmtId="175" fontId="5" fillId="18" borderId="0" xfId="1" applyNumberFormat="1" applyFont="1" applyFill="1" applyAlignment="1">
      <alignment horizontal="left"/>
    </xf>
    <xf numFmtId="173" fontId="5" fillId="18" borderId="0" xfId="1" applyNumberFormat="1" applyFont="1" applyFill="1" applyAlignment="1">
      <alignment horizontal="right" vertical="center"/>
    </xf>
    <xf numFmtId="165" fontId="5" fillId="18" borderId="0" xfId="1" applyNumberFormat="1" applyFont="1" applyFill="1" applyAlignment="1">
      <alignment horizontal="right" vertical="center"/>
    </xf>
    <xf numFmtId="173" fontId="1" fillId="0" borderId="2" xfId="1" applyNumberFormat="1" applyFont="1" applyBorder="1" applyAlignment="1">
      <alignment vertical="top"/>
    </xf>
    <xf numFmtId="173" fontId="1" fillId="17" borderId="2" xfId="1" applyNumberFormat="1" applyFont="1" applyFill="1" applyBorder="1" applyAlignment="1">
      <alignment vertical="top"/>
    </xf>
    <xf numFmtId="165" fontId="5" fillId="17" borderId="11" xfId="1" applyNumberFormat="1" applyFont="1" applyFill="1" applyBorder="1"/>
    <xf numFmtId="166" fontId="5" fillId="17" borderId="9" xfId="1" applyNumberFormat="1" applyFont="1" applyFill="1" applyBorder="1"/>
    <xf numFmtId="178" fontId="8" fillId="17" borderId="0" xfId="1" applyNumberFormat="1" applyFont="1" applyFill="1" applyAlignment="1">
      <alignment horizontal="left" vertical="top"/>
    </xf>
    <xf numFmtId="0" fontId="5" fillId="16" borderId="0" xfId="4" applyNumberFormat="1" applyFont="1" applyFill="1"/>
    <xf numFmtId="166" fontId="5" fillId="16" borderId="0" xfId="4" applyNumberFormat="1" applyFont="1" applyFill="1"/>
    <xf numFmtId="166" fontId="5" fillId="16" borderId="0" xfId="4" applyNumberFormat="1" applyFont="1" applyFill="1" applyAlignment="1">
      <alignment vertical="top"/>
    </xf>
    <xf numFmtId="166" fontId="1" fillId="16" borderId="2" xfId="4" applyNumberFormat="1" applyFont="1" applyFill="1" applyBorder="1" applyAlignment="1">
      <alignment vertical="top"/>
    </xf>
    <xf numFmtId="178" fontId="8" fillId="17" borderId="0" xfId="4" applyNumberFormat="1" applyFont="1" applyFill="1" applyAlignment="1">
      <alignment horizontal="left" vertical="top"/>
    </xf>
    <xf numFmtId="173" fontId="7" fillId="17" borderId="0" xfId="1" applyNumberFormat="1" applyFont="1" applyFill="1" applyAlignment="1">
      <alignment vertical="top"/>
    </xf>
    <xf numFmtId="165" fontId="5" fillId="17" borderId="7" xfId="1" applyNumberFormat="1" applyFont="1" applyFill="1" applyBorder="1"/>
    <xf numFmtId="166" fontId="5" fillId="17" borderId="0" xfId="4" applyNumberFormat="1" applyFont="1" applyFill="1" applyAlignment="1">
      <alignment vertical="top"/>
    </xf>
    <xf numFmtId="165" fontId="5" fillId="17" borderId="11" xfId="4" applyNumberFormat="1" applyFont="1" applyFill="1" applyBorder="1"/>
    <xf numFmtId="166" fontId="5" fillId="17" borderId="9" xfId="4" applyNumberFormat="1" applyFont="1" applyFill="1" applyBorder="1"/>
    <xf numFmtId="166" fontId="5" fillId="17" borderId="0" xfId="4" applyNumberFormat="1" applyFont="1" applyFill="1" applyBorder="1" applyAlignment="1">
      <alignment vertical="top"/>
    </xf>
    <xf numFmtId="178" fontId="6" fillId="17" borderId="11" xfId="4" applyNumberFormat="1" applyFont="1" applyFill="1" applyBorder="1"/>
    <xf numFmtId="165" fontId="5" fillId="17" borderId="7" xfId="4" applyNumberFormat="1" applyFont="1" applyFill="1" applyBorder="1"/>
    <xf numFmtId="165" fontId="6" fillId="9" borderId="11" xfId="4" applyNumberFormat="1" applyFont="1" applyFill="1" applyBorder="1"/>
    <xf numFmtId="166" fontId="8" fillId="0" borderId="0" xfId="4" applyNumberFormat="1" applyFont="1" applyAlignment="1">
      <alignment wrapText="1"/>
    </xf>
    <xf numFmtId="166" fontId="1" fillId="17" borderId="0" xfId="4" applyNumberFormat="1" applyFont="1" applyFill="1" applyAlignment="1">
      <alignment vertical="center"/>
    </xf>
    <xf numFmtId="166" fontId="1" fillId="0" borderId="2" xfId="4" applyNumberFormat="1" applyFont="1" applyBorder="1" applyAlignment="1">
      <alignment vertical="top" wrapText="1"/>
    </xf>
    <xf numFmtId="166" fontId="5" fillId="17" borderId="0" xfId="4" applyNumberFormat="1" applyFont="1" applyFill="1"/>
    <xf numFmtId="166" fontId="6" fillId="0" borderId="0" xfId="4" applyNumberFormat="1" applyFont="1"/>
    <xf numFmtId="173" fontId="5" fillId="17" borderId="0" xfId="4" applyNumberFormat="1" applyFont="1" applyFill="1"/>
    <xf numFmtId="173" fontId="22" fillId="0" borderId="2" xfId="4" applyNumberFormat="1" applyFont="1" applyFill="1" applyBorder="1" applyAlignment="1">
      <alignment vertical="top"/>
    </xf>
    <xf numFmtId="165" fontId="5" fillId="17" borderId="0" xfId="1" applyNumberFormat="1" applyFont="1" applyFill="1"/>
    <xf numFmtId="173" fontId="6" fillId="9" borderId="11" xfId="4" applyNumberFormat="1" applyFont="1" applyFill="1" applyBorder="1"/>
    <xf numFmtId="0" fontId="8" fillId="20" borderId="0" xfId="2" applyFont="1" applyFill="1"/>
    <xf numFmtId="183" fontId="5" fillId="20" borderId="1" xfId="6" applyNumberFormat="1" applyFont="1" applyFill="1" applyBorder="1"/>
    <xf numFmtId="165" fontId="5" fillId="20" borderId="0" xfId="2" applyNumberFormat="1" applyFont="1" applyFill="1"/>
    <xf numFmtId="165" fontId="5" fillId="20" borderId="0" xfId="1" applyNumberFormat="1" applyFont="1" applyFill="1"/>
    <xf numFmtId="173" fontId="5" fillId="20" borderId="0" xfId="1" applyNumberFormat="1" applyFont="1" applyFill="1" applyAlignment="1">
      <alignment horizontal="right" vertical="center"/>
    </xf>
    <xf numFmtId="165" fontId="21" fillId="13" borderId="0" xfId="5" applyFont="1" applyFill="1" applyAlignment="1">
      <alignment vertical="top"/>
    </xf>
    <xf numFmtId="184" fontId="6" fillId="9" borderId="7" xfId="4" applyNumberFormat="1" applyFont="1" applyFill="1" applyBorder="1"/>
    <xf numFmtId="165" fontId="5" fillId="20" borderId="11" xfId="4" applyNumberFormat="1" applyFont="1" applyFill="1" applyBorder="1"/>
    <xf numFmtId="165" fontId="5" fillId="20" borderId="11" xfId="1" applyNumberFormat="1" applyFont="1" applyFill="1" applyBorder="1"/>
    <xf numFmtId="178" fontId="5" fillId="20" borderId="0" xfId="4" applyNumberFormat="1" applyFont="1" applyFill="1" applyAlignment="1">
      <alignment vertical="top"/>
    </xf>
    <xf numFmtId="173" fontId="5" fillId="20" borderId="0" xfId="4" applyNumberFormat="1" applyFont="1" applyFill="1" applyAlignment="1">
      <alignment vertical="top"/>
    </xf>
    <xf numFmtId="178" fontId="5" fillId="20" borderId="0" xfId="1" applyNumberFormat="1" applyFont="1" applyFill="1" applyAlignment="1">
      <alignment vertical="top"/>
    </xf>
    <xf numFmtId="173" fontId="5" fillId="20" borderId="0" xfId="1" applyNumberFormat="1" applyFont="1" applyFill="1" applyAlignment="1">
      <alignment vertical="top"/>
    </xf>
    <xf numFmtId="179" fontId="21" fillId="20" borderId="0" xfId="1" applyNumberFormat="1" applyFont="1" applyFill="1" applyAlignment="1">
      <alignment horizontal="right" vertical="center"/>
    </xf>
    <xf numFmtId="179" fontId="21" fillId="20" borderId="0" xfId="4" applyNumberFormat="1" applyFont="1" applyFill="1" applyAlignment="1">
      <alignment horizontal="right" vertical="center"/>
    </xf>
    <xf numFmtId="166" fontId="3" fillId="20" borderId="0" xfId="1" applyNumberFormat="1" applyFont="1" applyFill="1"/>
    <xf numFmtId="166" fontId="5" fillId="20" borderId="0" xfId="1" applyNumberFormat="1" applyFont="1" applyFill="1"/>
    <xf numFmtId="166" fontId="5" fillId="20" borderId="0" xfId="1" applyNumberFormat="1" applyFont="1" applyFill="1" applyAlignment="1">
      <alignment horizontal="right" vertical="center"/>
    </xf>
    <xf numFmtId="173" fontId="5" fillId="20" borderId="0" xfId="1" applyNumberFormat="1" applyFont="1" applyFill="1"/>
    <xf numFmtId="166" fontId="8" fillId="20" borderId="1" xfId="1" applyNumberFormat="1" applyFont="1" applyFill="1" applyBorder="1" applyAlignment="1">
      <alignment horizontal="center" vertical="top" wrapText="1"/>
    </xf>
    <xf numFmtId="0" fontId="17" fillId="20" borderId="0" xfId="2" applyFont="1" applyFill="1" applyAlignment="1">
      <alignment horizontal="center" vertical="top" wrapText="1"/>
    </xf>
    <xf numFmtId="165" fontId="5" fillId="20" borderId="0" xfId="5" applyFont="1" applyFill="1"/>
    <xf numFmtId="177" fontId="5" fillId="17" borderId="0" xfId="1" applyNumberFormat="1" applyFont="1" applyFill="1" applyAlignment="1">
      <alignment vertical="top"/>
    </xf>
    <xf numFmtId="177" fontId="5" fillId="17" borderId="0" xfId="1" applyNumberFormat="1" applyFont="1" applyFill="1"/>
    <xf numFmtId="177" fontId="5" fillId="20" borderId="0" xfId="1" applyNumberFormat="1" applyFont="1" applyFill="1"/>
    <xf numFmtId="177" fontId="7" fillId="17" borderId="0" xfId="1" applyNumberFormat="1" applyFont="1" applyFill="1" applyAlignment="1">
      <alignment vertical="top"/>
    </xf>
    <xf numFmtId="184" fontId="5" fillId="20" borderId="0" xfId="1" applyNumberFormat="1" applyFont="1" applyFill="1" applyAlignment="1">
      <alignment horizontal="right" vertical="center"/>
    </xf>
    <xf numFmtId="177" fontId="5" fillId="9" borderId="0" xfId="1" applyNumberFormat="1" applyFont="1" applyFill="1"/>
    <xf numFmtId="178" fontId="5" fillId="21" borderId="0" xfId="4" applyNumberFormat="1" applyFont="1" applyFill="1" applyAlignment="1">
      <alignment vertical="top"/>
    </xf>
    <xf numFmtId="0" fontId="1" fillId="0" borderId="2" xfId="0" applyFont="1" applyBorder="1"/>
    <xf numFmtId="0" fontId="25" fillId="0" borderId="5" xfId="0" quotePrefix="1" applyFont="1" applyBorder="1"/>
    <xf numFmtId="0" fontId="25" fillId="0" borderId="6" xfId="0" applyFont="1" applyBorder="1"/>
    <xf numFmtId="0" fontId="0" fillId="0" borderId="9" xfId="0" applyBorder="1"/>
    <xf numFmtId="0" fontId="25" fillId="0" borderId="0" xfId="0" quotePrefix="1" applyFont="1" applyBorder="1"/>
    <xf numFmtId="0" fontId="25" fillId="0" borderId="10" xfId="0" applyFont="1" applyBorder="1"/>
    <xf numFmtId="0" fontId="0" fillId="0" borderId="12" xfId="0" applyBorder="1"/>
    <xf numFmtId="0" fontId="0" fillId="0" borderId="1" xfId="0" applyBorder="1"/>
    <xf numFmtId="0" fontId="0" fillId="0" borderId="0" xfId="0" applyBorder="1"/>
    <xf numFmtId="0" fontId="24" fillId="0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8" xfId="0" applyFont="1" applyBorder="1"/>
    <xf numFmtId="0" fontId="26" fillId="0" borderId="10" xfId="0" applyFont="1" applyBorder="1"/>
    <xf numFmtId="0" fontId="0" fillId="5" borderId="13" xfId="0" applyFill="1" applyBorder="1"/>
    <xf numFmtId="165" fontId="6" fillId="0" borderId="0" xfId="2" applyNumberFormat="1" applyFont="1" applyFill="1" applyAlignment="1">
      <alignment horizontal="center"/>
    </xf>
    <xf numFmtId="0" fontId="8" fillId="22" borderId="0" xfId="2" applyFont="1" applyFill="1"/>
    <xf numFmtId="166" fontId="13" fillId="17" borderId="0" xfId="1" applyNumberFormat="1" applyFont="1" applyFill="1" applyBorder="1" applyAlignment="1">
      <alignment horizontal="center" vertical="top"/>
    </xf>
    <xf numFmtId="2" fontId="5" fillId="22" borderId="0" xfId="2" applyNumberFormat="1" applyFont="1" applyFill="1"/>
    <xf numFmtId="165" fontId="8" fillId="0" borderId="5" xfId="2" applyNumberFormat="1" applyFont="1" applyFill="1" applyBorder="1"/>
    <xf numFmtId="0" fontId="18" fillId="23" borderId="1" xfId="2" applyFont="1" applyFill="1" applyBorder="1" applyAlignment="1">
      <alignment horizontal="center" vertical="top" wrapText="1"/>
    </xf>
    <xf numFmtId="165" fontId="6" fillId="23" borderId="0" xfId="2" applyNumberFormat="1" applyFont="1" applyFill="1" applyAlignment="1">
      <alignment horizontal="center"/>
    </xf>
    <xf numFmtId="0" fontId="8" fillId="23" borderId="0" xfId="2" applyFont="1" applyFill="1" applyAlignment="1">
      <alignment horizontal="right"/>
    </xf>
    <xf numFmtId="165" fontId="5" fillId="23" borderId="0" xfId="2" applyNumberFormat="1" applyFont="1" applyFill="1"/>
    <xf numFmtId="165" fontId="8" fillId="23" borderId="5" xfId="2" applyNumberFormat="1" applyFont="1" applyFill="1" applyBorder="1"/>
    <xf numFmtId="2" fontId="5" fillId="23" borderId="15" xfId="2" applyNumberFormat="1" applyFont="1" applyFill="1" applyBorder="1"/>
    <xf numFmtId="2" fontId="5" fillId="23" borderId="0" xfId="2" applyNumberFormat="1" applyFont="1" applyFill="1"/>
    <xf numFmtId="2" fontId="5" fillId="23" borderId="11" xfId="2" applyNumberFormat="1" applyFont="1" applyFill="1" applyBorder="1"/>
    <xf numFmtId="2" fontId="5" fillId="23" borderId="7" xfId="2" applyNumberFormat="1" applyFont="1" applyFill="1" applyBorder="1"/>
    <xf numFmtId="2" fontId="5" fillId="23" borderId="5" xfId="2" applyNumberFormat="1" applyFont="1" applyFill="1" applyBorder="1"/>
    <xf numFmtId="168" fontId="5" fillId="15" borderId="0" xfId="1" applyNumberFormat="1" applyFont="1" applyFill="1" applyAlignment="1">
      <alignment horizontal="center"/>
    </xf>
    <xf numFmtId="184" fontId="5" fillId="0" borderId="0" xfId="2" applyNumberFormat="1" applyFont="1"/>
    <xf numFmtId="178" fontId="5" fillId="0" borderId="0" xfId="4" applyNumberFormat="1" applyFont="1" applyAlignment="1">
      <alignment vertical="top"/>
    </xf>
    <xf numFmtId="178" fontId="22" fillId="0" borderId="2" xfId="4" applyNumberFormat="1" applyFont="1" applyBorder="1" applyAlignment="1">
      <alignment vertical="top"/>
    </xf>
    <xf numFmtId="0" fontId="27" fillId="0" borderId="2" xfId="0" applyFont="1" applyBorder="1"/>
    <xf numFmtId="10" fontId="0" fillId="0" borderId="0" xfId="0" quotePrefix="1" applyNumberFormat="1"/>
    <xf numFmtId="0" fontId="0" fillId="0" borderId="0" xfId="0" quotePrefix="1"/>
    <xf numFmtId="166" fontId="28" fillId="14" borderId="0" xfId="1" applyNumberFormat="1" applyFont="1" applyFill="1" applyAlignment="1"/>
    <xf numFmtId="166" fontId="28" fillId="14" borderId="0" xfId="1" applyNumberFormat="1" applyFont="1" applyFill="1"/>
    <xf numFmtId="166" fontId="29" fillId="14" borderId="0" xfId="1" applyNumberFormat="1" applyFont="1" applyFill="1" applyAlignment="1"/>
    <xf numFmtId="0" fontId="0" fillId="14" borderId="0" xfId="0" applyFill="1"/>
    <xf numFmtId="166" fontId="4" fillId="14" borderId="0" xfId="1" applyNumberFormat="1" applyFont="1" applyFill="1" applyAlignment="1"/>
    <xf numFmtId="10" fontId="5" fillId="14" borderId="0" xfId="3" applyNumberFormat="1" applyFont="1" applyFill="1"/>
    <xf numFmtId="178" fontId="5" fillId="14" borderId="0" xfId="5" applyNumberFormat="1" applyFont="1" applyFill="1" applyAlignment="1">
      <alignment horizontal="center"/>
    </xf>
    <xf numFmtId="165" fontId="5" fillId="14" borderId="0" xfId="2" applyNumberFormat="1" applyFont="1" applyFill="1"/>
    <xf numFmtId="166" fontId="29" fillId="14" borderId="0" xfId="1" applyNumberFormat="1" applyFont="1" applyFill="1" applyAlignment="1">
      <alignment horizontal="center"/>
    </xf>
  </cellXfs>
  <cellStyles count="7">
    <cellStyle name="Comma" xfId="5" builtinId="3"/>
    <cellStyle name="Comma 2 2 2" xfId="4"/>
    <cellStyle name="Comma 9" xfId="1"/>
    <cellStyle name="Normal" xfId="0" builtinId="0"/>
    <cellStyle name="Normal 10" xfId="2"/>
    <cellStyle name="Percent" xfId="6" builtinId="5"/>
    <cellStyle name="Percent 5" xfId="3"/>
  </cellStyles>
  <dxfs count="0"/>
  <tableStyles count="0" defaultTableStyle="TableStyleMedium2" defaultPivotStyle="PivotStyleLight16"/>
  <colors>
    <mruColors>
      <color rgb="FFC4BD97"/>
      <color rgb="FFFF00FF"/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nAcc02\Snapshot%20YE31Dec01\Reports\E02_C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nAcc04\Budget\5am\Mods\Alinta34e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  <sheetName val="Depn|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PL for BBJC"/>
      <sheetName val="PAR Cons PL"/>
      <sheetName val="PAR PL by Coy"/>
      <sheetName val="SS_CORT_ PL"/>
      <sheetName val="SS_AFIN_ PL"/>
      <sheetName val="PAR CapWork"/>
      <sheetName val="PAR BS by Coy"/>
      <sheetName val="PAR Cashflow"/>
      <sheetName val="HR&amp;SAFETY KPI"/>
      <sheetName val="SHARE KPI"/>
      <sheetName val="DataGraph"/>
      <sheetName val="DataAct"/>
      <sheetName val="DataBud"/>
      <sheetName val="DataActCORT"/>
      <sheetName val="DataBudCORT"/>
      <sheetName val="DataActAFIN"/>
      <sheetName val="DataBudAFIN"/>
      <sheetName val="DataAct Capex"/>
      <sheetName val="DataBud Capex"/>
      <sheetName val="Date"/>
      <sheetName val="PAR PL by Coy (copy)"/>
      <sheetName val="PAR Cashflow (copy)"/>
      <sheetName val="Menu"/>
      <sheetName val="Lookup|Tables"/>
      <sheetName val="Input|Assumptions"/>
      <sheetName val="Index"/>
      <sheetName val="Check|List"/>
      <sheetName val="Input|Escalators"/>
      <sheetName val="Master Data"/>
      <sheetName val="Rates"/>
      <sheetName val="Debt Portfoli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Control"/>
      <sheetName val="SUMMARY"/>
      <sheetName val="OUTPUT"/>
      <sheetName val="Scenario"/>
      <sheetName val="Inputs I"/>
      <sheetName val="Inputs II"/>
      <sheetName val="Cons PL"/>
      <sheetName val="PL Proof"/>
      <sheetName val="Cons CF"/>
      <sheetName val="CF Proof"/>
      <sheetName val="Cons BS"/>
      <sheetName val="BS Proof"/>
      <sheetName val="ANH Cons PL"/>
      <sheetName val="ANH PL Proof"/>
      <sheetName val="ANH Cons BS"/>
      <sheetName val="ANH Proof BS"/>
      <sheetName val="ANH Cons CF"/>
      <sheetName val="ANH CF Proof"/>
      <sheetName val="ALN"/>
      <sheetName val="AFI"/>
      <sheetName val="AGS"/>
      <sheetName val="AGN"/>
      <sheetName val="ANH"/>
      <sheetName val="ANS"/>
      <sheetName val="ACO"/>
      <sheetName val="UEC"/>
      <sheetName val="ALN BS"/>
      <sheetName val="AFI BS"/>
      <sheetName val="AGS BS"/>
      <sheetName val="AGN BS"/>
      <sheetName val="ANH BS"/>
      <sheetName val="ANW BS"/>
      <sheetName val="ANS BS"/>
      <sheetName val="ACO BS"/>
      <sheetName val="NPS"/>
      <sheetName val="NPSWA"/>
      <sheetName val="WAGH BS"/>
      <sheetName val="NPS BS"/>
      <sheetName val="NPSWA BS"/>
      <sheetName val="UEC BS"/>
      <sheetName val="Fees"/>
      <sheetName val="Allocation NDA"/>
      <sheetName val="Assumptions Book"/>
      <sheetName val="Sub PL"/>
      <sheetName val="Sub BS"/>
      <sheetName val="Sub CF"/>
      <sheetName val="Sub PL Proof"/>
      <sheetName val="Sub BS Proof"/>
      <sheetName val="Sub CF Proof"/>
      <sheetName val="Share Split"/>
      <sheetName val="ANSAGS"/>
      <sheetName val="Bank"/>
      <sheetName val="Payments Matrix"/>
      <sheetName val="Reported"/>
      <sheetName val="2.6 Non-network"/>
      <sheetName val="2.7 Vegetation management"/>
      <sheetName val="2.10 Overh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 t="str">
            <v>Months</v>
          </cell>
        </row>
        <row r="4">
          <cell r="D4">
            <v>37622</v>
          </cell>
          <cell r="E4">
            <v>37653</v>
          </cell>
          <cell r="F4">
            <v>37681</v>
          </cell>
          <cell r="G4">
            <v>37712</v>
          </cell>
          <cell r="H4">
            <v>37742</v>
          </cell>
          <cell r="I4">
            <v>37773</v>
          </cell>
        </row>
        <row r="66">
          <cell r="D66">
            <v>0.19574522</v>
          </cell>
          <cell r="E66">
            <v>0.20021327999999999</v>
          </cell>
          <cell r="F66">
            <v>0.21542022</v>
          </cell>
          <cell r="G66">
            <v>0.22216348000000002</v>
          </cell>
          <cell r="H66">
            <v>0.20868173000000001</v>
          </cell>
          <cell r="I66">
            <v>0.24229541000000002</v>
          </cell>
        </row>
        <row r="67">
          <cell r="D67">
            <v>6.6526274999999986</v>
          </cell>
          <cell r="E67">
            <v>5.6483580200000008</v>
          </cell>
          <cell r="F67">
            <v>6.5873309299999994</v>
          </cell>
          <cell r="G67">
            <v>7.6297353499999989</v>
          </cell>
          <cell r="H67">
            <v>8.5977521999999986</v>
          </cell>
          <cell r="I67">
            <v>13.40591893</v>
          </cell>
        </row>
        <row r="68">
          <cell r="D68">
            <v>0.10084497000000001</v>
          </cell>
          <cell r="E68">
            <v>0.45071291999999996</v>
          </cell>
          <cell r="F68">
            <v>0.33245094999999997</v>
          </cell>
          <cell r="G68">
            <v>0.12253295</v>
          </cell>
          <cell r="H68">
            <v>0.43522712999999996</v>
          </cell>
          <cell r="I68">
            <v>0.34255707000000002</v>
          </cell>
        </row>
        <row r="69">
          <cell r="D69">
            <v>0.11761000000000001</v>
          </cell>
          <cell r="E69">
            <v>0.10989400000000001</v>
          </cell>
          <cell r="F69">
            <v>0.12453220000000001</v>
          </cell>
          <cell r="G69">
            <v>0.10846739999999999</v>
          </cell>
          <cell r="H69">
            <v>0.108533</v>
          </cell>
          <cell r="I69">
            <v>0.10716500000000001</v>
          </cell>
        </row>
        <row r="72">
          <cell r="D72">
            <v>1.45327703</v>
          </cell>
          <cell r="E72">
            <v>1.80779125</v>
          </cell>
          <cell r="F72">
            <v>1.4405014000000003</v>
          </cell>
          <cell r="G72">
            <v>1.65200587</v>
          </cell>
          <cell r="H72">
            <v>2.0616600699999998</v>
          </cell>
          <cell r="I72">
            <v>1.8285125200000005</v>
          </cell>
        </row>
        <row r="75">
          <cell r="D75">
            <v>0.16472487000000002</v>
          </cell>
          <cell r="E75">
            <v>0.15130452</v>
          </cell>
          <cell r="F75">
            <v>0.16847494000000002</v>
          </cell>
          <cell r="G75">
            <v>0.17660049999999999</v>
          </cell>
          <cell r="H75">
            <v>0.29827707000000003</v>
          </cell>
          <cell r="I75">
            <v>0.30686773000000001</v>
          </cell>
        </row>
        <row r="76">
          <cell r="D76">
            <v>0.76559107999999987</v>
          </cell>
          <cell r="E76">
            <v>0.76095891000000004</v>
          </cell>
          <cell r="F76">
            <v>0.76504378999999989</v>
          </cell>
          <cell r="G76">
            <v>0.76026196000000001</v>
          </cell>
          <cell r="H76">
            <v>0.76876995999999997</v>
          </cell>
          <cell r="I76">
            <v>0.8503343699999999</v>
          </cell>
        </row>
        <row r="78">
          <cell r="D78">
            <v>2.3835929799999995</v>
          </cell>
          <cell r="E78">
            <v>2.7200546800000001</v>
          </cell>
          <cell r="F78">
            <v>2.3740201300000003</v>
          </cell>
          <cell r="G78">
            <v>2.5888683299999999</v>
          </cell>
          <cell r="H78">
            <v>3.1287070999999997</v>
          </cell>
          <cell r="I78">
            <v>2.9857146200000004</v>
          </cell>
        </row>
        <row r="80">
          <cell r="D80">
            <v>1.4763949999999999</v>
          </cell>
          <cell r="E80">
            <v>1.4818950000000002</v>
          </cell>
          <cell r="F80">
            <v>1.4872270000000001</v>
          </cell>
          <cell r="G80">
            <v>1.4934500000000002</v>
          </cell>
          <cell r="H80">
            <v>1.4979420000000003</v>
          </cell>
          <cell r="I80">
            <v>1.5037787900000004</v>
          </cell>
        </row>
        <row r="81">
          <cell r="D81">
            <v>6.8099999999999994E-2</v>
          </cell>
          <cell r="E81">
            <v>6.8099999999999994E-2</v>
          </cell>
          <cell r="F81">
            <v>6.8099999999999994E-2</v>
          </cell>
          <cell r="G81">
            <v>6.8099999999999994E-2</v>
          </cell>
          <cell r="H81">
            <v>6.8099999999999994E-2</v>
          </cell>
          <cell r="I81">
            <v>6.8099999999999994E-2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2.5569472599999998</v>
          </cell>
          <cell r="E83">
            <v>2.30045156</v>
          </cell>
          <cell r="F83">
            <v>2.5469285199999998</v>
          </cell>
          <cell r="G83">
            <v>2.4114196400000001</v>
          </cell>
          <cell r="H83">
            <v>2.4762618700000001</v>
          </cell>
          <cell r="I83">
            <v>2.28719589</v>
          </cell>
        </row>
        <row r="84">
          <cell r="D84">
            <v>0.26204100000000002</v>
          </cell>
          <cell r="E84">
            <v>3.2655999999999998E-2</v>
          </cell>
          <cell r="F84">
            <v>0.32258600000000004</v>
          </cell>
          <cell r="G84">
            <v>0.54174500000000003</v>
          </cell>
          <cell r="H84">
            <v>0.74151300000000009</v>
          </cell>
          <cell r="I84">
            <v>2.41694349</v>
          </cell>
        </row>
        <row r="86">
          <cell r="D86">
            <v>0.31975144999999899</v>
          </cell>
          <cell r="E86">
            <v>-0.19397901999999936</v>
          </cell>
          <cell r="F86">
            <v>0.46087264999999911</v>
          </cell>
          <cell r="G86">
            <v>0.97931620999999891</v>
          </cell>
          <cell r="H86">
            <v>1.4376700899999979</v>
          </cell>
          <cell r="I86">
            <v>4.8362036199999983</v>
          </cell>
        </row>
        <row r="87">
          <cell r="D87">
            <v>0.3197514499999991</v>
          </cell>
          <cell r="E87">
            <v>-0.19397901999999975</v>
          </cell>
          <cell r="F87">
            <v>0.46087265000000044</v>
          </cell>
          <cell r="G87">
            <v>0.9793162099999978</v>
          </cell>
          <cell r="H87">
            <v>1.4376700899999977</v>
          </cell>
          <cell r="I87">
            <v>4.8362036200000009</v>
          </cell>
        </row>
        <row r="88">
          <cell r="D88">
            <v>0</v>
          </cell>
          <cell r="E88">
            <v>3.8857805861880479E-16</v>
          </cell>
          <cell r="F88">
            <v>-1.3322676295501878E-15</v>
          </cell>
          <cell r="G88">
            <v>1.1102230246251565E-15</v>
          </cell>
          <cell r="H88">
            <v>0</v>
          </cell>
          <cell r="I88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E92">
            <v>2.6322251999999997</v>
          </cell>
        </row>
        <row r="95">
          <cell r="F95">
            <v>1.524</v>
          </cell>
          <cell r="G95">
            <v>0</v>
          </cell>
          <cell r="H95">
            <v>0</v>
          </cell>
          <cell r="I95">
            <v>1.8110029999999999</v>
          </cell>
        </row>
        <row r="96">
          <cell r="F96">
            <v>19.241</v>
          </cell>
          <cell r="G96">
            <v>0</v>
          </cell>
          <cell r="H96">
            <v>0</v>
          </cell>
          <cell r="I96">
            <v>29.960605000000001</v>
          </cell>
        </row>
        <row r="99">
          <cell r="F99">
            <v>-6.14</v>
          </cell>
          <cell r="G99">
            <v>0</v>
          </cell>
          <cell r="H99">
            <v>0</v>
          </cell>
          <cell r="I99">
            <v>-6.8271939999999995</v>
          </cell>
        </row>
        <row r="101">
          <cell r="F101">
            <v>-0.48499999999999999</v>
          </cell>
          <cell r="G101">
            <v>0</v>
          </cell>
          <cell r="H101">
            <v>0</v>
          </cell>
          <cell r="I101">
            <v>-0.83881300000000014</v>
          </cell>
        </row>
        <row r="102">
          <cell r="F102">
            <v>-2.2650000000000001</v>
          </cell>
          <cell r="G102">
            <v>0</v>
          </cell>
          <cell r="H102">
            <v>0</v>
          </cell>
          <cell r="I102">
            <v>-2.2985972600000024</v>
          </cell>
        </row>
        <row r="105">
          <cell r="F105">
            <v>-7.4039999999999999</v>
          </cell>
          <cell r="G105">
            <v>0</v>
          </cell>
          <cell r="H105">
            <v>0</v>
          </cell>
          <cell r="I105">
            <v>-7.1752047400000016</v>
          </cell>
        </row>
        <row r="107">
          <cell r="F107">
            <v>-1.9E-2</v>
          </cell>
          <cell r="G107">
            <v>0</v>
          </cell>
          <cell r="H107">
            <v>0</v>
          </cell>
          <cell r="I107">
            <v>-7.1293350000000002</v>
          </cell>
        </row>
        <row r="108">
          <cell r="F108">
            <v>1.1319999999999999</v>
          </cell>
          <cell r="G108">
            <v>0</v>
          </cell>
          <cell r="H108">
            <v>0</v>
          </cell>
          <cell r="I108">
            <v>0.8099320000000001</v>
          </cell>
        </row>
        <row r="109">
          <cell r="F109">
            <v>-6.13</v>
          </cell>
          <cell r="G109">
            <v>0</v>
          </cell>
          <cell r="H109">
            <v>0</v>
          </cell>
          <cell r="I109">
            <v>-5.9832560000000017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4.0016259999999999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0.03</v>
          </cell>
          <cell r="G113">
            <v>0</v>
          </cell>
          <cell r="H113">
            <v>0</v>
          </cell>
          <cell r="I113">
            <v>2.1567000000000003E-2</v>
          </cell>
        </row>
        <row r="118">
          <cell r="F118">
            <v>-0.51599599999999968</v>
          </cell>
          <cell r="G118">
            <v>0</v>
          </cell>
          <cell r="H118">
            <v>0</v>
          </cell>
          <cell r="I118">
            <v>6.3525889999999965</v>
          </cell>
        </row>
        <row r="119">
          <cell r="D119">
            <v>0</v>
          </cell>
          <cell r="E119">
            <v>0</v>
          </cell>
          <cell r="F119">
            <v>-0.51600000000000024</v>
          </cell>
          <cell r="G119">
            <v>0</v>
          </cell>
          <cell r="H119">
            <v>0</v>
          </cell>
          <cell r="I119">
            <v>6.3523329999999962</v>
          </cell>
        </row>
        <row r="120">
          <cell r="D120">
            <v>0</v>
          </cell>
          <cell r="E120">
            <v>0</v>
          </cell>
          <cell r="F120">
            <v>4.0000000005591119E-6</v>
          </cell>
          <cell r="G120">
            <v>0</v>
          </cell>
          <cell r="H120">
            <v>0</v>
          </cell>
          <cell r="I120">
            <v>2.5600000000025602E-4</v>
          </cell>
        </row>
        <row r="124">
          <cell r="D124">
            <v>2.8582734614946603E-2</v>
          </cell>
          <cell r="E124">
            <v>3.4232852731059291E-2</v>
          </cell>
          <cell r="F124">
            <v>3.1666632403568082E-2</v>
          </cell>
          <cell r="G124">
            <v>2.8294236185414531E-2</v>
          </cell>
          <cell r="H124">
            <v>2.3696507764522572E-2</v>
          </cell>
          <cell r="I124">
            <v>1.7752901878884182E-2</v>
          </cell>
        </row>
        <row r="215">
          <cell r="D215">
            <v>9.854281799999999</v>
          </cell>
          <cell r="E215">
            <v>8.9825889300000004</v>
          </cell>
          <cell r="F215">
            <v>9.8308480300000003</v>
          </cell>
          <cell r="G215">
            <v>10.177830830000001</v>
          </cell>
          <cell r="H215">
            <v>11.018244780000002</v>
          </cell>
          <cell r="I215">
            <v>9.4764652499999986</v>
          </cell>
        </row>
        <row r="216">
          <cell r="D216">
            <v>5.9971599000000007</v>
          </cell>
          <cell r="E216">
            <v>8.4497309999999999</v>
          </cell>
          <cell r="F216">
            <v>7.2008519100000008</v>
          </cell>
          <cell r="G216">
            <v>6.5356442999999995</v>
          </cell>
          <cell r="H216">
            <v>7.853317370000001</v>
          </cell>
          <cell r="I216">
            <v>7.3989395300000007</v>
          </cell>
        </row>
        <row r="217">
          <cell r="D217">
            <v>5.3051068497332965</v>
          </cell>
          <cell r="E217">
            <v>4.6650009692545984</v>
          </cell>
          <cell r="F217">
            <v>4.9094742415818136</v>
          </cell>
          <cell r="G217">
            <v>4.8225569312808965</v>
          </cell>
          <cell r="H217">
            <v>4.031710205642514</v>
          </cell>
          <cell r="I217">
            <v>4.6463238306589396</v>
          </cell>
        </row>
        <row r="218">
          <cell r="D218">
            <v>0.16472486999999997</v>
          </cell>
          <cell r="E218">
            <v>0.15130452</v>
          </cell>
          <cell r="F218">
            <v>0.16847494000000002</v>
          </cell>
          <cell r="G218">
            <v>0.17660050000000002</v>
          </cell>
          <cell r="H218">
            <v>0.29827706999999998</v>
          </cell>
          <cell r="I218">
            <v>0.30686773000000001</v>
          </cell>
        </row>
        <row r="219">
          <cell r="D219">
            <v>0.16472486999999997</v>
          </cell>
          <cell r="E219">
            <v>0.15130452</v>
          </cell>
          <cell r="F219">
            <v>0.16847494000000002</v>
          </cell>
          <cell r="G219">
            <v>0.17660050000000002</v>
          </cell>
          <cell r="H219">
            <v>0.29827706999999998</v>
          </cell>
          <cell r="I219">
            <v>0.30686773000000001</v>
          </cell>
        </row>
        <row r="220">
          <cell r="D220">
            <v>10.626437710000001</v>
          </cell>
          <cell r="E220">
            <v>8.8445519400000006</v>
          </cell>
          <cell r="F220">
            <v>10.040015199999999</v>
          </cell>
          <cell r="G220">
            <v>11.51082774</v>
          </cell>
          <cell r="H220">
            <v>14.343634590000001</v>
          </cell>
          <cell r="I220">
            <v>24.047649740000001</v>
          </cell>
        </row>
        <row r="221">
          <cell r="D221">
            <v>3.0374959999999999E-2</v>
          </cell>
          <cell r="E221">
            <v>5.8234379999999995E-2</v>
          </cell>
          <cell r="F221">
            <v>0.10089484</v>
          </cell>
          <cell r="G221">
            <v>0.11951416000000001</v>
          </cell>
          <cell r="H221">
            <v>5.4791379999999994E-2</v>
          </cell>
          <cell r="I221">
            <v>0.11821836000000001</v>
          </cell>
        </row>
        <row r="222">
          <cell r="D222">
            <v>11.757473156856772</v>
          </cell>
          <cell r="E222">
            <v>10.621675542931829</v>
          </cell>
          <cell r="F222">
            <v>8.0101553197087476</v>
          </cell>
          <cell r="G222">
            <v>8.4008517198620858</v>
          </cell>
          <cell r="H222">
            <v>11.451933140090585</v>
          </cell>
          <cell r="I222">
            <v>12.389795310404889</v>
          </cell>
        </row>
        <row r="223">
          <cell r="D223">
            <v>4.2779999999999996</v>
          </cell>
          <cell r="E223">
            <v>3.7509999999999999</v>
          </cell>
          <cell r="F223">
            <v>4.1820000000000004</v>
          </cell>
          <cell r="G223">
            <v>4.1415800000000003</v>
          </cell>
          <cell r="H223">
            <v>5.2730560000000004</v>
          </cell>
          <cell r="I223">
            <v>5.3670069999999992</v>
          </cell>
        </row>
        <row r="224">
          <cell r="D224">
            <v>6.7702375000000004</v>
          </cell>
          <cell r="E224">
            <v>5.7582520199999996</v>
          </cell>
          <cell r="F224">
            <v>6.7118631299999993</v>
          </cell>
          <cell r="G224">
            <v>7.7382027500000001</v>
          </cell>
          <cell r="H224">
            <v>8.7062851999999982</v>
          </cell>
          <cell r="I224">
            <v>13.513083929999999</v>
          </cell>
        </row>
        <row r="225">
          <cell r="D225">
            <v>6.7702375000000004</v>
          </cell>
          <cell r="E225">
            <v>5.7582520199999996</v>
          </cell>
          <cell r="F225">
            <v>6.7118631299999993</v>
          </cell>
          <cell r="G225">
            <v>7.7382027500000001</v>
          </cell>
          <cell r="H225">
            <v>8.7062851999999982</v>
          </cell>
          <cell r="I225">
            <v>13.513083929999999</v>
          </cell>
        </row>
        <row r="226">
          <cell r="D226">
            <v>0.38730850000000006</v>
          </cell>
          <cell r="E226">
            <v>0.37649360000000004</v>
          </cell>
          <cell r="F226">
            <v>0.39768987999999994</v>
          </cell>
          <cell r="G226">
            <v>0.34015878000000005</v>
          </cell>
          <cell r="H226">
            <v>0.37642578000000004</v>
          </cell>
          <cell r="I226">
            <v>0.39305464000000001</v>
          </cell>
        </row>
        <row r="227">
          <cell r="D227">
            <v>0.14559234000000001</v>
          </cell>
          <cell r="E227">
            <v>0.14559234000000001</v>
          </cell>
          <cell r="F227">
            <v>0.14559234000000001</v>
          </cell>
          <cell r="G227">
            <v>0.14559234000000001</v>
          </cell>
          <cell r="H227">
            <v>0.14559234000000001</v>
          </cell>
          <cell r="I227">
            <v>0.14559234000000001</v>
          </cell>
        </row>
        <row r="228">
          <cell r="D228">
            <v>0.53979997999999996</v>
          </cell>
          <cell r="E228">
            <v>0.48565089</v>
          </cell>
          <cell r="F228">
            <v>0.42448808999999998</v>
          </cell>
          <cell r="G228">
            <v>0.37510971999999998</v>
          </cell>
          <cell r="H228">
            <v>0.38519629</v>
          </cell>
          <cell r="I228">
            <v>0.35578603000000003</v>
          </cell>
        </row>
        <row r="229">
          <cell r="D229">
            <v>-1.8637500000000236E-3</v>
          </cell>
          <cell r="E229">
            <v>-0.11354050000000007</v>
          </cell>
          <cell r="F229">
            <v>-8.2957100000000238E-3</v>
          </cell>
          <cell r="G229">
            <v>4.0189699999999993E-3</v>
          </cell>
          <cell r="H229">
            <v>-3.896650000000008E-3</v>
          </cell>
          <cell r="I229">
            <v>-6.2350200000000373E-3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5.7563999999999997E-2</v>
          </cell>
        </row>
        <row r="232">
          <cell r="D232">
            <v>0.23880679000000002</v>
          </cell>
          <cell r="E232">
            <v>0.22840154000000001</v>
          </cell>
          <cell r="F232">
            <v>0.49530427999999993</v>
          </cell>
          <cell r="G232">
            <v>0.18176017000000005</v>
          </cell>
          <cell r="H232">
            <v>0.22227309000000006</v>
          </cell>
          <cell r="I232">
            <v>0.14132816000000001</v>
          </cell>
        </row>
        <row r="233">
          <cell r="D233">
            <v>0.60916539999999997</v>
          </cell>
          <cell r="E233">
            <v>0.8092743200000001</v>
          </cell>
          <cell r="F233">
            <v>0.56662335000000008</v>
          </cell>
          <cell r="G233">
            <v>0.82676479999999986</v>
          </cell>
          <cell r="H233">
            <v>0.78780936999999995</v>
          </cell>
          <cell r="I233">
            <v>0.90530736999999983</v>
          </cell>
        </row>
        <row r="234">
          <cell r="D234">
            <v>0.9627529199999999</v>
          </cell>
          <cell r="E234">
            <v>0.93647306000000008</v>
          </cell>
          <cell r="F234">
            <v>0.97488092000000004</v>
          </cell>
          <cell r="G234">
            <v>0.93767449000000003</v>
          </cell>
          <cell r="H234">
            <v>0.97674641999999989</v>
          </cell>
          <cell r="I234">
            <v>0.91344458000000006</v>
          </cell>
        </row>
        <row r="235">
          <cell r="D235">
            <v>1.1519999999999998E-3</v>
          </cell>
          <cell r="E235">
            <v>1.15E-3</v>
          </cell>
          <cell r="F235">
            <v>1.1510000000000001E-3</v>
          </cell>
          <cell r="G235">
            <v>1.15E-3</v>
          </cell>
          <cell r="H235">
            <v>8.7000000000000001E-4</v>
          </cell>
          <cell r="I235">
            <v>8.7199999999999995E-4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D237">
            <v>0.93833</v>
          </cell>
          <cell r="E237">
            <v>1.5826300000000002</v>
          </cell>
          <cell r="F237">
            <v>2.2081360000000001</v>
          </cell>
          <cell r="G237">
            <v>2.1488100000000001</v>
          </cell>
          <cell r="H237">
            <v>2.1172840000000002</v>
          </cell>
          <cell r="I237">
            <v>2.7228546200000001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1">
          <cell r="D241">
            <v>0</v>
          </cell>
          <cell r="E241">
            <v>0</v>
          </cell>
          <cell r="F241">
            <v>77.745999999999995</v>
          </cell>
          <cell r="G241">
            <v>0</v>
          </cell>
          <cell r="H241">
            <v>0</v>
          </cell>
          <cell r="I241">
            <v>81.060345999999996</v>
          </cell>
        </row>
        <row r="242">
          <cell r="D242">
            <v>0</v>
          </cell>
          <cell r="E242">
            <v>0</v>
          </cell>
          <cell r="F242">
            <v>0.48399999999999999</v>
          </cell>
          <cell r="G242">
            <v>0</v>
          </cell>
          <cell r="H242">
            <v>0</v>
          </cell>
          <cell r="I242">
            <v>0.83981300000000014</v>
          </cell>
        </row>
        <row r="243">
          <cell r="D243">
            <v>0</v>
          </cell>
          <cell r="E243">
            <v>0</v>
          </cell>
          <cell r="F243">
            <v>-52.593000000000004</v>
          </cell>
          <cell r="G243">
            <v>0</v>
          </cell>
          <cell r="H243">
            <v>0</v>
          </cell>
          <cell r="I243">
            <v>-45.805410999999992</v>
          </cell>
        </row>
        <row r="244">
          <cell r="D244">
            <v>0</v>
          </cell>
          <cell r="E244">
            <v>0</v>
          </cell>
          <cell r="F244">
            <v>-18.888000000000002</v>
          </cell>
          <cell r="G244">
            <v>0</v>
          </cell>
          <cell r="H244">
            <v>0</v>
          </cell>
          <cell r="I244">
            <v>-29.6337229999999</v>
          </cell>
        </row>
        <row r="245">
          <cell r="D245">
            <v>0</v>
          </cell>
          <cell r="E245">
            <v>0</v>
          </cell>
          <cell r="F245">
            <v>-3.2280000000000002</v>
          </cell>
          <cell r="G245">
            <v>0</v>
          </cell>
          <cell r="H245">
            <v>0</v>
          </cell>
          <cell r="I245">
            <v>-3.1539870000000954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D247">
            <v>0</v>
          </cell>
          <cell r="E247">
            <v>0</v>
          </cell>
          <cell r="F247">
            <v>1.45</v>
          </cell>
          <cell r="G247">
            <v>0</v>
          </cell>
          <cell r="H247">
            <v>0</v>
          </cell>
          <cell r="I247">
            <v>1.1160309999999998</v>
          </cell>
        </row>
        <row r="248">
          <cell r="D248">
            <v>0</v>
          </cell>
          <cell r="E248">
            <v>0</v>
          </cell>
          <cell r="F248">
            <v>-2.6560000000000001</v>
          </cell>
          <cell r="G248">
            <v>0</v>
          </cell>
          <cell r="H248">
            <v>0</v>
          </cell>
          <cell r="I248">
            <v>-3.3349259999999998</v>
          </cell>
        </row>
        <row r="249">
          <cell r="D249">
            <v>0</v>
          </cell>
          <cell r="E249">
            <v>0</v>
          </cell>
          <cell r="F249">
            <v>-4.8239999999999998</v>
          </cell>
          <cell r="G249">
            <v>0</v>
          </cell>
          <cell r="H249">
            <v>0</v>
          </cell>
          <cell r="I249">
            <v>-5.8389720000000001</v>
          </cell>
        </row>
        <row r="250">
          <cell r="D250">
            <v>0</v>
          </cell>
          <cell r="E250">
            <v>0</v>
          </cell>
          <cell r="F250">
            <v>1.9999999999999999E-6</v>
          </cell>
          <cell r="G250">
            <v>0</v>
          </cell>
          <cell r="H250">
            <v>0</v>
          </cell>
          <cell r="I250">
            <v>-1.9999999999999999E-6</v>
          </cell>
        </row>
        <row r="251">
          <cell r="D251">
            <v>0</v>
          </cell>
          <cell r="E251">
            <v>0</v>
          </cell>
          <cell r="F251">
            <v>4.0000000000000001E-3</v>
          </cell>
          <cell r="G251">
            <v>0</v>
          </cell>
          <cell r="H251">
            <v>0</v>
          </cell>
          <cell r="I251">
            <v>2.9273000000000004E-2</v>
          </cell>
        </row>
        <row r="252">
          <cell r="D252">
            <v>0</v>
          </cell>
          <cell r="E252">
            <v>0</v>
          </cell>
          <cell r="F252">
            <v>20</v>
          </cell>
          <cell r="G252">
            <v>0</v>
          </cell>
          <cell r="H252">
            <v>0</v>
          </cell>
          <cell r="I252">
            <v>5</v>
          </cell>
        </row>
        <row r="253">
          <cell r="D253">
            <v>0</v>
          </cell>
          <cell r="E253">
            <v>0</v>
          </cell>
          <cell r="F253">
            <v>1.9999999999999999E-6</v>
          </cell>
          <cell r="G253">
            <v>0</v>
          </cell>
          <cell r="H253">
            <v>0</v>
          </cell>
          <cell r="I253">
            <v>-1.9999999999999999E-6</v>
          </cell>
        </row>
        <row r="254">
          <cell r="D254">
            <v>0</v>
          </cell>
          <cell r="E254">
            <v>0</v>
          </cell>
          <cell r="F254">
            <v>-22.4</v>
          </cell>
          <cell r="G254">
            <v>0</v>
          </cell>
          <cell r="H254">
            <v>0</v>
          </cell>
          <cell r="I254">
            <v>0</v>
          </cell>
        </row>
        <row r="255">
          <cell r="D255">
            <v>0</v>
          </cell>
          <cell r="E255">
            <v>0</v>
          </cell>
          <cell r="F255">
            <v>-4.9049960000000148</v>
          </cell>
          <cell r="G255">
            <v>0</v>
          </cell>
          <cell r="H255">
            <v>0</v>
          </cell>
          <cell r="I255">
            <v>0.27844000000001429</v>
          </cell>
        </row>
        <row r="263">
          <cell r="D263">
            <v>0.1136421</v>
          </cell>
          <cell r="E263">
            <v>0.10224229</v>
          </cell>
          <cell r="F263">
            <v>0.11319682</v>
          </cell>
          <cell r="G263">
            <v>0.10717421000000001</v>
          </cell>
          <cell r="H263">
            <v>0.21230173000000002</v>
          </cell>
          <cell r="I263">
            <v>0.25413288000000001</v>
          </cell>
        </row>
        <row r="264">
          <cell r="D264">
            <v>1.7683440000000001</v>
          </cell>
          <cell r="E264">
            <v>1.73743197</v>
          </cell>
          <cell r="F264">
            <v>1.77992471</v>
          </cell>
          <cell r="G264">
            <v>1.7379364500000001</v>
          </cell>
          <cell r="H264">
            <v>1.78551638</v>
          </cell>
          <cell r="I264">
            <v>1.7462149500000002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D267">
            <v>0.37806241000000002</v>
          </cell>
          <cell r="E267">
            <v>0.387264</v>
          </cell>
          <cell r="F267">
            <v>0.38883475000000001</v>
          </cell>
          <cell r="G267">
            <v>0.38465199999999999</v>
          </cell>
          <cell r="H267">
            <v>0.38871909000000004</v>
          </cell>
          <cell r="I267">
            <v>0.51356221000000002</v>
          </cell>
        </row>
        <row r="268">
          <cell r="D268">
            <v>0.6375906699999998</v>
          </cell>
          <cell r="E268">
            <v>0.71307552999999979</v>
          </cell>
          <cell r="F268">
            <v>0.38082792999999998</v>
          </cell>
          <cell r="G268">
            <v>0.54555745999999983</v>
          </cell>
          <cell r="H268">
            <v>0.66379633000000005</v>
          </cell>
          <cell r="I268">
            <v>0.97709790000000019</v>
          </cell>
        </row>
        <row r="269">
          <cell r="D269">
            <v>1.54221031</v>
          </cell>
          <cell r="E269">
            <v>3.4342427100000004</v>
          </cell>
          <cell r="F269">
            <v>2.31216891</v>
          </cell>
          <cell r="G269">
            <v>3.2908031999999996</v>
          </cell>
          <cell r="H269">
            <v>3.2501553900000002</v>
          </cell>
          <cell r="I269">
            <v>-0.20899783999999971</v>
          </cell>
        </row>
        <row r="271">
          <cell r="D271">
            <v>0.32660400000000001</v>
          </cell>
          <cell r="E271">
            <v>0.32676100000000002</v>
          </cell>
          <cell r="F271">
            <v>0.32700699999999999</v>
          </cell>
          <cell r="G271">
            <v>0.327407</v>
          </cell>
          <cell r="H271">
            <v>0.32808499999999996</v>
          </cell>
          <cell r="I271">
            <v>0.32866073999999995</v>
          </cell>
        </row>
        <row r="272">
          <cell r="D272">
            <v>9.0783999999999993E-4</v>
          </cell>
          <cell r="E272">
            <v>8.6903999999999996E-4</v>
          </cell>
          <cell r="F272">
            <v>8.3001000000000006E-4</v>
          </cell>
          <cell r="G272">
            <v>8.5921999999999995E-4</v>
          </cell>
          <cell r="H272">
            <v>8.1632000000000004E-4</v>
          </cell>
          <cell r="I272">
            <v>7.7316999999999989E-4</v>
          </cell>
        </row>
        <row r="273">
          <cell r="D273">
            <v>0.14845</v>
          </cell>
          <cell r="E273">
            <v>7.0004000000000011E-2</v>
          </cell>
          <cell r="F273">
            <v>4.5050000000000003E-3</v>
          </cell>
          <cell r="G273">
            <v>0.229798</v>
          </cell>
          <cell r="H273">
            <v>4.9337000000000006E-2</v>
          </cell>
          <cell r="I273">
            <v>-0.27622079999999999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1.389</v>
          </cell>
          <cell r="G277">
            <v>0</v>
          </cell>
          <cell r="H277">
            <v>0</v>
          </cell>
          <cell r="I277">
            <v>0.42813699999999999</v>
          </cell>
        </row>
        <row r="278">
          <cell r="F278">
            <v>5.2610000000000001</v>
          </cell>
          <cell r="G278">
            <v>0</v>
          </cell>
          <cell r="H278">
            <v>0</v>
          </cell>
          <cell r="I278">
            <v>5.245309999999999</v>
          </cell>
        </row>
        <row r="279">
          <cell r="F279">
            <v>-10.426</v>
          </cell>
          <cell r="G279">
            <v>0</v>
          </cell>
          <cell r="H279">
            <v>0</v>
          </cell>
          <cell r="I279">
            <v>0.4529999999999994</v>
          </cell>
        </row>
        <row r="280">
          <cell r="F280">
            <v>0.32900000000000001</v>
          </cell>
          <cell r="G280">
            <v>0</v>
          </cell>
          <cell r="H280">
            <v>0</v>
          </cell>
          <cell r="I280">
            <v>0.57369000000000003</v>
          </cell>
        </row>
        <row r="281">
          <cell r="F281">
            <v>-3.0000000000000001E-3</v>
          </cell>
          <cell r="G281">
            <v>0</v>
          </cell>
          <cell r="H281">
            <v>0</v>
          </cell>
          <cell r="I281">
            <v>-2E-3</v>
          </cell>
        </row>
        <row r="282">
          <cell r="F282">
            <v>0.309</v>
          </cell>
          <cell r="G282">
            <v>0</v>
          </cell>
          <cell r="H282">
            <v>0</v>
          </cell>
          <cell r="I282">
            <v>0.192</v>
          </cell>
        </row>
        <row r="283">
          <cell r="F283">
            <v>-8.0000000000000002E-3</v>
          </cell>
          <cell r="G283">
            <v>0</v>
          </cell>
          <cell r="H283">
            <v>0</v>
          </cell>
          <cell r="I283">
            <v>-3.1579999999999999</v>
          </cell>
        </row>
        <row r="284">
          <cell r="F284">
            <v>22.4</v>
          </cell>
          <cell r="G284">
            <v>0</v>
          </cell>
          <cell r="H284">
            <v>0</v>
          </cell>
          <cell r="I284">
            <v>0</v>
          </cell>
        </row>
        <row r="285">
          <cell r="F285">
            <v>-0.38300000000000001</v>
          </cell>
          <cell r="G285">
            <v>0</v>
          </cell>
          <cell r="H285">
            <v>0</v>
          </cell>
          <cell r="I285">
            <v>-0.51400000000000001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-34.001626000000002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36</v>
          </cell>
        </row>
        <row r="290">
          <cell r="F290">
            <v>-22.4</v>
          </cell>
          <cell r="G290">
            <v>0</v>
          </cell>
          <cell r="H290">
            <v>0</v>
          </cell>
          <cell r="I290">
            <v>0</v>
          </cell>
        </row>
        <row r="291">
          <cell r="E291">
            <v>0</v>
          </cell>
          <cell r="F291">
            <v>-3.532</v>
          </cell>
          <cell r="G291">
            <v>0</v>
          </cell>
          <cell r="H291">
            <v>0</v>
          </cell>
          <cell r="I291">
            <v>5.216510999999997</v>
          </cell>
        </row>
        <row r="293">
          <cell r="D293">
            <v>6.6130320000000005</v>
          </cell>
        </row>
        <row r="301">
          <cell r="D301">
            <v>5.7229260000000004E-2</v>
          </cell>
          <cell r="E301">
            <v>5.0932180000000001E-2</v>
          </cell>
          <cell r="F301">
            <v>3.5628550000000002E-2</v>
          </cell>
          <cell r="G301">
            <v>3.464851E-2</v>
          </cell>
          <cell r="H301">
            <v>8.5922149999999989E-2</v>
          </cell>
          <cell r="I301">
            <v>3.9065289999999996E-2</v>
          </cell>
        </row>
        <row r="302">
          <cell r="D302">
            <v>2.4433051600000004</v>
          </cell>
          <cell r="E302">
            <v>2.19820927</v>
          </cell>
          <cell r="F302">
            <v>2.4337317000000001</v>
          </cell>
          <cell r="G302">
            <v>2.3042454299999999</v>
          </cell>
          <cell r="H302">
            <v>2.36620579</v>
          </cell>
          <cell r="I302">
            <v>2.1855427400000003</v>
          </cell>
        </row>
        <row r="303">
          <cell r="D303">
            <v>1.37203E-3</v>
          </cell>
          <cell r="E303">
            <v>1.53268E-3</v>
          </cell>
          <cell r="F303">
            <v>1.4462100000000001E-3</v>
          </cell>
          <cell r="G303">
            <v>6.6048800000000005E-3</v>
          </cell>
          <cell r="H303">
            <v>1.8685000000000002E-3</v>
          </cell>
          <cell r="I303">
            <v>1.45772E-3</v>
          </cell>
        </row>
        <row r="304">
          <cell r="D304">
            <v>0.04</v>
          </cell>
          <cell r="E304">
            <v>0.04</v>
          </cell>
          <cell r="F304">
            <v>0.04</v>
          </cell>
          <cell r="G304">
            <v>0.04</v>
          </cell>
          <cell r="H304">
            <v>0.04</v>
          </cell>
          <cell r="I304">
            <v>0.04</v>
          </cell>
        </row>
        <row r="305">
          <cell r="D305">
            <v>1.9113914400000003</v>
          </cell>
          <cell r="E305">
            <v>1.7260774000000001</v>
          </cell>
          <cell r="F305">
            <v>1.9614394999999996</v>
          </cell>
          <cell r="G305">
            <v>1.9349308700000003</v>
          </cell>
          <cell r="H305">
            <v>1.8802489599999999</v>
          </cell>
          <cell r="I305">
            <v>3.9797834900000004</v>
          </cell>
        </row>
        <row r="306">
          <cell r="D306">
            <v>0.53979997999999996</v>
          </cell>
          <cell r="E306">
            <v>0.48565088999999989</v>
          </cell>
          <cell r="F306">
            <v>0.42448809000000004</v>
          </cell>
          <cell r="G306">
            <v>0.37510971999999998</v>
          </cell>
          <cell r="H306">
            <v>0.48744193999999996</v>
          </cell>
          <cell r="I306">
            <v>0.50826576000000001</v>
          </cell>
        </row>
        <row r="307">
          <cell r="D307">
            <v>2.3909999999999999E-3</v>
          </cell>
          <cell r="E307">
            <v>-1.2359999999999999E-3</v>
          </cell>
          <cell r="F307">
            <v>1.2596E-2</v>
          </cell>
          <cell r="G307">
            <v>-5.3249999999999999E-3</v>
          </cell>
          <cell r="H307">
            <v>1.2771000000000001E-2</v>
          </cell>
          <cell r="I307">
            <v>-0.69147000000000003</v>
          </cell>
        </row>
        <row r="308">
          <cell r="D308">
            <v>0.10481</v>
          </cell>
        </row>
        <row r="311">
          <cell r="F311">
            <v>0.21</v>
          </cell>
          <cell r="G311">
            <v>0</v>
          </cell>
          <cell r="H311">
            <v>0</v>
          </cell>
          <cell r="I311">
            <v>0.19050900000000001</v>
          </cell>
        </row>
        <row r="312">
          <cell r="F312">
            <v>-0.123</v>
          </cell>
          <cell r="G312">
            <v>0</v>
          </cell>
          <cell r="H312">
            <v>0</v>
          </cell>
          <cell r="I312">
            <v>-0.11699999999999999</v>
          </cell>
        </row>
        <row r="313">
          <cell r="F313">
            <v>0.14399999999999999</v>
          </cell>
          <cell r="G313">
            <v>0</v>
          </cell>
          <cell r="H313">
            <v>0</v>
          </cell>
          <cell r="I313">
            <v>0.15942599999999998</v>
          </cell>
        </row>
        <row r="314">
          <cell r="F314">
            <v>7.0750000000000002</v>
          </cell>
          <cell r="G314">
            <v>0</v>
          </cell>
          <cell r="H314">
            <v>0</v>
          </cell>
          <cell r="I314">
            <v>6.8562399999999988</v>
          </cell>
        </row>
        <row r="315">
          <cell r="F315">
            <v>-2.8959999999999999</v>
          </cell>
          <cell r="G315">
            <v>0</v>
          </cell>
          <cell r="H315">
            <v>0</v>
          </cell>
          <cell r="I315">
            <v>-10.132197999999999</v>
          </cell>
        </row>
        <row r="316">
          <cell r="F316">
            <v>-1.4470000000000001</v>
          </cell>
          <cell r="G316">
            <v>0</v>
          </cell>
          <cell r="H316">
            <v>0</v>
          </cell>
          <cell r="I316">
            <v>-1.3737559999999998</v>
          </cell>
        </row>
        <row r="317">
          <cell r="F317">
            <v>2.8000000000000001E-2</v>
          </cell>
          <cell r="G317">
            <v>0</v>
          </cell>
          <cell r="H317">
            <v>0</v>
          </cell>
          <cell r="I317">
            <v>2.1011999999999999E-2</v>
          </cell>
        </row>
        <row r="318">
          <cell r="F318">
            <v>-1.2E-2</v>
          </cell>
          <cell r="G318">
            <v>0</v>
          </cell>
          <cell r="H318">
            <v>0</v>
          </cell>
          <cell r="I318">
            <v>0.21314500000000003</v>
          </cell>
        </row>
        <row r="319">
          <cell r="F319">
            <v>20</v>
          </cell>
          <cell r="G319">
            <v>0</v>
          </cell>
          <cell r="H319">
            <v>0</v>
          </cell>
          <cell r="I319">
            <v>-25</v>
          </cell>
        </row>
        <row r="321">
          <cell r="F321">
            <v>-20</v>
          </cell>
          <cell r="G321">
            <v>0</v>
          </cell>
          <cell r="H321">
            <v>0</v>
          </cell>
          <cell r="I321">
            <v>25</v>
          </cell>
        </row>
        <row r="384">
          <cell r="G384">
            <v>0</v>
          </cell>
          <cell r="H384">
            <v>0</v>
          </cell>
          <cell r="I384">
            <v>0</v>
          </cell>
        </row>
        <row r="428">
          <cell r="G428">
            <v>0</v>
          </cell>
          <cell r="H428">
            <v>0</v>
          </cell>
          <cell r="I42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0"/>
  <sheetViews>
    <sheetView zoomScaleNormal="100" workbookViewId="0">
      <selection activeCell="B18" sqref="B18"/>
    </sheetView>
  </sheetViews>
  <sheetFormatPr defaultRowHeight="14.5" x14ac:dyDescent="0.35"/>
  <cols>
    <col min="1" max="1" width="9.453125" customWidth="1"/>
    <col min="2" max="2" width="32.26953125" customWidth="1"/>
    <col min="3" max="3" width="102.1796875" customWidth="1"/>
    <col min="4" max="5" width="19.54296875" customWidth="1"/>
  </cols>
  <sheetData>
    <row r="2" spans="1:3" x14ac:dyDescent="0.35">
      <c r="A2" s="315" t="s">
        <v>72</v>
      </c>
      <c r="B2" s="305" t="s">
        <v>73</v>
      </c>
      <c r="C2" s="316" t="s">
        <v>74</v>
      </c>
    </row>
    <row r="3" spans="1:3" x14ac:dyDescent="0.35">
      <c r="A3" s="314">
        <v>4</v>
      </c>
      <c r="B3" s="306" t="s">
        <v>77</v>
      </c>
      <c r="C3" s="307" t="s">
        <v>78</v>
      </c>
    </row>
    <row r="4" spans="1:3" x14ac:dyDescent="0.35">
      <c r="A4" s="308"/>
      <c r="B4" s="309" t="s">
        <v>79</v>
      </c>
      <c r="C4" s="310" t="s">
        <v>75</v>
      </c>
    </row>
    <row r="5" spans="1:3" x14ac:dyDescent="0.35">
      <c r="A5" s="308"/>
      <c r="B5" s="309" t="s">
        <v>80</v>
      </c>
      <c r="C5" s="310" t="s">
        <v>75</v>
      </c>
    </row>
    <row r="6" spans="1:3" x14ac:dyDescent="0.35">
      <c r="A6" s="308"/>
      <c r="B6" s="309" t="s">
        <v>81</v>
      </c>
      <c r="C6" s="310" t="s">
        <v>75</v>
      </c>
    </row>
    <row r="7" spans="1:3" x14ac:dyDescent="0.35">
      <c r="A7" s="308"/>
      <c r="B7" s="309" t="s">
        <v>82</v>
      </c>
      <c r="C7" s="310" t="s">
        <v>75</v>
      </c>
    </row>
    <row r="8" spans="1:3" x14ac:dyDescent="0.35">
      <c r="A8" s="308"/>
      <c r="B8" s="313"/>
      <c r="C8" s="317" t="s">
        <v>76</v>
      </c>
    </row>
    <row r="9" spans="1:3" x14ac:dyDescent="0.35">
      <c r="A9" s="311"/>
      <c r="B9" s="312"/>
      <c r="C9" s="318" t="s">
        <v>83</v>
      </c>
    </row>
    <row r="10" spans="1:3" x14ac:dyDescent="0.35">
      <c r="A10" s="313"/>
      <c r="B10" s="313"/>
      <c r="C10" s="31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0"/>
  <sheetViews>
    <sheetView tabSelected="1" workbookViewId="0"/>
  </sheetViews>
  <sheetFormatPr defaultRowHeight="14.5" x14ac:dyDescent="0.35"/>
  <cols>
    <col min="2" max="2" width="38.26953125" bestFit="1" customWidth="1"/>
    <col min="3" max="3" width="44.81640625" bestFit="1" customWidth="1"/>
  </cols>
  <sheetData>
    <row r="1" spans="1:3" x14ac:dyDescent="0.35">
      <c r="A1" s="338" t="s">
        <v>72</v>
      </c>
      <c r="B1" s="338" t="s">
        <v>73</v>
      </c>
      <c r="C1" s="338" t="s">
        <v>74</v>
      </c>
    </row>
    <row r="2" spans="1:3" x14ac:dyDescent="0.35">
      <c r="A2">
        <v>1</v>
      </c>
      <c r="B2" s="339" t="s">
        <v>103</v>
      </c>
      <c r="C2" t="s">
        <v>106</v>
      </c>
    </row>
    <row r="4" spans="1:3" x14ac:dyDescent="0.35">
      <c r="A4">
        <v>2</v>
      </c>
      <c r="B4" s="339" t="s">
        <v>98</v>
      </c>
      <c r="C4" t="s">
        <v>100</v>
      </c>
    </row>
    <row r="6" spans="1:3" x14ac:dyDescent="0.35">
      <c r="A6">
        <v>3</v>
      </c>
      <c r="B6" s="340" t="s">
        <v>99</v>
      </c>
      <c r="C6" t="s">
        <v>102</v>
      </c>
    </row>
    <row r="8" spans="1:3" x14ac:dyDescent="0.35">
      <c r="A8">
        <v>4</v>
      </c>
      <c r="B8" s="340" t="s">
        <v>101</v>
      </c>
      <c r="C8" t="s">
        <v>105</v>
      </c>
    </row>
    <row r="10" spans="1:3" x14ac:dyDescent="0.35">
      <c r="A10" s="344" t="s">
        <v>104</v>
      </c>
      <c r="B10" s="344"/>
      <c r="C10" s="3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O123"/>
  <sheetViews>
    <sheetView topLeftCell="A75" zoomScale="85" zoomScaleNormal="85" workbookViewId="0">
      <selection activeCell="P111" sqref="P111:P118"/>
    </sheetView>
  </sheetViews>
  <sheetFormatPr defaultColWidth="9.1796875" defaultRowHeight="13" x14ac:dyDescent="0.3"/>
  <cols>
    <col min="1" max="1" width="3.26953125" style="4" customWidth="1"/>
    <col min="2" max="2" width="3.1796875" style="4" customWidth="1"/>
    <col min="3" max="3" width="37.26953125" style="4" customWidth="1"/>
    <col min="4" max="4" width="12.54296875" style="4" customWidth="1"/>
    <col min="5" max="6" width="13.7265625" style="4" customWidth="1"/>
    <col min="7" max="7" width="12" style="4" customWidth="1"/>
    <col min="8" max="8" width="14.54296875" style="4" customWidth="1"/>
    <col min="9" max="19" width="13" style="4" customWidth="1"/>
    <col min="20" max="20" width="11.7265625" style="4" customWidth="1"/>
    <col min="21" max="21" width="13.453125" style="4" bestFit="1" customWidth="1"/>
    <col min="22" max="33" width="9.1796875" style="4"/>
    <col min="34" max="34" width="11" style="4" bestFit="1" customWidth="1"/>
    <col min="35" max="16384" width="9.1796875" style="4"/>
  </cols>
  <sheetData>
    <row r="1" spans="1:41" s="1" customFormat="1" ht="18.5" x14ac:dyDescent="0.45">
      <c r="C1" s="2"/>
      <c r="D1" s="2"/>
      <c r="E1" s="349" t="s">
        <v>0</v>
      </c>
      <c r="F1" s="349"/>
      <c r="G1" s="343"/>
      <c r="H1" s="345" t="s">
        <v>70</v>
      </c>
      <c r="I1" s="341"/>
      <c r="J1" s="341" t="s">
        <v>58</v>
      </c>
      <c r="K1" s="342"/>
      <c r="L1" s="342" t="s">
        <v>62</v>
      </c>
      <c r="M1" s="342"/>
      <c r="N1" s="342" t="s">
        <v>96</v>
      </c>
      <c r="O1" s="342"/>
    </row>
    <row r="2" spans="1:41" s="1" customFormat="1" ht="22.75" customHeight="1" x14ac:dyDescent="0.45">
      <c r="A2" s="1" t="s">
        <v>1</v>
      </c>
      <c r="C2" s="2"/>
      <c r="D2" s="2"/>
      <c r="N2" s="3"/>
    </row>
    <row r="3" spans="1:41" s="1" customFormat="1" ht="12.75" customHeight="1" x14ac:dyDescent="0.45">
      <c r="C3" s="2"/>
      <c r="D3" s="2"/>
      <c r="N3" s="3"/>
    </row>
    <row r="4" spans="1:41" x14ac:dyDescent="0.3">
      <c r="N4" s="5"/>
    </row>
    <row r="5" spans="1:41" ht="15.5" x14ac:dyDescent="0.35"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41" s="8" customFormat="1" x14ac:dyDescent="0.3">
      <c r="A6" s="4"/>
      <c r="N6" s="9"/>
      <c r="AO6" s="10"/>
    </row>
    <row r="7" spans="1:41" s="8" customFormat="1" x14ac:dyDescent="0.3">
      <c r="A7" s="4"/>
      <c r="C7" s="11" t="s">
        <v>3</v>
      </c>
      <c r="E7" s="12">
        <v>2010</v>
      </c>
      <c r="N7" s="9"/>
      <c r="AO7" s="10"/>
    </row>
    <row r="8" spans="1:41" x14ac:dyDescent="0.3">
      <c r="B8" s="8"/>
      <c r="C8" s="11" t="s">
        <v>3</v>
      </c>
      <c r="E8" s="12">
        <v>2015</v>
      </c>
      <c r="N8" s="5"/>
    </row>
    <row r="9" spans="1:41" x14ac:dyDescent="0.3">
      <c r="B9" s="8"/>
      <c r="C9" s="212" t="s">
        <v>57</v>
      </c>
      <c r="D9" s="213"/>
      <c r="E9" s="213">
        <v>2020</v>
      </c>
      <c r="N9" s="5"/>
    </row>
    <row r="10" spans="1:41" x14ac:dyDescent="0.3">
      <c r="B10" s="8"/>
      <c r="C10" s="11" t="s">
        <v>4</v>
      </c>
      <c r="E10" s="13">
        <v>7.5610241893082408E-2</v>
      </c>
      <c r="G10" s="14"/>
      <c r="N10" s="5"/>
    </row>
    <row r="11" spans="1:41" x14ac:dyDescent="0.3">
      <c r="B11" s="8"/>
      <c r="C11" s="8"/>
      <c r="D11" s="8"/>
      <c r="E11" s="8"/>
      <c r="N11" s="5"/>
    </row>
    <row r="12" spans="1:41" x14ac:dyDescent="0.3">
      <c r="B12" s="8"/>
      <c r="C12" s="11"/>
      <c r="N12" s="5"/>
    </row>
    <row r="13" spans="1:41" x14ac:dyDescent="0.3">
      <c r="B13" s="8"/>
      <c r="N13" s="5"/>
    </row>
    <row r="14" spans="1:41" ht="15.5" x14ac:dyDescent="0.35">
      <c r="B14" s="6" t="s">
        <v>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41" x14ac:dyDescent="0.3">
      <c r="N15" s="5"/>
    </row>
    <row r="16" spans="1:41" s="20" customFormat="1" x14ac:dyDescent="0.3">
      <c r="A16" s="4"/>
      <c r="B16" s="15"/>
      <c r="C16" s="16" t="s">
        <v>6</v>
      </c>
      <c r="D16" s="16"/>
      <c r="E16" s="17"/>
      <c r="F16" s="17"/>
      <c r="G16" s="18"/>
      <c r="H16" s="17"/>
      <c r="I16" s="19">
        <v>2010</v>
      </c>
      <c r="J16" s="19">
        <v>2011</v>
      </c>
      <c r="K16" s="19">
        <v>2012</v>
      </c>
      <c r="L16" s="19">
        <v>2013</v>
      </c>
      <c r="M16" s="19">
        <v>2014</v>
      </c>
      <c r="N16" s="19">
        <v>2015</v>
      </c>
      <c r="O16" s="19">
        <v>2016</v>
      </c>
      <c r="P16" s="19">
        <v>2017</v>
      </c>
      <c r="Q16" s="19">
        <v>2018</v>
      </c>
      <c r="R16" s="19">
        <v>2019</v>
      </c>
      <c r="S16" s="19">
        <v>2020</v>
      </c>
      <c r="T16" s="4"/>
      <c r="U16" s="4"/>
      <c r="V16" s="4"/>
      <c r="W16" s="4"/>
      <c r="X16" s="4"/>
    </row>
    <row r="17" spans="1:19" x14ac:dyDescent="0.3">
      <c r="C17" s="4" t="s">
        <v>7</v>
      </c>
      <c r="D17" s="21"/>
      <c r="H17" s="22"/>
      <c r="I17" s="23">
        <v>1.2612612612612484E-2</v>
      </c>
      <c r="J17" s="23">
        <v>2.7876631079478242E-2</v>
      </c>
      <c r="K17" s="23">
        <v>3.5199076745527913E-2</v>
      </c>
      <c r="L17" s="23">
        <v>2.0040080160320661E-2</v>
      </c>
      <c r="M17" s="23">
        <v>2.16110019646365E-2</v>
      </c>
      <c r="N17" s="23">
        <v>2.3076923076923217E-2</v>
      </c>
      <c r="O17" s="346">
        <v>1.5108593012275628E-2</v>
      </c>
      <c r="P17" s="211">
        <v>1.0232558139534831E-2</v>
      </c>
      <c r="Q17" s="211">
        <v>1.9337016574585641E-2</v>
      </c>
      <c r="R17" s="211">
        <v>2.0776874435411097E-2</v>
      </c>
      <c r="S17" s="211">
        <v>1.5929203539823078E-2</v>
      </c>
    </row>
    <row r="18" spans="1:19" x14ac:dyDescent="0.3">
      <c r="C18" s="24" t="s">
        <v>8</v>
      </c>
      <c r="D18" s="25"/>
      <c r="E18" s="24"/>
      <c r="F18" s="24"/>
      <c r="G18" s="24"/>
      <c r="H18" s="26"/>
      <c r="I18" s="27">
        <v>1</v>
      </c>
      <c r="J18" s="28">
        <f>(I18*(1+J17))</f>
        <v>1.0278766310794782</v>
      </c>
      <c r="K18" s="28">
        <f t="shared" ref="K18:S18" si="0">(J18*(1+K17))</f>
        <v>1.0640569395017794</v>
      </c>
      <c r="L18" s="28">
        <f t="shared" si="0"/>
        <v>1.0853807258645405</v>
      </c>
      <c r="M18" s="28">
        <f t="shared" si="0"/>
        <v>1.1088368908635777</v>
      </c>
      <c r="N18" s="28">
        <f t="shared" si="0"/>
        <v>1.1344254344988911</v>
      </c>
      <c r="O18" s="28">
        <f t="shared" si="0"/>
        <v>1.1515650066915089</v>
      </c>
      <c r="P18" s="28">
        <f t="shared" si="0"/>
        <v>1.1633484625739334</v>
      </c>
      <c r="Q18" s="28">
        <f t="shared" si="0"/>
        <v>1.1858441510767443</v>
      </c>
      <c r="R18" s="28">
        <f t="shared" si="0"/>
        <v>1.2104822861036326</v>
      </c>
      <c r="S18" s="28">
        <f t="shared" si="0"/>
        <v>1.2297643048203277</v>
      </c>
    </row>
    <row r="19" spans="1:19" s="20" customFormat="1" x14ac:dyDescent="0.3">
      <c r="A19" s="4"/>
      <c r="B19" s="15"/>
      <c r="C19" s="24" t="str">
        <f>"Conversion from $ 2010 to $ "&amp;second_reg_period</f>
        <v>Conversion from $ 2010 to $ 2015</v>
      </c>
      <c r="D19" s="29" t="s">
        <v>9</v>
      </c>
      <c r="E19" s="30"/>
      <c r="F19" s="30"/>
      <c r="H19" s="30"/>
      <c r="I19" s="31">
        <f>INDEX($J$18:$S$18,MATCH(second_reg_period,$J$16:$S$16,0))/I18</f>
        <v>1.1344254344988911</v>
      </c>
      <c r="J19" s="32"/>
      <c r="K19" s="32"/>
      <c r="L19" s="32"/>
      <c r="M19" s="32"/>
      <c r="N19" s="32"/>
      <c r="O19" s="4"/>
      <c r="P19" s="4"/>
      <c r="Q19" s="4"/>
      <c r="R19" s="4"/>
      <c r="S19" s="4"/>
    </row>
    <row r="20" spans="1:19" s="20" customFormat="1" x14ac:dyDescent="0.3">
      <c r="A20" s="4"/>
      <c r="B20" s="15"/>
      <c r="C20" s="214" t="str">
        <f>"Conversion from $ 2010 to $ "&amp;third_reg_period</f>
        <v>Conversion from $ 2010 to $ 2020</v>
      </c>
      <c r="D20" s="215" t="s">
        <v>59</v>
      </c>
      <c r="E20" s="30"/>
      <c r="F20" s="30"/>
      <c r="H20" s="30"/>
      <c r="I20" s="216">
        <f>INDEX($J$18:$S$18,MATCH(third_reg_period,$J$16:$S$16,0))/I18</f>
        <v>1.2297643048203277</v>
      </c>
      <c r="J20" s="32"/>
      <c r="K20" s="32"/>
      <c r="L20" s="32"/>
      <c r="M20" s="32"/>
      <c r="N20" s="32"/>
      <c r="O20" s="4"/>
      <c r="P20" s="4"/>
      <c r="Q20" s="4"/>
      <c r="R20" s="4"/>
      <c r="S20" s="4"/>
    </row>
    <row r="21" spans="1:19" s="20" customFormat="1" x14ac:dyDescent="0.3">
      <c r="A21" s="4"/>
      <c r="B21" s="15"/>
      <c r="C21" s="24" t="s">
        <v>10</v>
      </c>
      <c r="D21" s="29"/>
      <c r="E21" s="30"/>
      <c r="F21" s="30"/>
      <c r="H21" s="30"/>
      <c r="I21" s="33">
        <v>0</v>
      </c>
      <c r="J21" s="34">
        <f t="shared" ref="J21:N21" si="1">$E$10</f>
        <v>7.5610241893082408E-2</v>
      </c>
      <c r="K21" s="34">
        <f t="shared" si="1"/>
        <v>7.5610241893082408E-2</v>
      </c>
      <c r="L21" s="34">
        <f t="shared" si="1"/>
        <v>7.5610241893082408E-2</v>
      </c>
      <c r="M21" s="34">
        <f t="shared" si="1"/>
        <v>7.5610241893082408E-2</v>
      </c>
      <c r="N21" s="34">
        <f t="shared" si="1"/>
        <v>7.5610241893082408E-2</v>
      </c>
      <c r="O21" s="235">
        <v>3.9328628706946089E-2</v>
      </c>
      <c r="P21" s="235">
        <v>3.8730571453602369E-2</v>
      </c>
      <c r="Q21" s="235">
        <v>3.821466541215579E-2</v>
      </c>
      <c r="R21" s="235">
        <v>3.7669116070430331E-2</v>
      </c>
      <c r="S21" s="235">
        <v>3.6561951019833616E-2</v>
      </c>
    </row>
    <row r="22" spans="1:19" s="20" customFormat="1" x14ac:dyDescent="0.3">
      <c r="A22" s="4"/>
      <c r="B22" s="15"/>
      <c r="C22" s="24" t="s">
        <v>11</v>
      </c>
      <c r="D22" s="35"/>
      <c r="E22" s="30"/>
      <c r="F22" s="30"/>
      <c r="H22" s="30"/>
      <c r="I22" s="36">
        <v>0</v>
      </c>
      <c r="J22" s="37">
        <f t="shared" ref="J22:S22" si="2">(1+J21)*(1+J17)-1</f>
        <v>0.1055946317916443</v>
      </c>
      <c r="K22" s="37">
        <f t="shared" si="2"/>
        <v>0.11347072934575286</v>
      </c>
      <c r="L22" s="37">
        <f t="shared" si="2"/>
        <v>9.7165557361881705E-2</v>
      </c>
      <c r="M22" s="37">
        <f t="shared" si="2"/>
        <v>9.8855256943817027E-2</v>
      </c>
      <c r="N22" s="37">
        <f t="shared" si="2"/>
        <v>0.10043201670599977</v>
      </c>
      <c r="O22" s="37">
        <f t="shared" si="2"/>
        <v>5.5031421964085947E-2</v>
      </c>
      <c r="P22" s="37">
        <f t="shared" si="2"/>
        <v>4.9359442417313604E-2</v>
      </c>
      <c r="Q22" s="37">
        <f t="shared" si="2"/>
        <v>5.8290639605208527E-2</v>
      </c>
      <c r="R22" s="37">
        <f t="shared" si="2"/>
        <v>5.9228637000529716E-2</v>
      </c>
      <c r="S22" s="37">
        <f t="shared" si="2"/>
        <v>5.3073557319264664E-2</v>
      </c>
    </row>
    <row r="23" spans="1:19" x14ac:dyDescent="0.3">
      <c r="I23" s="38"/>
      <c r="J23" s="38"/>
      <c r="K23" s="38"/>
      <c r="L23" s="38"/>
      <c r="M23" s="38"/>
      <c r="N23" s="38"/>
    </row>
    <row r="24" spans="1:19" x14ac:dyDescent="0.3">
      <c r="I24" s="38"/>
      <c r="J24" s="38"/>
      <c r="K24" s="38"/>
      <c r="L24" s="38"/>
      <c r="M24" s="38"/>
      <c r="N24" s="38"/>
    </row>
    <row r="25" spans="1:19" x14ac:dyDescent="0.3">
      <c r="C25" s="39" t="s">
        <v>12</v>
      </c>
      <c r="D25" s="39"/>
      <c r="E25" s="40"/>
      <c r="F25" s="40"/>
      <c r="G25" s="41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1:19" x14ac:dyDescent="0.3">
      <c r="N26" s="5"/>
    </row>
    <row r="27" spans="1:19" x14ac:dyDescent="0.3">
      <c r="C27" s="42" t="s">
        <v>13</v>
      </c>
      <c r="N27" s="213">
        <v>2015</v>
      </c>
      <c r="O27" s="19">
        <v>2016</v>
      </c>
      <c r="P27" s="19">
        <v>2017</v>
      </c>
      <c r="Q27" s="19">
        <v>2018</v>
      </c>
      <c r="R27" s="19">
        <v>2019</v>
      </c>
      <c r="S27" s="19">
        <v>2020</v>
      </c>
    </row>
    <row r="28" spans="1:19" x14ac:dyDescent="0.3">
      <c r="C28" s="42"/>
      <c r="N28" s="217" t="s">
        <v>14</v>
      </c>
      <c r="O28" s="43" t="s">
        <v>14</v>
      </c>
      <c r="P28" s="43" t="s">
        <v>14</v>
      </c>
      <c r="Q28" s="43" t="s">
        <v>14</v>
      </c>
      <c r="R28" s="43" t="s">
        <v>14</v>
      </c>
      <c r="S28" s="43" t="s">
        <v>14</v>
      </c>
    </row>
    <row r="29" spans="1:19" x14ac:dyDescent="0.3">
      <c r="C29" s="4" t="s">
        <v>15</v>
      </c>
      <c r="N29" s="334">
        <v>20.429787336398498</v>
      </c>
      <c r="O29" s="347">
        <v>11.609242765869769</v>
      </c>
      <c r="P29" s="347">
        <v>22.473356621988959</v>
      </c>
      <c r="Q29" s="347">
        <v>42.494379399051496</v>
      </c>
      <c r="R29" s="347">
        <v>29.10219063857522</v>
      </c>
      <c r="S29" s="347">
        <v>22.695746956435553</v>
      </c>
    </row>
    <row r="30" spans="1:19" x14ac:dyDescent="0.3">
      <c r="C30" s="4" t="s">
        <v>16</v>
      </c>
      <c r="N30" s="334">
        <v>80.872441955016114</v>
      </c>
      <c r="O30" s="347">
        <v>75.807186838012527</v>
      </c>
      <c r="P30" s="347">
        <v>57.387394109836514</v>
      </c>
      <c r="Q30" s="347">
        <v>53.293985193143634</v>
      </c>
      <c r="R30" s="347">
        <v>38.53974119848673</v>
      </c>
      <c r="S30" s="347">
        <v>61.985706291128736</v>
      </c>
    </row>
    <row r="31" spans="1:19" x14ac:dyDescent="0.3">
      <c r="C31" s="4" t="s">
        <v>91</v>
      </c>
      <c r="N31" s="334">
        <v>0</v>
      </c>
      <c r="O31" s="347">
        <v>0</v>
      </c>
      <c r="P31" s="347">
        <v>0</v>
      </c>
      <c r="Q31" s="347">
        <v>0</v>
      </c>
      <c r="R31" s="347">
        <v>0</v>
      </c>
      <c r="S31" s="347">
        <v>0</v>
      </c>
    </row>
    <row r="32" spans="1:19" x14ac:dyDescent="0.3">
      <c r="C32" s="4" t="s">
        <v>92</v>
      </c>
      <c r="N32" s="334">
        <v>0</v>
      </c>
      <c r="O32" s="347">
        <v>0</v>
      </c>
      <c r="P32" s="347">
        <v>0</v>
      </c>
      <c r="Q32" s="347">
        <v>0</v>
      </c>
      <c r="R32" s="347">
        <v>0</v>
      </c>
      <c r="S32" s="347">
        <v>0</v>
      </c>
    </row>
    <row r="33" spans="1:21" x14ac:dyDescent="0.3">
      <c r="C33" s="4" t="s">
        <v>17</v>
      </c>
      <c r="N33" s="334">
        <v>1.646004999999998E-2</v>
      </c>
      <c r="O33" s="347">
        <v>0.14075544329302328</v>
      </c>
      <c r="P33" s="347">
        <v>2.7502333462154702</v>
      </c>
      <c r="Q33" s="347">
        <v>-1.3311926558265583E-2</v>
      </c>
      <c r="R33" s="347">
        <v>0</v>
      </c>
      <c r="S33" s="347">
        <v>0.38455344272124309</v>
      </c>
    </row>
    <row r="34" spans="1:21" x14ac:dyDescent="0.3">
      <c r="C34" s="4" t="s">
        <v>93</v>
      </c>
      <c r="N34" s="334">
        <v>8.7963368099999979</v>
      </c>
      <c r="O34" s="347">
        <v>14.022873659023261</v>
      </c>
      <c r="P34" s="347">
        <v>30.085234696187857</v>
      </c>
      <c r="Q34" s="347">
        <v>20.402507541382114</v>
      </c>
      <c r="R34" s="347">
        <v>20.313610320212391</v>
      </c>
      <c r="S34" s="347">
        <v>21.344768654804252</v>
      </c>
    </row>
    <row r="35" spans="1:21" x14ac:dyDescent="0.3">
      <c r="C35" s="4" t="s">
        <v>94</v>
      </c>
      <c r="N35" s="334">
        <v>20.402790228990103</v>
      </c>
      <c r="O35" s="347">
        <v>4.2743492887034407</v>
      </c>
      <c r="P35" s="347">
        <v>15.508085707047007</v>
      </c>
      <c r="Q35" s="347">
        <v>3.2661692732249326</v>
      </c>
      <c r="R35" s="347">
        <v>3.3171462700088501</v>
      </c>
      <c r="S35" s="347">
        <v>6.9532027355748598</v>
      </c>
    </row>
    <row r="37" spans="1:21" x14ac:dyDescent="0.3">
      <c r="C37" s="4" t="s">
        <v>95</v>
      </c>
      <c r="N37" s="5"/>
      <c r="O37" s="347">
        <v>5.2920478371254758</v>
      </c>
      <c r="P37" s="44"/>
      <c r="Q37" s="44"/>
      <c r="R37" s="44"/>
      <c r="S37" s="44"/>
    </row>
    <row r="40" spans="1:21" x14ac:dyDescent="0.3">
      <c r="N40" s="5"/>
    </row>
    <row r="41" spans="1:21" x14ac:dyDescent="0.3">
      <c r="N41" s="5"/>
    </row>
    <row r="42" spans="1:21" s="20" customFormat="1" ht="26" x14ac:dyDescent="0.3">
      <c r="A42" s="45"/>
      <c r="B42" s="46"/>
      <c r="C42" s="47"/>
      <c r="D42" s="47"/>
      <c r="E42" s="17" t="s">
        <v>18</v>
      </c>
      <c r="F42" s="17" t="s">
        <v>19</v>
      </c>
      <c r="G42" s="295" t="s">
        <v>69</v>
      </c>
      <c r="H42" s="49"/>
      <c r="I42" s="17" t="s">
        <v>20</v>
      </c>
      <c r="J42" s="19">
        <v>2011</v>
      </c>
      <c r="K42" s="19">
        <v>2012</v>
      </c>
      <c r="L42" s="19">
        <v>2013</v>
      </c>
      <c r="M42" s="19">
        <v>2014</v>
      </c>
      <c r="N42" s="19">
        <v>2015</v>
      </c>
      <c r="O42" s="19">
        <f>O27</f>
        <v>2016</v>
      </c>
      <c r="P42" s="19">
        <f t="shared" ref="P42:S42" si="3">P27</f>
        <v>2017</v>
      </c>
      <c r="Q42" s="19">
        <f t="shared" si="3"/>
        <v>2018</v>
      </c>
      <c r="R42" s="19">
        <f t="shared" si="3"/>
        <v>2019</v>
      </c>
      <c r="S42" s="19">
        <f t="shared" si="3"/>
        <v>2020</v>
      </c>
    </row>
    <row r="43" spans="1:21" s="20" customFormat="1" x14ac:dyDescent="0.3">
      <c r="A43" s="45"/>
      <c r="B43" s="46"/>
      <c r="C43" s="50"/>
      <c r="D43" s="50"/>
      <c r="E43" s="30"/>
      <c r="F43" s="30"/>
      <c r="G43" s="296"/>
      <c r="H43" s="51"/>
      <c r="I43" s="52" t="s">
        <v>21</v>
      </c>
      <c r="J43" s="52" t="s">
        <v>21</v>
      </c>
      <c r="K43" s="52" t="s">
        <v>21</v>
      </c>
      <c r="L43" s="52" t="s">
        <v>21</v>
      </c>
      <c r="M43" s="52" t="s">
        <v>21</v>
      </c>
      <c r="N43" s="52" t="s">
        <v>21</v>
      </c>
      <c r="O43" s="52" t="s">
        <v>21</v>
      </c>
      <c r="P43" s="52" t="s">
        <v>21</v>
      </c>
      <c r="Q43" s="52" t="s">
        <v>21</v>
      </c>
      <c r="R43" s="52" t="s">
        <v>21</v>
      </c>
      <c r="S43" s="52" t="s">
        <v>21</v>
      </c>
    </row>
    <row r="44" spans="1:21" x14ac:dyDescent="0.3">
      <c r="C44" s="4" t="str">
        <f>C29</f>
        <v>Subtransmission</v>
      </c>
      <c r="D44" s="21"/>
      <c r="E44" s="53">
        <v>28.863961716086784</v>
      </c>
      <c r="F44" s="53">
        <v>44.721358807947503</v>
      </c>
      <c r="G44" s="297">
        <v>53.362142864352577</v>
      </c>
      <c r="H44" s="54" t="s">
        <v>22</v>
      </c>
      <c r="I44" s="55">
        <v>131.83670482713293</v>
      </c>
      <c r="J44" s="55">
        <v>20.756419496361801</v>
      </c>
      <c r="K44" s="55">
        <v>15.714696278508866</v>
      </c>
      <c r="L44" s="55">
        <v>21.979279970330175</v>
      </c>
      <c r="M44" s="55">
        <v>24.38764409322857</v>
      </c>
      <c r="N44" s="220">
        <f>N29/conv_2015_2010</f>
        <v>18.00892920337504</v>
      </c>
      <c r="O44" s="56">
        <f>O29/conv_2015_2010</f>
        <v>10.233588222568292</v>
      </c>
      <c r="P44" s="56">
        <f t="shared" ref="O44:S50" si="4">P29/conv_2015_2010</f>
        <v>19.810342697328625</v>
      </c>
      <c r="Q44" s="56">
        <f t="shared" si="4"/>
        <v>37.458944507730038</v>
      </c>
      <c r="R44" s="56">
        <f t="shared" si="4"/>
        <v>25.653683136459744</v>
      </c>
      <c r="S44" s="56">
        <f t="shared" si="4"/>
        <v>20.00638055727385</v>
      </c>
      <c r="U44" s="20"/>
    </row>
    <row r="45" spans="1:21" x14ac:dyDescent="0.3">
      <c r="C45" s="4" t="str">
        <f t="shared" ref="C45:C50" si="5">C30</f>
        <v>Distribution system assets</v>
      </c>
      <c r="D45" s="21"/>
      <c r="E45" s="53">
        <v>21.723974117738596</v>
      </c>
      <c r="F45" s="53">
        <v>50.018441557240266</v>
      </c>
      <c r="G45" s="297">
        <v>49.467991595960875</v>
      </c>
      <c r="H45" s="54" t="s">
        <v>22</v>
      </c>
      <c r="I45" s="55">
        <v>525.39258164064927</v>
      </c>
      <c r="J45" s="55">
        <v>69.087501047519581</v>
      </c>
      <c r="K45" s="55">
        <v>53.834607608802322</v>
      </c>
      <c r="L45" s="55">
        <v>64.508535717134151</v>
      </c>
      <c r="M45" s="55">
        <v>69.002762059778362</v>
      </c>
      <c r="N45" s="220">
        <f t="shared" ref="N45:N50" si="6">N30/conv_2015_2010</f>
        <v>71.289341278512353</v>
      </c>
      <c r="O45" s="56">
        <f t="shared" si="4"/>
        <v>66.824301124294507</v>
      </c>
      <c r="P45" s="56">
        <f t="shared" si="4"/>
        <v>50.587189218995434</v>
      </c>
      <c r="Q45" s="56">
        <f t="shared" si="4"/>
        <v>46.978834899523513</v>
      </c>
      <c r="R45" s="56">
        <f t="shared" si="4"/>
        <v>33.972917061323528</v>
      </c>
      <c r="S45" s="56">
        <f t="shared" si="4"/>
        <v>54.640617537378851</v>
      </c>
      <c r="U45" s="20"/>
    </row>
    <row r="46" spans="1:21" x14ac:dyDescent="0.3">
      <c r="C46" s="4" t="str">
        <f t="shared" si="5"/>
        <v>Metering</v>
      </c>
      <c r="D46" s="21"/>
      <c r="E46" s="53">
        <v>4.4613678839241668</v>
      </c>
      <c r="F46" s="53">
        <v>4.4613678839241668</v>
      </c>
      <c r="G46" s="297" t="s">
        <v>97</v>
      </c>
      <c r="H46" s="54" t="s">
        <v>22</v>
      </c>
      <c r="I46" s="55">
        <v>23.334493017713395</v>
      </c>
      <c r="J46" s="55">
        <v>0</v>
      </c>
      <c r="K46" s="55">
        <v>0</v>
      </c>
      <c r="L46" s="55">
        <v>0</v>
      </c>
      <c r="M46" s="55">
        <v>0</v>
      </c>
      <c r="N46" s="220">
        <f t="shared" si="6"/>
        <v>0</v>
      </c>
      <c r="O46" s="56">
        <f t="shared" si="4"/>
        <v>0</v>
      </c>
      <c r="P46" s="56">
        <f t="shared" si="4"/>
        <v>0</v>
      </c>
      <c r="Q46" s="56">
        <f t="shared" si="4"/>
        <v>0</v>
      </c>
      <c r="R46" s="56">
        <f t="shared" si="4"/>
        <v>0</v>
      </c>
      <c r="S46" s="56">
        <f t="shared" si="4"/>
        <v>0</v>
      </c>
      <c r="U46" s="20"/>
    </row>
    <row r="47" spans="1:21" x14ac:dyDescent="0.3">
      <c r="C47" s="4" t="str">
        <f t="shared" si="5"/>
        <v>Public Lighting</v>
      </c>
      <c r="D47" s="21"/>
      <c r="E47" s="53">
        <v>10.036458876263945</v>
      </c>
      <c r="F47" s="53" t="s">
        <v>97</v>
      </c>
      <c r="G47" s="297" t="s">
        <v>97</v>
      </c>
      <c r="H47" s="54" t="s">
        <v>22</v>
      </c>
      <c r="I47" s="55">
        <v>12.622630433007648</v>
      </c>
      <c r="J47" s="55">
        <v>0</v>
      </c>
      <c r="K47" s="55">
        <v>0</v>
      </c>
      <c r="L47" s="55">
        <v>0</v>
      </c>
      <c r="M47" s="55">
        <v>0</v>
      </c>
      <c r="N47" s="220">
        <f t="shared" si="6"/>
        <v>0</v>
      </c>
      <c r="O47" s="56">
        <f t="shared" si="4"/>
        <v>0</v>
      </c>
      <c r="P47" s="56">
        <f t="shared" si="4"/>
        <v>0</v>
      </c>
      <c r="Q47" s="56">
        <f t="shared" si="4"/>
        <v>0</v>
      </c>
      <c r="R47" s="56">
        <f t="shared" si="4"/>
        <v>0</v>
      </c>
      <c r="S47" s="56">
        <f t="shared" si="4"/>
        <v>0</v>
      </c>
      <c r="U47" s="20"/>
    </row>
    <row r="48" spans="1:21" x14ac:dyDescent="0.3">
      <c r="C48" s="4" t="str">
        <f t="shared" si="5"/>
        <v>SCADA/Network control</v>
      </c>
      <c r="D48" s="21"/>
      <c r="E48" s="53">
        <v>5</v>
      </c>
      <c r="F48" s="53">
        <v>10</v>
      </c>
      <c r="G48" s="297">
        <v>10</v>
      </c>
      <c r="H48" s="54" t="s">
        <v>22</v>
      </c>
      <c r="I48" s="55">
        <v>-5.6215097411305974</v>
      </c>
      <c r="J48" s="55">
        <v>0.12412861314316002</v>
      </c>
      <c r="K48" s="55">
        <v>0.80251720401337789</v>
      </c>
      <c r="L48" s="55">
        <v>0.84281116128292721</v>
      </c>
      <c r="M48" s="55">
        <v>0.37016565139741442</v>
      </c>
      <c r="N48" s="220">
        <f t="shared" si="6"/>
        <v>1.4509591815764307E-2</v>
      </c>
      <c r="O48" s="56">
        <f t="shared" si="4"/>
        <v>0.12407641702356495</v>
      </c>
      <c r="P48" s="56">
        <f t="shared" si="4"/>
        <v>2.424340342325213</v>
      </c>
      <c r="Q48" s="56">
        <f t="shared" si="4"/>
        <v>-1.1734509958467081E-2</v>
      </c>
      <c r="R48" s="56">
        <f t="shared" si="4"/>
        <v>0</v>
      </c>
      <c r="S48" s="56">
        <f t="shared" si="4"/>
        <v>0.33898520874676225</v>
      </c>
      <c r="U48" s="20"/>
    </row>
    <row r="49" spans="3:37" x14ac:dyDescent="0.3">
      <c r="C49" s="4" t="str">
        <f t="shared" si="5"/>
        <v>Non network - IT</v>
      </c>
      <c r="D49" s="21"/>
      <c r="E49" s="53">
        <v>5.7615225948141928</v>
      </c>
      <c r="F49" s="53">
        <v>5.1005595112544411</v>
      </c>
      <c r="G49" s="297">
        <v>5.2362604080180004</v>
      </c>
      <c r="H49" s="54" t="s">
        <v>22</v>
      </c>
      <c r="I49" s="55">
        <v>47.470961148992473</v>
      </c>
      <c r="J49" s="55">
        <v>17.034619259023252</v>
      </c>
      <c r="K49" s="55">
        <v>22.786505157658866</v>
      </c>
      <c r="L49" s="55">
        <v>8.5298042515225614</v>
      </c>
      <c r="M49" s="55">
        <v>7.9760536855082975</v>
      </c>
      <c r="N49" s="220">
        <f t="shared" si="6"/>
        <v>7.7540017549814522</v>
      </c>
      <c r="O49" s="56">
        <f t="shared" si="4"/>
        <v>12.361212321740277</v>
      </c>
      <c r="P49" s="56">
        <f t="shared" si="4"/>
        <v>26.520239921698675</v>
      </c>
      <c r="Q49" s="56">
        <f t="shared" si="4"/>
        <v>17.984881968372385</v>
      </c>
      <c r="R49" s="56">
        <f t="shared" si="4"/>
        <v>17.906518756065715</v>
      </c>
      <c r="S49" s="56">
        <f t="shared" si="4"/>
        <v>18.815488445243528</v>
      </c>
      <c r="U49" s="20"/>
    </row>
    <row r="50" spans="3:37" x14ac:dyDescent="0.3">
      <c r="C50" s="4" t="str">
        <f t="shared" si="5"/>
        <v>Non network - other</v>
      </c>
      <c r="D50" s="21"/>
      <c r="E50" s="53">
        <v>11.210988581229424</v>
      </c>
      <c r="F50" s="53">
        <v>19.91043420550189</v>
      </c>
      <c r="G50" s="297">
        <v>24.203739577516</v>
      </c>
      <c r="H50" s="54" t="s">
        <v>22</v>
      </c>
      <c r="I50" s="55">
        <v>29.160522961919366</v>
      </c>
      <c r="J50" s="55">
        <v>5.848049144822804</v>
      </c>
      <c r="K50" s="55">
        <v>11.226477166495677</v>
      </c>
      <c r="L50" s="55">
        <v>11.34600160321733</v>
      </c>
      <c r="M50" s="55">
        <v>8.9657325925084272</v>
      </c>
      <c r="N50" s="220">
        <f t="shared" si="6"/>
        <v>17.985131158490475</v>
      </c>
      <c r="O50" s="56">
        <f t="shared" si="4"/>
        <v>3.7678538921260576</v>
      </c>
      <c r="P50" s="56">
        <f t="shared" si="4"/>
        <v>13.670431952098625</v>
      </c>
      <c r="Q50" s="56">
        <f t="shared" si="4"/>
        <v>2.8791396718530868</v>
      </c>
      <c r="R50" s="56">
        <f t="shared" si="4"/>
        <v>2.9240760733420355</v>
      </c>
      <c r="S50" s="56">
        <f t="shared" si="4"/>
        <v>6.1292726027835345</v>
      </c>
      <c r="U50" s="20"/>
    </row>
    <row r="51" spans="3:37" x14ac:dyDescent="0.3">
      <c r="C51" s="219" t="str">
        <f>+$C$37</f>
        <v>Equity raising costs</v>
      </c>
      <c r="D51" s="8"/>
      <c r="F51" s="297">
        <v>46.52661568755429</v>
      </c>
      <c r="G51" s="297">
        <v>46.52661568755429</v>
      </c>
      <c r="H51" s="54"/>
      <c r="I51" s="57"/>
      <c r="J51" s="58"/>
      <c r="K51" s="58"/>
      <c r="L51" s="58"/>
      <c r="M51" s="58"/>
      <c r="N51" s="58"/>
      <c r="O51" s="220">
        <f>O37/conv_2015_2010</f>
        <v>4.6649587325791302</v>
      </c>
      <c r="P51" s="220">
        <f>P37/conv_2015_2010</f>
        <v>0</v>
      </c>
      <c r="Q51" s="220">
        <f>Q37/conv_2015_2010</f>
        <v>0</v>
      </c>
      <c r="R51" s="220">
        <f>R37/conv_2015_2010</f>
        <v>0</v>
      </c>
      <c r="S51" s="220">
        <f>S37/conv_2015_2010</f>
        <v>0</v>
      </c>
    </row>
    <row r="52" spans="3:37" x14ac:dyDescent="0.3">
      <c r="C52" s="8"/>
      <c r="D52" s="8"/>
      <c r="H52" s="54"/>
      <c r="I52" s="59"/>
    </row>
    <row r="53" spans="3:37" x14ac:dyDescent="0.3">
      <c r="C53" s="8"/>
      <c r="D53" s="8"/>
      <c r="H53" s="54"/>
      <c r="P53" s="59"/>
    </row>
    <row r="54" spans="3:37" x14ac:dyDescent="0.3">
      <c r="C54" s="8"/>
      <c r="D54" s="8"/>
      <c r="H54" s="54"/>
    </row>
    <row r="55" spans="3:37" x14ac:dyDescent="0.3">
      <c r="C55" s="24"/>
      <c r="D55" s="24"/>
      <c r="E55" s="24"/>
      <c r="F55" s="24"/>
      <c r="G55" s="24"/>
      <c r="H55" s="24"/>
      <c r="I55" s="24"/>
      <c r="J55" s="60"/>
      <c r="K55" s="60"/>
      <c r="L55" s="60"/>
      <c r="M55" s="60"/>
      <c r="N55" s="61"/>
    </row>
    <row r="56" spans="3:37" x14ac:dyDescent="0.3">
      <c r="C56" s="16" t="s">
        <v>24</v>
      </c>
      <c r="D56" s="47"/>
      <c r="E56" s="17"/>
      <c r="F56" s="17"/>
      <c r="G56" s="48"/>
      <c r="H56" s="49"/>
      <c r="I56" s="17"/>
      <c r="J56" s="19"/>
      <c r="K56" s="19"/>
      <c r="L56" s="19"/>
      <c r="M56" s="19"/>
      <c r="N56" s="77" t="s">
        <v>60</v>
      </c>
      <c r="O56" s="223">
        <v>0</v>
      </c>
      <c r="P56" s="223">
        <v>0</v>
      </c>
      <c r="Q56" s="223">
        <v>0</v>
      </c>
      <c r="R56" s="223">
        <v>0</v>
      </c>
      <c r="S56" s="223">
        <v>0</v>
      </c>
    </row>
    <row r="57" spans="3:37" x14ac:dyDescent="0.3">
      <c r="C57" s="63"/>
      <c r="D57" s="50"/>
      <c r="E57" s="30"/>
      <c r="F57" s="30"/>
      <c r="G57" s="64"/>
      <c r="H57" s="51"/>
      <c r="I57" s="221">
        <v>2010</v>
      </c>
      <c r="J57" s="221">
        <v>2015</v>
      </c>
      <c r="K57" s="244" t="s">
        <v>23</v>
      </c>
      <c r="L57" s="244" t="s">
        <v>23</v>
      </c>
      <c r="M57" s="244" t="s">
        <v>23</v>
      </c>
      <c r="N57" s="276" t="s">
        <v>67</v>
      </c>
      <c r="V57" s="326" t="s">
        <v>84</v>
      </c>
      <c r="X57" s="19">
        <f>Y57-1</f>
        <v>2010</v>
      </c>
      <c r="Y57" s="19">
        <f t="shared" ref="Y57:AH57" si="7">J$42</f>
        <v>2011</v>
      </c>
      <c r="Z57" s="19">
        <f t="shared" si="7"/>
        <v>2012</v>
      </c>
      <c r="AA57" s="19">
        <f t="shared" si="7"/>
        <v>2013</v>
      </c>
      <c r="AB57" s="19">
        <f t="shared" si="7"/>
        <v>2014</v>
      </c>
      <c r="AC57" s="19">
        <f t="shared" si="7"/>
        <v>2015</v>
      </c>
      <c r="AD57" s="19">
        <f t="shared" si="7"/>
        <v>2016</v>
      </c>
      <c r="AE57" s="19">
        <f t="shared" si="7"/>
        <v>2017</v>
      </c>
      <c r="AF57" s="19">
        <f t="shared" si="7"/>
        <v>2018</v>
      </c>
      <c r="AG57" s="19">
        <f t="shared" si="7"/>
        <v>2019</v>
      </c>
      <c r="AH57" s="19">
        <f t="shared" si="7"/>
        <v>2020</v>
      </c>
      <c r="AK57" s="320" t="s">
        <v>85</v>
      </c>
    </row>
    <row r="58" spans="3:37" x14ac:dyDescent="0.3">
      <c r="C58" s="63"/>
      <c r="D58" s="50"/>
      <c r="E58" s="30"/>
      <c r="F58" s="30"/>
      <c r="G58" s="64"/>
      <c r="H58" s="51"/>
      <c r="I58" s="222" t="s">
        <v>23</v>
      </c>
      <c r="J58" s="222" t="s">
        <v>23</v>
      </c>
      <c r="K58" s="52"/>
      <c r="L58" s="52"/>
      <c r="M58" s="52"/>
      <c r="N58" s="277">
        <f>(1+O21)*(1+P21)*(1+Q21)*(1+R21)*(1+S21)-1</f>
        <v>0.20558300625315229</v>
      </c>
      <c r="AK58" s="321" t="s">
        <v>21</v>
      </c>
    </row>
    <row r="59" spans="3:37" x14ac:dyDescent="0.3">
      <c r="C59" s="66" t="str">
        <f t="shared" ref="C59:C65" si="8">C44</f>
        <v>Subtransmission</v>
      </c>
      <c r="H59" s="67"/>
      <c r="I59" s="68">
        <v>2.7858684045609383</v>
      </c>
      <c r="J59" s="226">
        <v>-0.11649877740507719</v>
      </c>
      <c r="N59" s="278">
        <f>J59*$N$58</f>
        <v>-2.3950168883752582E-2</v>
      </c>
      <c r="O59" s="69"/>
      <c r="Y59" s="327">
        <f>J44*(1+'Depn|Calc'!J$7)^0.5*J$18</f>
        <v>22.433208483093846</v>
      </c>
      <c r="Z59" s="327">
        <f>K44*(1+'Depn|Calc'!K$7)^0.5*K$18</f>
        <v>17.644536829924753</v>
      </c>
      <c r="AA59" s="327">
        <f>L44*(1+'Depn|Calc'!L$7)^0.5*L$18</f>
        <v>24.988008729779715</v>
      </c>
      <c r="AB59" s="327">
        <f>M44*(1+'Depn|Calc'!M$7)^0.5*M$18</f>
        <v>28.347042833515349</v>
      </c>
      <c r="AC59" s="327">
        <f>AK59*(1+'Depn|Calc'!N$7)^0.5*N$18</f>
        <v>21.547647723907826</v>
      </c>
      <c r="AD59" s="327">
        <f>O44*(1+'Depn|Calc'!O$7)^0.5*O$18</f>
        <v>12.104562421158429</v>
      </c>
      <c r="AE59" s="327">
        <f>P44*(1+'Depn|Calc'!P$7)^0.5*P$18</f>
        <v>23.608258184483294</v>
      </c>
      <c r="AF59" s="327">
        <f>Q44*(1+'Depn|Calc'!Q$7)^0.5*Q$18</f>
        <v>45.696783204477065</v>
      </c>
      <c r="AG59" s="327">
        <f>R44*(1+'Depn|Calc'!R$7)^0.5*R$18</f>
        <v>31.959724102215187</v>
      </c>
      <c r="AH59" s="327">
        <f>S44*(1+'Depn|Calc'!S$7)^0.5*S$18</f>
        <v>25.247580322619775</v>
      </c>
      <c r="AK59" s="322">
        <v>18.106824945680081</v>
      </c>
    </row>
    <row r="60" spans="3:37" x14ac:dyDescent="0.3">
      <c r="C60" s="66" t="str">
        <f t="shared" si="8"/>
        <v>Distribution system assets</v>
      </c>
      <c r="H60" s="67"/>
      <c r="I60" s="68">
        <v>-18.632779778025501</v>
      </c>
      <c r="J60" s="226">
        <v>2.2377373565944936E-3</v>
      </c>
      <c r="N60" s="278">
        <f t="shared" ref="N60:N66" si="9">J60*$N$58</f>
        <v>4.6004077297367822E-4</v>
      </c>
      <c r="O60" s="69"/>
      <c r="Y60" s="327">
        <f>J45*(1+'Depn|Calc'!J$7)^0.5*J$18</f>
        <v>74.668673701002746</v>
      </c>
      <c r="Z60" s="327">
        <f>K45*(1+'Depn|Calc'!K$7)^0.5*K$18</f>
        <v>60.445757260807376</v>
      </c>
      <c r="AA60" s="327">
        <f>L45*(1+'Depn|Calc'!L$7)^0.5*L$18</f>
        <v>73.339065511746142</v>
      </c>
      <c r="AB60" s="327">
        <f>M45*(1+'Depn|Calc'!M$7)^0.5*M$18</f>
        <v>80.205543604866335</v>
      </c>
      <c r="AC60" s="327">
        <f>AK60*(1+'Depn|Calc'!N$7)^0.5*N$18</f>
        <v>84.834149478355201</v>
      </c>
      <c r="AD60" s="327">
        <f>O45*(1+'Depn|Calc'!O$7)^0.5*O$18</f>
        <v>79.041574335136616</v>
      </c>
      <c r="AE60" s="327">
        <f>P45*(1+'Depn|Calc'!P$7)^0.5*P$18</f>
        <v>60.285449987212942</v>
      </c>
      <c r="AF60" s="327">
        <f>Q45*(1+'Depn|Calc'!Q$7)^0.5*Q$18</f>
        <v>57.310254248072489</v>
      </c>
      <c r="AG60" s="327">
        <f>R45*(1+'Depn|Calc'!R$7)^0.5*R$18</f>
        <v>42.323944302727391</v>
      </c>
      <c r="AH60" s="327">
        <f>S45*(1+'Depn|Calc'!S$7)^0.5*S$18</f>
        <v>68.955170386926866</v>
      </c>
      <c r="AK60" s="322">
        <v>71.287460872859285</v>
      </c>
    </row>
    <row r="61" spans="3:37" x14ac:dyDescent="0.3">
      <c r="C61" s="66" t="str">
        <f t="shared" si="8"/>
        <v>Metering</v>
      </c>
      <c r="H61" s="67"/>
      <c r="I61" s="68">
        <v>1.9006460495703221E-2</v>
      </c>
      <c r="J61" s="226">
        <v>0</v>
      </c>
      <c r="N61" s="278">
        <f t="shared" si="9"/>
        <v>0</v>
      </c>
      <c r="O61" s="69"/>
      <c r="Y61" s="327">
        <f>J46*(1+'Depn|Calc'!J$7)^0.5*J$18</f>
        <v>0</v>
      </c>
      <c r="Z61" s="327">
        <f>K46*(1+'Depn|Calc'!K$7)^0.5*K$18</f>
        <v>0</v>
      </c>
      <c r="AA61" s="327">
        <f>L46*(1+'Depn|Calc'!L$7)^0.5*L$18</f>
        <v>0</v>
      </c>
      <c r="AB61" s="327">
        <f>M46*(1+'Depn|Calc'!M$7)^0.5*M$18</f>
        <v>0</v>
      </c>
      <c r="AC61" s="327">
        <f>AK61*(1+'Depn|Calc'!N$7)^0.5*N$18</f>
        <v>0</v>
      </c>
      <c r="AD61" s="327">
        <f>O46*(1+'Depn|Calc'!O$7)^0.5*O$18</f>
        <v>0</v>
      </c>
      <c r="AE61" s="327">
        <f>P46*(1+'Depn|Calc'!P$7)^0.5*P$18</f>
        <v>0</v>
      </c>
      <c r="AF61" s="327">
        <f>Q46*(1+'Depn|Calc'!Q$7)^0.5*Q$18</f>
        <v>0</v>
      </c>
      <c r="AG61" s="327">
        <f>R46*(1+'Depn|Calc'!R$7)^0.5*R$18</f>
        <v>0</v>
      </c>
      <c r="AH61" s="327">
        <f>S46*(1+'Depn|Calc'!S$7)^0.5*S$18</f>
        <v>0</v>
      </c>
      <c r="AK61" s="322">
        <v>0</v>
      </c>
    </row>
    <row r="62" spans="3:37" x14ac:dyDescent="0.3">
      <c r="C62" s="66" t="str">
        <f t="shared" si="8"/>
        <v>Public Lighting</v>
      </c>
      <c r="H62" s="67"/>
      <c r="I62" s="68">
        <v>0</v>
      </c>
      <c r="J62" s="226">
        <v>0</v>
      </c>
      <c r="N62" s="278">
        <f t="shared" si="9"/>
        <v>0</v>
      </c>
      <c r="O62" s="69"/>
      <c r="Y62" s="327">
        <f>J47*(1+'Depn|Calc'!J$7)^0.5*J$18</f>
        <v>0</v>
      </c>
      <c r="Z62" s="327">
        <f>K47*(1+'Depn|Calc'!K$7)^0.5*K$18</f>
        <v>0</v>
      </c>
      <c r="AA62" s="327">
        <f>L47*(1+'Depn|Calc'!L$7)^0.5*L$18</f>
        <v>0</v>
      </c>
      <c r="AB62" s="327">
        <f>M47*(1+'Depn|Calc'!M$7)^0.5*M$18</f>
        <v>0</v>
      </c>
      <c r="AC62" s="327">
        <f>AK62*(1+'Depn|Calc'!N$7)^0.5*N$18</f>
        <v>0</v>
      </c>
      <c r="AD62" s="327">
        <f>O47*(1+'Depn|Calc'!O$7)^0.5*O$18</f>
        <v>0</v>
      </c>
      <c r="AE62" s="327">
        <f>P47*(1+'Depn|Calc'!P$7)^0.5*P$18</f>
        <v>0</v>
      </c>
      <c r="AF62" s="327">
        <f>Q47*(1+'Depn|Calc'!Q$7)^0.5*Q$18</f>
        <v>0</v>
      </c>
      <c r="AG62" s="327">
        <f>R47*(1+'Depn|Calc'!R$7)^0.5*R$18</f>
        <v>0</v>
      </c>
      <c r="AH62" s="327">
        <f>S47*(1+'Depn|Calc'!S$7)^0.5*S$18</f>
        <v>0</v>
      </c>
      <c r="AK62" s="322">
        <v>0</v>
      </c>
    </row>
    <row r="63" spans="3:37" x14ac:dyDescent="0.3">
      <c r="C63" s="66" t="str">
        <f t="shared" si="8"/>
        <v>SCADA/Network control</v>
      </c>
      <c r="H63" s="67"/>
      <c r="I63" s="68">
        <v>-8.6408460938669669E-3</v>
      </c>
      <c r="J63" s="226">
        <v>0</v>
      </c>
      <c r="N63" s="278">
        <f t="shared" si="9"/>
        <v>0</v>
      </c>
      <c r="O63" s="69"/>
      <c r="Y63" s="327">
        <f>J48*(1+'Depn|Calc'!J$7)^0.5*J$18</f>
        <v>0.13415623334486465</v>
      </c>
      <c r="Z63" s="327">
        <f>K48*(1+'Depn|Calc'!K$7)^0.5*K$18</f>
        <v>0.90107019008870726</v>
      </c>
      <c r="AA63" s="327">
        <f>L48*(1+'Depn|Calc'!L$7)^0.5*L$18</f>
        <v>0.95818301073204781</v>
      </c>
      <c r="AB63" s="327">
        <f>M48*(1+'Depn|Calc'!M$7)^0.5*M$18</f>
        <v>0.43026302727503363</v>
      </c>
      <c r="AC63" s="327">
        <f>AK63*(1+'Depn|Calc'!N$7)^0.5*N$18</f>
        <v>1.7266835792675884E-2</v>
      </c>
      <c r="AD63" s="327">
        <f>O48*(1+'Depn|Calc'!O$7)^0.5*O$18</f>
        <v>0.14676091144094339</v>
      </c>
      <c r="AE63" s="327">
        <f>P48*(1+'Depn|Calc'!P$7)^0.5*P$18</f>
        <v>2.8891197695631057</v>
      </c>
      <c r="AF63" s="327">
        <f>Q48*(1+'Depn|Calc'!Q$7)^0.5*Q$18</f>
        <v>-1.4315121918936904E-2</v>
      </c>
      <c r="AG63" s="327">
        <f>R48*(1+'Depn|Calc'!R$7)^0.5*R$18</f>
        <v>0</v>
      </c>
      <c r="AH63" s="327">
        <f>S48*(1+'Depn|Calc'!S$7)^0.5*S$18</f>
        <v>0.42779133694436411</v>
      </c>
      <c r="AK63" s="322">
        <v>1.4509591815764307E-2</v>
      </c>
    </row>
    <row r="64" spans="3:37" x14ac:dyDescent="0.3">
      <c r="C64" s="66" t="str">
        <f t="shared" si="8"/>
        <v>Non network - IT</v>
      </c>
      <c r="H64" s="67"/>
      <c r="I64" s="68">
        <v>5.3537552874354368</v>
      </c>
      <c r="J64" s="226">
        <v>0</v>
      </c>
      <c r="N64" s="278">
        <f t="shared" si="9"/>
        <v>0</v>
      </c>
      <c r="O64" s="69"/>
      <c r="Y64" s="327">
        <f>J49*(1+'Depn|Calc'!J$7)^0.5*J$18</f>
        <v>18.410745906093108</v>
      </c>
      <c r="Z64" s="327">
        <f>K49*(1+'Depn|Calc'!K$7)^0.5*K$18</f>
        <v>25.584797972164981</v>
      </c>
      <c r="AA64" s="327">
        <f>L49*(1+'Depn|Calc'!L$7)^0.5*L$18</f>
        <v>9.6974433824983954</v>
      </c>
      <c r="AB64" s="327">
        <f>M49*(1+'Depn|Calc'!M$7)^0.5*M$18</f>
        <v>9.270987168797479</v>
      </c>
      <c r="AC64" s="327">
        <f>AK64*(1+'Depn|Calc'!N$7)^0.5*N$18</f>
        <v>9.2274873572887461</v>
      </c>
      <c r="AD64" s="327">
        <f>O49*(1+'Depn|Calc'!O$7)^0.5*O$18</f>
        <v>14.621173228342624</v>
      </c>
      <c r="AE64" s="327">
        <f>P49*(1+'Depn|Calc'!P$7)^0.5*P$18</f>
        <v>31.604535103288789</v>
      </c>
      <c r="AF64" s="327">
        <f>Q49*(1+'Depn|Calc'!Q$7)^0.5*Q$18</f>
        <v>21.94005365253215</v>
      </c>
      <c r="AG64" s="327">
        <f>R49*(1+'Depn|Calc'!R$7)^0.5*R$18</f>
        <v>22.308196294108377</v>
      </c>
      <c r="AH64" s="327">
        <f>S49*(1+'Depn|Calc'!S$7)^0.5*S$18</f>
        <v>23.744702569795656</v>
      </c>
      <c r="AK64" s="322">
        <v>7.7540017549814539</v>
      </c>
    </row>
    <row r="65" spans="3:37" x14ac:dyDescent="0.3">
      <c r="C65" s="66" t="str">
        <f t="shared" si="8"/>
        <v>Non network - other</v>
      </c>
      <c r="H65" s="67"/>
      <c r="I65" s="68">
        <v>-1.6455691775562253</v>
      </c>
      <c r="J65" s="226">
        <v>-5.4927693879623263E-2</v>
      </c>
      <c r="N65" s="278">
        <f t="shared" si="9"/>
        <v>-1.1292200434325824E-2</v>
      </c>
      <c r="O65" s="69"/>
      <c r="Y65" s="327">
        <f>J50*(1+'Depn|Calc'!J$7)^0.5*J$18</f>
        <v>6.3204786214782267</v>
      </c>
      <c r="Z65" s="327">
        <f>K50*(1+'Depn|Calc'!K$7)^0.5*K$18</f>
        <v>12.605142748157411</v>
      </c>
      <c r="AA65" s="327">
        <f>L50*(1+'Depn|Calc'!L$7)^0.5*L$18</f>
        <v>12.899148083649907</v>
      </c>
      <c r="AB65" s="327">
        <f>M50*(1+'Depn|Calc'!M$7)^0.5*M$18</f>
        <v>10.421343072832869</v>
      </c>
      <c r="AC65" s="327">
        <f>AK65*(1+'Depn|Calc'!N$7)^0.5*N$18</f>
        <v>21.457756275590164</v>
      </c>
      <c r="AD65" s="327">
        <f>O50*(1+'Depn|Calc'!O$7)^0.5*O$18</f>
        <v>4.4567185662663347</v>
      </c>
      <c r="AE65" s="327">
        <f>P50*(1+'Depn|Calc'!P$7)^0.5*P$18</f>
        <v>16.291242001688051</v>
      </c>
      <c r="AF65" s="327">
        <f>Q50*(1+'Depn|Calc'!Q$7)^0.5*Q$18</f>
        <v>3.5123098936471493</v>
      </c>
      <c r="AG65" s="327">
        <f>R50*(1+'Depn|Calc'!R$7)^0.5*R$18</f>
        <v>3.6428556500365676</v>
      </c>
      <c r="AH65" s="327">
        <f>S50*(1+'Depn|Calc'!S$7)^0.5*S$18</f>
        <v>7.7349974381921296</v>
      </c>
      <c r="AK65" s="322">
        <v>18.031287757600122</v>
      </c>
    </row>
    <row r="66" spans="3:37" x14ac:dyDescent="0.3">
      <c r="C66" s="219" t="str">
        <f>+$C$37</f>
        <v>Equity raising costs</v>
      </c>
      <c r="H66" s="67"/>
      <c r="I66" s="68"/>
      <c r="J66" s="226">
        <v>0</v>
      </c>
      <c r="N66" s="278">
        <f t="shared" si="9"/>
        <v>0</v>
      </c>
      <c r="O66" s="69"/>
      <c r="Y66" s="327">
        <f>J51*(1+'Depn|Calc'!J$7)^0.5*J$18</f>
        <v>0</v>
      </c>
      <c r="Z66" s="327">
        <f>K51*(1+'Depn|Calc'!K$7)^0.5*K$18</f>
        <v>0</v>
      </c>
      <c r="AA66" s="327">
        <f>L51*(1+'Depn|Calc'!L$7)^0.5*L$18</f>
        <v>0</v>
      </c>
      <c r="AB66" s="327">
        <f>M51*(1+'Depn|Calc'!M$7)^0.5*M$18</f>
        <v>0</v>
      </c>
      <c r="AC66" s="327">
        <f>AK66*(1+'Depn|Calc'!N$7)^0.5*N$18</f>
        <v>0</v>
      </c>
      <c r="AD66" s="327">
        <f>O51*(1+'Depn|Calc'!O$7)^0.5*O$18</f>
        <v>5.5178382149580738</v>
      </c>
      <c r="AE66" s="327">
        <f>P51*(1+'Depn|Calc'!P$7)^0.5*P$18</f>
        <v>0</v>
      </c>
      <c r="AF66" s="327">
        <f>Q51*(1+'Depn|Calc'!Q$7)^0.5*Q$18</f>
        <v>0</v>
      </c>
      <c r="AG66" s="327">
        <f>R51*(1+'Depn|Calc'!R$7)^0.5*R$18</f>
        <v>0</v>
      </c>
      <c r="AH66" s="327">
        <f>S51*(1+'Depn|Calc'!S$7)^0.5*S$18</f>
        <v>0</v>
      </c>
      <c r="AK66" s="322">
        <v>0</v>
      </c>
    </row>
    <row r="67" spans="3:37" x14ac:dyDescent="0.3">
      <c r="C67" s="70" t="s">
        <v>25</v>
      </c>
      <c r="D67" s="42"/>
      <c r="E67" s="42"/>
      <c r="F67" s="42"/>
      <c r="G67" s="42"/>
      <c r="H67" s="67"/>
      <c r="I67" s="71">
        <f>SUM(I59:I66)</f>
        <v>-12.128359649183516</v>
      </c>
      <c r="J67" s="227">
        <f>+SUM(J59:J66)</f>
        <v>-0.16918873392810596</v>
      </c>
      <c r="K67" s="42"/>
      <c r="L67" s="42"/>
      <c r="M67" s="42"/>
      <c r="N67" s="278">
        <f>SUM(N59:N66)</f>
        <v>-3.4782328545104726E-2</v>
      </c>
      <c r="Y67" s="328">
        <f t="shared" ref="Y67:AG67" si="10">SUM(Y59:Y66)</f>
        <v>121.96726294501281</v>
      </c>
      <c r="Z67" s="328">
        <f t="shared" si="10"/>
        <v>117.18130500114322</v>
      </c>
      <c r="AA67" s="328">
        <f t="shared" si="10"/>
        <v>121.88184871840619</v>
      </c>
      <c r="AB67" s="328">
        <f t="shared" si="10"/>
        <v>128.67517970728704</v>
      </c>
      <c r="AC67" s="328">
        <f t="shared" si="10"/>
        <v>137.08430767093463</v>
      </c>
      <c r="AD67" s="328">
        <f t="shared" si="10"/>
        <v>115.88862767730303</v>
      </c>
      <c r="AE67" s="328">
        <f t="shared" si="10"/>
        <v>134.67860504623619</v>
      </c>
      <c r="AF67" s="328">
        <f t="shared" si="10"/>
        <v>128.44508587680991</v>
      </c>
      <c r="AG67" s="328">
        <f t="shared" si="10"/>
        <v>100.23472034908751</v>
      </c>
      <c r="AH67" s="328">
        <f>SUM(AH59:AH66)</f>
        <v>126.11024205447879</v>
      </c>
      <c r="AK67" s="323">
        <f t="shared" ref="AK67" si="11">SUM(AK59:AK66)</f>
        <v>115.19408492293672</v>
      </c>
    </row>
    <row r="68" spans="3:37" x14ac:dyDescent="0.3">
      <c r="I68" s="225" t="s">
        <v>60</v>
      </c>
      <c r="J68" s="224">
        <v>-7.365363580563361E-3</v>
      </c>
      <c r="N68" s="59"/>
    </row>
    <row r="70" spans="3:37" ht="39" x14ac:dyDescent="0.3">
      <c r="C70" s="62" t="s">
        <v>26</v>
      </c>
      <c r="D70" s="47"/>
      <c r="E70" s="17"/>
      <c r="F70" s="17"/>
      <c r="G70" s="48"/>
      <c r="H70" s="49"/>
      <c r="I70" s="17"/>
      <c r="J70" s="221">
        <v>2011</v>
      </c>
      <c r="K70" s="221">
        <v>2012</v>
      </c>
      <c r="L70" s="221">
        <v>2013</v>
      </c>
      <c r="M70" s="221">
        <v>2014</v>
      </c>
      <c r="N70" s="221">
        <v>2015</v>
      </c>
      <c r="V70" s="326" t="s">
        <v>86</v>
      </c>
      <c r="X70" s="19" t="str">
        <f t="shared" ref="X70:AH70" si="12">I$42</f>
        <v>2010 Closing RAB</v>
      </c>
      <c r="Y70" s="19">
        <f t="shared" si="12"/>
        <v>2011</v>
      </c>
      <c r="Z70" s="19">
        <f t="shared" si="12"/>
        <v>2012</v>
      </c>
      <c r="AA70" s="19">
        <f t="shared" si="12"/>
        <v>2013</v>
      </c>
      <c r="AB70" s="19">
        <f t="shared" si="12"/>
        <v>2014</v>
      </c>
      <c r="AC70" s="19">
        <f t="shared" si="12"/>
        <v>2015</v>
      </c>
      <c r="AD70" s="19">
        <f t="shared" si="12"/>
        <v>2016</v>
      </c>
      <c r="AE70" s="19">
        <f t="shared" si="12"/>
        <v>2017</v>
      </c>
      <c r="AF70" s="19">
        <f t="shared" si="12"/>
        <v>2018</v>
      </c>
      <c r="AG70" s="19">
        <f t="shared" si="12"/>
        <v>2019</v>
      </c>
      <c r="AH70" s="19">
        <f t="shared" si="12"/>
        <v>2020</v>
      </c>
    </row>
    <row r="71" spans="3:37" x14ac:dyDescent="0.3">
      <c r="C71" s="63"/>
      <c r="D71" s="50"/>
      <c r="E71" s="30"/>
      <c r="F71" s="30"/>
      <c r="G71" s="64"/>
      <c r="H71" s="51"/>
      <c r="I71" s="30"/>
      <c r="J71" s="52" t="s">
        <v>23</v>
      </c>
      <c r="K71" s="52" t="s">
        <v>23</v>
      </c>
      <c r="L71" s="52" t="s">
        <v>23</v>
      </c>
      <c r="M71" s="52" t="s">
        <v>23</v>
      </c>
      <c r="N71" s="52" t="s">
        <v>23</v>
      </c>
    </row>
    <row r="72" spans="3:37" x14ac:dyDescent="0.3">
      <c r="C72" s="66" t="str">
        <f t="shared" ref="C72:C78" si="13">C44</f>
        <v>Subtransmission</v>
      </c>
      <c r="J72" s="72">
        <f>($I59+SUM($I72:I72))*J$22</f>
        <v>0.29417274839958785</v>
      </c>
      <c r="K72" s="72">
        <f>($I59+SUM($I72:J72))*K$22</f>
        <v>0.34949451604136444</v>
      </c>
      <c r="L72" s="72">
        <f>($I59+SUM($I72:K72))*L$22</f>
        <v>0.33323274477102255</v>
      </c>
      <c r="M72" s="72">
        <f>($I59+SUM($I72:L72))*M$22</f>
        <v>0.37196943836360014</v>
      </c>
      <c r="N72" s="72">
        <f>($I59+SUM($I72:M72))*N$22</f>
        <v>0.41526006104070395</v>
      </c>
      <c r="X72" s="329">
        <f t="shared" ref="X72:X79" si="14">I44</f>
        <v>131.83670482713293</v>
      </c>
      <c r="Y72" s="330">
        <f>X72*(1+J$17)
+Y59
-'Depn|comparison'!E8*J$18</f>
        <v>153.25023004984911</v>
      </c>
      <c r="Z72" s="330">
        <f>Y72*(1+K$17)
+Z59
-'Depn|comparison'!F8*K$18</f>
        <v>170.90965436095595</v>
      </c>
      <c r="AA72" s="330">
        <f>Z72*(1+L$17)
+AA59
-'Depn|comparison'!G8*L$18</f>
        <v>193.43307341311268</v>
      </c>
      <c r="AB72" s="330">
        <f>AA72*(1+M$17)
+AB59
-'Depn|comparison'!H8*M$18</f>
        <v>219.37266106424232</v>
      </c>
      <c r="AC72" s="330">
        <f>AB72*(1+N$17)
+AC59
-'Depn|comparison'!I8*N$18</f>
        <v>238.59450570742408</v>
      </c>
      <c r="AD72" s="330">
        <f>$N111*(1+O$17)
+AD59
-'Depn|comparison'!J8*O$18</f>
        <v>250.81738400488342</v>
      </c>
      <c r="AE72" s="330">
        <f>AD72*(1+P$17)
+AE59
-'Depn|comparison'!K8*P$18</f>
        <v>268.53556500143043</v>
      </c>
      <c r="AF72" s="330">
        <f>AE72*(1+Q$17)
+AF59
-'Depn|comparison'!L8*Q$18</f>
        <v>309.91429191037628</v>
      </c>
      <c r="AG72" s="330">
        <f>AF72*(1+R$17)
+AG59
-'Depn|comparison'!M8*R$18</f>
        <v>337.8089192703552</v>
      </c>
      <c r="AH72" s="330">
        <f>AG72*(1+S$17)
+AH59
-'Depn|comparison'!N8*S$18</f>
        <v>357.25867955206036</v>
      </c>
    </row>
    <row r="73" spans="3:37" x14ac:dyDescent="0.3">
      <c r="C73" s="66" t="str">
        <f t="shared" si="13"/>
        <v>Distribution system assets</v>
      </c>
      <c r="J73" s="73">
        <f>($I60+SUM($I73:I73))*J$22</f>
        <v>-1.9675215199153986</v>
      </c>
      <c r="K73" s="73">
        <f>($I60+SUM($I73:J73))*K$22</f>
        <v>-2.3375312130196133</v>
      </c>
      <c r="L73" s="73">
        <f>($I60+SUM($I73:K73))*L$22</f>
        <v>-2.2287672806009686</v>
      </c>
      <c r="M73" s="73">
        <f>($I60+SUM($I73:L73))*M$22</f>
        <v>-2.4878506887970224</v>
      </c>
      <c r="N73" s="73">
        <f>($I60+SUM($I73:M73))*N$22</f>
        <v>-2.7773922326386087</v>
      </c>
      <c r="X73" s="331">
        <f t="shared" si="14"/>
        <v>525.39258164064927</v>
      </c>
      <c r="Y73" s="330">
        <f>X73*(1+J$17)
+Y60
-'Depn|comparison'!E9*J$18</f>
        <v>589.84831615818518</v>
      </c>
      <c r="Z73" s="330">
        <f>Y73*(1+K$17)
+Z60
-'Depn|comparison'!F9*K$18</f>
        <v>643.77668847856773</v>
      </c>
      <c r="AA73" s="330">
        <f>Z73*(1+L$17)
+AA60
-'Depn|comparison'!G9*L$18</f>
        <v>700.95821870692953</v>
      </c>
      <c r="AB73" s="330">
        <f>AA73*(1+M$17)
+AB60
-'Depn|comparison'!H9*M$18</f>
        <v>765.12738125188253</v>
      </c>
      <c r="AC73" s="330">
        <f>AB73*(1+N$17)
+AC60
-'Depn|comparison'!I9*N$18</f>
        <v>834.07335319929405</v>
      </c>
      <c r="AD73" s="330">
        <f>$N112*(1+O$17)
+AD60
-'Depn|comparison'!J9*O$18</f>
        <v>859.73771375283934</v>
      </c>
      <c r="AE73" s="330">
        <f>AD73*(1+P$17)
+AE60
-'Depn|comparison'!K9*P$18</f>
        <v>891.97577445849777</v>
      </c>
      <c r="AF73" s="330">
        <f>AE73*(1+Q$17)
+AF60
-'Depn|comparison'!L9*Q$18</f>
        <v>927.37327128676793</v>
      </c>
      <c r="AG73" s="330">
        <f>AF73*(1+R$17)
+AG60
-'Depn|comparison'!M9*R$18</f>
        <v>947.38421812700335</v>
      </c>
      <c r="AH73" s="330">
        <f>AG73*(1+S$17)
+AH60
-'Depn|comparison'!N9*S$18</f>
        <v>987.43364035758634</v>
      </c>
    </row>
    <row r="74" spans="3:37" x14ac:dyDescent="0.3">
      <c r="C74" s="66" t="str">
        <f t="shared" si="13"/>
        <v>Metering</v>
      </c>
      <c r="J74" s="73">
        <f>($I61+SUM($I74:I74))*J$22</f>
        <v>2.0069801977062149E-3</v>
      </c>
      <c r="K74" s="73">
        <f>($I61+SUM($I74:J74))*K$22</f>
        <v>2.3844104415448914E-3</v>
      </c>
      <c r="L74" s="73">
        <f>($I61+SUM($I74:K74))*L$22</f>
        <v>2.2734652465981734E-3</v>
      </c>
      <c r="M74" s="73">
        <f>($I61+SUM($I74:L74))*M$22</f>
        <v>2.5377445769843915E-3</v>
      </c>
      <c r="N74" s="73">
        <f>($I61+SUM($I74:M74))*N$22</f>
        <v>2.8330928814483433E-3</v>
      </c>
      <c r="X74" s="331">
        <f t="shared" si="14"/>
        <v>23.334493017713395</v>
      </c>
      <c r="Y74" s="330">
        <f>X74*(1+J$17)
+Y61
-'Depn|comparison'!E10*J$18</f>
        <v>18.608830716125254</v>
      </c>
      <c r="Z74" s="330">
        <f>Y74*(1+K$17)
+Z61
-'Depn|comparison'!F10*K$18</f>
        <v>13.698459528039612</v>
      </c>
      <c r="AA74" s="330">
        <f>Z74*(1+L$17)
+AA61
-'Depn|comparison'!G10*L$18</f>
        <v>8.2960621479582422</v>
      </c>
      <c r="AB74" s="330">
        <f>AA74*(1+M$17)
+AB61
-'Depn|comparison'!H10*M$18</f>
        <v>2.675748921902291</v>
      </c>
      <c r="AC74" s="330">
        <f>AB74*(1+N$17)
+AC61
-'Depn|comparison'!I10*N$18</f>
        <v>3.9968028886505635E-15</v>
      </c>
      <c r="AD74" s="330">
        <f>$N113*(1+O$17)
+AD61
-'Depn|comparison'!J10*O$18</f>
        <v>0</v>
      </c>
      <c r="AE74" s="330">
        <f>AD74*(1+P$17)
+AE61
-'Depn|comparison'!K10*P$18</f>
        <v>0</v>
      </c>
      <c r="AF74" s="330">
        <f>AE74*(1+Q$17)
+AF61
-'Depn|comparison'!L10*Q$18</f>
        <v>0</v>
      </c>
      <c r="AG74" s="330">
        <f>AF74*(1+R$17)
+AG61
-'Depn|comparison'!M10*R$18</f>
        <v>0</v>
      </c>
      <c r="AH74" s="330">
        <f>AG74*(1+S$17)
+AH61
-'Depn|comparison'!N10*S$18</f>
        <v>0</v>
      </c>
    </row>
    <row r="75" spans="3:37" x14ac:dyDescent="0.3">
      <c r="C75" s="66" t="str">
        <f t="shared" si="13"/>
        <v>Public Lighting</v>
      </c>
      <c r="J75" s="73">
        <f>($I62+SUM($I75:I75))*J$22</f>
        <v>0</v>
      </c>
      <c r="K75" s="73">
        <f>($I62+SUM($I75:J75))*K$22</f>
        <v>0</v>
      </c>
      <c r="L75" s="73">
        <f>($I62+SUM($I75:K75))*L$22</f>
        <v>0</v>
      </c>
      <c r="M75" s="73">
        <f>($I62+SUM($I75:L75))*M$22</f>
        <v>0</v>
      </c>
      <c r="N75" s="73">
        <f>($I62+SUM($I75:M75))*N$22</f>
        <v>0</v>
      </c>
      <c r="X75" s="331">
        <f t="shared" si="14"/>
        <v>12.622630433007648</v>
      </c>
      <c r="Y75" s="330">
        <f>X75*(1+J$17)
+Y62
-'Depn|comparison'!E11*J$18</f>
        <v>11.681769336044576</v>
      </c>
      <c r="Z75" s="330">
        <f>Y75*(1+K$17)
+Z62
-'Depn|comparison'!F11*K$18</f>
        <v>10.754716155846987</v>
      </c>
      <c r="AA75" s="330">
        <f>Z75*(1+L$17)
+AA62
-'Depn|comparison'!G11*L$18</f>
        <v>9.6051824037186417</v>
      </c>
      <c r="AB75" s="330">
        <f>AA75*(1+M$17)
+AB62
-'Depn|comparison'!H11*M$18</f>
        <v>8.4182005980694044</v>
      </c>
      <c r="AC75" s="330">
        <f>AB75*(1+N$17)
+AC62
-'Depn|comparison'!I11*N$18</f>
        <v>7.1857252037755437</v>
      </c>
      <c r="AD75" s="330">
        <f>$N114*(1+O$17)
+AD62
-'Depn|comparison'!J11*O$18</f>
        <v>5.8459937818427488</v>
      </c>
      <c r="AE75" s="330">
        <f>AD75*(1+P$17)
+AE62
-'Depn|comparison'!K11*P$18</f>
        <v>4.4426958439688846</v>
      </c>
      <c r="AF75" s="330">
        <f>AE75*(1+Q$17)
+AF62
-'Depn|comparison'!L11*Q$18</f>
        <v>3.0371945924187131</v>
      </c>
      <c r="AG75" s="330">
        <f>AF75*(1+R$17)
+AG62
-'Depn|comparison'!M11*R$18</f>
        <v>1.5779014355904213</v>
      </c>
      <c r="AH75" s="330">
        <f>AG75*(1+S$17)
+AH62
-'Depn|comparison'!N11*S$18</f>
        <v>5.6389016420626215E-2</v>
      </c>
    </row>
    <row r="76" spans="3:37" x14ac:dyDescent="0.3">
      <c r="C76" s="66" t="str">
        <f t="shared" si="13"/>
        <v>SCADA/Network control</v>
      </c>
      <c r="J76" s="73">
        <f>($I63+SUM($I76:I76))*J$22</f>
        <v>-9.1242696165015028E-4</v>
      </c>
      <c r="K76" s="73">
        <f>($I63+SUM($I76:J76))*K$22</f>
        <v>-1.0840168612486563E-3</v>
      </c>
      <c r="L76" s="73">
        <f>($I63+SUM($I76:K76))*L$22</f>
        <v>-1.0335782035824706E-3</v>
      </c>
      <c r="M76" s="73">
        <f>($I63+SUM($I76:L76))*M$22</f>
        <v>-1.1537266667944286E-3</v>
      </c>
      <c r="N76" s="73">
        <f>($I63+SUM($I76:M76))*N$22</f>
        <v>-1.2879999179099904E-3</v>
      </c>
      <c r="X76" s="331">
        <f t="shared" si="14"/>
        <v>-5.6215097411305974</v>
      </c>
      <c r="Y76" s="330">
        <f>X76*(1+J$17)
+Y63
-'Depn|comparison'!E12*J$18</f>
        <v>-4.4884185620901658</v>
      </c>
      <c r="Z76" s="330">
        <f>Y76*(1+K$17)
+Z63
-'Depn|comparison'!F12*K$18</f>
        <v>-2.5629031122189758</v>
      </c>
      <c r="AA76" s="330">
        <f>Z76*(1+L$17)
+AA63
-'Depn|comparison'!G12*L$18</f>
        <v>-0.54186414586967735</v>
      </c>
      <c r="AB76" s="330">
        <f>AA76*(1+M$17)
+AB63
-'Depn|comparison'!H12*M$18</f>
        <v>0.91709570329254553</v>
      </c>
      <c r="AC76" s="330">
        <f>AB76*(1+N$17)
+AC63
-'Depn|comparison'!I12*N$18</f>
        <v>1.9759235111252442</v>
      </c>
      <c r="AD76" s="330">
        <f>$N115*(1+O$17)
+AD63
-'Depn|comparison'!J12*O$18</f>
        <v>1.8804316333492745</v>
      </c>
      <c r="AE76" s="330">
        <f>AD76*(1+P$17)
+AE63
-'Depn|comparison'!K12*P$18</f>
        <v>3.5886309737471094</v>
      </c>
      <c r="AF76" s="330">
        <f>AE76*(1+Q$17)
+AF63
-'Depn|comparison'!L12*Q$18</f>
        <v>1.7744307917018523</v>
      </c>
      <c r="AG76" s="330">
        <f>AF76*(1+R$17)
+AG63
-'Depn|comparison'!M12*R$18</f>
        <v>-0.29635859881295357</v>
      </c>
      <c r="AH76" s="330">
        <f>AG76*(1+S$17)
+AH63
-'Depn|comparison'!N12*S$18</f>
        <v>-3.2353109459859186</v>
      </c>
    </row>
    <row r="77" spans="3:37" x14ac:dyDescent="0.3">
      <c r="C77" s="66" t="str">
        <f t="shared" si="13"/>
        <v>Non network - IT</v>
      </c>
      <c r="J77" s="73">
        <f>($I64+SUM($I77:I77))*J$22</f>
        <v>0.56532781827931378</v>
      </c>
      <c r="K77" s="73">
        <f>($I64+SUM($I77:J77))*K$22</f>
        <v>0.67164267706357672</v>
      </c>
      <c r="L77" s="73">
        <f>($I64+SUM($I77:K77))*L$22</f>
        <v>0.64039154410298027</v>
      </c>
      <c r="M77" s="73">
        <f>($I64+SUM($I77:L77))*M$22</f>
        <v>0.71483396133973898</v>
      </c>
      <c r="N77" s="73">
        <f>($I64+SUM($I77:M77))*N$22</f>
        <v>0.79802791252367655</v>
      </c>
      <c r="X77" s="331">
        <f t="shared" si="14"/>
        <v>47.470961148992473</v>
      </c>
      <c r="Y77" s="330">
        <f>X77*(1+J$17)
+Y64
-'Depn|comparison'!E13*J$18</f>
        <v>58.736045030212544</v>
      </c>
      <c r="Z77" s="330">
        <f>Y77*(1+K$17)
+Z64
-'Depn|comparison'!F13*K$18</f>
        <v>73.884597191509869</v>
      </c>
      <c r="AA77" s="330">
        <f>Z77*(1+L$17)
+AA64
-'Depn|comparison'!G13*L$18</f>
        <v>67.191818969742172</v>
      </c>
      <c r="AB77" s="330">
        <f>AA77*(1+M$17)
+AB64
-'Depn|comparison'!H13*M$18</f>
        <v>57.715467462926966</v>
      </c>
      <c r="AC77" s="330">
        <f>AB77*(1+N$17)
+AC64
-'Depn|comparison'!I13*N$18</f>
        <v>45.74970174862456</v>
      </c>
      <c r="AD77" s="330">
        <f>$N116*(1+O$17)
+AD64
-'Depn|comparison'!J13*O$18</f>
        <v>38.622868172748454</v>
      </c>
      <c r="AE77" s="330">
        <f>AD77*(1+P$17)
+AE64
-'Depn|comparison'!K13*P$18</f>
        <v>52.513927895286713</v>
      </c>
      <c r="AF77" s="330">
        <f>AE77*(1+Q$17)
+AF64
-'Depn|comparison'!L13*Q$18</f>
        <v>54.541394349141299</v>
      </c>
      <c r="AG77" s="330">
        <f>AF77*(1+R$17)
+AG64
-'Depn|comparison'!M13*R$18</f>
        <v>54.52257096864777</v>
      </c>
      <c r="AH77" s="330">
        <f>AG77*(1+S$17)
+AH64
-'Depn|comparison'!N13*S$18</f>
        <v>53.503102675147247</v>
      </c>
    </row>
    <row r="78" spans="3:37" x14ac:dyDescent="0.3">
      <c r="C78" s="66" t="str">
        <f t="shared" si="13"/>
        <v>Non network - other</v>
      </c>
      <c r="J78" s="73">
        <f>($I65+SUM($I78:I78))*J$22</f>
        <v>-0.17376327139172856</v>
      </c>
      <c r="K78" s="73">
        <f>($I65+SUM($I78:J78))*K$22</f>
        <v>-0.20644097990451901</v>
      </c>
      <c r="L78" s="73">
        <f>($I65+SUM($I78:K78))*L$22</f>
        <v>-0.19683540430334073</v>
      </c>
      <c r="M78" s="73">
        <f>($I65+SUM($I78:L78))*M$22</f>
        <v>-0.21971656728721534</v>
      </c>
      <c r="N78" s="73">
        <f>($I65+SUM($I78:M78))*N$22</f>
        <v>-0.24528766541878186</v>
      </c>
      <c r="X78" s="331">
        <f t="shared" si="14"/>
        <v>29.160522961919366</v>
      </c>
      <c r="Y78" s="330">
        <f>X78*(1+J$17)
+Y65
-'Depn|comparison'!E14*J$18</f>
        <v>33.620323607549501</v>
      </c>
      <c r="Z78" s="330">
        <f>Y78*(1+K$17)
+Z65
-'Depn|comparison'!F14*K$18</f>
        <v>44.312568880059004</v>
      </c>
      <c r="AA78" s="330">
        <f>Z78*(1+L$17)
+AA65
-'Depn|comparison'!G14*L$18</f>
        <v>54.295612904060015</v>
      </c>
      <c r="AB78" s="330">
        <f>AA78*(1+M$17)
+AB65
-'Depn|comparison'!H14*M$18</f>
        <v>61.342136409906097</v>
      </c>
      <c r="AC78" s="330">
        <f>AB78*(1+N$17)
+AC65
-'Depn|comparison'!I14*N$18</f>
        <v>79.026829914196867</v>
      </c>
      <c r="AD78" s="330">
        <f>$N117*(1+O$17)
+AD65
-'Depn|comparison'!J14*O$18</f>
        <v>75.771246775856881</v>
      </c>
      <c r="AE78" s="330">
        <f>AD78*(1+P$17)
+AE65
-'Depn|comparison'!K14*P$18</f>
        <v>86.016749655795778</v>
      </c>
      <c r="AF78" s="330">
        <f>AE78*(1+Q$17)
+AF65
-'Depn|comparison'!L14*Q$18</f>
        <v>84.069254597343303</v>
      </c>
      <c r="AG78" s="330">
        <f>AF78*(1+R$17)
+AG65
-'Depn|comparison'!M14*R$18</f>
        <v>82.012145209451432</v>
      </c>
      <c r="AH78" s="330">
        <f>AG78*(1+S$17)
+AH65
-'Depn|comparison'!N14*S$18</f>
        <v>83.2296422438815</v>
      </c>
    </row>
    <row r="79" spans="3:37" x14ac:dyDescent="0.3">
      <c r="C79" s="219" t="str">
        <f>+$C$37</f>
        <v>Equity raising costs</v>
      </c>
      <c r="J79" s="73"/>
      <c r="K79" s="73"/>
      <c r="L79" s="73"/>
      <c r="M79" s="73"/>
      <c r="N79" s="73"/>
      <c r="X79" s="331">
        <f t="shared" si="14"/>
        <v>0</v>
      </c>
      <c r="Y79" s="330">
        <f>X79*(1+J$17)
+Y66
-'Depn|comparison'!E15*J$18</f>
        <v>0</v>
      </c>
      <c r="Z79" s="330">
        <f>Y79*(1+K$17)
+Z66
-'Depn|comparison'!F15*K$18</f>
        <v>0</v>
      </c>
      <c r="AA79" s="330">
        <f>Z79*(1+L$17)
+AA66
-'Depn|comparison'!G15*L$18</f>
        <v>0</v>
      </c>
      <c r="AB79" s="330">
        <f>AA79*(1+M$17)
+AB66
-'Depn|comparison'!H15*M$18</f>
        <v>0</v>
      </c>
      <c r="AC79" s="330">
        <f>AB79*(1+N$17)
+AC66
-'Depn|comparison'!I15*N$18</f>
        <v>0</v>
      </c>
      <c r="AD79" s="330">
        <f>$N118*(1+O$17)
+AD66
-'Depn|comparison'!J15*O$18</f>
        <v>5.5178382149580738</v>
      </c>
      <c r="AE79" s="330">
        <f>AD79*(1+P$17)
+AE66
-'Depn|comparison'!K15*P$18</f>
        <v>5.4544909761430285</v>
      </c>
      <c r="AF79" s="330">
        <f>AE79*(1+Q$17)
+AF66
-'Depn|comparison'!L15*Q$18</f>
        <v>5.4378389738919779</v>
      </c>
      <c r="AG79" s="330">
        <f>AF79*(1+R$17)
+AG66
-'Depn|comparison'!M15*R$18</f>
        <v>5.4261572988519724</v>
      </c>
      <c r="AH79" s="330">
        <f>AG79*(1+S$17)
+AH66
-'Depn|comparison'!N15*S$18</f>
        <v>5.385942908439505</v>
      </c>
    </row>
    <row r="80" spans="3:37" x14ac:dyDescent="0.3">
      <c r="C80" s="70" t="s">
        <v>25</v>
      </c>
      <c r="J80" s="74">
        <f>SUM(J72:J79)</f>
        <v>-1.2806896713921692</v>
      </c>
      <c r="K80" s="74">
        <f t="shared" ref="K80:M80" si="15">SUM(K72:K79)</f>
        <v>-1.521534606238895</v>
      </c>
      <c r="L80" s="74">
        <f t="shared" si="15"/>
        <v>-1.4507385089872908</v>
      </c>
      <c r="M80" s="74">
        <f t="shared" si="15"/>
        <v>-1.6193798384707088</v>
      </c>
      <c r="N80" s="74">
        <f>SUM(N72:N79)</f>
        <v>-1.8078468315294718</v>
      </c>
      <c r="X80" s="332">
        <f>SUM(X72:X79)</f>
        <v>764.19638428828455</v>
      </c>
      <c r="Y80" s="333">
        <f>SUM(Y72:Y79)</f>
        <v>861.25709633587599</v>
      </c>
      <c r="Z80" s="333">
        <f t="shared" ref="Z80:AH80" si="16">SUM(Z72:Z79)</f>
        <v>954.77378148276023</v>
      </c>
      <c r="AA80" s="333">
        <f t="shared" si="16"/>
        <v>1033.2381043996515</v>
      </c>
      <c r="AB80" s="333">
        <f t="shared" si="16"/>
        <v>1115.5686914122218</v>
      </c>
      <c r="AC80" s="333">
        <f t="shared" si="16"/>
        <v>1206.6060392844404</v>
      </c>
      <c r="AD80" s="333">
        <f t="shared" si="16"/>
        <v>1238.1934763364782</v>
      </c>
      <c r="AE80" s="333">
        <f t="shared" si="16"/>
        <v>1312.5278348048698</v>
      </c>
      <c r="AF80" s="333">
        <f t="shared" si="16"/>
        <v>1386.1476765016414</v>
      </c>
      <c r="AG80" s="333">
        <f t="shared" si="16"/>
        <v>1428.4355537110871</v>
      </c>
      <c r="AH80" s="333">
        <f t="shared" si="16"/>
        <v>1483.6320858075496</v>
      </c>
    </row>
    <row r="83" spans="3:34" x14ac:dyDescent="0.3">
      <c r="C83" s="62" t="s">
        <v>27</v>
      </c>
      <c r="D83" s="47"/>
      <c r="E83" s="17"/>
      <c r="F83" s="17"/>
      <c r="G83" s="48"/>
      <c r="H83" s="49"/>
      <c r="I83" s="17"/>
      <c r="J83" s="19"/>
      <c r="K83" s="19"/>
      <c r="L83" s="19"/>
      <c r="M83" s="19"/>
      <c r="N83" s="221">
        <v>2010</v>
      </c>
      <c r="V83" s="326" t="s">
        <v>87</v>
      </c>
      <c r="AD83" s="19">
        <f t="shared" ref="AD83:AH83" si="17">O$42</f>
        <v>2016</v>
      </c>
      <c r="AE83" s="19">
        <f t="shared" si="17"/>
        <v>2017</v>
      </c>
      <c r="AF83" s="19">
        <f t="shared" si="17"/>
        <v>2018</v>
      </c>
      <c r="AG83" s="19">
        <f t="shared" si="17"/>
        <v>2019</v>
      </c>
      <c r="AH83" s="19">
        <f t="shared" si="17"/>
        <v>2020</v>
      </c>
    </row>
    <row r="84" spans="3:34" x14ac:dyDescent="0.3">
      <c r="C84" s="63"/>
      <c r="D84" s="50"/>
      <c r="E84" s="30"/>
      <c r="F84" s="30"/>
      <c r="G84" s="64"/>
      <c r="H84" s="51"/>
      <c r="I84" s="30"/>
      <c r="J84" s="52" t="s">
        <v>23</v>
      </c>
      <c r="K84" s="52" t="s">
        <v>23</v>
      </c>
      <c r="L84" s="52" t="s">
        <v>23</v>
      </c>
      <c r="M84" s="52" t="s">
        <v>23</v>
      </c>
      <c r="N84" s="52" t="s">
        <v>23</v>
      </c>
    </row>
    <row r="85" spans="3:34" x14ac:dyDescent="0.3">
      <c r="C85" s="66" t="str">
        <f t="shared" ref="C85:C91" si="18">C44</f>
        <v>Subtransmission</v>
      </c>
      <c r="J85" s="73"/>
      <c r="K85" s="73"/>
      <c r="L85" s="73"/>
      <c r="M85" s="73"/>
      <c r="N85" s="73">
        <f t="shared" ref="N85:N91" si="19">I59+SUM(J72:N72)</f>
        <v>4.5499979131772168</v>
      </c>
      <c r="AD85" s="330">
        <f>($J59+SUM($AC85:AC85))*O$22</f>
        <v>-6.4110933776789242E-3</v>
      </c>
      <c r="AE85" s="330">
        <f>($J59+SUM($AC85:AD85))*P$22</f>
        <v>-6.0667626894209065E-3</v>
      </c>
      <c r="AF85" s="330">
        <f>($J59+SUM($AC85:AE85))*Q$22</f>
        <v>-7.518130459219746E-3</v>
      </c>
      <c r="AG85" s="330">
        <f>($J59+SUM($AC85:AF85))*R$22</f>
        <v>-8.0843988253656955E-3</v>
      </c>
      <c r="AH85" s="330">
        <f>($J59+SUM($AC85:AG85))*S$22</f>
        <v>-7.6733304817423282E-3</v>
      </c>
    </row>
    <row r="86" spans="3:34" x14ac:dyDescent="0.3">
      <c r="C86" s="66" t="str">
        <f t="shared" si="18"/>
        <v>Distribution system assets</v>
      </c>
      <c r="J86" s="73"/>
      <c r="K86" s="73"/>
      <c r="L86" s="73"/>
      <c r="M86" s="73"/>
      <c r="N86" s="73">
        <f t="shared" si="19"/>
        <v>-30.431842712997113</v>
      </c>
      <c r="AD86" s="330">
        <f>($J60+SUM($AC86:AC86))*O$22</f>
        <v>1.2314586871554984E-4</v>
      </c>
      <c r="AE86" s="330">
        <f>($J60+SUM($AC86:AD86))*P$22</f>
        <v>1.1653187961369271E-4</v>
      </c>
      <c r="AF86" s="330">
        <f>($J60+SUM($AC86:AE86))*Q$22</f>
        <v>1.4441011103360937E-4</v>
      </c>
      <c r="AG86" s="330">
        <f>($J60+SUM($AC86:AF86))*R$22</f>
        <v>1.5528713399477303E-4</v>
      </c>
      <c r="AH86" s="330">
        <f>($J60+SUM($AC86:AG86))*S$22</f>
        <v>1.4739123148722156E-4</v>
      </c>
    </row>
    <row r="87" spans="3:34" x14ac:dyDescent="0.3">
      <c r="C87" s="66" t="str">
        <f t="shared" si="18"/>
        <v>Metering</v>
      </c>
      <c r="J87" s="73"/>
      <c r="K87" s="73"/>
      <c r="L87" s="73"/>
      <c r="M87" s="73"/>
      <c r="N87" s="73">
        <f t="shared" si="19"/>
        <v>3.1042153839985237E-2</v>
      </c>
      <c r="AD87" s="330">
        <f>($J61+SUM($AC87:AC87))*O$22</f>
        <v>0</v>
      </c>
      <c r="AE87" s="330">
        <f>($J61+SUM($AC87:AD87))*P$22</f>
        <v>0</v>
      </c>
      <c r="AF87" s="330">
        <f>($J61+SUM($AC87:AE87))*Q$22</f>
        <v>0</v>
      </c>
      <c r="AG87" s="330">
        <f>($J61+SUM($AC87:AF87))*R$22</f>
        <v>0</v>
      </c>
      <c r="AH87" s="330">
        <f>($J61+SUM($AC87:AG87))*S$22</f>
        <v>0</v>
      </c>
    </row>
    <row r="88" spans="3:34" x14ac:dyDescent="0.3">
      <c r="C88" s="66" t="str">
        <f t="shared" si="18"/>
        <v>Public Lighting</v>
      </c>
      <c r="J88" s="73"/>
      <c r="K88" s="73"/>
      <c r="L88" s="73"/>
      <c r="M88" s="73"/>
      <c r="N88" s="73">
        <f t="shared" si="19"/>
        <v>0</v>
      </c>
      <c r="AD88" s="330">
        <f>($J62+SUM($AC88:AC88))*O$22</f>
        <v>0</v>
      </c>
      <c r="AE88" s="330">
        <f>($J62+SUM($AC88:AD88))*P$22</f>
        <v>0</v>
      </c>
      <c r="AF88" s="330">
        <f>($J62+SUM($AC88:AE88))*Q$22</f>
        <v>0</v>
      </c>
      <c r="AG88" s="330">
        <f>($J62+SUM($AC88:AF88))*R$22</f>
        <v>0</v>
      </c>
      <c r="AH88" s="330">
        <f>($J62+SUM($AC88:AG88))*S$22</f>
        <v>0</v>
      </c>
    </row>
    <row r="89" spans="3:34" x14ac:dyDescent="0.3">
      <c r="C89" s="66" t="str">
        <f t="shared" si="18"/>
        <v>SCADA/Network control</v>
      </c>
      <c r="J89" s="73"/>
      <c r="K89" s="73"/>
      <c r="L89" s="73"/>
      <c r="M89" s="73"/>
      <c r="N89" s="73">
        <f t="shared" si="19"/>
        <v>-1.4112594705052663E-2</v>
      </c>
      <c r="AD89" s="330">
        <f>($J63+SUM($AC89:AC89))*O$22</f>
        <v>0</v>
      </c>
      <c r="AE89" s="330">
        <f>($J63+SUM($AC89:AD89))*P$22</f>
        <v>0</v>
      </c>
      <c r="AF89" s="330">
        <f>($J63+SUM($AC89:AE89))*Q$22</f>
        <v>0</v>
      </c>
      <c r="AG89" s="330">
        <f>($J63+SUM($AC89:AF89))*R$22</f>
        <v>0</v>
      </c>
      <c r="AH89" s="330">
        <f>($J63+SUM($AC89:AG89))*S$22</f>
        <v>0</v>
      </c>
    </row>
    <row r="90" spans="3:34" x14ac:dyDescent="0.3">
      <c r="C90" s="66" t="str">
        <f t="shared" si="18"/>
        <v>Non network - IT</v>
      </c>
      <c r="J90" s="73"/>
      <c r="K90" s="73"/>
      <c r="L90" s="73"/>
      <c r="M90" s="73"/>
      <c r="N90" s="73">
        <f t="shared" si="19"/>
        <v>8.7439792007447235</v>
      </c>
      <c r="AD90" s="330">
        <f>($J64+SUM($AC90:AC90))*O$22</f>
        <v>0</v>
      </c>
      <c r="AE90" s="330">
        <f>($J64+SUM($AC90:AD90))*P$22</f>
        <v>0</v>
      </c>
      <c r="AF90" s="330">
        <f>($J64+SUM($AC90:AE90))*Q$22</f>
        <v>0</v>
      </c>
      <c r="AG90" s="330">
        <f>($J64+SUM($AC90:AF90))*R$22</f>
        <v>0</v>
      </c>
      <c r="AH90" s="330">
        <f>($J64+SUM($AC90:AG90))*S$22</f>
        <v>0</v>
      </c>
    </row>
    <row r="91" spans="3:34" x14ac:dyDescent="0.3">
      <c r="C91" s="66" t="str">
        <f t="shared" si="18"/>
        <v>Non network - other</v>
      </c>
      <c r="J91" s="73"/>
      <c r="K91" s="73"/>
      <c r="L91" s="73"/>
      <c r="M91" s="73"/>
      <c r="N91" s="73">
        <f t="shared" si="19"/>
        <v>-2.6876130658618109</v>
      </c>
      <c r="AD91" s="330">
        <f>($J65+SUM($AC91:AC91))*O$22</f>
        <v>-3.0227490994036888E-3</v>
      </c>
      <c r="AE91" s="330">
        <f>($J65+SUM($AC91:AD91))*P$22</f>
        <v>-2.8604015532810965E-3</v>
      </c>
      <c r="AF91" s="330">
        <f>($J65+SUM($AC91:AE91))*Q$22</f>
        <v>-3.5447030227211337E-3</v>
      </c>
      <c r="AG91" s="330">
        <f>($J65+SUM($AC91:AF91))*R$22</f>
        <v>-3.8116913651071505E-3</v>
      </c>
      <c r="AH91" s="330">
        <f>($J65+SUM($AC91:AG91))*S$22</f>
        <v>-3.6178778621238647E-3</v>
      </c>
    </row>
    <row r="92" spans="3:34" x14ac:dyDescent="0.3">
      <c r="C92" s="219" t="str">
        <f>+$C$37</f>
        <v>Equity raising costs</v>
      </c>
      <c r="J92" s="73"/>
      <c r="K92" s="73"/>
      <c r="L92" s="73"/>
      <c r="M92" s="73"/>
      <c r="N92" s="73"/>
      <c r="AD92" s="330">
        <f>($J66+SUM($AC92:AC92))*O$22</f>
        <v>0</v>
      </c>
      <c r="AE92" s="330">
        <f>($J66+SUM($AC92:AD92))*P$22</f>
        <v>0</v>
      </c>
      <c r="AF92" s="330">
        <f>($J66+SUM($AC92:AE92))*Q$22</f>
        <v>0</v>
      </c>
      <c r="AG92" s="330">
        <f>($J66+SUM($AC92:AF92))*R$22</f>
        <v>0</v>
      </c>
      <c r="AH92" s="330">
        <f>($J66+SUM($AC92:AG92))*S$22</f>
        <v>0</v>
      </c>
    </row>
    <row r="93" spans="3:34" x14ac:dyDescent="0.3">
      <c r="C93" s="70" t="s">
        <v>25</v>
      </c>
      <c r="J93" s="74"/>
      <c r="K93" s="74"/>
      <c r="L93" s="74"/>
      <c r="M93" s="74"/>
      <c r="N93" s="74">
        <f>SUM(N85:N92)</f>
        <v>-19.808549105802051</v>
      </c>
      <c r="AD93" s="333">
        <f t="shared" ref="AD93:AH93" si="20">SUM(AD85:AD92)</f>
        <v>-9.3106966083670636E-3</v>
      </c>
      <c r="AE93" s="333">
        <f t="shared" si="20"/>
        <v>-8.81063236308831E-3</v>
      </c>
      <c r="AF93" s="333">
        <f t="shared" si="20"/>
        <v>-1.091842337090727E-2</v>
      </c>
      <c r="AG93" s="333">
        <f t="shared" si="20"/>
        <v>-1.1740803056478073E-2</v>
      </c>
      <c r="AH93" s="333">
        <f t="shared" si="20"/>
        <v>-1.1143817112378971E-2</v>
      </c>
    </row>
    <row r="96" spans="3:34" x14ac:dyDescent="0.3">
      <c r="C96" s="62" t="s">
        <v>28</v>
      </c>
      <c r="D96" s="47"/>
      <c r="E96" s="17"/>
      <c r="F96" s="17"/>
      <c r="G96" s="48"/>
      <c r="H96" s="49"/>
      <c r="I96" s="17"/>
      <c r="J96" s="19"/>
      <c r="K96" s="19"/>
      <c r="L96" s="19"/>
      <c r="M96" s="19"/>
      <c r="N96" s="19">
        <v>2015</v>
      </c>
      <c r="V96" s="326" t="s">
        <v>88</v>
      </c>
      <c r="AD96" s="19">
        <f t="shared" ref="AD96:AH96" si="21">O$42</f>
        <v>2016</v>
      </c>
      <c r="AE96" s="19">
        <f t="shared" si="21"/>
        <v>2017</v>
      </c>
      <c r="AF96" s="19">
        <f t="shared" si="21"/>
        <v>2018</v>
      </c>
      <c r="AG96" s="19">
        <f t="shared" si="21"/>
        <v>2019</v>
      </c>
      <c r="AH96" s="19">
        <f t="shared" si="21"/>
        <v>2020</v>
      </c>
    </row>
    <row r="97" spans="3:34" x14ac:dyDescent="0.3">
      <c r="C97" s="63"/>
      <c r="D97" s="50"/>
      <c r="E97" s="30"/>
      <c r="F97" s="30"/>
      <c r="G97" s="64"/>
      <c r="H97" s="51"/>
      <c r="I97" s="30"/>
      <c r="J97" s="52" t="s">
        <v>23</v>
      </c>
      <c r="K97" s="52" t="s">
        <v>23</v>
      </c>
      <c r="L97" s="52" t="s">
        <v>23</v>
      </c>
      <c r="M97" s="52" t="s">
        <v>23</v>
      </c>
      <c r="N97" s="52" t="s">
        <v>23</v>
      </c>
    </row>
    <row r="98" spans="3:34" x14ac:dyDescent="0.3">
      <c r="C98" s="66" t="str">
        <f t="shared" ref="C98:C104" si="22">C44</f>
        <v>Subtransmission</v>
      </c>
      <c r="J98" s="73"/>
      <c r="K98" s="73"/>
      <c r="L98" s="73"/>
      <c r="M98" s="73"/>
      <c r="N98" s="76">
        <v>0</v>
      </c>
      <c r="O98" s="65"/>
      <c r="AH98" s="327">
        <f>J59
+SUM(AC85:AH85)</f>
        <v>-0.15225249323850479</v>
      </c>
    </row>
    <row r="99" spans="3:34" x14ac:dyDescent="0.3">
      <c r="C99" s="66" t="str">
        <f t="shared" si="22"/>
        <v>Distribution system assets</v>
      </c>
      <c r="J99" s="73"/>
      <c r="K99" s="73"/>
      <c r="L99" s="73"/>
      <c r="M99" s="73"/>
      <c r="N99" s="76">
        <v>0</v>
      </c>
      <c r="O99" s="65"/>
      <c r="AH99" s="327">
        <f t="shared" ref="AH99:AH105" si="23">J60
+SUM(AC86:AH86)</f>
        <v>2.92450358143934E-3</v>
      </c>
    </row>
    <row r="100" spans="3:34" x14ac:dyDescent="0.3">
      <c r="C100" s="66" t="str">
        <f t="shared" si="22"/>
        <v>Metering</v>
      </c>
      <c r="J100" s="73"/>
      <c r="K100" s="73"/>
      <c r="L100" s="73"/>
      <c r="M100" s="73"/>
      <c r="N100" s="76">
        <v>0</v>
      </c>
      <c r="O100" s="65"/>
      <c r="AH100" s="327">
        <f t="shared" si="23"/>
        <v>0</v>
      </c>
    </row>
    <row r="101" spans="3:34" x14ac:dyDescent="0.3">
      <c r="C101" s="66" t="str">
        <f t="shared" si="22"/>
        <v>Public Lighting</v>
      </c>
      <c r="J101" s="73"/>
      <c r="K101" s="73"/>
      <c r="L101" s="73"/>
      <c r="M101" s="73"/>
      <c r="N101" s="76">
        <v>0</v>
      </c>
      <c r="O101" s="65"/>
      <c r="AH101" s="327">
        <f t="shared" si="23"/>
        <v>0</v>
      </c>
    </row>
    <row r="102" spans="3:34" x14ac:dyDescent="0.3">
      <c r="C102" s="66" t="str">
        <f t="shared" si="22"/>
        <v>SCADA/Network control</v>
      </c>
      <c r="J102" s="73"/>
      <c r="K102" s="73"/>
      <c r="L102" s="73"/>
      <c r="M102" s="73"/>
      <c r="N102" s="76">
        <v>0</v>
      </c>
      <c r="O102" s="65"/>
      <c r="AH102" s="327">
        <f t="shared" si="23"/>
        <v>0</v>
      </c>
    </row>
    <row r="103" spans="3:34" x14ac:dyDescent="0.3">
      <c r="C103" s="66" t="str">
        <f t="shared" si="22"/>
        <v>Non network - IT</v>
      </c>
      <c r="J103" s="73"/>
      <c r="K103" s="73"/>
      <c r="L103" s="73"/>
      <c r="M103" s="73"/>
      <c r="N103" s="76">
        <v>0</v>
      </c>
      <c r="O103" s="65"/>
      <c r="AH103" s="327">
        <f t="shared" si="23"/>
        <v>0</v>
      </c>
    </row>
    <row r="104" spans="3:34" x14ac:dyDescent="0.3">
      <c r="C104" s="66" t="str">
        <f t="shared" si="22"/>
        <v>Non network - other</v>
      </c>
      <c r="J104" s="73"/>
      <c r="K104" s="73"/>
      <c r="L104" s="73"/>
      <c r="M104" s="73"/>
      <c r="N104" s="76">
        <v>0</v>
      </c>
      <c r="O104" s="65"/>
      <c r="AH104" s="327">
        <f t="shared" si="23"/>
        <v>-7.1785116782260197E-2</v>
      </c>
    </row>
    <row r="105" spans="3:34" x14ac:dyDescent="0.3">
      <c r="C105" s="219" t="str">
        <f>+$C$37</f>
        <v>Equity raising costs</v>
      </c>
      <c r="J105" s="73"/>
      <c r="K105" s="73"/>
      <c r="L105" s="73"/>
      <c r="M105" s="73"/>
      <c r="N105" s="228">
        <v>0</v>
      </c>
      <c r="O105" s="65"/>
      <c r="AH105" s="327">
        <f t="shared" si="23"/>
        <v>0</v>
      </c>
    </row>
    <row r="106" spans="3:34" x14ac:dyDescent="0.3">
      <c r="C106" s="70" t="s">
        <v>25</v>
      </c>
      <c r="J106" s="74"/>
      <c r="K106" s="74"/>
      <c r="L106" s="74"/>
      <c r="M106" s="74"/>
      <c r="N106" s="74">
        <f>SUM(N98:N105)</f>
        <v>0</v>
      </c>
      <c r="Q106" s="5"/>
      <c r="AH106" s="328">
        <f t="shared" ref="AH106" si="24">SUM(AH98:AH105)</f>
        <v>-0.22111310643932564</v>
      </c>
    </row>
    <row r="107" spans="3:34" x14ac:dyDescent="0.3">
      <c r="Q107" s="5"/>
      <c r="AH107" s="5"/>
    </row>
    <row r="108" spans="3:34" x14ac:dyDescent="0.3">
      <c r="N108" s="4">
        <v>2015</v>
      </c>
      <c r="P108" s="229">
        <v>2020</v>
      </c>
      <c r="Q108" s="5"/>
    </row>
    <row r="109" spans="3:34" x14ac:dyDescent="0.3">
      <c r="C109" s="62" t="s">
        <v>53</v>
      </c>
      <c r="D109" s="47"/>
      <c r="E109" s="17"/>
      <c r="F109" s="17"/>
      <c r="G109" s="48"/>
      <c r="H109" s="49"/>
      <c r="I109" s="17"/>
      <c r="J109" s="19"/>
      <c r="K109" s="19"/>
      <c r="L109" s="19"/>
      <c r="M109" s="19"/>
      <c r="N109" s="19" t="s">
        <v>29</v>
      </c>
      <c r="O109" s="77"/>
      <c r="P109" s="221" t="s">
        <v>61</v>
      </c>
      <c r="Q109" s="324" t="s">
        <v>90</v>
      </c>
      <c r="V109" s="326" t="s">
        <v>89</v>
      </c>
      <c r="AC109" s="19">
        <f t="shared" ref="AC109:AH109" si="25">N$42</f>
        <v>2015</v>
      </c>
      <c r="AD109" s="19">
        <f t="shared" si="25"/>
        <v>2016</v>
      </c>
      <c r="AE109" s="19">
        <f t="shared" si="25"/>
        <v>2017</v>
      </c>
      <c r="AF109" s="19">
        <f t="shared" si="25"/>
        <v>2018</v>
      </c>
      <c r="AG109" s="19">
        <f t="shared" si="25"/>
        <v>2019</v>
      </c>
      <c r="AH109" s="19">
        <f t="shared" si="25"/>
        <v>2020</v>
      </c>
    </row>
    <row r="110" spans="3:34" x14ac:dyDescent="0.3">
      <c r="N110" s="78" t="s">
        <v>30</v>
      </c>
      <c r="O110" s="79"/>
      <c r="P110" s="213"/>
      <c r="Q110" s="79"/>
    </row>
    <row r="111" spans="3:34" x14ac:dyDescent="0.3">
      <c r="C111" s="80" t="str">
        <f t="shared" ref="C111:C117" si="26">C44</f>
        <v>Subtransmission</v>
      </c>
      <c r="N111" s="81">
        <v>243.14450362060128</v>
      </c>
      <c r="O111" s="82"/>
      <c r="P111" s="348">
        <v>357.10642705882185</v>
      </c>
      <c r="Q111" s="325" t="b">
        <f>ROUND(P111-AH111,2)=0</f>
        <v>1</v>
      </c>
      <c r="R111" s="59"/>
      <c r="AC111" s="327">
        <f>AC72+N85+N98</f>
        <v>243.14450362060128</v>
      </c>
      <c r="AH111" s="327">
        <f>AH72+AH98</f>
        <v>357.10642705882185</v>
      </c>
    </row>
    <row r="112" spans="3:34" x14ac:dyDescent="0.3">
      <c r="C112" s="80" t="str">
        <f t="shared" si="26"/>
        <v>Distribution system assets</v>
      </c>
      <c r="N112" s="81">
        <v>803.64151048629697</v>
      </c>
      <c r="O112" s="82"/>
      <c r="P112" s="348">
        <v>987.43656486116765</v>
      </c>
      <c r="Q112" s="325" t="b">
        <f t="shared" ref="Q112:Q118" si="27">ROUND(P112-AH112,2)=0</f>
        <v>1</v>
      </c>
      <c r="R112" s="59"/>
      <c r="AC112" s="327">
        <f t="shared" ref="AC112:AC118" si="28">AC73+N86+N99</f>
        <v>803.64151048629697</v>
      </c>
      <c r="AH112" s="327">
        <f t="shared" ref="AH112:AH118" si="29">AH73+AH99</f>
        <v>987.43656486116777</v>
      </c>
    </row>
    <row r="113" spans="3:34" x14ac:dyDescent="0.3">
      <c r="C113" s="80" t="str">
        <f t="shared" si="26"/>
        <v>Metering</v>
      </c>
      <c r="N113" s="81">
        <v>3.1042153839985237E-2</v>
      </c>
      <c r="O113" s="82"/>
      <c r="P113" s="348">
        <v>3.3678873643405198E-15</v>
      </c>
      <c r="Q113" s="325" t="b">
        <f t="shared" si="27"/>
        <v>1</v>
      </c>
      <c r="R113" s="335"/>
      <c r="AC113" s="327">
        <f t="shared" si="28"/>
        <v>3.1042153839989234E-2</v>
      </c>
      <c r="AH113" s="327">
        <f t="shared" si="29"/>
        <v>0</v>
      </c>
    </row>
    <row r="114" spans="3:34" x14ac:dyDescent="0.3">
      <c r="C114" s="80" t="str">
        <f t="shared" si="26"/>
        <v>Public Lighting</v>
      </c>
      <c r="N114" s="81">
        <v>7.1857252037755437</v>
      </c>
      <c r="O114" s="82"/>
      <c r="P114" s="348">
        <v>5.6389016420626215E-2</v>
      </c>
      <c r="Q114" s="325" t="b">
        <f t="shared" si="27"/>
        <v>1</v>
      </c>
      <c r="R114" s="59"/>
      <c r="AC114" s="327">
        <f t="shared" si="28"/>
        <v>7.1857252037755437</v>
      </c>
      <c r="AH114" s="327">
        <f t="shared" si="29"/>
        <v>5.6389016420626215E-2</v>
      </c>
    </row>
    <row r="115" spans="3:34" x14ac:dyDescent="0.3">
      <c r="C115" s="80" t="str">
        <f t="shared" si="26"/>
        <v>SCADA/Network control</v>
      </c>
      <c r="J115" s="61"/>
      <c r="K115" s="61"/>
      <c r="L115" s="61"/>
      <c r="N115" s="81">
        <v>1.9618109164201907</v>
      </c>
      <c r="O115" s="82"/>
      <c r="P115" s="348">
        <v>-3.2353109459859182</v>
      </c>
      <c r="Q115" s="325" t="b">
        <f t="shared" si="27"/>
        <v>1</v>
      </c>
      <c r="R115" s="59"/>
      <c r="AC115" s="327">
        <f t="shared" si="28"/>
        <v>1.9618109164201916</v>
      </c>
      <c r="AH115" s="327">
        <f t="shared" si="29"/>
        <v>-3.2353109459859186</v>
      </c>
    </row>
    <row r="116" spans="3:34" x14ac:dyDescent="0.3">
      <c r="C116" s="80" t="str">
        <f t="shared" si="26"/>
        <v>Non network - IT</v>
      </c>
      <c r="N116" s="81">
        <v>54.493680949369278</v>
      </c>
      <c r="O116" s="82"/>
      <c r="P116" s="348">
        <v>53.503102675147247</v>
      </c>
      <c r="Q116" s="325" t="b">
        <f t="shared" si="27"/>
        <v>1</v>
      </c>
      <c r="R116" s="59"/>
      <c r="AC116" s="327">
        <f t="shared" si="28"/>
        <v>54.493680949369285</v>
      </c>
      <c r="AH116" s="327">
        <f t="shared" si="29"/>
        <v>53.503102675147247</v>
      </c>
    </row>
    <row r="117" spans="3:34" x14ac:dyDescent="0.3">
      <c r="C117" s="80" t="str">
        <f t="shared" si="26"/>
        <v>Non network - other</v>
      </c>
      <c r="N117" s="81">
        <v>76.339216848335042</v>
      </c>
      <c r="O117" s="82"/>
      <c r="P117" s="348">
        <v>83.157857127099248</v>
      </c>
      <c r="Q117" s="325" t="b">
        <f t="shared" si="27"/>
        <v>1</v>
      </c>
      <c r="R117" s="59"/>
      <c r="AC117" s="327">
        <f t="shared" si="28"/>
        <v>76.339216848335056</v>
      </c>
      <c r="AH117" s="327">
        <f t="shared" si="29"/>
        <v>83.157857127099234</v>
      </c>
    </row>
    <row r="118" spans="3:34" x14ac:dyDescent="0.3">
      <c r="C118" s="219" t="str">
        <f>+$C$37</f>
        <v>Equity raising costs</v>
      </c>
      <c r="N118" s="81"/>
      <c r="O118" s="82"/>
      <c r="P118" s="348">
        <v>5.3859429084395041</v>
      </c>
      <c r="Q118" s="325" t="b">
        <f t="shared" si="27"/>
        <v>1</v>
      </c>
      <c r="R118" s="59"/>
      <c r="AC118" s="327">
        <f t="shared" si="28"/>
        <v>0</v>
      </c>
      <c r="AH118" s="327">
        <f t="shared" si="29"/>
        <v>5.385942908439505</v>
      </c>
    </row>
    <row r="119" spans="3:34" ht="14.5" x14ac:dyDescent="0.35">
      <c r="C119" s="83" t="s">
        <v>25</v>
      </c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4">
        <f>SUM(N111:N117)</f>
        <v>1186.7974901786383</v>
      </c>
      <c r="O119" s="82"/>
      <c r="P119" s="227">
        <f>SUM(P111:P118)</f>
        <v>1483.4109727011103</v>
      </c>
      <c r="Q119" s="319"/>
      <c r="AC119" s="328">
        <f t="shared" ref="AC119" si="30">SUM(AC111:AC118)</f>
        <v>1186.7974901786383</v>
      </c>
      <c r="AH119" s="328">
        <f t="shared" ref="AH119" si="31">SUM(AH111:AH118)</f>
        <v>1483.4109727011103</v>
      </c>
    </row>
    <row r="120" spans="3:34" x14ac:dyDescent="0.3">
      <c r="O120" s="79"/>
      <c r="Q120" s="5"/>
      <c r="AH120" s="5"/>
    </row>
    <row r="121" spans="3:34" x14ac:dyDescent="0.3">
      <c r="O121" s="79"/>
      <c r="Q121" s="5"/>
    </row>
    <row r="122" spans="3:34" x14ac:dyDescent="0.3">
      <c r="O122" s="79"/>
      <c r="Q122" s="5"/>
    </row>
    <row r="123" spans="3:34" x14ac:dyDescent="0.3">
      <c r="O123" s="79"/>
    </row>
  </sheetData>
  <dataConsolidate/>
  <mergeCells count="1">
    <mergeCell ref="E1:F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V446"/>
  <sheetViews>
    <sheetView zoomScale="85" zoomScaleNormal="85" workbookViewId="0">
      <pane xSplit="9" ySplit="5" topLeftCell="J62" activePane="bottomRight" state="frozen"/>
      <selection activeCell="F157" sqref="F157"/>
      <selection pane="topRight" activeCell="F157" sqref="F157"/>
      <selection pane="bottomLeft" activeCell="F157" sqref="F157"/>
      <selection pane="bottomRight" activeCell="D394" sqref="A394:D445"/>
    </sheetView>
  </sheetViews>
  <sheetFormatPr defaultColWidth="9.1796875" defaultRowHeight="13" outlineLevelRow="1" x14ac:dyDescent="0.3"/>
  <cols>
    <col min="1" max="1" width="2.7265625" style="8" customWidth="1"/>
    <col min="2" max="2" width="6" style="8" customWidth="1"/>
    <col min="3" max="3" width="4" style="8" customWidth="1"/>
    <col min="4" max="4" width="32.54296875" style="54" customWidth="1"/>
    <col min="5" max="9" width="9.1796875" style="8"/>
    <col min="10" max="13" width="11.26953125" style="8" bestFit="1" customWidth="1"/>
    <col min="14" max="62" width="9.1796875" style="8"/>
    <col min="63" max="69" width="10.26953125" style="8" customWidth="1"/>
    <col min="70" max="16384" width="9.1796875" style="8"/>
  </cols>
  <sheetData>
    <row r="1" spans="1:74" s="1" customFormat="1" ht="12.75" customHeight="1" x14ac:dyDescent="0.45">
      <c r="D1" s="2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</row>
    <row r="2" spans="1:74" s="1" customFormat="1" ht="12.75" customHeight="1" x14ac:dyDescent="0.45">
      <c r="A2" s="1" t="s">
        <v>31</v>
      </c>
      <c r="D2" s="2"/>
      <c r="T2" s="85" t="s">
        <v>71</v>
      </c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</row>
    <row r="3" spans="1:74" s="1" customFormat="1" ht="12.75" customHeight="1" x14ac:dyDescent="0.45">
      <c r="D3" s="2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</row>
    <row r="4" spans="1:74" s="1" customFormat="1" ht="12.75" customHeight="1" x14ac:dyDescent="0.45">
      <c r="D4" s="2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291"/>
      <c r="BS4" s="291"/>
      <c r="BT4" s="291"/>
      <c r="BU4" s="291"/>
      <c r="BV4" s="291"/>
    </row>
    <row r="5" spans="1:74" ht="12.75" customHeight="1" x14ac:dyDescent="0.3">
      <c r="B5" s="86" t="s">
        <v>32</v>
      </c>
      <c r="C5" s="87"/>
      <c r="D5" s="87"/>
      <c r="E5" s="87"/>
      <c r="F5" s="87"/>
      <c r="G5" s="87"/>
      <c r="H5" s="87"/>
      <c r="I5" s="88">
        <v>2010</v>
      </c>
      <c r="J5" s="88">
        <f>I5+1</f>
        <v>2011</v>
      </c>
      <c r="K5" s="88">
        <f t="shared" ref="K5:BQ5" si="0">J5+1</f>
        <v>2012</v>
      </c>
      <c r="L5" s="88">
        <f t="shared" si="0"/>
        <v>2013</v>
      </c>
      <c r="M5" s="88">
        <f t="shared" si="0"/>
        <v>2014</v>
      </c>
      <c r="N5" s="88">
        <f t="shared" si="0"/>
        <v>2015</v>
      </c>
      <c r="O5" s="88">
        <f t="shared" si="0"/>
        <v>2016</v>
      </c>
      <c r="P5" s="88">
        <f t="shared" si="0"/>
        <v>2017</v>
      </c>
      <c r="Q5" s="88">
        <f t="shared" si="0"/>
        <v>2018</v>
      </c>
      <c r="R5" s="88">
        <f t="shared" si="0"/>
        <v>2019</v>
      </c>
      <c r="S5" s="88">
        <f t="shared" si="0"/>
        <v>2020</v>
      </c>
      <c r="T5" s="88">
        <f t="shared" si="0"/>
        <v>2021</v>
      </c>
      <c r="U5" s="88">
        <f t="shared" si="0"/>
        <v>2022</v>
      </c>
      <c r="V5" s="88">
        <f t="shared" si="0"/>
        <v>2023</v>
      </c>
      <c r="W5" s="88">
        <f t="shared" si="0"/>
        <v>2024</v>
      </c>
      <c r="X5" s="88">
        <f t="shared" si="0"/>
        <v>2025</v>
      </c>
      <c r="Y5" s="88">
        <f t="shared" si="0"/>
        <v>2026</v>
      </c>
      <c r="Z5" s="88">
        <f t="shared" si="0"/>
        <v>2027</v>
      </c>
      <c r="AA5" s="88">
        <f t="shared" si="0"/>
        <v>2028</v>
      </c>
      <c r="AB5" s="88">
        <f t="shared" si="0"/>
        <v>2029</v>
      </c>
      <c r="AC5" s="88">
        <f t="shared" si="0"/>
        <v>2030</v>
      </c>
      <c r="AD5" s="88">
        <f t="shared" si="0"/>
        <v>2031</v>
      </c>
      <c r="AE5" s="88">
        <f t="shared" si="0"/>
        <v>2032</v>
      </c>
      <c r="AF5" s="88">
        <f t="shared" si="0"/>
        <v>2033</v>
      </c>
      <c r="AG5" s="88">
        <f t="shared" si="0"/>
        <v>2034</v>
      </c>
      <c r="AH5" s="88">
        <f t="shared" si="0"/>
        <v>2035</v>
      </c>
      <c r="AI5" s="88">
        <f t="shared" si="0"/>
        <v>2036</v>
      </c>
      <c r="AJ5" s="88">
        <f t="shared" si="0"/>
        <v>2037</v>
      </c>
      <c r="AK5" s="88">
        <f t="shared" si="0"/>
        <v>2038</v>
      </c>
      <c r="AL5" s="88">
        <f t="shared" si="0"/>
        <v>2039</v>
      </c>
      <c r="AM5" s="88">
        <f t="shared" si="0"/>
        <v>2040</v>
      </c>
      <c r="AN5" s="88">
        <f t="shared" si="0"/>
        <v>2041</v>
      </c>
      <c r="AO5" s="88">
        <f t="shared" si="0"/>
        <v>2042</v>
      </c>
      <c r="AP5" s="88">
        <f t="shared" si="0"/>
        <v>2043</v>
      </c>
      <c r="AQ5" s="88">
        <f t="shared" si="0"/>
        <v>2044</v>
      </c>
      <c r="AR5" s="88">
        <f t="shared" si="0"/>
        <v>2045</v>
      </c>
      <c r="AS5" s="88">
        <f t="shared" si="0"/>
        <v>2046</v>
      </c>
      <c r="AT5" s="88">
        <f t="shared" si="0"/>
        <v>2047</v>
      </c>
      <c r="AU5" s="88">
        <f t="shared" si="0"/>
        <v>2048</v>
      </c>
      <c r="AV5" s="88">
        <f t="shared" si="0"/>
        <v>2049</v>
      </c>
      <c r="AW5" s="88">
        <f t="shared" si="0"/>
        <v>2050</v>
      </c>
      <c r="AX5" s="88">
        <f t="shared" si="0"/>
        <v>2051</v>
      </c>
      <c r="AY5" s="88">
        <f t="shared" si="0"/>
        <v>2052</v>
      </c>
      <c r="AZ5" s="88">
        <f t="shared" si="0"/>
        <v>2053</v>
      </c>
      <c r="BA5" s="88">
        <f t="shared" si="0"/>
        <v>2054</v>
      </c>
      <c r="BB5" s="88">
        <f t="shared" si="0"/>
        <v>2055</v>
      </c>
      <c r="BC5" s="88">
        <f t="shared" si="0"/>
        <v>2056</v>
      </c>
      <c r="BD5" s="88">
        <f t="shared" si="0"/>
        <v>2057</v>
      </c>
      <c r="BE5" s="88">
        <f t="shared" si="0"/>
        <v>2058</v>
      </c>
      <c r="BF5" s="88">
        <f t="shared" si="0"/>
        <v>2059</v>
      </c>
      <c r="BG5" s="88">
        <f t="shared" si="0"/>
        <v>2060</v>
      </c>
      <c r="BH5" s="88">
        <f t="shared" si="0"/>
        <v>2061</v>
      </c>
      <c r="BI5" s="88">
        <f t="shared" si="0"/>
        <v>2062</v>
      </c>
      <c r="BJ5" s="88">
        <f t="shared" si="0"/>
        <v>2063</v>
      </c>
      <c r="BK5" s="88">
        <f t="shared" si="0"/>
        <v>2064</v>
      </c>
      <c r="BL5" s="88">
        <f t="shared" si="0"/>
        <v>2065</v>
      </c>
      <c r="BM5" s="88">
        <f t="shared" si="0"/>
        <v>2066</v>
      </c>
      <c r="BN5" s="88">
        <f t="shared" si="0"/>
        <v>2067</v>
      </c>
      <c r="BO5" s="88">
        <f t="shared" si="0"/>
        <v>2068</v>
      </c>
      <c r="BP5" s="88">
        <f t="shared" si="0"/>
        <v>2069</v>
      </c>
      <c r="BQ5" s="88">
        <f t="shared" si="0"/>
        <v>2070</v>
      </c>
      <c r="BR5" s="88">
        <f t="shared" ref="BR5" si="1">BQ5+1</f>
        <v>2071</v>
      </c>
      <c r="BS5" s="88">
        <f t="shared" ref="BS5" si="2">BR5+1</f>
        <v>2072</v>
      </c>
      <c r="BT5" s="88">
        <f t="shared" ref="BT5" si="3">BS5+1</f>
        <v>2073</v>
      </c>
      <c r="BU5" s="88">
        <f t="shared" ref="BU5" si="4">BT5+1</f>
        <v>2074</v>
      </c>
      <c r="BV5" s="88">
        <f t="shared" ref="BV5" si="5">BU5+1</f>
        <v>2075</v>
      </c>
    </row>
    <row r="6" spans="1:74" ht="12.75" customHeight="1" x14ac:dyDescent="0.3">
      <c r="D6" s="11" t="s">
        <v>10</v>
      </c>
      <c r="E6" s="8" t="s">
        <v>22</v>
      </c>
      <c r="J6" s="89">
        <f>'Depn|Inputs'!J21</f>
        <v>7.5610241893082408E-2</v>
      </c>
      <c r="K6" s="89">
        <f>'Depn|Inputs'!K21</f>
        <v>7.5610241893082408E-2</v>
      </c>
      <c r="L6" s="89">
        <f>'Depn|Inputs'!L21</f>
        <v>7.5610241893082408E-2</v>
      </c>
      <c r="M6" s="89">
        <f>'Depn|Inputs'!M21</f>
        <v>7.5610241893082408E-2</v>
      </c>
      <c r="N6" s="89">
        <f>'Depn|Inputs'!N21</f>
        <v>7.5610241893082408E-2</v>
      </c>
      <c r="O6" s="89">
        <f>'Depn|Inputs'!O21</f>
        <v>3.9328628706946089E-2</v>
      </c>
      <c r="P6" s="89">
        <f>'Depn|Inputs'!P21</f>
        <v>3.8730571453602369E-2</v>
      </c>
      <c r="Q6" s="89">
        <f>'Depn|Inputs'!Q21</f>
        <v>3.821466541215579E-2</v>
      </c>
      <c r="R6" s="89">
        <f>'Depn|Inputs'!R21</f>
        <v>3.7669116070430331E-2</v>
      </c>
      <c r="S6" s="89">
        <f>'Depn|Inputs'!S21</f>
        <v>3.6561951019833616E-2</v>
      </c>
      <c r="T6" s="90">
        <f>S6</f>
        <v>3.6561951019833616E-2</v>
      </c>
      <c r="U6" s="90">
        <f t="shared" ref="U6:AJ6" si="6">T6</f>
        <v>3.6561951019833616E-2</v>
      </c>
      <c r="V6" s="90">
        <f t="shared" si="6"/>
        <v>3.6561951019833616E-2</v>
      </c>
      <c r="W6" s="90">
        <f t="shared" si="6"/>
        <v>3.6561951019833616E-2</v>
      </c>
      <c r="X6" s="90">
        <f t="shared" si="6"/>
        <v>3.6561951019833616E-2</v>
      </c>
      <c r="Y6" s="90">
        <f t="shared" si="6"/>
        <v>3.6561951019833616E-2</v>
      </c>
      <c r="Z6" s="90">
        <f t="shared" si="6"/>
        <v>3.6561951019833616E-2</v>
      </c>
      <c r="AA6" s="90">
        <f t="shared" si="6"/>
        <v>3.6561951019833616E-2</v>
      </c>
      <c r="AB6" s="90">
        <f t="shared" si="6"/>
        <v>3.6561951019833616E-2</v>
      </c>
      <c r="AC6" s="90">
        <f t="shared" si="6"/>
        <v>3.6561951019833616E-2</v>
      </c>
      <c r="AD6" s="90">
        <f t="shared" si="6"/>
        <v>3.6561951019833616E-2</v>
      </c>
      <c r="AE6" s="90">
        <f t="shared" si="6"/>
        <v>3.6561951019833616E-2</v>
      </c>
      <c r="AF6" s="90">
        <f t="shared" si="6"/>
        <v>3.6561951019833616E-2</v>
      </c>
      <c r="AG6" s="90">
        <f t="shared" si="6"/>
        <v>3.6561951019833616E-2</v>
      </c>
      <c r="AH6" s="90">
        <f t="shared" si="6"/>
        <v>3.6561951019833616E-2</v>
      </c>
      <c r="AI6" s="90">
        <f t="shared" si="6"/>
        <v>3.6561951019833616E-2</v>
      </c>
      <c r="AJ6" s="90">
        <f t="shared" si="6"/>
        <v>3.6561951019833616E-2</v>
      </c>
      <c r="AK6" s="90">
        <f t="shared" ref="AK6:AZ6" si="7">AJ6</f>
        <v>3.6561951019833616E-2</v>
      </c>
      <c r="AL6" s="90">
        <f t="shared" si="7"/>
        <v>3.6561951019833616E-2</v>
      </c>
      <c r="AM6" s="90">
        <f t="shared" si="7"/>
        <v>3.6561951019833616E-2</v>
      </c>
      <c r="AN6" s="90">
        <f t="shared" si="7"/>
        <v>3.6561951019833616E-2</v>
      </c>
      <c r="AO6" s="90">
        <f t="shared" si="7"/>
        <v>3.6561951019833616E-2</v>
      </c>
      <c r="AP6" s="90">
        <f t="shared" si="7"/>
        <v>3.6561951019833616E-2</v>
      </c>
      <c r="AQ6" s="90">
        <f t="shared" si="7"/>
        <v>3.6561951019833616E-2</v>
      </c>
      <c r="AR6" s="90">
        <f t="shared" si="7"/>
        <v>3.6561951019833616E-2</v>
      </c>
      <c r="AS6" s="90">
        <f t="shared" si="7"/>
        <v>3.6561951019833616E-2</v>
      </c>
      <c r="AT6" s="90">
        <f t="shared" si="7"/>
        <v>3.6561951019833616E-2</v>
      </c>
      <c r="AU6" s="90">
        <f t="shared" si="7"/>
        <v>3.6561951019833616E-2</v>
      </c>
      <c r="AV6" s="90">
        <f t="shared" si="7"/>
        <v>3.6561951019833616E-2</v>
      </c>
      <c r="AW6" s="90">
        <f t="shared" si="7"/>
        <v>3.6561951019833616E-2</v>
      </c>
      <c r="AX6" s="90">
        <f t="shared" si="7"/>
        <v>3.6561951019833616E-2</v>
      </c>
      <c r="AY6" s="90">
        <f t="shared" si="7"/>
        <v>3.6561951019833616E-2</v>
      </c>
      <c r="AZ6" s="90">
        <f t="shared" si="7"/>
        <v>3.6561951019833616E-2</v>
      </c>
      <c r="BA6" s="90">
        <f t="shared" ref="BA6:BP6" si="8">AZ6</f>
        <v>3.6561951019833616E-2</v>
      </c>
      <c r="BB6" s="90">
        <f t="shared" si="8"/>
        <v>3.6561951019833616E-2</v>
      </c>
      <c r="BC6" s="90">
        <f t="shared" si="8"/>
        <v>3.6561951019833616E-2</v>
      </c>
      <c r="BD6" s="90">
        <f t="shared" si="8"/>
        <v>3.6561951019833616E-2</v>
      </c>
      <c r="BE6" s="90">
        <f t="shared" si="8"/>
        <v>3.6561951019833616E-2</v>
      </c>
      <c r="BF6" s="90">
        <f t="shared" si="8"/>
        <v>3.6561951019833616E-2</v>
      </c>
      <c r="BG6" s="90">
        <f t="shared" si="8"/>
        <v>3.6561951019833616E-2</v>
      </c>
      <c r="BH6" s="90">
        <f t="shared" si="8"/>
        <v>3.6561951019833616E-2</v>
      </c>
      <c r="BI6" s="90">
        <f t="shared" si="8"/>
        <v>3.6561951019833616E-2</v>
      </c>
      <c r="BJ6" s="90">
        <f t="shared" si="8"/>
        <v>3.6561951019833616E-2</v>
      </c>
      <c r="BK6" s="90">
        <f t="shared" si="8"/>
        <v>3.6561951019833616E-2</v>
      </c>
      <c r="BL6" s="90">
        <f t="shared" si="8"/>
        <v>3.6561951019833616E-2</v>
      </c>
      <c r="BM6" s="90">
        <f t="shared" si="8"/>
        <v>3.6561951019833616E-2</v>
      </c>
      <c r="BN6" s="90">
        <f t="shared" si="8"/>
        <v>3.6561951019833616E-2</v>
      </c>
      <c r="BO6" s="90">
        <f t="shared" si="8"/>
        <v>3.6561951019833616E-2</v>
      </c>
      <c r="BP6" s="90">
        <f t="shared" si="8"/>
        <v>3.6561951019833616E-2</v>
      </c>
      <c r="BQ6" s="90">
        <f t="shared" ref="U6:BQ7" si="9">BP6</f>
        <v>3.6561951019833616E-2</v>
      </c>
      <c r="BR6" s="90">
        <f t="shared" ref="BR6:BR7" si="10">BQ6</f>
        <v>3.6561951019833616E-2</v>
      </c>
      <c r="BS6" s="90">
        <f t="shared" ref="BS6:BS7" si="11">BR6</f>
        <v>3.6561951019833616E-2</v>
      </c>
      <c r="BT6" s="90">
        <f t="shared" ref="BT6:BT7" si="12">BS6</f>
        <v>3.6561951019833616E-2</v>
      </c>
      <c r="BU6" s="90">
        <f t="shared" ref="BU6:BU7" si="13">BT6</f>
        <v>3.6561951019833616E-2</v>
      </c>
      <c r="BV6" s="90">
        <f t="shared" ref="BV6:BV7" si="14">BU6</f>
        <v>3.6561951019833616E-2</v>
      </c>
    </row>
    <row r="7" spans="1:74" ht="12.75" customHeight="1" x14ac:dyDescent="0.3">
      <c r="D7" s="11" t="s">
        <v>33</v>
      </c>
      <c r="E7" s="8" t="s">
        <v>22</v>
      </c>
      <c r="J7" s="89">
        <f>'Depn|Inputs'!J22</f>
        <v>0.1055946317916443</v>
      </c>
      <c r="K7" s="89">
        <f>'Depn|Inputs'!K22</f>
        <v>0.11347072934575286</v>
      </c>
      <c r="L7" s="89">
        <f>'Depn|Inputs'!L22</f>
        <v>9.7165557361881705E-2</v>
      </c>
      <c r="M7" s="89">
        <f>'Depn|Inputs'!M22</f>
        <v>9.8855256943817027E-2</v>
      </c>
      <c r="N7" s="89">
        <f>'Depn|Inputs'!N22</f>
        <v>0.10043201670599977</v>
      </c>
      <c r="O7" s="89">
        <f>'Depn|Inputs'!O22</f>
        <v>5.5031421964085947E-2</v>
      </c>
      <c r="P7" s="89">
        <f>'Depn|Inputs'!P22</f>
        <v>4.9359442417313604E-2</v>
      </c>
      <c r="Q7" s="89">
        <f>'Depn|Inputs'!Q22</f>
        <v>5.8290639605208527E-2</v>
      </c>
      <c r="R7" s="89">
        <f>'Depn|Inputs'!R22</f>
        <v>5.9228637000529716E-2</v>
      </c>
      <c r="S7" s="89">
        <f>'Depn|Inputs'!S22</f>
        <v>5.3073557319264664E-2</v>
      </c>
      <c r="T7" s="90">
        <f>S7</f>
        <v>5.3073557319264664E-2</v>
      </c>
      <c r="U7" s="90">
        <f t="shared" si="9"/>
        <v>5.3073557319264664E-2</v>
      </c>
      <c r="V7" s="90">
        <f t="shared" si="9"/>
        <v>5.3073557319264664E-2</v>
      </c>
      <c r="W7" s="90">
        <f t="shared" si="9"/>
        <v>5.3073557319264664E-2</v>
      </c>
      <c r="X7" s="90">
        <f t="shared" si="9"/>
        <v>5.3073557319264664E-2</v>
      </c>
      <c r="Y7" s="90">
        <f t="shared" si="9"/>
        <v>5.3073557319264664E-2</v>
      </c>
      <c r="Z7" s="90">
        <f t="shared" si="9"/>
        <v>5.3073557319264664E-2</v>
      </c>
      <c r="AA7" s="90">
        <f t="shared" si="9"/>
        <v>5.3073557319264664E-2</v>
      </c>
      <c r="AB7" s="90">
        <f t="shared" si="9"/>
        <v>5.3073557319264664E-2</v>
      </c>
      <c r="AC7" s="90">
        <f t="shared" si="9"/>
        <v>5.3073557319264664E-2</v>
      </c>
      <c r="AD7" s="90">
        <f t="shared" si="9"/>
        <v>5.3073557319264664E-2</v>
      </c>
      <c r="AE7" s="90">
        <f t="shared" si="9"/>
        <v>5.3073557319264664E-2</v>
      </c>
      <c r="AF7" s="90">
        <f t="shared" si="9"/>
        <v>5.3073557319264664E-2</v>
      </c>
      <c r="AG7" s="90">
        <f t="shared" si="9"/>
        <v>5.3073557319264664E-2</v>
      </c>
      <c r="AH7" s="90">
        <f t="shared" si="9"/>
        <v>5.3073557319264664E-2</v>
      </c>
      <c r="AI7" s="90">
        <f t="shared" si="9"/>
        <v>5.3073557319264664E-2</v>
      </c>
      <c r="AJ7" s="90">
        <f t="shared" si="9"/>
        <v>5.3073557319264664E-2</v>
      </c>
      <c r="AK7" s="90">
        <f t="shared" si="9"/>
        <v>5.3073557319264664E-2</v>
      </c>
      <c r="AL7" s="90">
        <f t="shared" si="9"/>
        <v>5.3073557319264664E-2</v>
      </c>
      <c r="AM7" s="90">
        <f t="shared" si="9"/>
        <v>5.3073557319264664E-2</v>
      </c>
      <c r="AN7" s="90">
        <f t="shared" si="9"/>
        <v>5.3073557319264664E-2</v>
      </c>
      <c r="AO7" s="90">
        <f t="shared" si="9"/>
        <v>5.3073557319264664E-2</v>
      </c>
      <c r="AP7" s="90">
        <f t="shared" si="9"/>
        <v>5.3073557319264664E-2</v>
      </c>
      <c r="AQ7" s="90">
        <f t="shared" si="9"/>
        <v>5.3073557319264664E-2</v>
      </c>
      <c r="AR7" s="90">
        <f t="shared" si="9"/>
        <v>5.3073557319264664E-2</v>
      </c>
      <c r="AS7" s="90">
        <f t="shared" si="9"/>
        <v>5.3073557319264664E-2</v>
      </c>
      <c r="AT7" s="90">
        <f t="shared" si="9"/>
        <v>5.3073557319264664E-2</v>
      </c>
      <c r="AU7" s="90">
        <f t="shared" si="9"/>
        <v>5.3073557319264664E-2</v>
      </c>
      <c r="AV7" s="90">
        <f t="shared" si="9"/>
        <v>5.3073557319264664E-2</v>
      </c>
      <c r="AW7" s="90">
        <f t="shared" si="9"/>
        <v>5.3073557319264664E-2</v>
      </c>
      <c r="AX7" s="90">
        <f t="shared" si="9"/>
        <v>5.3073557319264664E-2</v>
      </c>
      <c r="AY7" s="90">
        <f t="shared" si="9"/>
        <v>5.3073557319264664E-2</v>
      </c>
      <c r="AZ7" s="90">
        <f t="shared" si="9"/>
        <v>5.3073557319264664E-2</v>
      </c>
      <c r="BA7" s="90">
        <f t="shared" si="9"/>
        <v>5.3073557319264664E-2</v>
      </c>
      <c r="BB7" s="90">
        <f t="shared" si="9"/>
        <v>5.3073557319264664E-2</v>
      </c>
      <c r="BC7" s="90">
        <f t="shared" si="9"/>
        <v>5.3073557319264664E-2</v>
      </c>
      <c r="BD7" s="90">
        <f t="shared" si="9"/>
        <v>5.3073557319264664E-2</v>
      </c>
      <c r="BE7" s="90">
        <f t="shared" si="9"/>
        <v>5.3073557319264664E-2</v>
      </c>
      <c r="BF7" s="90">
        <f t="shared" si="9"/>
        <v>5.3073557319264664E-2</v>
      </c>
      <c r="BG7" s="90">
        <f t="shared" si="9"/>
        <v>5.3073557319264664E-2</v>
      </c>
      <c r="BH7" s="90">
        <f t="shared" si="9"/>
        <v>5.3073557319264664E-2</v>
      </c>
      <c r="BI7" s="90">
        <f t="shared" si="9"/>
        <v>5.3073557319264664E-2</v>
      </c>
      <c r="BJ7" s="90">
        <f t="shared" si="9"/>
        <v>5.3073557319264664E-2</v>
      </c>
      <c r="BK7" s="90">
        <f t="shared" si="9"/>
        <v>5.3073557319264664E-2</v>
      </c>
      <c r="BL7" s="90">
        <f t="shared" si="9"/>
        <v>5.3073557319264664E-2</v>
      </c>
      <c r="BM7" s="90">
        <f t="shared" si="9"/>
        <v>5.3073557319264664E-2</v>
      </c>
      <c r="BN7" s="90">
        <f t="shared" si="9"/>
        <v>5.3073557319264664E-2</v>
      </c>
      <c r="BO7" s="90">
        <f t="shared" si="9"/>
        <v>5.3073557319264664E-2</v>
      </c>
      <c r="BP7" s="90">
        <f t="shared" si="9"/>
        <v>5.3073557319264664E-2</v>
      </c>
      <c r="BQ7" s="90">
        <f t="shared" si="9"/>
        <v>5.3073557319264664E-2</v>
      </c>
      <c r="BR7" s="90">
        <f t="shared" si="10"/>
        <v>5.3073557319264664E-2</v>
      </c>
      <c r="BS7" s="90">
        <f t="shared" si="11"/>
        <v>5.3073557319264664E-2</v>
      </c>
      <c r="BT7" s="90">
        <f t="shared" si="12"/>
        <v>5.3073557319264664E-2</v>
      </c>
      <c r="BU7" s="90">
        <f t="shared" si="13"/>
        <v>5.3073557319264664E-2</v>
      </c>
      <c r="BV7" s="90">
        <f t="shared" si="14"/>
        <v>5.3073557319264664E-2</v>
      </c>
    </row>
    <row r="8" spans="1:74" ht="12.75" customHeight="1" x14ac:dyDescent="0.3">
      <c r="G8" s="91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</row>
    <row r="9" spans="1:74" ht="12.75" customHeight="1" x14ac:dyDescent="0.3">
      <c r="D9" s="54" t="s">
        <v>34</v>
      </c>
      <c r="E9" s="8" t="s">
        <v>22</v>
      </c>
      <c r="J9" s="238">
        <f t="shared" ref="J9:AO9" si="15">SUMIF($D$17:$D$446, $D9, J$17:J$446)</f>
        <v>44.956534838200739</v>
      </c>
      <c r="K9" s="238">
        <f t="shared" si="15"/>
        <v>50.730437894696728</v>
      </c>
      <c r="L9" s="238">
        <f t="shared" si="15"/>
        <v>57.630716509709238</v>
      </c>
      <c r="M9" s="238">
        <f t="shared" si="15"/>
        <v>61.9332779822562</v>
      </c>
      <c r="N9" s="238">
        <f t="shared" si="15"/>
        <v>63.283888472733636</v>
      </c>
      <c r="O9" s="238">
        <f t="shared" si="15"/>
        <v>71.57049923571023</v>
      </c>
      <c r="P9" s="238">
        <f t="shared" si="15"/>
        <v>58.687261690354312</v>
      </c>
      <c r="Q9" s="238">
        <f t="shared" si="15"/>
        <v>61.537070131499199</v>
      </c>
      <c r="R9" s="238">
        <f t="shared" si="15"/>
        <v>64.841127297740414</v>
      </c>
      <c r="S9" s="238">
        <f t="shared" si="15"/>
        <v>68.036044656298557</v>
      </c>
      <c r="T9" s="238">
        <f t="shared" si="15"/>
        <v>70.726625174231216</v>
      </c>
      <c r="U9" s="238">
        <f t="shared" si="15"/>
        <v>66.603181499271997</v>
      </c>
      <c r="V9" s="238">
        <f t="shared" si="15"/>
        <v>61.434375253234485</v>
      </c>
      <c r="W9" s="238">
        <f t="shared" si="15"/>
        <v>57.421750760696696</v>
      </c>
      <c r="X9" s="238">
        <f t="shared" si="15"/>
        <v>53.860147683408108</v>
      </c>
      <c r="Y9" s="238">
        <f t="shared" si="15"/>
        <v>50.210864621310648</v>
      </c>
      <c r="Z9" s="238">
        <f t="shared" si="15"/>
        <v>49.326926772097281</v>
      </c>
      <c r="AA9" s="238">
        <f t="shared" si="15"/>
        <v>49.07858159758517</v>
      </c>
      <c r="AB9" s="238">
        <f t="shared" si="15"/>
        <v>49.079788764809123</v>
      </c>
      <c r="AC9" s="238">
        <f t="shared" si="15"/>
        <v>49.094020002773092</v>
      </c>
      <c r="AD9" s="238">
        <f t="shared" si="15"/>
        <v>49.176232592007402</v>
      </c>
      <c r="AE9" s="238">
        <f t="shared" si="15"/>
        <v>42.16610374123475</v>
      </c>
      <c r="AF9" s="238">
        <f t="shared" si="15"/>
        <v>24.061696136092603</v>
      </c>
      <c r="AG9" s="238">
        <f t="shared" si="15"/>
        <v>23.475983900304151</v>
      </c>
      <c r="AH9" s="238">
        <f t="shared" si="15"/>
        <v>22.961415318843269</v>
      </c>
      <c r="AI9" s="238">
        <f t="shared" si="15"/>
        <v>22.099316653474574</v>
      </c>
      <c r="AJ9" s="238">
        <f t="shared" si="15"/>
        <v>22.099316653474574</v>
      </c>
      <c r="AK9" s="238">
        <f t="shared" si="15"/>
        <v>22.099316653474574</v>
      </c>
      <c r="AL9" s="238">
        <f t="shared" si="15"/>
        <v>21.477959153840054</v>
      </c>
      <c r="AM9" s="238">
        <f t="shared" si="15"/>
        <v>17.531797262896383</v>
      </c>
      <c r="AN9" s="238">
        <f t="shared" si="15"/>
        <v>17.40447644807336</v>
      </c>
      <c r="AO9" s="238">
        <f t="shared" si="15"/>
        <v>16.911200054097588</v>
      </c>
      <c r="AP9" s="238">
        <f t="shared" ref="AP9:BV9" si="16">SUMIF($D$17:$D$446, $D9, AP$17:AP$446)</f>
        <v>16.695880686853972</v>
      </c>
      <c r="AQ9" s="238">
        <f t="shared" si="16"/>
        <v>16.57194384370327</v>
      </c>
      <c r="AR9" s="238">
        <f t="shared" si="16"/>
        <v>16.339687396568337</v>
      </c>
      <c r="AS9" s="238">
        <f t="shared" si="16"/>
        <v>16.286741632390882</v>
      </c>
      <c r="AT9" s="238">
        <f t="shared" si="16"/>
        <v>16.286741632390882</v>
      </c>
      <c r="AU9" s="238">
        <f t="shared" si="16"/>
        <v>16.286741632390882</v>
      </c>
      <c r="AV9" s="238">
        <f t="shared" si="16"/>
        <v>16.286741632390882</v>
      </c>
      <c r="AW9" s="238">
        <f t="shared" si="16"/>
        <v>16.286741632390882</v>
      </c>
      <c r="AX9" s="238">
        <f t="shared" si="16"/>
        <v>16.286741632390882</v>
      </c>
      <c r="AY9" s="238">
        <f t="shared" si="16"/>
        <v>16.286741632390882</v>
      </c>
      <c r="AZ9" s="238">
        <f t="shared" si="16"/>
        <v>16.286741632390882</v>
      </c>
      <c r="BA9" s="238">
        <f t="shared" si="16"/>
        <v>16.286741632390882</v>
      </c>
      <c r="BB9" s="238">
        <f t="shared" si="16"/>
        <v>16.25860601398556</v>
      </c>
      <c r="BC9" s="238">
        <f t="shared" si="16"/>
        <v>16.049785481684726</v>
      </c>
      <c r="BD9" s="238">
        <f t="shared" si="16"/>
        <v>15.59443181226837</v>
      </c>
      <c r="BE9" s="238">
        <f t="shared" si="16"/>
        <v>15.183514538089614</v>
      </c>
      <c r="BF9" s="238">
        <f t="shared" si="16"/>
        <v>14.652879066099912</v>
      </c>
      <c r="BG9" s="238">
        <f t="shared" si="16"/>
        <v>14.122960917706578</v>
      </c>
      <c r="BH9" s="238">
        <f t="shared" si="16"/>
        <v>14.40351602008665</v>
      </c>
      <c r="BI9" s="238">
        <f t="shared" si="16"/>
        <v>12.988951778601411</v>
      </c>
      <c r="BJ9" s="238">
        <f t="shared" si="16"/>
        <v>11.798642043541662</v>
      </c>
      <c r="BK9" s="238">
        <f t="shared" si="16"/>
        <v>10.397476449552467</v>
      </c>
      <c r="BL9" s="238">
        <f t="shared" si="16"/>
        <v>8.9531051660717065</v>
      </c>
      <c r="BM9" s="238">
        <f t="shared" si="16"/>
        <v>6.7207014049665785</v>
      </c>
      <c r="BN9" s="238">
        <f t="shared" si="16"/>
        <v>5.4864657430711912</v>
      </c>
      <c r="BO9" s="238">
        <f t="shared" si="16"/>
        <v>4.4764617210388113</v>
      </c>
      <c r="BP9" s="238">
        <f t="shared" si="16"/>
        <v>3.6432193061561615</v>
      </c>
      <c r="BQ9" s="238">
        <f t="shared" si="16"/>
        <v>2.5837606479663515</v>
      </c>
      <c r="BR9" s="238">
        <f t="shared" si="16"/>
        <v>1.7393834312720953</v>
      </c>
      <c r="BS9" s="238">
        <f t="shared" si="16"/>
        <v>1.1410365260706679</v>
      </c>
      <c r="BT9" s="238">
        <f t="shared" si="16"/>
        <v>0.56391829866744736</v>
      </c>
      <c r="BU9" s="238">
        <f t="shared" si="16"/>
        <v>0.13932997223455956</v>
      </c>
      <c r="BV9" s="238">
        <f t="shared" si="16"/>
        <v>0</v>
      </c>
    </row>
    <row r="10" spans="1:74" ht="12.75" customHeight="1" x14ac:dyDescent="0.3">
      <c r="D10" s="54" t="s">
        <v>12</v>
      </c>
      <c r="E10" s="8" t="s">
        <v>22</v>
      </c>
      <c r="J10" s="218">
        <f t="shared" ref="J10:AO10" si="17">SUMIF($C$17:$C$446, $D10, J$17:J$446)</f>
        <v>96.834631172992104</v>
      </c>
      <c r="K10" s="218">
        <f t="shared" si="17"/>
        <v>93.544588147533091</v>
      </c>
      <c r="L10" s="218">
        <f t="shared" si="17"/>
        <v>89.271752924714463</v>
      </c>
      <c r="M10" s="218">
        <f t="shared" si="17"/>
        <v>90.480518550960866</v>
      </c>
      <c r="N10" s="218">
        <f t="shared" si="17"/>
        <v>101.79952465674077</v>
      </c>
      <c r="O10" s="218">
        <f t="shared" si="17"/>
        <v>90.124365236071426</v>
      </c>
      <c r="P10" s="218">
        <f t="shared" si="17"/>
        <v>95.474701205180907</v>
      </c>
      <c r="Q10" s="218">
        <f t="shared" si="17"/>
        <v>69.780082481494333</v>
      </c>
      <c r="R10" s="218">
        <f t="shared" si="17"/>
        <v>56.403135370646091</v>
      </c>
      <c r="S10" s="218">
        <f t="shared" si="17"/>
        <v>82.017880447908567</v>
      </c>
      <c r="T10" s="218">
        <f t="shared" si="17"/>
        <v>0</v>
      </c>
      <c r="U10" s="218">
        <f t="shared" si="17"/>
        <v>0</v>
      </c>
      <c r="V10" s="218">
        <f t="shared" si="17"/>
        <v>0</v>
      </c>
      <c r="W10" s="218">
        <f t="shared" si="17"/>
        <v>0</v>
      </c>
      <c r="X10" s="218">
        <f t="shared" si="17"/>
        <v>0</v>
      </c>
      <c r="Y10" s="218">
        <f t="shared" si="17"/>
        <v>0</v>
      </c>
      <c r="Z10" s="218">
        <f t="shared" si="17"/>
        <v>0</v>
      </c>
      <c r="AA10" s="218">
        <f t="shared" si="17"/>
        <v>0</v>
      </c>
      <c r="AB10" s="218">
        <f t="shared" si="17"/>
        <v>0</v>
      </c>
      <c r="AC10" s="218">
        <f t="shared" si="17"/>
        <v>0</v>
      </c>
      <c r="AD10" s="218">
        <f t="shared" si="17"/>
        <v>0</v>
      </c>
      <c r="AE10" s="218">
        <f t="shared" si="17"/>
        <v>0</v>
      </c>
      <c r="AF10" s="218">
        <f t="shared" si="17"/>
        <v>0</v>
      </c>
      <c r="AG10" s="218">
        <f t="shared" si="17"/>
        <v>0</v>
      </c>
      <c r="AH10" s="218">
        <f t="shared" si="17"/>
        <v>0</v>
      </c>
      <c r="AI10" s="218">
        <f t="shared" si="17"/>
        <v>0</v>
      </c>
      <c r="AJ10" s="218">
        <f t="shared" si="17"/>
        <v>0</v>
      </c>
      <c r="AK10" s="218">
        <f t="shared" si="17"/>
        <v>0</v>
      </c>
      <c r="AL10" s="218">
        <f t="shared" si="17"/>
        <v>0</v>
      </c>
      <c r="AM10" s="218">
        <f t="shared" si="17"/>
        <v>0</v>
      </c>
      <c r="AN10" s="218">
        <f t="shared" si="17"/>
        <v>0</v>
      </c>
      <c r="AO10" s="218">
        <f t="shared" si="17"/>
        <v>0</v>
      </c>
      <c r="AP10" s="218">
        <f t="shared" ref="AP10:BV10" si="18">SUMIF($C$17:$C$446, $D10, AP$17:AP$446)</f>
        <v>0</v>
      </c>
      <c r="AQ10" s="218">
        <f t="shared" si="18"/>
        <v>0</v>
      </c>
      <c r="AR10" s="218">
        <f t="shared" si="18"/>
        <v>0</v>
      </c>
      <c r="AS10" s="218">
        <f t="shared" si="18"/>
        <v>0</v>
      </c>
      <c r="AT10" s="218">
        <f t="shared" si="18"/>
        <v>0</v>
      </c>
      <c r="AU10" s="218">
        <f t="shared" si="18"/>
        <v>0</v>
      </c>
      <c r="AV10" s="218">
        <f t="shared" si="18"/>
        <v>0</v>
      </c>
      <c r="AW10" s="218">
        <f t="shared" si="18"/>
        <v>0</v>
      </c>
      <c r="AX10" s="218">
        <f t="shared" si="18"/>
        <v>0</v>
      </c>
      <c r="AY10" s="218">
        <f t="shared" si="18"/>
        <v>0</v>
      </c>
      <c r="AZ10" s="218">
        <f t="shared" si="18"/>
        <v>0</v>
      </c>
      <c r="BA10" s="218">
        <f t="shared" si="18"/>
        <v>0</v>
      </c>
      <c r="BB10" s="218">
        <f t="shared" si="18"/>
        <v>0</v>
      </c>
      <c r="BC10" s="218">
        <f t="shared" si="18"/>
        <v>0</v>
      </c>
      <c r="BD10" s="218">
        <f t="shared" si="18"/>
        <v>0</v>
      </c>
      <c r="BE10" s="218">
        <f t="shared" si="18"/>
        <v>0</v>
      </c>
      <c r="BF10" s="218">
        <f t="shared" si="18"/>
        <v>0</v>
      </c>
      <c r="BG10" s="218">
        <f t="shared" si="18"/>
        <v>0</v>
      </c>
      <c r="BH10" s="218">
        <f t="shared" si="18"/>
        <v>0</v>
      </c>
      <c r="BI10" s="218">
        <f t="shared" si="18"/>
        <v>0</v>
      </c>
      <c r="BJ10" s="218">
        <f t="shared" si="18"/>
        <v>0</v>
      </c>
      <c r="BK10" s="218">
        <f t="shared" si="18"/>
        <v>0</v>
      </c>
      <c r="BL10" s="218">
        <f t="shared" si="18"/>
        <v>0</v>
      </c>
      <c r="BM10" s="218">
        <f t="shared" si="18"/>
        <v>0</v>
      </c>
      <c r="BN10" s="218">
        <f t="shared" si="18"/>
        <v>0</v>
      </c>
      <c r="BO10" s="218">
        <f t="shared" si="18"/>
        <v>0</v>
      </c>
      <c r="BP10" s="218">
        <f t="shared" si="18"/>
        <v>0</v>
      </c>
      <c r="BQ10" s="218">
        <f t="shared" si="18"/>
        <v>0</v>
      </c>
      <c r="BR10" s="218">
        <f t="shared" si="18"/>
        <v>0</v>
      </c>
      <c r="BS10" s="218">
        <f t="shared" si="18"/>
        <v>0</v>
      </c>
      <c r="BT10" s="218">
        <f t="shared" si="18"/>
        <v>0</v>
      </c>
      <c r="BU10" s="218">
        <f t="shared" si="18"/>
        <v>0</v>
      </c>
      <c r="BV10" s="218">
        <f t="shared" si="18"/>
        <v>0</v>
      </c>
    </row>
    <row r="11" spans="1:74" ht="12.75" customHeight="1" x14ac:dyDescent="0.3"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</row>
    <row r="12" spans="1:74" ht="12.75" customHeight="1" x14ac:dyDescent="0.3">
      <c r="D12" s="54" t="s">
        <v>35</v>
      </c>
      <c r="E12" s="8" t="s">
        <v>22</v>
      </c>
      <c r="I12" s="8">
        <f>SUMIF($D$17:$D$398, $D12, I$17:I$398)</f>
        <v>764.19638428828455</v>
      </c>
      <c r="J12" s="218">
        <f t="shared" ref="J12:S13" si="19">SUMIF($D$17:$D$446, $D12, J$17:J$446)</f>
        <v>719.23984945008374</v>
      </c>
      <c r="K12" s="218">
        <f t="shared" si="19"/>
        <v>674.28331461188293</v>
      </c>
      <c r="L12" s="218">
        <f t="shared" si="19"/>
        <v>629.32677977368235</v>
      </c>
      <c r="M12" s="218">
        <f t="shared" si="19"/>
        <v>584.37024493548154</v>
      </c>
      <c r="N12" s="218">
        <f t="shared" si="19"/>
        <v>542.23094186984486</v>
      </c>
      <c r="O12" s="218">
        <f t="shared" si="19"/>
        <v>503.34533891419574</v>
      </c>
      <c r="P12" s="218">
        <f t="shared" si="19"/>
        <v>470.73415542277678</v>
      </c>
      <c r="Q12" s="218">
        <f t="shared" si="19"/>
        <v>438.12297193135788</v>
      </c>
      <c r="R12" s="218">
        <f t="shared" si="19"/>
        <v>405.51178843993893</v>
      </c>
      <c r="S12" s="218">
        <f t="shared" si="19"/>
        <v>372.90060494852003</v>
      </c>
      <c r="T12" s="218">
        <f t="shared" ref="T12:AC13" si="20">SUMIF($D$17:$D$446, $D12, T$17:T$446)</f>
        <v>341.50124563352341</v>
      </c>
      <c r="U12" s="218">
        <f t="shared" si="20"/>
        <v>312.20001073108665</v>
      </c>
      <c r="V12" s="218">
        <f t="shared" si="20"/>
        <v>283.44757108636202</v>
      </c>
      <c r="W12" s="218">
        <f t="shared" si="20"/>
        <v>254.69513144163736</v>
      </c>
      <c r="X12" s="218">
        <f t="shared" si="20"/>
        <v>225.94269179691273</v>
      </c>
      <c r="Y12" s="218">
        <f t="shared" si="20"/>
        <v>197.19025215218807</v>
      </c>
      <c r="Z12" s="218">
        <f t="shared" si="20"/>
        <v>168.43781250746343</v>
      </c>
      <c r="AA12" s="218">
        <f t="shared" si="20"/>
        <v>139.6853728627388</v>
      </c>
      <c r="AB12" s="218">
        <f t="shared" si="20"/>
        <v>110.93293321801417</v>
      </c>
      <c r="AC12" s="218">
        <f t="shared" si="20"/>
        <v>82.180493573289525</v>
      </c>
      <c r="AD12" s="218">
        <f t="shared" ref="AD12:AM13" si="21">SUMIF($D$17:$D$446, $D12, AD$17:AD$446)</f>
        <v>53.428053928564893</v>
      </c>
      <c r="AE12" s="218">
        <f t="shared" si="21"/>
        <v>31.351278234412785</v>
      </c>
      <c r="AF12" s="218">
        <f t="shared" si="21"/>
        <v>26.783758843834594</v>
      </c>
      <c r="AG12" s="218">
        <f t="shared" si="21"/>
        <v>22.216239453256403</v>
      </c>
      <c r="AH12" s="218">
        <f t="shared" si="21"/>
        <v>17.648720062678212</v>
      </c>
      <c r="AI12" s="218">
        <f t="shared" si="21"/>
        <v>13.081200672100017</v>
      </c>
      <c r="AJ12" s="218">
        <f t="shared" si="21"/>
        <v>8.5136812815218263</v>
      </c>
      <c r="AK12" s="218">
        <f t="shared" si="21"/>
        <v>3.9461618909436358</v>
      </c>
      <c r="AL12" s="218">
        <f t="shared" si="21"/>
        <v>-3.5083047578154947E-14</v>
      </c>
      <c r="AM12" s="218">
        <f t="shared" si="21"/>
        <v>-3.5083047578154947E-14</v>
      </c>
      <c r="AN12" s="218">
        <f t="shared" ref="AN12:AW13" si="22">SUMIF($D$17:$D$446, $D12, AN$17:AN$446)</f>
        <v>-3.5083047578154947E-14</v>
      </c>
      <c r="AO12" s="218">
        <f t="shared" si="22"/>
        <v>-3.5083047578154947E-14</v>
      </c>
      <c r="AP12" s="218">
        <f t="shared" si="22"/>
        <v>-3.5083047578154947E-14</v>
      </c>
      <c r="AQ12" s="218">
        <f t="shared" si="22"/>
        <v>-3.5083047578154947E-14</v>
      </c>
      <c r="AR12" s="218">
        <f t="shared" si="22"/>
        <v>-3.5083047578154947E-14</v>
      </c>
      <c r="AS12" s="218">
        <f t="shared" si="22"/>
        <v>-3.5083047578154947E-14</v>
      </c>
      <c r="AT12" s="218">
        <f t="shared" si="22"/>
        <v>-3.5083047578154947E-14</v>
      </c>
      <c r="AU12" s="218">
        <f t="shared" si="22"/>
        <v>-3.5083047578154947E-14</v>
      </c>
      <c r="AV12" s="218">
        <f t="shared" si="22"/>
        <v>-3.5083047578154947E-14</v>
      </c>
      <c r="AW12" s="218">
        <f t="shared" si="22"/>
        <v>-3.5083047578154947E-14</v>
      </c>
      <c r="AX12" s="218">
        <f t="shared" ref="AX12:BG13" si="23">SUMIF($D$17:$D$446, $D12, AX$17:AX$446)</f>
        <v>-3.5083047578154947E-14</v>
      </c>
      <c r="AY12" s="218">
        <f t="shared" si="23"/>
        <v>-3.5083047578154947E-14</v>
      </c>
      <c r="AZ12" s="218">
        <f t="shared" si="23"/>
        <v>-3.5083047578154947E-14</v>
      </c>
      <c r="BA12" s="218">
        <f t="shared" si="23"/>
        <v>-3.5083047578154947E-14</v>
      </c>
      <c r="BB12" s="218">
        <f t="shared" si="23"/>
        <v>-3.5083047578154947E-14</v>
      </c>
      <c r="BC12" s="218">
        <f t="shared" si="23"/>
        <v>-3.5083047578154947E-14</v>
      </c>
      <c r="BD12" s="218">
        <f t="shared" si="23"/>
        <v>-3.5083047578154947E-14</v>
      </c>
      <c r="BE12" s="218">
        <f t="shared" si="23"/>
        <v>-3.5083047578154947E-14</v>
      </c>
      <c r="BF12" s="218">
        <f t="shared" si="23"/>
        <v>-3.5083047578154947E-14</v>
      </c>
      <c r="BG12" s="218">
        <f t="shared" si="23"/>
        <v>-3.5083047578154947E-14</v>
      </c>
      <c r="BH12" s="218">
        <f t="shared" ref="BH12:BV13" si="24">SUMIF($D$17:$D$446, $D12, BH$17:BH$446)</f>
        <v>-3.5083047578154947E-14</v>
      </c>
      <c r="BI12" s="218">
        <f t="shared" si="24"/>
        <v>-3.5083047578154947E-14</v>
      </c>
      <c r="BJ12" s="218">
        <f t="shared" si="24"/>
        <v>-3.5083047578154947E-14</v>
      </c>
      <c r="BK12" s="218">
        <f t="shared" si="24"/>
        <v>-3.5083047578154947E-14</v>
      </c>
      <c r="BL12" s="218">
        <f t="shared" si="24"/>
        <v>-3.5083047578154947E-14</v>
      </c>
      <c r="BM12" s="218">
        <f t="shared" si="24"/>
        <v>-3.5083047578154947E-14</v>
      </c>
      <c r="BN12" s="218">
        <f t="shared" si="24"/>
        <v>-3.5083047578154947E-14</v>
      </c>
      <c r="BO12" s="218">
        <f t="shared" si="24"/>
        <v>-3.5083047578154947E-14</v>
      </c>
      <c r="BP12" s="218">
        <f t="shared" si="24"/>
        <v>-3.5083047578154947E-14</v>
      </c>
      <c r="BQ12" s="218">
        <f t="shared" si="24"/>
        <v>-3.5083047578154947E-14</v>
      </c>
      <c r="BR12" s="218">
        <f t="shared" si="24"/>
        <v>-3.5083047578154947E-14</v>
      </c>
      <c r="BS12" s="218">
        <f t="shared" si="24"/>
        <v>-3.5083047578154947E-14</v>
      </c>
      <c r="BT12" s="218">
        <f t="shared" si="24"/>
        <v>-3.5083047578154947E-14</v>
      </c>
      <c r="BU12" s="218">
        <f t="shared" si="24"/>
        <v>-3.5083047578154947E-14</v>
      </c>
      <c r="BV12" s="218">
        <f t="shared" si="24"/>
        <v>-3.5083047578154947E-14</v>
      </c>
    </row>
    <row r="13" spans="1:74" ht="12.75" customHeight="1" x14ac:dyDescent="0.3">
      <c r="D13" s="54" t="s">
        <v>36</v>
      </c>
      <c r="E13" s="8" t="s">
        <v>22</v>
      </c>
      <c r="J13" s="218">
        <f t="shared" si="19"/>
        <v>118.65943757951041</v>
      </c>
      <c r="K13" s="218">
        <f t="shared" si="19"/>
        <v>223.01244658094501</v>
      </c>
      <c r="L13" s="218">
        <f t="shared" si="19"/>
        <v>322.63236209945563</v>
      </c>
      <c r="M13" s="218">
        <f t="shared" si="19"/>
        <v>421.70080176589727</v>
      </c>
      <c r="N13" s="218">
        <f t="shared" si="19"/>
        <v>521.24737399093317</v>
      </c>
      <c r="O13" s="218">
        <f t="shared" si="19"/>
        <v>596.27716751058199</v>
      </c>
      <c r="P13" s="218">
        <f t="shared" si="19"/>
        <v>685.31286898928863</v>
      </c>
      <c r="Q13" s="218">
        <f t="shared" si="19"/>
        <v>764.04601068560339</v>
      </c>
      <c r="R13" s="218">
        <f t="shared" si="19"/>
        <v>813.96538449679815</v>
      </c>
      <c r="S13" s="218">
        <f t="shared" si="19"/>
        <v>880.43253664163137</v>
      </c>
      <c r="T13" s="218">
        <f t="shared" si="20"/>
        <v>840.45027946256471</v>
      </c>
      <c r="U13" s="218">
        <f t="shared" si="20"/>
        <v>802.49334154589712</v>
      </c>
      <c r="V13" s="218">
        <f t="shared" si="20"/>
        <v>769.15641461755524</v>
      </c>
      <c r="W13" s="218">
        <f t="shared" si="20"/>
        <v>739.83211218175109</v>
      </c>
      <c r="X13" s="218">
        <f t="shared" si="20"/>
        <v>714.06941282323533</v>
      </c>
      <c r="Y13" s="218">
        <f t="shared" si="20"/>
        <v>691.95599652681722</v>
      </c>
      <c r="Z13" s="218">
        <f t="shared" si="20"/>
        <v>670.72651807961245</v>
      </c>
      <c r="AA13" s="218">
        <f t="shared" si="20"/>
        <v>649.7453848069199</v>
      </c>
      <c r="AB13" s="218">
        <f t="shared" si="20"/>
        <v>628.7630443670032</v>
      </c>
      <c r="AC13" s="218">
        <f t="shared" si="20"/>
        <v>607.78070392708662</v>
      </c>
      <c r="AD13" s="218">
        <f t="shared" si="21"/>
        <v>586.86081109887095</v>
      </c>
      <c r="AE13" s="218">
        <f t="shared" si="21"/>
        <v>566.27538317085555</v>
      </c>
      <c r="AF13" s="218">
        <f t="shared" si="21"/>
        <v>546.28510654440822</v>
      </c>
      <c r="AG13" s="218">
        <f t="shared" si="21"/>
        <v>526.88054215374962</v>
      </c>
      <c r="AH13" s="218">
        <f t="shared" si="21"/>
        <v>507.99060613812594</v>
      </c>
      <c r="AI13" s="218">
        <f t="shared" si="21"/>
        <v>489.96337658815469</v>
      </c>
      <c r="AJ13" s="218">
        <f t="shared" si="21"/>
        <v>471.93614703818344</v>
      </c>
      <c r="AK13" s="218">
        <f t="shared" si="21"/>
        <v>453.90891748821224</v>
      </c>
      <c r="AL13" s="218">
        <f t="shared" si="21"/>
        <v>435.88168793824093</v>
      </c>
      <c r="AM13" s="218">
        <f t="shared" si="21"/>
        <v>417.85445838826979</v>
      </c>
      <c r="AN13" s="218">
        <f t="shared" si="22"/>
        <v>399.95454965312143</v>
      </c>
      <c r="AO13" s="218">
        <f t="shared" si="22"/>
        <v>382.54791731194911</v>
      </c>
      <c r="AP13" s="218">
        <f t="shared" si="22"/>
        <v>365.35660433802025</v>
      </c>
      <c r="AQ13" s="218">
        <f t="shared" si="22"/>
        <v>348.2892282072421</v>
      </c>
      <c r="AR13" s="218">
        <f t="shared" si="22"/>
        <v>331.4541085235989</v>
      </c>
      <c r="AS13" s="218">
        <f t="shared" si="22"/>
        <v>314.67193460413324</v>
      </c>
      <c r="AT13" s="218">
        <f t="shared" si="22"/>
        <v>297.88976068466741</v>
      </c>
      <c r="AU13" s="218">
        <f t="shared" si="22"/>
        <v>281.10758676520175</v>
      </c>
      <c r="AV13" s="218">
        <f t="shared" si="22"/>
        <v>264.32541284573597</v>
      </c>
      <c r="AW13" s="218">
        <f t="shared" si="22"/>
        <v>247.54323892627022</v>
      </c>
      <c r="AX13" s="218">
        <f t="shared" si="23"/>
        <v>230.76106500680447</v>
      </c>
      <c r="AY13" s="218">
        <f t="shared" si="23"/>
        <v>213.97889108733872</v>
      </c>
      <c r="AZ13" s="218">
        <f t="shared" si="23"/>
        <v>197.196717167873</v>
      </c>
      <c r="BA13" s="218">
        <f t="shared" si="23"/>
        <v>180.41454324840726</v>
      </c>
      <c r="BB13" s="218">
        <f t="shared" si="23"/>
        <v>163.63236932894151</v>
      </c>
      <c r="BC13" s="218">
        <f t="shared" si="23"/>
        <v>146.98617719168288</v>
      </c>
      <c r="BD13" s="218">
        <f t="shared" si="23"/>
        <v>130.79533872384062</v>
      </c>
      <c r="BE13" s="218">
        <f t="shared" si="23"/>
        <v>115.01541753017712</v>
      </c>
      <c r="BF13" s="218">
        <f t="shared" si="23"/>
        <v>99.766131808503289</v>
      </c>
      <c r="BG13" s="218">
        <f t="shared" si="23"/>
        <v>85.04691233480996</v>
      </c>
      <c r="BH13" s="218">
        <f t="shared" si="24"/>
        <v>70.632416290962155</v>
      </c>
      <c r="BI13" s="218">
        <f t="shared" si="24"/>
        <v>57.64347352039259</v>
      </c>
      <c r="BJ13" s="218">
        <f t="shared" si="24"/>
        <v>45.844840484882774</v>
      </c>
      <c r="BK13" s="218">
        <f t="shared" si="24"/>
        <v>35.447373043362155</v>
      </c>
      <c r="BL13" s="218">
        <f t="shared" si="24"/>
        <v>26.494276885322293</v>
      </c>
      <c r="BM13" s="218">
        <f t="shared" si="24"/>
        <v>19.773575646477852</v>
      </c>
      <c r="BN13" s="218">
        <f t="shared" si="24"/>
        <v>14.287109903406659</v>
      </c>
      <c r="BO13" s="218">
        <f t="shared" si="24"/>
        <v>9.8106481823678475</v>
      </c>
      <c r="BP13" s="218">
        <f t="shared" si="24"/>
        <v>6.1674288762116865</v>
      </c>
      <c r="BQ13" s="218">
        <f t="shared" si="24"/>
        <v>3.5836682282453354</v>
      </c>
      <c r="BR13" s="218">
        <f t="shared" si="24"/>
        <v>1.8442847969732399</v>
      </c>
      <c r="BS13" s="218">
        <f t="shared" si="24"/>
        <v>0.70324827090257203</v>
      </c>
      <c r="BT13" s="218">
        <f t="shared" si="24"/>
        <v>0.13932997223512467</v>
      </c>
      <c r="BU13" s="218">
        <f t="shared" si="24"/>
        <v>5.6508964174639686E-13</v>
      </c>
      <c r="BV13" s="218">
        <f t="shared" si="24"/>
        <v>5.6508964174639686E-13</v>
      </c>
    </row>
    <row r="14" spans="1:74" ht="12.75" customHeight="1" x14ac:dyDescent="0.3">
      <c r="D14" s="93" t="s">
        <v>37</v>
      </c>
      <c r="E14" s="8" t="s">
        <v>22</v>
      </c>
      <c r="F14" s="94"/>
      <c r="G14" s="94"/>
      <c r="H14" s="94"/>
      <c r="I14" s="94">
        <f>SUM(I12:I13)</f>
        <v>764.19638428828455</v>
      </c>
      <c r="J14" s="94">
        <f>SUM(J12:J13)</f>
        <v>837.89928702959412</v>
      </c>
      <c r="K14" s="94">
        <f t="shared" ref="K14:BQ14" si="25">SUM(K12:K13)</f>
        <v>897.29576119282797</v>
      </c>
      <c r="L14" s="94">
        <f t="shared" si="25"/>
        <v>951.95914187313792</v>
      </c>
      <c r="M14" s="94">
        <f t="shared" si="25"/>
        <v>1006.0710467013788</v>
      </c>
      <c r="N14" s="94">
        <f t="shared" si="25"/>
        <v>1063.4783158607779</v>
      </c>
      <c r="O14" s="94">
        <f t="shared" si="25"/>
        <v>1099.6225064247778</v>
      </c>
      <c r="P14" s="94">
        <f t="shared" si="25"/>
        <v>1156.0470244120654</v>
      </c>
      <c r="Q14" s="94">
        <f t="shared" si="25"/>
        <v>1202.1689826169613</v>
      </c>
      <c r="R14" s="94">
        <f t="shared" si="25"/>
        <v>1219.4771729367371</v>
      </c>
      <c r="S14" s="94">
        <f t="shared" si="25"/>
        <v>1253.3331415901514</v>
      </c>
      <c r="T14" s="94">
        <f t="shared" si="25"/>
        <v>1181.9515250960881</v>
      </c>
      <c r="U14" s="94">
        <f t="shared" si="25"/>
        <v>1114.6933522769837</v>
      </c>
      <c r="V14" s="94">
        <f t="shared" si="25"/>
        <v>1052.6039857039173</v>
      </c>
      <c r="W14" s="94">
        <f t="shared" si="25"/>
        <v>994.52724362338847</v>
      </c>
      <c r="X14" s="94">
        <f t="shared" si="25"/>
        <v>940.01210462014808</v>
      </c>
      <c r="Y14" s="94">
        <f t="shared" si="25"/>
        <v>889.14624867900534</v>
      </c>
      <c r="Z14" s="94">
        <f t="shared" si="25"/>
        <v>839.16433058707594</v>
      </c>
      <c r="AA14" s="94">
        <f t="shared" si="25"/>
        <v>789.43075766965876</v>
      </c>
      <c r="AB14" s="94">
        <f t="shared" si="25"/>
        <v>739.69597758501732</v>
      </c>
      <c r="AC14" s="94">
        <f t="shared" si="25"/>
        <v>689.9611975003761</v>
      </c>
      <c r="AD14" s="94">
        <f t="shared" si="25"/>
        <v>640.2888650274358</v>
      </c>
      <c r="AE14" s="94">
        <f t="shared" si="25"/>
        <v>597.62666140526835</v>
      </c>
      <c r="AF14" s="94">
        <f t="shared" si="25"/>
        <v>573.06886538824278</v>
      </c>
      <c r="AG14" s="94">
        <f t="shared" si="25"/>
        <v>549.09678160700605</v>
      </c>
      <c r="AH14" s="94">
        <f t="shared" si="25"/>
        <v>525.63932620080413</v>
      </c>
      <c r="AI14" s="94">
        <f t="shared" si="25"/>
        <v>503.0445772602547</v>
      </c>
      <c r="AJ14" s="94">
        <f t="shared" si="25"/>
        <v>480.44982831970526</v>
      </c>
      <c r="AK14" s="94">
        <f t="shared" si="25"/>
        <v>457.85507937915588</v>
      </c>
      <c r="AL14" s="94">
        <f t="shared" si="25"/>
        <v>435.88168793824087</v>
      </c>
      <c r="AM14" s="94">
        <f t="shared" si="25"/>
        <v>417.85445838826973</v>
      </c>
      <c r="AN14" s="94">
        <f t="shared" si="25"/>
        <v>399.95454965312138</v>
      </c>
      <c r="AO14" s="94">
        <f t="shared" si="25"/>
        <v>382.54791731194905</v>
      </c>
      <c r="AP14" s="94">
        <f t="shared" si="25"/>
        <v>365.35660433802019</v>
      </c>
      <c r="AQ14" s="94">
        <f t="shared" si="25"/>
        <v>348.28922820724205</v>
      </c>
      <c r="AR14" s="94">
        <f t="shared" si="25"/>
        <v>331.45410852359885</v>
      </c>
      <c r="AS14" s="94">
        <f t="shared" si="25"/>
        <v>314.67193460413318</v>
      </c>
      <c r="AT14" s="94">
        <f t="shared" si="25"/>
        <v>297.88976068466735</v>
      </c>
      <c r="AU14" s="94">
        <f t="shared" si="25"/>
        <v>281.10758676520169</v>
      </c>
      <c r="AV14" s="94">
        <f t="shared" si="25"/>
        <v>264.32541284573591</v>
      </c>
      <c r="AW14" s="94">
        <f t="shared" si="25"/>
        <v>247.54323892627019</v>
      </c>
      <c r="AX14" s="94">
        <f t="shared" si="25"/>
        <v>230.76106500680444</v>
      </c>
      <c r="AY14" s="94">
        <f t="shared" si="25"/>
        <v>213.9788910873387</v>
      </c>
      <c r="AZ14" s="94">
        <f t="shared" si="25"/>
        <v>197.19671716787298</v>
      </c>
      <c r="BA14" s="94">
        <f t="shared" si="25"/>
        <v>180.41454324840723</v>
      </c>
      <c r="BB14" s="94">
        <f t="shared" si="25"/>
        <v>163.63236932894148</v>
      </c>
      <c r="BC14" s="94">
        <f t="shared" si="25"/>
        <v>146.98617719168286</v>
      </c>
      <c r="BD14" s="94">
        <f t="shared" si="25"/>
        <v>130.79533872384059</v>
      </c>
      <c r="BE14" s="94">
        <f t="shared" si="25"/>
        <v>115.01541753017709</v>
      </c>
      <c r="BF14" s="94">
        <f t="shared" si="25"/>
        <v>99.76613180850326</v>
      </c>
      <c r="BG14" s="94">
        <f t="shared" si="25"/>
        <v>85.046912334809932</v>
      </c>
      <c r="BH14" s="94">
        <f t="shared" si="25"/>
        <v>70.632416290962126</v>
      </c>
      <c r="BI14" s="94">
        <f t="shared" si="25"/>
        <v>57.643473520392554</v>
      </c>
      <c r="BJ14" s="94">
        <f t="shared" si="25"/>
        <v>45.844840484882738</v>
      </c>
      <c r="BK14" s="94">
        <f t="shared" si="25"/>
        <v>35.44737304336212</v>
      </c>
      <c r="BL14" s="94">
        <f t="shared" si="25"/>
        <v>26.494276885322257</v>
      </c>
      <c r="BM14" s="94">
        <f t="shared" si="25"/>
        <v>19.773575646477816</v>
      </c>
      <c r="BN14" s="94">
        <f t="shared" si="25"/>
        <v>14.287109903406623</v>
      </c>
      <c r="BO14" s="94">
        <f t="shared" si="25"/>
        <v>9.810648182367812</v>
      </c>
      <c r="BP14" s="94">
        <f t="shared" si="25"/>
        <v>6.1674288762116518</v>
      </c>
      <c r="BQ14" s="94">
        <f t="shared" si="25"/>
        <v>3.5836682282453003</v>
      </c>
      <c r="BR14" s="94">
        <f t="shared" ref="BR14:BV14" si="26">SUM(BR12:BR13)</f>
        <v>1.8442847969732048</v>
      </c>
      <c r="BS14" s="94">
        <f t="shared" si="26"/>
        <v>0.70324827090253694</v>
      </c>
      <c r="BT14" s="94">
        <f t="shared" si="26"/>
        <v>0.13932997223508958</v>
      </c>
      <c r="BU14" s="94">
        <f t="shared" si="26"/>
        <v>5.3000659416824192E-13</v>
      </c>
      <c r="BV14" s="94">
        <f t="shared" si="26"/>
        <v>5.3000659416824192E-13</v>
      </c>
    </row>
    <row r="15" spans="1:74" ht="12.75" customHeight="1" x14ac:dyDescent="0.3"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</row>
    <row r="16" spans="1:74" ht="12.75" customHeight="1" x14ac:dyDescent="0.3">
      <c r="N16" s="92"/>
    </row>
    <row r="17" spans="1:74" s="98" customFormat="1" ht="12.75" customHeight="1" x14ac:dyDescent="0.35">
      <c r="A17" s="95"/>
      <c r="B17" s="96" t="str">
        <f>'Depn|Inputs'!C44</f>
        <v>Subtransmission</v>
      </c>
      <c r="C17" s="95"/>
      <c r="D17" s="97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</row>
    <row r="18" spans="1:74" ht="12.75" customHeight="1" outlineLevel="1" x14ac:dyDescent="0.35">
      <c r="B18" s="99"/>
      <c r="C18" s="8" t="s">
        <v>18</v>
      </c>
      <c r="I18" s="100">
        <f>INDEX('Depn|Inputs'!$E$44:$E$50, MATCH(B17, 'Depn|Inputs'!$C$44:$C$50,0))</f>
        <v>28.863961716086784</v>
      </c>
    </row>
    <row r="19" spans="1:74" ht="12.75" customHeight="1" outlineLevel="1" x14ac:dyDescent="0.35">
      <c r="B19" s="99"/>
      <c r="C19" s="8" t="s">
        <v>19</v>
      </c>
      <c r="I19" s="101">
        <f>IF(INDEX('Depn|Inputs'!$F$44:$F$50,MATCH(B17,'Depn|Inputs'!$C$44:$C$50,0))&lt;0,1,INDEX('Depn|Inputs'!$F$44:$F$50,MATCH(B17,'Depn|Inputs'!$C$44:$C$50,0)))</f>
        <v>44.721358807947503</v>
      </c>
    </row>
    <row r="20" spans="1:74" ht="12.75" customHeight="1" outlineLevel="1" x14ac:dyDescent="0.35">
      <c r="B20" s="99"/>
      <c r="C20" s="292" t="s">
        <v>69</v>
      </c>
      <c r="I20" s="293">
        <f>INDEX('Depn|Inputs'!$G$44:$G$51, MATCH($B17, 'Depn|Inputs'!$C$44:$C$51, 0))</f>
        <v>53.362142864352577</v>
      </c>
    </row>
    <row r="21" spans="1:74" ht="12.75" customHeight="1" outlineLevel="1" x14ac:dyDescent="0.3">
      <c r="C21" s="94" t="s">
        <v>38</v>
      </c>
      <c r="I21" s="75"/>
    </row>
    <row r="22" spans="1:74" ht="12.75" customHeight="1" outlineLevel="1" x14ac:dyDescent="0.3">
      <c r="D22" s="102" t="s">
        <v>39</v>
      </c>
      <c r="E22" s="103" t="s">
        <v>22</v>
      </c>
      <c r="F22" s="103"/>
      <c r="G22" s="103"/>
      <c r="H22" s="103"/>
      <c r="I22" s="104"/>
      <c r="J22" s="105">
        <f>IF(OR($I18=0,I27=0),0,IF($I25&gt;0,(MIN($I27/$I18, $I27-SUM($I22:I22))),(MAX($I27/$I18, $I27-SUM($I22:I22)))))</f>
        <v>4.567519390578191</v>
      </c>
      <c r="K22" s="105">
        <f>IF(OR($I18=0,J27=0),0,IF($I25&gt;0,(MIN($I27/$I18, $I27-SUM($I22:J22))),(MAX($I27/$I18, $I27-SUM($I22:J22)))))</f>
        <v>4.567519390578191</v>
      </c>
      <c r="L22" s="105">
        <f>IF(OR($I18=0,K27=0),0,IF($I25&gt;0,(MIN($I27/$I18, $I27-SUM($I22:K22))),(MAX($I27/$I18, $I27-SUM($I22:K22)))))</f>
        <v>4.567519390578191</v>
      </c>
      <c r="M22" s="105">
        <f>IF(OR($I18=0,L27=0),0,IF($I25&gt;0,(MIN($I27/$I18, $I27-SUM($I22:L22))),(MAX($I27/$I18, $I27-SUM($I22:L22)))))</f>
        <v>4.567519390578191</v>
      </c>
      <c r="N22" s="105">
        <f>IF(OR($I18=0,M27=0),0,IF($I25&gt;0,(MIN($I27/$I18, $I27-SUM($I22:M22))),(MAX($I27/$I18, $I27-SUM($I22:M22)))))</f>
        <v>4.567519390578191</v>
      </c>
      <c r="O22" s="105">
        <f>IF(OR($I18=0,N27=0),0,IF($I25&gt;0,(MIN($I27/$I18, $I27-SUM($I22:N22))),(MAX($I27/$I18, $I27-SUM($I22:N22)))))</f>
        <v>4.567519390578191</v>
      </c>
      <c r="P22" s="105">
        <f>IF(OR($I18=0,O27=0),0,IF($I25&gt;0,(MIN($I27/$I18, $I27-SUM($I22:O22))),(MAX($I27/$I18, $I27-SUM($I22:O22)))))</f>
        <v>4.567519390578191</v>
      </c>
      <c r="Q22" s="105">
        <f>IF(OR($I18=0,P27=0),0,IF($I25&gt;0,(MIN($I27/$I18, $I27-SUM($I22:P22))),(MAX($I27/$I18, $I27-SUM($I22:P22)))))</f>
        <v>4.567519390578191</v>
      </c>
      <c r="R22" s="105">
        <f>IF(OR($I18=0,Q27=0),0,IF($I25&gt;0,(MIN($I27/$I18, $I27-SUM($I22:Q22))),(MAX($I27/$I18, $I27-SUM($I22:Q22)))))</f>
        <v>4.567519390578191</v>
      </c>
      <c r="S22" s="105">
        <f>IF(OR($I18=0,R27=0),0,IF($I25&gt;0,(MIN($I27/$I18, $I27-SUM($I22:R22))),(MAX($I27/$I18, $I27-SUM($I22:R22)))))</f>
        <v>4.567519390578191</v>
      </c>
      <c r="T22" s="105">
        <f>IF(OR($I18=0,S27=0),0,IF($I25&gt;0,(MIN($I27/$I18, $I27-SUM($I22:S22))),(MAX($I27/$I18, $I27-SUM($I22:S22)))))</f>
        <v>4.567519390578191</v>
      </c>
      <c r="U22" s="105">
        <f>IF(OR($I18=0,T27=0),0,IF($I25&gt;0,(MIN($I27/$I18, $I27-SUM($I22:T22))),(MAX($I27/$I18, $I27-SUM($I22:T22)))))</f>
        <v>4.567519390578191</v>
      </c>
      <c r="V22" s="105">
        <f>IF(OR($I18=0,U27=0),0,IF($I25&gt;0,(MIN($I27/$I18, $I27-SUM($I22:U22))),(MAX($I27/$I18, $I27-SUM($I22:U22)))))</f>
        <v>4.567519390578191</v>
      </c>
      <c r="W22" s="105">
        <f>IF(OR($I18=0,V27=0),0,IF($I25&gt;0,(MIN($I27/$I18, $I27-SUM($I22:V22))),(MAX($I27/$I18, $I27-SUM($I22:V22)))))</f>
        <v>4.567519390578191</v>
      </c>
      <c r="X22" s="105">
        <f>IF(OR($I18=0,W27=0),0,IF($I25&gt;0,(MIN($I27/$I18, $I27-SUM($I22:W22))),(MAX($I27/$I18, $I27-SUM($I22:W22)))))</f>
        <v>4.567519390578191</v>
      </c>
      <c r="Y22" s="105">
        <f>IF(OR($I18=0,X27=0),0,IF($I25&gt;0,(MIN($I27/$I18, $I27-SUM($I22:X22))),(MAX($I27/$I18, $I27-SUM($I22:X22)))))</f>
        <v>4.567519390578191</v>
      </c>
      <c r="Z22" s="105">
        <f>IF(OR($I18=0,Y27=0),0,IF($I25&gt;0,(MIN($I27/$I18, $I27-SUM($I22:Y22))),(MAX($I27/$I18, $I27-SUM($I22:Y22)))))</f>
        <v>4.567519390578191</v>
      </c>
      <c r="AA22" s="105">
        <f>IF(OR($I18=0,Z27=0),0,IF($I25&gt;0,(MIN($I27/$I18, $I27-SUM($I22:Z22))),(MAX($I27/$I18, $I27-SUM($I22:Z22)))))</f>
        <v>4.567519390578191</v>
      </c>
      <c r="AB22" s="105">
        <f>IF(OR($I18=0,AA27=0),0,IF($I25&gt;0,(MIN($I27/$I18, $I27-SUM($I22:AA22))),(MAX($I27/$I18, $I27-SUM($I22:AA22)))))</f>
        <v>4.567519390578191</v>
      </c>
      <c r="AC22" s="105">
        <f>IF(OR($I18=0,AB27=0),0,IF($I25&gt;0,(MIN($I27/$I18, $I27-SUM($I22:AB22))),(MAX($I27/$I18, $I27-SUM($I22:AB22)))))</f>
        <v>4.567519390578191</v>
      </c>
      <c r="AD22" s="105">
        <f>IF(OR($I18=0,AC27=0),0,IF($I25&gt;0,(MIN($I27/$I18, $I27-SUM($I22:AC22))),(MAX($I27/$I18, $I27-SUM($I22:AC22)))))</f>
        <v>4.567519390578191</v>
      </c>
      <c r="AE22" s="105">
        <f>IF(OR($I18=0,AD27=0),0,IF($I25&gt;0,(MIN($I27/$I18, $I27-SUM($I22:AD22))),(MAX($I27/$I18, $I27-SUM($I22:AD22)))))</f>
        <v>4.567519390578191</v>
      </c>
      <c r="AF22" s="105">
        <f>IF(OR($I18=0,AE27=0),0,IF($I25&gt;0,(MIN($I27/$I18, $I27-SUM($I22:AE22))),(MAX($I27/$I18, $I27-SUM($I22:AE22)))))</f>
        <v>4.567519390578191</v>
      </c>
      <c r="AG22" s="105">
        <f>IF(OR($I18=0,AF27=0),0,IF($I25&gt;0,(MIN($I27/$I18, $I27-SUM($I22:AF22))),(MAX($I27/$I18, $I27-SUM($I22:AF22)))))</f>
        <v>4.567519390578191</v>
      </c>
      <c r="AH22" s="105">
        <f>IF(OR($I18=0,AG27=0),0,IF($I25&gt;0,(MIN($I27/$I18, $I27-SUM($I22:AG22))),(MAX($I27/$I18, $I27-SUM($I22:AG22)))))</f>
        <v>4.567519390578191</v>
      </c>
      <c r="AI22" s="105">
        <f>IF(OR($I18=0,AH27=0),0,IF($I25&gt;0,(MIN($I27/$I18, $I27-SUM($I22:AH22))),(MAX($I27/$I18, $I27-SUM($I22:AH22)))))</f>
        <v>4.567519390578191</v>
      </c>
      <c r="AJ22" s="105">
        <f>IF(OR($I18=0,AI27=0),0,IF($I25&gt;0,(MIN($I27/$I18, $I27-SUM($I22:AI22))),(MAX($I27/$I18, $I27-SUM($I22:AI22)))))</f>
        <v>4.567519390578191</v>
      </c>
      <c r="AK22" s="105">
        <f>IF(OR($I18=0,AJ27=0),0,IF($I25&gt;0,(MIN($I27/$I18, $I27-SUM($I22:AJ22))),(MAX($I27/$I18, $I27-SUM($I22:AJ22)))))</f>
        <v>4.567519390578191</v>
      </c>
      <c r="AL22" s="105">
        <f>IF(OR($I18=0,AK27=0),0,IF($I25&gt;0,(MIN($I27/$I18, $I27-SUM($I22:AK22))),(MAX($I27/$I18, $I27-SUM($I22:AK22)))))</f>
        <v>3.9461618909436709</v>
      </c>
      <c r="AM22" s="105">
        <f>IF(OR($I18=0,AL27=0),0,IF($I25&gt;0,(MIN($I27/$I18, $I27-SUM($I22:AL22))),(MAX($I27/$I18, $I27-SUM($I22:AL22)))))</f>
        <v>0</v>
      </c>
      <c r="AN22" s="105">
        <f>IF(OR($I18=0,AM27=0),0,IF($I25&gt;0,(MIN($I27/$I18, $I27-SUM($I22:AM22))),(MAX($I27/$I18, $I27-SUM($I22:AM22)))))</f>
        <v>0</v>
      </c>
      <c r="AO22" s="105">
        <f>IF(OR($I18=0,AN27=0),0,IF($I25&gt;0,(MIN($I27/$I18, $I27-SUM($I22:AN22))),(MAX($I27/$I18, $I27-SUM($I22:AN22)))))</f>
        <v>0</v>
      </c>
      <c r="AP22" s="105">
        <f>IF(OR($I18=0,AO27=0),0,IF($I25&gt;0,(MIN($I27/$I18, $I27-SUM($I22:AO22))),(MAX($I27/$I18, $I27-SUM($I22:AO22)))))</f>
        <v>0</v>
      </c>
      <c r="AQ22" s="105">
        <f>IF(OR($I18=0,AP27=0),0,IF($I25&gt;0,(MIN($I27/$I18, $I27-SUM($I22:AP22))),(MAX($I27/$I18, $I27-SUM($I22:AP22)))))</f>
        <v>0</v>
      </c>
      <c r="AR22" s="105">
        <f>IF(OR($I18=0,AQ27=0),0,IF($I25&gt;0,(MIN($I27/$I18, $I27-SUM($I22:AQ22))),(MAX($I27/$I18, $I27-SUM($I22:AQ22)))))</f>
        <v>0</v>
      </c>
      <c r="AS22" s="105">
        <f>IF(OR($I18=0,AR27=0),0,IF($I25&gt;0,(MIN($I27/$I18, $I27-SUM($I22:AR22))),(MAX($I27/$I18, $I27-SUM($I22:AR22)))))</f>
        <v>0</v>
      </c>
      <c r="AT22" s="105">
        <f>IF(OR($I18=0,AS27=0),0,IF($I25&gt;0,(MIN($I27/$I18, $I27-SUM($I22:AS22))),(MAX($I27/$I18, $I27-SUM($I22:AS22)))))</f>
        <v>0</v>
      </c>
      <c r="AU22" s="105">
        <f>IF(OR($I18=0,AT27=0),0,IF($I25&gt;0,(MIN($I27/$I18, $I27-SUM($I22:AT22))),(MAX($I27/$I18, $I27-SUM($I22:AT22)))))</f>
        <v>0</v>
      </c>
      <c r="AV22" s="105">
        <f>IF(OR($I18=0,AU27=0),0,IF($I25&gt;0,(MIN($I27/$I18, $I27-SUM($I22:AU22))),(MAX($I27/$I18, $I27-SUM($I22:AU22)))))</f>
        <v>0</v>
      </c>
      <c r="AW22" s="105">
        <f>IF(OR($I18=0,AV27=0),0,IF($I25&gt;0,(MIN($I27/$I18, $I27-SUM($I22:AV22))),(MAX($I27/$I18, $I27-SUM($I22:AV22)))))</f>
        <v>0</v>
      </c>
      <c r="AX22" s="105">
        <f>IF(OR($I18=0,AW27=0),0,IF($I25&gt;0,(MIN($I27/$I18, $I27-SUM($I22:AW22))),(MAX($I27/$I18, $I27-SUM($I22:AW22)))))</f>
        <v>0</v>
      </c>
      <c r="AY22" s="105">
        <f>IF(OR($I18=0,AX27=0),0,IF($I25&gt;0,(MIN($I27/$I18, $I27-SUM($I22:AX22))),(MAX($I27/$I18, $I27-SUM($I22:AX22)))))</f>
        <v>0</v>
      </c>
      <c r="AZ22" s="105">
        <f>IF(OR($I18=0,AY27=0),0,IF($I25&gt;0,(MIN($I27/$I18, $I27-SUM($I22:AY22))),(MAX($I27/$I18, $I27-SUM($I22:AY22)))))</f>
        <v>0</v>
      </c>
      <c r="BA22" s="105">
        <f>IF(OR($I18=0,AZ27=0),0,IF($I25&gt;0,(MIN($I27/$I18, $I27-SUM($I22:AZ22))),(MAX($I27/$I18, $I27-SUM($I22:AZ22)))))</f>
        <v>0</v>
      </c>
      <c r="BB22" s="105">
        <f>IF(OR($I18=0,BA27=0),0,IF($I25&gt;0,(MIN($I27/$I18, $I27-SUM($I22:BA22))),(MAX($I27/$I18, $I27-SUM($I22:BA22)))))</f>
        <v>0</v>
      </c>
      <c r="BC22" s="105">
        <f>IF(OR($I18=0,BB27=0),0,IF($I25&gt;0,(MIN($I27/$I18, $I27-SUM($I22:BB22))),(MAX($I27/$I18, $I27-SUM($I22:BB22)))))</f>
        <v>0</v>
      </c>
      <c r="BD22" s="105">
        <f>IF(OR($I18=0,BC27=0),0,IF($I25&gt;0,(MIN($I27/$I18, $I27-SUM($I22:BC22))),(MAX($I27/$I18, $I27-SUM($I22:BC22)))))</f>
        <v>0</v>
      </c>
      <c r="BE22" s="105">
        <f>IF(OR($I18=0,BD27=0),0,IF($I25&gt;0,(MIN($I27/$I18, $I27-SUM($I22:BD22))),(MAX($I27/$I18, $I27-SUM($I22:BD22)))))</f>
        <v>0</v>
      </c>
      <c r="BF22" s="105">
        <f>IF(OR($I18=0,BE27=0),0,IF($I25&gt;0,(MIN($I27/$I18, $I27-SUM($I22:BE22))),(MAX($I27/$I18, $I27-SUM($I22:BE22)))))</f>
        <v>0</v>
      </c>
      <c r="BG22" s="105">
        <f>IF(OR($I18=0,BF27=0),0,IF($I25&gt;0,(MIN($I27/$I18, $I27-SUM($I22:BF22))),(MAX($I27/$I18, $I27-SUM($I22:BF22)))))</f>
        <v>0</v>
      </c>
      <c r="BH22" s="105">
        <f>IF(OR($I18=0,BG27=0),0,IF($I25&gt;0,(MIN($I27/$I18, $I27-SUM($I22:BG22))),(MAX($I27/$I18, $I27-SUM($I22:BG22)))))</f>
        <v>0</v>
      </c>
      <c r="BI22" s="105">
        <f>IF(OR($I18=0,BH27=0),0,IF($I25&gt;0,(MIN($I27/$I18, $I27-SUM($I22:BH22))),(MAX($I27/$I18, $I27-SUM($I22:BH22)))))</f>
        <v>0</v>
      </c>
      <c r="BJ22" s="105">
        <f>IF(OR($I18=0,BI27=0),0,IF($I25&gt;0,(MIN($I27/$I18, $I27-SUM($I22:BI22))),(MAX($I27/$I18, $I27-SUM($I22:BI22)))))</f>
        <v>0</v>
      </c>
      <c r="BK22" s="105">
        <f>IF(OR($I18=0,BJ27=0),0,IF($I25&gt;0,(MIN($I27/$I18, $I27-SUM($I22:BJ22))),(MAX($I27/$I18, $I27-SUM($I22:BJ22)))))</f>
        <v>0</v>
      </c>
      <c r="BL22" s="105">
        <f>IF(OR($I18=0,BK27=0),0,IF($I25&gt;0,(MIN($I27/$I18, $I27-SUM($I22:BK22))),(MAX($I27/$I18, $I27-SUM($I22:BK22)))))</f>
        <v>0</v>
      </c>
      <c r="BM22" s="105">
        <f>IF(OR($I18=0,BL27=0),0,IF($I25&gt;0,(MIN($I27/$I18, $I27-SUM($I22:BL22))),(MAX($I27/$I18, $I27-SUM($I22:BL22)))))</f>
        <v>0</v>
      </c>
      <c r="BN22" s="105">
        <f>IF(OR($I18=0,BM27=0),0,IF($I25&gt;0,(MIN($I27/$I18, $I27-SUM($I22:BM22))),(MAX($I27/$I18, $I27-SUM($I22:BM22)))))</f>
        <v>0</v>
      </c>
      <c r="BO22" s="105">
        <f>IF(OR($I18=0,BN27=0),0,IF($I25&gt;0,(MIN($I27/$I18, $I27-SUM($I22:BN22))),(MAX($I27/$I18, $I27-SUM($I22:BN22)))))</f>
        <v>0</v>
      </c>
      <c r="BP22" s="105">
        <f>IF(OR($I18=0,BO27=0),0,IF($I25&gt;0,(MIN($I27/$I18, $I27-SUM($I22:BO22))),(MAX($I27/$I18, $I27-SUM($I22:BO22)))))</f>
        <v>0</v>
      </c>
      <c r="BQ22" s="105">
        <f>IF(OR($I18=0,BP27=0),0,IF($I25&gt;0,(MIN($I27/$I18, $I27-SUM($I22:BP22))),(MAX($I27/$I18, $I27-SUM($I22:BP22)))))</f>
        <v>0</v>
      </c>
      <c r="BR22" s="105">
        <f>IF(OR($I18=0,BQ27=0),0,IF($I25&gt;0,(MIN($I27/$I18, $I27-SUM($I22:BQ22))),(MAX($I27/$I18, $I27-SUM($I22:BQ22)))))</f>
        <v>0</v>
      </c>
      <c r="BS22" s="105">
        <f>IF(OR($I18=0,BR27=0),0,IF($I25&gt;0,(MIN($I27/$I18, $I27-SUM($I22:BR22))),(MAX($I27/$I18, $I27-SUM($I22:BR22)))))</f>
        <v>0</v>
      </c>
      <c r="BT22" s="105">
        <f>IF(OR($I18=0,BS27=0),0,IF($I25&gt;0,(MIN($I27/$I18, $I27-SUM($I22:BS22))),(MAX($I27/$I18, $I27-SUM($I22:BS22)))))</f>
        <v>0</v>
      </c>
      <c r="BU22" s="105">
        <f>IF(OR($I18=0,BT27=0),0,IF($I25&gt;0,(MIN($I27/$I18, $I27-SUM($I22:BT22))),(MAX($I27/$I18, $I27-SUM($I22:BT22)))))</f>
        <v>0</v>
      </c>
      <c r="BV22" s="105">
        <f>IF(OR($I18=0,BU27=0),0,IF($I25&gt;0,(MIN($I27/$I18, $I27-SUM($I22:BU22))),(MAX($I27/$I18, $I27-SUM($I22:BU22)))))</f>
        <v>0</v>
      </c>
    </row>
    <row r="23" spans="1:74" ht="12.75" customHeight="1" outlineLevel="1" x14ac:dyDescent="0.3">
      <c r="D23" s="102" t="s">
        <v>40</v>
      </c>
      <c r="E23" s="103" t="s">
        <v>22</v>
      </c>
      <c r="F23" s="103"/>
      <c r="G23" s="103"/>
      <c r="H23" s="103"/>
      <c r="I23" s="104"/>
      <c r="J23" s="106"/>
      <c r="K23" s="106"/>
      <c r="L23" s="106"/>
      <c r="M23" s="106"/>
      <c r="N23" s="106"/>
      <c r="O23" s="105">
        <f>IF(OR($I18=0,N27=0),0,IF($N26&gt;0,(MIN($N26/IF($I18&lt;=5,1,($I18-5)),$N26-SUM($N23:N23))), (MAX($N26/IF($I18&lt;=5,1,($I18-5)),$N26-SUM($N23:N23)))))</f>
        <v>0</v>
      </c>
      <c r="P23" s="105">
        <f>IF(OR($I18=0,O27=0),0,IF($N26&gt;0,(MIN($N26/IF($I18&lt;=5,1,($I18-5)),$N26-SUM($N23:O23))), (MAX($N26/IF($I18&lt;=5,1,($I18-5)),$N26-SUM($N23:O23)))))</f>
        <v>0</v>
      </c>
      <c r="Q23" s="105">
        <f>IF(OR($I18=0,P27=0),0,IF($N26&gt;0,(MIN($N26/IF($I18&lt;=5,1,($I18-5)),$N26-SUM($N23:P23))), (MAX($N26/IF($I18&lt;=5,1,($I18-5)),$N26-SUM($N23:P23)))))</f>
        <v>0</v>
      </c>
      <c r="R23" s="105">
        <f>IF(OR($I18=0,Q27=0),0,IF($N26&gt;0,(MIN($N26/IF($I18&lt;=5,1,($I18-5)),$N26-SUM($N23:Q23))), (MAX($N26/IF($I18&lt;=5,1,($I18-5)),$N26-SUM($N23:Q23)))))</f>
        <v>0</v>
      </c>
      <c r="S23" s="105">
        <f>IF(OR($I18=0,R27=0),0,IF($N26&gt;0,(MIN($N26/IF($I18&lt;=5,1,($I18-5)),$N26-SUM($N23:R23))), (MAX($N26/IF($I18&lt;=5,1,($I18-5)),$N26-SUM($N23:R23)))))</f>
        <v>0</v>
      </c>
      <c r="T23" s="105">
        <f>IF(OR($I18=0,S27=0),0,IF($N26&gt;0,(MIN($N26/IF($I18&lt;=5,1,($I18-5)),$N26-SUM($N23:S23))), (MAX($N26/IF($I18&lt;=5,1,($I18-5)),$N26-SUM($N23:S23)))))</f>
        <v>0</v>
      </c>
      <c r="U23" s="105">
        <f>IF(OR($I18=0,T27=0),0,IF($N26&gt;0,(MIN($N26/IF($I18&lt;=5,1,($I18-5)),$N26-SUM($N23:T23))), (MAX($N26/IF($I18&lt;=5,1,($I18-5)),$N26-SUM($N23:T23)))))</f>
        <v>0</v>
      </c>
      <c r="V23" s="105">
        <f>IF(OR($I18=0,U27=0),0,IF($N26&gt;0,(MIN($N26/IF($I18&lt;=5,1,($I18-5)),$N26-SUM($N23:U23))), (MAX($N26/IF($I18&lt;=5,1,($I18-5)),$N26-SUM($N23:U23)))))</f>
        <v>0</v>
      </c>
      <c r="W23" s="105">
        <f>IF(OR($I18=0,V27=0),0,IF($N26&gt;0,(MIN($N26/IF($I18&lt;=5,1,($I18-5)),$N26-SUM($N23:V23))), (MAX($N26/IF($I18&lt;=5,1,($I18-5)),$N26-SUM($N23:V23)))))</f>
        <v>0</v>
      </c>
      <c r="X23" s="105">
        <f>IF(OR($I18=0,W27=0),0,IF($N26&gt;0,(MIN($N26/IF($I18&lt;=5,1,($I18-5)),$N26-SUM($N23:W23))), (MAX($N26/IF($I18&lt;=5,1,($I18-5)),$N26-SUM($N23:W23)))))</f>
        <v>0</v>
      </c>
      <c r="Y23" s="105">
        <f>IF(OR($I18=0,X27=0),0,IF($N26&gt;0,(MIN($N26/IF($I18&lt;=5,1,($I18-5)),$N26-SUM($N23:X23))), (MAX($N26/IF($I18&lt;=5,1,($I18-5)),$N26-SUM($N23:X23)))))</f>
        <v>0</v>
      </c>
      <c r="Z23" s="105">
        <f>IF(OR($I18=0,Y27=0),0,IF($N26&gt;0,(MIN($N26/IF($I18&lt;=5,1,($I18-5)),$N26-SUM($N23:Y23))), (MAX($N26/IF($I18&lt;=5,1,($I18-5)),$N26-SUM($N23:Y23)))))</f>
        <v>0</v>
      </c>
      <c r="AA23" s="105">
        <f>IF(OR($I18=0,Z27=0),0,IF($N26&gt;0,(MIN($N26/IF($I18&lt;=5,1,($I18-5)),$N26-SUM($N23:Z23))), (MAX($N26/IF($I18&lt;=5,1,($I18-5)),$N26-SUM($N23:Z23)))))</f>
        <v>0</v>
      </c>
      <c r="AB23" s="105">
        <f>IF(OR($I18=0,AA27=0),0,IF($N26&gt;0,(MIN($N26/IF($I18&lt;=5,1,($I18-5)),$N26-SUM($N23:AA23))), (MAX($N26/IF($I18&lt;=5,1,($I18-5)),$N26-SUM($N23:AA23)))))</f>
        <v>0</v>
      </c>
      <c r="AC23" s="105">
        <f>IF(OR($I18=0,AB27=0),0,IF($N26&gt;0,(MIN($N26/IF($I18&lt;=5,1,($I18-5)),$N26-SUM($N23:AB23))), (MAX($N26/IF($I18&lt;=5,1,($I18-5)),$N26-SUM($N23:AB23)))))</f>
        <v>0</v>
      </c>
      <c r="AD23" s="105">
        <f>IF(OR($I18=0,AC27=0),0,IF($N26&gt;0,(MIN($N26/IF($I18&lt;=5,1,($I18-5)),$N26-SUM($N23:AC23))), (MAX($N26/IF($I18&lt;=5,1,($I18-5)),$N26-SUM($N23:AC23)))))</f>
        <v>0</v>
      </c>
      <c r="AE23" s="105">
        <f>IF(OR($I18=0,AD27=0),0,IF($N26&gt;0,(MIN($N26/IF($I18&lt;=5,1,($I18-5)),$N26-SUM($N23:AD23))), (MAX($N26/IF($I18&lt;=5,1,($I18-5)),$N26-SUM($N23:AD23)))))</f>
        <v>0</v>
      </c>
      <c r="AF23" s="105">
        <f>IF(OR($I18=0,AE27=0),0,IF($N26&gt;0,(MIN($N26/IF($I18&lt;=5,1,($I18-5)),$N26-SUM($N23:AE23))), (MAX($N26/IF($I18&lt;=5,1,($I18-5)),$N26-SUM($N23:AE23)))))</f>
        <v>0</v>
      </c>
      <c r="AG23" s="105">
        <f>IF(OR($I18=0,AF27=0),0,IF($N26&gt;0,(MIN($N26/IF($I18&lt;=5,1,($I18-5)),$N26-SUM($N23:AF23))), (MAX($N26/IF($I18&lt;=5,1,($I18-5)),$N26-SUM($N23:AF23)))))</f>
        <v>0</v>
      </c>
      <c r="AH23" s="105">
        <f>IF(OR($I18=0,AG27=0),0,IF($N26&gt;0,(MIN($N26/IF($I18&lt;=5,1,($I18-5)),$N26-SUM($N23:AG23))), (MAX($N26/IF($I18&lt;=5,1,($I18-5)),$N26-SUM($N23:AG23)))))</f>
        <v>0</v>
      </c>
      <c r="AI23" s="105">
        <f>IF(OR($I18=0,AH27=0),0,IF($N26&gt;0,(MIN($N26/IF($I18&lt;=5,1,($I18-5)),$N26-SUM($N23:AH23))), (MAX($N26/IF($I18&lt;=5,1,($I18-5)),$N26-SUM($N23:AH23)))))</f>
        <v>0</v>
      </c>
      <c r="AJ23" s="105">
        <f>IF(OR($I18=0,AI27=0),0,IF($N26&gt;0,(MIN($N26/IF($I18&lt;=5,1,($I18-5)),$N26-SUM($N23:AI23))), (MAX($N26/IF($I18&lt;=5,1,($I18-5)),$N26-SUM($N23:AI23)))))</f>
        <v>0</v>
      </c>
      <c r="AK23" s="105">
        <f>IF(OR($I18=0,AJ27=0),0,IF($N26&gt;0,(MIN($N26/IF($I18&lt;=5,1,($I18-5)),$N26-SUM($N23:AJ23))), (MAX($N26/IF($I18&lt;=5,1,($I18-5)),$N26-SUM($N23:AJ23)))))</f>
        <v>0</v>
      </c>
      <c r="AL23" s="105">
        <f>IF(OR($I18=0,AK27=0),0,IF($N26&gt;0,(MIN($N26/IF($I18&lt;=5,1,($I18-5)),$N26-SUM($N23:AK23))), (MAX($N26/IF($I18&lt;=5,1,($I18-5)),$N26-SUM($N23:AK23)))))</f>
        <v>0</v>
      </c>
      <c r="AM23" s="105">
        <f>IF(OR($I18=0,AL27=0),0,IF($N26&gt;0,(MIN($N26/IF($I18&lt;=5,1,($I18-5)),$N26-SUM($N23:AL23))), (MAX($N26/IF($I18&lt;=5,1,($I18-5)),$N26-SUM($N23:AL23)))))</f>
        <v>0</v>
      </c>
      <c r="AN23" s="105">
        <f>IF(OR($I18=0,AM27=0),0,IF($N26&gt;0,(MIN($N26/IF($I18&lt;=5,1,($I18-5)),$N26-SUM($N23:AM23))), (MAX($N26/IF($I18&lt;=5,1,($I18-5)),$N26-SUM($N23:AM23)))))</f>
        <v>0</v>
      </c>
      <c r="AO23" s="105">
        <f>IF(OR($I18=0,AN27=0),0,IF($N26&gt;0,(MIN($N26/IF($I18&lt;=5,1,($I18-5)),$N26-SUM($N23:AN23))), (MAX($N26/IF($I18&lt;=5,1,($I18-5)),$N26-SUM($N23:AN23)))))</f>
        <v>0</v>
      </c>
      <c r="AP23" s="105">
        <f>IF(OR($I18=0,AO27=0),0,IF($N26&gt;0,(MIN($N26/IF($I18&lt;=5,1,($I18-5)),$N26-SUM($N23:AO23))), (MAX($N26/IF($I18&lt;=5,1,($I18-5)),$N26-SUM($N23:AO23)))))</f>
        <v>0</v>
      </c>
      <c r="AQ23" s="105">
        <f>IF(OR($I18=0,AP27=0),0,IF($N26&gt;0,(MIN($N26/IF($I18&lt;=5,1,($I18-5)),$N26-SUM($N23:AP23))), (MAX($N26/IF($I18&lt;=5,1,($I18-5)),$N26-SUM($N23:AP23)))))</f>
        <v>0</v>
      </c>
      <c r="AR23" s="105">
        <f>IF(OR($I18=0,AQ27=0),0,IF($N26&gt;0,(MIN($N26/IF($I18&lt;=5,1,($I18-5)),$N26-SUM($N23:AQ23))), (MAX($N26/IF($I18&lt;=5,1,($I18-5)),$N26-SUM($N23:AQ23)))))</f>
        <v>0</v>
      </c>
      <c r="AS23" s="105">
        <f>IF(OR($I18=0,AR27=0),0,IF($N26&gt;0,(MIN($N26/IF($I18&lt;=5,1,($I18-5)),$N26-SUM($N23:AR23))), (MAX($N26/IF($I18&lt;=5,1,($I18-5)),$N26-SUM($N23:AR23)))))</f>
        <v>0</v>
      </c>
      <c r="AT23" s="105">
        <f>IF(OR($I18=0,AS27=0),0,IF($N26&gt;0,(MIN($N26/IF($I18&lt;=5,1,($I18-5)),$N26-SUM($N23:AS23))), (MAX($N26/IF($I18&lt;=5,1,($I18-5)),$N26-SUM($N23:AS23)))))</f>
        <v>0</v>
      </c>
      <c r="AU23" s="105">
        <f>IF(OR($I18=0,AT27=0),0,IF($N26&gt;0,(MIN($N26/IF($I18&lt;=5,1,($I18-5)),$N26-SUM($N23:AT23))), (MAX($N26/IF($I18&lt;=5,1,($I18-5)),$N26-SUM($N23:AT23)))))</f>
        <v>0</v>
      </c>
      <c r="AV23" s="105">
        <f>IF(OR($I18=0,AU27=0),0,IF($N26&gt;0,(MIN($N26/IF($I18&lt;=5,1,($I18-5)),$N26-SUM($N23:AU23))), (MAX($N26/IF($I18&lt;=5,1,($I18-5)),$N26-SUM($N23:AU23)))))</f>
        <v>0</v>
      </c>
      <c r="AW23" s="105">
        <f>IF(OR($I18=0,AV27=0),0,IF($N26&gt;0,(MIN($N26/IF($I18&lt;=5,1,($I18-5)),$N26-SUM($N23:AV23))), (MAX($N26/IF($I18&lt;=5,1,($I18-5)),$N26-SUM($N23:AV23)))))</f>
        <v>0</v>
      </c>
      <c r="AX23" s="105">
        <f>IF(OR($I18=0,AW27=0),0,IF($N26&gt;0,(MIN($N26/IF($I18&lt;=5,1,($I18-5)),$N26-SUM($N23:AW23))), (MAX($N26/IF($I18&lt;=5,1,($I18-5)),$N26-SUM($N23:AW23)))))</f>
        <v>0</v>
      </c>
      <c r="AY23" s="105">
        <f>IF(OR($I18=0,AX27=0),0,IF($N26&gt;0,(MIN($N26/IF($I18&lt;=5,1,($I18-5)),$N26-SUM($N23:AX23))), (MAX($N26/IF($I18&lt;=5,1,($I18-5)),$N26-SUM($N23:AX23)))))</f>
        <v>0</v>
      </c>
      <c r="AZ23" s="105">
        <f>IF(OR($I18=0,AY27=0),0,IF($N26&gt;0,(MIN($N26/IF($I18&lt;=5,1,($I18-5)),$N26-SUM($N23:AY23))), (MAX($N26/IF($I18&lt;=5,1,($I18-5)),$N26-SUM($N23:AY23)))))</f>
        <v>0</v>
      </c>
      <c r="BA23" s="105">
        <f>IF(OR($I18=0,AZ27=0),0,IF($N26&gt;0,(MIN($N26/IF($I18&lt;=5,1,($I18-5)),$N26-SUM($N23:AZ23))), (MAX($N26/IF($I18&lt;=5,1,($I18-5)),$N26-SUM($N23:AZ23)))))</f>
        <v>0</v>
      </c>
      <c r="BB23" s="105">
        <f>IF(OR($I18=0,BA27=0),0,IF($N26&gt;0,(MIN($N26/IF($I18&lt;=5,1,($I18-5)),$N26-SUM($N23:BA23))), (MAX($N26/IF($I18&lt;=5,1,($I18-5)),$N26-SUM($N23:BA23)))))</f>
        <v>0</v>
      </c>
      <c r="BC23" s="105">
        <f>IF(OR($I18=0,BB27=0),0,IF($N26&gt;0,(MIN($N26/IF($I18&lt;=5,1,($I18-5)),$N26-SUM($N23:BB23))), (MAX($N26/IF($I18&lt;=5,1,($I18-5)),$N26-SUM($N23:BB23)))))</f>
        <v>0</v>
      </c>
      <c r="BD23" s="105">
        <f>IF(OR($I18=0,BC27=0),0,IF($N26&gt;0,(MIN($N26/IF($I18&lt;=5,1,($I18-5)),$N26-SUM($N23:BC23))), (MAX($N26/IF($I18&lt;=5,1,($I18-5)),$N26-SUM($N23:BC23)))))</f>
        <v>0</v>
      </c>
      <c r="BE23" s="105">
        <f>IF(OR($I18=0,BD27=0),0,IF($N26&gt;0,(MIN($N26/IF($I18&lt;=5,1,($I18-5)),$N26-SUM($N23:BD23))), (MAX($N26/IF($I18&lt;=5,1,($I18-5)),$N26-SUM($N23:BD23)))))</f>
        <v>0</v>
      </c>
      <c r="BF23" s="105">
        <f>IF(OR($I18=0,BE27=0),0,IF($N26&gt;0,(MIN($N26/IF($I18&lt;=5,1,($I18-5)),$N26-SUM($N23:BE23))), (MAX($N26/IF($I18&lt;=5,1,($I18-5)),$N26-SUM($N23:BE23)))))</f>
        <v>0</v>
      </c>
      <c r="BG23" s="105">
        <f>IF(OR($I18=0,BF27=0),0,IF($N26&gt;0,(MIN($N26/IF($I18&lt;=5,1,($I18-5)),$N26-SUM($N23:BF23))), (MAX($N26/IF($I18&lt;=5,1,($I18-5)),$N26-SUM($N23:BF23)))))</f>
        <v>0</v>
      </c>
      <c r="BH23" s="105">
        <f>IF(OR($I18=0,BG27=0),0,IF($N26&gt;0,(MIN($N26/IF($I18&lt;=5,1,($I18-5)),$N26-SUM($N23:BG23))), (MAX($N26/IF($I18&lt;=5,1,($I18-5)),$N26-SUM($N23:BG23)))))</f>
        <v>0</v>
      </c>
      <c r="BI23" s="105">
        <f>IF(OR($I18=0,BH27=0),0,IF($N26&gt;0,(MIN($N26/IF($I18&lt;=5,1,($I18-5)),$N26-SUM($N23:BH23))), (MAX($N26/IF($I18&lt;=5,1,($I18-5)),$N26-SUM($N23:BH23)))))</f>
        <v>0</v>
      </c>
      <c r="BJ23" s="105">
        <f>IF(OR($I18=0,BI27=0),0,IF($N26&gt;0,(MIN($N26/IF($I18&lt;=5,1,($I18-5)),$N26-SUM($N23:BI23))), (MAX($N26/IF($I18&lt;=5,1,($I18-5)),$N26-SUM($N23:BI23)))))</f>
        <v>0</v>
      </c>
      <c r="BK23" s="105">
        <f>IF(OR($I18=0,BJ27=0),0,IF($N26&gt;0,(MIN($N26/IF($I18&lt;=5,1,($I18-5)),$N26-SUM($N23:BJ23))), (MAX($N26/IF($I18&lt;=5,1,($I18-5)),$N26-SUM($N23:BJ23)))))</f>
        <v>0</v>
      </c>
      <c r="BL23" s="105">
        <f>IF(OR($I18=0,BK27=0),0,IF($N26&gt;0,(MIN($N26/IF($I18&lt;=5,1,($I18-5)),$N26-SUM($N23:BK23))), (MAX($N26/IF($I18&lt;=5,1,($I18-5)),$N26-SUM($N23:BK23)))))</f>
        <v>0</v>
      </c>
      <c r="BM23" s="105">
        <f>IF(OR($I18=0,BL27=0),0,IF($N26&gt;0,(MIN($N26/IF($I18&lt;=5,1,($I18-5)),$N26-SUM($N23:BL23))), (MAX($N26/IF($I18&lt;=5,1,($I18-5)),$N26-SUM($N23:BL23)))))</f>
        <v>0</v>
      </c>
      <c r="BN23" s="105">
        <f>IF(OR($I18=0,BM27=0),0,IF($N26&gt;0,(MIN($N26/IF($I18&lt;=5,1,($I18-5)),$N26-SUM($N23:BM23))), (MAX($N26/IF($I18&lt;=5,1,($I18-5)),$N26-SUM($N23:BM23)))))</f>
        <v>0</v>
      </c>
      <c r="BO23" s="105">
        <f>IF(OR($I18=0,BN27=0),0,IF($N26&gt;0,(MIN($N26/IF($I18&lt;=5,1,($I18-5)),$N26-SUM($N23:BN23))), (MAX($N26/IF($I18&lt;=5,1,($I18-5)),$N26-SUM($N23:BN23)))))</f>
        <v>0</v>
      </c>
      <c r="BP23" s="105">
        <f>IF(OR($I18=0,BO27=0),0,IF($N26&gt;0,(MIN($N26/IF($I18&lt;=5,1,($I18-5)),$N26-SUM($N23:BO23))), (MAX($N26/IF($I18&lt;=5,1,($I18-5)),$N26-SUM($N23:BO23)))))</f>
        <v>0</v>
      </c>
      <c r="BQ23" s="105">
        <f>IF(OR($I18=0,BP27=0),0,IF($N26&gt;0,(MIN($N26/IF($I18&lt;=5,1,($I18-5)),$N26-SUM($N23:BP23))), (MAX($N26/IF($I18&lt;=5,1,($I18-5)),$N26-SUM($N23:BP23)))))</f>
        <v>0</v>
      </c>
      <c r="BR23" s="105">
        <f>IF(OR($I18=0,BQ27=0),0,IF($N26&gt;0,(MIN($N26/IF($I18&lt;=5,1,($I18-5)),$N26-SUM($N23:BQ23))), (MAX($N26/IF($I18&lt;=5,1,($I18-5)),$N26-SUM($N23:BQ23)))))</f>
        <v>0</v>
      </c>
      <c r="BS23" s="105">
        <f>IF(OR($I18=0,BR27=0),0,IF($N26&gt;0,(MIN($N26/IF($I18&lt;=5,1,($I18-5)),$N26-SUM($N23:BR23))), (MAX($N26/IF($I18&lt;=5,1,($I18-5)),$N26-SUM($N23:BR23)))))</f>
        <v>0</v>
      </c>
      <c r="BT23" s="105">
        <f>IF(OR($I18=0,BS27=0),0,IF($N26&gt;0,(MIN($N26/IF($I18&lt;=5,1,($I18-5)),$N26-SUM($N23:BS23))), (MAX($N26/IF($I18&lt;=5,1,($I18-5)),$N26-SUM($N23:BS23)))))</f>
        <v>0</v>
      </c>
      <c r="BU23" s="105">
        <f>IF(OR($I18=0,BT27=0),0,IF($N26&gt;0,(MIN($N26/IF($I18&lt;=5,1,($I18-5)),$N26-SUM($N23:BT23))), (MAX($N26/IF($I18&lt;=5,1,($I18-5)),$N26-SUM($N23:BT23)))))</f>
        <v>0</v>
      </c>
      <c r="BV23" s="105">
        <f>IF(OR($I18=0,BU27=0),0,IF($N26&gt;0,(MIN($N26/IF($I18&lt;=5,1,($I18-5)),$N26-SUM($N23:BU23))), (MAX($N26/IF($I18&lt;=5,1,($I18-5)),$N26-SUM($N23:BU23)))))</f>
        <v>0</v>
      </c>
    </row>
    <row r="24" spans="1:74" ht="12.75" customHeight="1" outlineLevel="1" x14ac:dyDescent="0.3">
      <c r="D24" s="107" t="s">
        <v>41</v>
      </c>
      <c r="E24" s="108" t="s">
        <v>22</v>
      </c>
      <c r="F24" s="108"/>
      <c r="G24" s="108"/>
      <c r="H24" s="108"/>
      <c r="I24" s="109"/>
      <c r="J24" s="110">
        <f>SUM(J22:J23)</f>
        <v>4.567519390578191</v>
      </c>
      <c r="K24" s="110">
        <f t="shared" ref="K24:BQ24" si="27">SUM(K22:K23)</f>
        <v>4.567519390578191</v>
      </c>
      <c r="L24" s="110">
        <f t="shared" si="27"/>
        <v>4.567519390578191</v>
      </c>
      <c r="M24" s="110">
        <f t="shared" si="27"/>
        <v>4.567519390578191</v>
      </c>
      <c r="N24" s="110">
        <f t="shared" si="27"/>
        <v>4.567519390578191</v>
      </c>
      <c r="O24" s="110">
        <f t="shared" si="27"/>
        <v>4.567519390578191</v>
      </c>
      <c r="P24" s="110">
        <f t="shared" si="27"/>
        <v>4.567519390578191</v>
      </c>
      <c r="Q24" s="110">
        <f t="shared" si="27"/>
        <v>4.567519390578191</v>
      </c>
      <c r="R24" s="110">
        <f t="shared" si="27"/>
        <v>4.567519390578191</v>
      </c>
      <c r="S24" s="110">
        <f t="shared" si="27"/>
        <v>4.567519390578191</v>
      </c>
      <c r="T24" s="110">
        <f t="shared" si="27"/>
        <v>4.567519390578191</v>
      </c>
      <c r="U24" s="110">
        <f t="shared" si="27"/>
        <v>4.567519390578191</v>
      </c>
      <c r="V24" s="110">
        <f t="shared" si="27"/>
        <v>4.567519390578191</v>
      </c>
      <c r="W24" s="110">
        <f t="shared" si="27"/>
        <v>4.567519390578191</v>
      </c>
      <c r="X24" s="110">
        <f t="shared" si="27"/>
        <v>4.567519390578191</v>
      </c>
      <c r="Y24" s="110">
        <f t="shared" si="27"/>
        <v>4.567519390578191</v>
      </c>
      <c r="Z24" s="110">
        <f t="shared" si="27"/>
        <v>4.567519390578191</v>
      </c>
      <c r="AA24" s="110">
        <f t="shared" si="27"/>
        <v>4.567519390578191</v>
      </c>
      <c r="AB24" s="110">
        <f t="shared" si="27"/>
        <v>4.567519390578191</v>
      </c>
      <c r="AC24" s="110">
        <f t="shared" si="27"/>
        <v>4.567519390578191</v>
      </c>
      <c r="AD24" s="110">
        <f t="shared" si="27"/>
        <v>4.567519390578191</v>
      </c>
      <c r="AE24" s="110">
        <f t="shared" si="27"/>
        <v>4.567519390578191</v>
      </c>
      <c r="AF24" s="110">
        <f t="shared" si="27"/>
        <v>4.567519390578191</v>
      </c>
      <c r="AG24" s="110">
        <f t="shared" si="27"/>
        <v>4.567519390578191</v>
      </c>
      <c r="AH24" s="110">
        <f t="shared" si="27"/>
        <v>4.567519390578191</v>
      </c>
      <c r="AI24" s="110">
        <f t="shared" si="27"/>
        <v>4.567519390578191</v>
      </c>
      <c r="AJ24" s="110">
        <f t="shared" si="27"/>
        <v>4.567519390578191</v>
      </c>
      <c r="AK24" s="110">
        <f t="shared" si="27"/>
        <v>4.567519390578191</v>
      </c>
      <c r="AL24" s="110">
        <f t="shared" si="27"/>
        <v>3.9461618909436709</v>
      </c>
      <c r="AM24" s="110">
        <f t="shared" si="27"/>
        <v>0</v>
      </c>
      <c r="AN24" s="110">
        <f t="shared" si="27"/>
        <v>0</v>
      </c>
      <c r="AO24" s="110">
        <f t="shared" si="27"/>
        <v>0</v>
      </c>
      <c r="AP24" s="110">
        <f t="shared" si="27"/>
        <v>0</v>
      </c>
      <c r="AQ24" s="110">
        <f t="shared" si="27"/>
        <v>0</v>
      </c>
      <c r="AR24" s="110">
        <f t="shared" si="27"/>
        <v>0</v>
      </c>
      <c r="AS24" s="110">
        <f t="shared" si="27"/>
        <v>0</v>
      </c>
      <c r="AT24" s="110">
        <f t="shared" si="27"/>
        <v>0</v>
      </c>
      <c r="AU24" s="110">
        <f t="shared" si="27"/>
        <v>0</v>
      </c>
      <c r="AV24" s="110">
        <f t="shared" si="27"/>
        <v>0</v>
      </c>
      <c r="AW24" s="110">
        <f t="shared" si="27"/>
        <v>0</v>
      </c>
      <c r="AX24" s="110">
        <f t="shared" si="27"/>
        <v>0</v>
      </c>
      <c r="AY24" s="110">
        <f t="shared" si="27"/>
        <v>0</v>
      </c>
      <c r="AZ24" s="110">
        <f t="shared" si="27"/>
        <v>0</v>
      </c>
      <c r="BA24" s="110">
        <f t="shared" si="27"/>
        <v>0</v>
      </c>
      <c r="BB24" s="110">
        <f t="shared" si="27"/>
        <v>0</v>
      </c>
      <c r="BC24" s="110">
        <f t="shared" si="27"/>
        <v>0</v>
      </c>
      <c r="BD24" s="110">
        <f t="shared" si="27"/>
        <v>0</v>
      </c>
      <c r="BE24" s="110">
        <f t="shared" si="27"/>
        <v>0</v>
      </c>
      <c r="BF24" s="110">
        <f t="shared" si="27"/>
        <v>0</v>
      </c>
      <c r="BG24" s="110">
        <f t="shared" si="27"/>
        <v>0</v>
      </c>
      <c r="BH24" s="110">
        <f t="shared" si="27"/>
        <v>0</v>
      </c>
      <c r="BI24" s="110">
        <f t="shared" si="27"/>
        <v>0</v>
      </c>
      <c r="BJ24" s="110">
        <f t="shared" si="27"/>
        <v>0</v>
      </c>
      <c r="BK24" s="110">
        <f t="shared" si="27"/>
        <v>0</v>
      </c>
      <c r="BL24" s="110">
        <f t="shared" si="27"/>
        <v>0</v>
      </c>
      <c r="BM24" s="110">
        <f t="shared" si="27"/>
        <v>0</v>
      </c>
      <c r="BN24" s="110">
        <f t="shared" si="27"/>
        <v>0</v>
      </c>
      <c r="BO24" s="110">
        <f t="shared" si="27"/>
        <v>0</v>
      </c>
      <c r="BP24" s="110">
        <f t="shared" si="27"/>
        <v>0</v>
      </c>
      <c r="BQ24" s="110">
        <f t="shared" si="27"/>
        <v>0</v>
      </c>
      <c r="BR24" s="110">
        <f t="shared" ref="BR24:BV24" si="28">SUM(BR22:BR23)</f>
        <v>0</v>
      </c>
      <c r="BS24" s="110">
        <f t="shared" si="28"/>
        <v>0</v>
      </c>
      <c r="BT24" s="110">
        <f t="shared" si="28"/>
        <v>0</v>
      </c>
      <c r="BU24" s="110">
        <f t="shared" si="28"/>
        <v>0</v>
      </c>
      <c r="BV24" s="110">
        <f t="shared" si="28"/>
        <v>0</v>
      </c>
    </row>
    <row r="25" spans="1:74" ht="12.75" customHeight="1" outlineLevel="1" x14ac:dyDescent="0.3">
      <c r="D25" s="54" t="s">
        <v>20</v>
      </c>
      <c r="I25" s="75">
        <f>IF(I$5=first_reg_period, INDEX('Depn|Inputs'!$I$44:$I$50,MATCH(B17,'Depn|Inputs'!$C$44:$C$50,0)),0)</f>
        <v>131.83670482713293</v>
      </c>
      <c r="J25" s="75">
        <f>IF(J$5=first_reg_period, INDEX('Depn|Inputs'!$I$44:$I$50,MATCH(C17,'Depn|Inputs'!$C$44:$C$50,0)),0)</f>
        <v>0</v>
      </c>
      <c r="K25" s="75">
        <f>IF(K$5=first_reg_period, INDEX('Depn|Inputs'!$I$44:$I$50,MATCH(D17,'Depn|Inputs'!$C$44:$C$50,0)),0)</f>
        <v>0</v>
      </c>
      <c r="L25" s="75">
        <f>IF(L$5=first_reg_period, INDEX('Depn|Inputs'!$I$44:$I$50,MATCH(E17,'Depn|Inputs'!$C$44:$C$50,0)),0)</f>
        <v>0</v>
      </c>
      <c r="M25" s="75">
        <f>IF(M$5=first_reg_period, INDEX('Depn|Inputs'!$I$44:$I$50,MATCH(F17,'Depn|Inputs'!$C$44:$C$50,0)),0)</f>
        <v>0</v>
      </c>
      <c r="N25" s="75">
        <f>IF(N$5=first_reg_period, INDEX('Depn|Inputs'!$I$44:$I$50,MATCH(G17,'Depn|Inputs'!$C$44:$C$50,0)),0)</f>
        <v>0</v>
      </c>
      <c r="O25" s="75">
        <f>IF(O$5=first_reg_period, INDEX('Depn|Inputs'!$I$44:$I$50,MATCH(H17,'Depn|Inputs'!$C$44:$C$50,0)),0)</f>
        <v>0</v>
      </c>
      <c r="P25" s="75">
        <f>IF(P$5=first_reg_period, INDEX('Depn|Inputs'!$I$44:$I$50,MATCH(I17,'Depn|Inputs'!$C$44:$C$50,0)),0)</f>
        <v>0</v>
      </c>
      <c r="Q25" s="75">
        <f>IF(Q$5=first_reg_period, INDEX('Depn|Inputs'!$I$44:$I$50,MATCH(J17,'Depn|Inputs'!$C$44:$C$50,0)),0)</f>
        <v>0</v>
      </c>
      <c r="R25" s="75">
        <f>IF(R$5=first_reg_period, INDEX('Depn|Inputs'!$I$44:$I$50,MATCH(K17,'Depn|Inputs'!$C$44:$C$50,0)),0)</f>
        <v>0</v>
      </c>
      <c r="S25" s="75">
        <f>IF(S$5=first_reg_period, INDEX('Depn|Inputs'!$I$44:$I$50,MATCH(L17,'Depn|Inputs'!$C$44:$C$50,0)),0)</f>
        <v>0</v>
      </c>
      <c r="T25" s="75">
        <f>IF(T$5=first_reg_period, INDEX('Depn|Inputs'!$I$44:$I$50,MATCH(M17,'Depn|Inputs'!$C$44:$C$50,0)),0)</f>
        <v>0</v>
      </c>
      <c r="U25" s="75">
        <f>IF(U$5=first_reg_period, INDEX('Depn|Inputs'!$I$44:$I$50,MATCH(N17,'Depn|Inputs'!$C$44:$C$50,0)),0)</f>
        <v>0</v>
      </c>
      <c r="V25" s="75">
        <f>IF(V$5=first_reg_period, INDEX('Depn|Inputs'!$I$44:$I$50,MATCH(O17,'Depn|Inputs'!$C$44:$C$50,0)),0)</f>
        <v>0</v>
      </c>
      <c r="W25" s="75">
        <f>IF(W$5=first_reg_period, INDEX('Depn|Inputs'!$I$44:$I$50,MATCH(P17,'Depn|Inputs'!$C$44:$C$50,0)),0)</f>
        <v>0</v>
      </c>
      <c r="X25" s="75">
        <f>IF(X$5=first_reg_period, INDEX('Depn|Inputs'!$I$44:$I$50,MATCH(Q17,'Depn|Inputs'!$C$44:$C$50,0)),0)</f>
        <v>0</v>
      </c>
      <c r="Y25" s="75">
        <f>IF(Y$5=first_reg_period, INDEX('Depn|Inputs'!$I$44:$I$50,MATCH(R17,'Depn|Inputs'!$C$44:$C$50,0)),0)</f>
        <v>0</v>
      </c>
      <c r="Z25" s="75">
        <f>IF(Z$5=first_reg_period, INDEX('Depn|Inputs'!$I$44:$I$50,MATCH(S17,'Depn|Inputs'!$C$44:$C$50,0)),0)</f>
        <v>0</v>
      </c>
      <c r="AA25" s="75">
        <f>IF(AA$5=first_reg_period, INDEX('Depn|Inputs'!$I$44:$I$50,MATCH(T17,'Depn|Inputs'!$C$44:$C$50,0)),0)</f>
        <v>0</v>
      </c>
      <c r="AB25" s="75">
        <f>IF(AB$5=first_reg_period, INDEX('Depn|Inputs'!$I$44:$I$50,MATCH(U17,'Depn|Inputs'!$C$44:$C$50,0)),0)</f>
        <v>0</v>
      </c>
      <c r="AC25" s="75">
        <f>IF(AC$5=first_reg_period, INDEX('Depn|Inputs'!$I$44:$I$50,MATCH(V17,'Depn|Inputs'!$C$44:$C$50,0)),0)</f>
        <v>0</v>
      </c>
      <c r="AD25" s="75">
        <f>IF(AD$5=first_reg_period, INDEX('Depn|Inputs'!$I$44:$I$50,MATCH(W17,'Depn|Inputs'!$C$44:$C$50,0)),0)</f>
        <v>0</v>
      </c>
      <c r="AE25" s="75">
        <f>IF(AE$5=first_reg_period, INDEX('Depn|Inputs'!$I$44:$I$50,MATCH(X17,'Depn|Inputs'!$C$44:$C$50,0)),0)</f>
        <v>0</v>
      </c>
      <c r="AF25" s="75">
        <f>IF(AF$5=first_reg_period, INDEX('Depn|Inputs'!$I$44:$I$50,MATCH(Y17,'Depn|Inputs'!$C$44:$C$50,0)),0)</f>
        <v>0</v>
      </c>
      <c r="AG25" s="75">
        <f>IF(AG$5=first_reg_period, INDEX('Depn|Inputs'!$I$44:$I$50,MATCH(Z17,'Depn|Inputs'!$C$44:$C$50,0)),0)</f>
        <v>0</v>
      </c>
      <c r="AH25" s="75">
        <f>IF(AH$5=first_reg_period, INDEX('Depn|Inputs'!$I$44:$I$50,MATCH(AA17,'Depn|Inputs'!$C$44:$C$50,0)),0)</f>
        <v>0</v>
      </c>
      <c r="AI25" s="75">
        <f>IF(AI$5=first_reg_period, INDEX('Depn|Inputs'!$I$44:$I$50,MATCH(AB17,'Depn|Inputs'!$C$44:$C$50,0)),0)</f>
        <v>0</v>
      </c>
      <c r="AJ25" s="75">
        <f>IF(AJ$5=first_reg_period, INDEX('Depn|Inputs'!$I$44:$I$50,MATCH(AC17,'Depn|Inputs'!$C$44:$C$50,0)),0)</f>
        <v>0</v>
      </c>
      <c r="AK25" s="75">
        <f>IF(AK$5=first_reg_period, INDEX('Depn|Inputs'!$I$44:$I$50,MATCH(AD17,'Depn|Inputs'!$C$44:$C$50,0)),0)</f>
        <v>0</v>
      </c>
      <c r="AL25" s="75">
        <f>IF(AL$5=first_reg_period, INDEX('Depn|Inputs'!$I$44:$I$50,MATCH(AE17,'Depn|Inputs'!$C$44:$C$50,0)),0)</f>
        <v>0</v>
      </c>
      <c r="AM25" s="75">
        <f>IF(AM$5=first_reg_period, INDEX('Depn|Inputs'!$I$44:$I$50,MATCH(AF17,'Depn|Inputs'!$C$44:$C$50,0)),0)</f>
        <v>0</v>
      </c>
      <c r="AN25" s="75">
        <f>IF(AN$5=first_reg_period, INDEX('Depn|Inputs'!$I$44:$I$50,MATCH(AG17,'Depn|Inputs'!$C$44:$C$50,0)),0)</f>
        <v>0</v>
      </c>
      <c r="AO25" s="75">
        <f>IF(AO$5=first_reg_period, INDEX('Depn|Inputs'!$I$44:$I$50,MATCH(AH17,'Depn|Inputs'!$C$44:$C$50,0)),0)</f>
        <v>0</v>
      </c>
      <c r="AP25" s="75">
        <f>IF(AP$5=first_reg_period, INDEX('Depn|Inputs'!$I$44:$I$50,MATCH(AI17,'Depn|Inputs'!$C$44:$C$50,0)),0)</f>
        <v>0</v>
      </c>
      <c r="AQ25" s="75">
        <f>IF(AQ$5=first_reg_period, INDEX('Depn|Inputs'!$I$44:$I$50,MATCH(AJ17,'Depn|Inputs'!$C$44:$C$50,0)),0)</f>
        <v>0</v>
      </c>
      <c r="AR25" s="75">
        <f>IF(AR$5=first_reg_period, INDEX('Depn|Inputs'!$I$44:$I$50,MATCH(AK17,'Depn|Inputs'!$C$44:$C$50,0)),0)</f>
        <v>0</v>
      </c>
      <c r="AS25" s="75">
        <f>IF(AS$5=first_reg_period, INDEX('Depn|Inputs'!$I$44:$I$50,MATCH(AL17,'Depn|Inputs'!$C$44:$C$50,0)),0)</f>
        <v>0</v>
      </c>
      <c r="AT25" s="75">
        <f>IF(AT$5=first_reg_period, INDEX('Depn|Inputs'!$I$44:$I$50,MATCH(AM17,'Depn|Inputs'!$C$44:$C$50,0)),0)</f>
        <v>0</v>
      </c>
      <c r="AU25" s="75">
        <f>IF(AU$5=first_reg_period, INDEX('Depn|Inputs'!$I$44:$I$50,MATCH(AN17,'Depn|Inputs'!$C$44:$C$50,0)),0)</f>
        <v>0</v>
      </c>
      <c r="AV25" s="75">
        <f>IF(AV$5=first_reg_period, INDEX('Depn|Inputs'!$I$44:$I$50,MATCH(AO17,'Depn|Inputs'!$C$44:$C$50,0)),0)</f>
        <v>0</v>
      </c>
      <c r="AW25" s="75">
        <f>IF(AW$5=first_reg_period, INDEX('Depn|Inputs'!$I$44:$I$50,MATCH(AP17,'Depn|Inputs'!$C$44:$C$50,0)),0)</f>
        <v>0</v>
      </c>
      <c r="AX25" s="75">
        <f>IF(AX$5=first_reg_period, INDEX('Depn|Inputs'!$I$44:$I$50,MATCH(AQ17,'Depn|Inputs'!$C$44:$C$50,0)),0)</f>
        <v>0</v>
      </c>
      <c r="AY25" s="75">
        <f>IF(AY$5=first_reg_period, INDEX('Depn|Inputs'!$I$44:$I$50,MATCH(AR17,'Depn|Inputs'!$C$44:$C$50,0)),0)</f>
        <v>0</v>
      </c>
      <c r="AZ25" s="75">
        <f>IF(AZ$5=first_reg_period, INDEX('Depn|Inputs'!$I$44:$I$50,MATCH(AS17,'Depn|Inputs'!$C$44:$C$50,0)),0)</f>
        <v>0</v>
      </c>
      <c r="BA25" s="75">
        <f>IF(BA$5=first_reg_period, INDEX('Depn|Inputs'!$I$44:$I$50,MATCH(AT17,'Depn|Inputs'!$C$44:$C$50,0)),0)</f>
        <v>0</v>
      </c>
      <c r="BB25" s="75">
        <f>IF(BB$5=first_reg_period, INDEX('Depn|Inputs'!$I$44:$I$50,MATCH(AU17,'Depn|Inputs'!$C$44:$C$50,0)),0)</f>
        <v>0</v>
      </c>
      <c r="BC25" s="75">
        <f>IF(BC$5=first_reg_period, INDEX('Depn|Inputs'!$I$44:$I$50,MATCH(AV17,'Depn|Inputs'!$C$44:$C$50,0)),0)</f>
        <v>0</v>
      </c>
      <c r="BD25" s="75">
        <f>IF(BD$5=first_reg_period, INDEX('Depn|Inputs'!$I$44:$I$50,MATCH(AW17,'Depn|Inputs'!$C$44:$C$50,0)),0)</f>
        <v>0</v>
      </c>
      <c r="BE25" s="75">
        <f>IF(BE$5=first_reg_period, INDEX('Depn|Inputs'!$I$44:$I$50,MATCH(AX17,'Depn|Inputs'!$C$44:$C$50,0)),0)</f>
        <v>0</v>
      </c>
      <c r="BF25" s="75">
        <f>IF(BF$5=first_reg_period, INDEX('Depn|Inputs'!$I$44:$I$50,MATCH(AY17,'Depn|Inputs'!$C$44:$C$50,0)),0)</f>
        <v>0</v>
      </c>
      <c r="BG25" s="75">
        <f>IF(BG$5=first_reg_period, INDEX('Depn|Inputs'!$I$44:$I$50,MATCH(AZ17,'Depn|Inputs'!$C$44:$C$50,0)),0)</f>
        <v>0</v>
      </c>
      <c r="BH25" s="75">
        <f>IF(BH$5=first_reg_period, INDEX('Depn|Inputs'!$I$44:$I$50,MATCH(BA17,'Depn|Inputs'!$C$44:$C$50,0)),0)</f>
        <v>0</v>
      </c>
      <c r="BI25" s="75">
        <f>IF(BI$5=first_reg_period, INDEX('Depn|Inputs'!$I$44:$I$50,MATCH(BB17,'Depn|Inputs'!$C$44:$C$50,0)),0)</f>
        <v>0</v>
      </c>
      <c r="BJ25" s="75">
        <f>IF(BJ$5=first_reg_period, INDEX('Depn|Inputs'!$I$44:$I$50,MATCH(BC17,'Depn|Inputs'!$C$44:$C$50,0)),0)</f>
        <v>0</v>
      </c>
      <c r="BK25" s="75">
        <f>IF(BK$5=first_reg_period, INDEX('Depn|Inputs'!$I$44:$I$50,MATCH(BD17,'Depn|Inputs'!$C$44:$C$50,0)),0)</f>
        <v>0</v>
      </c>
      <c r="BL25" s="75">
        <f>IF(BL$5=first_reg_period, INDEX('Depn|Inputs'!$I$44:$I$50,MATCH(BE17,'Depn|Inputs'!$C$44:$C$50,0)),0)</f>
        <v>0</v>
      </c>
      <c r="BM25" s="75">
        <f>IF(BM$5=first_reg_period, INDEX('Depn|Inputs'!$I$44:$I$50,MATCH(BF17,'Depn|Inputs'!$C$44:$C$50,0)),0)</f>
        <v>0</v>
      </c>
      <c r="BN25" s="75">
        <f>IF(BN$5=first_reg_period, INDEX('Depn|Inputs'!$I$44:$I$50,MATCH(BG17,'Depn|Inputs'!$C$44:$C$50,0)),0)</f>
        <v>0</v>
      </c>
      <c r="BO25" s="75">
        <f>IF(BO$5=first_reg_period, INDEX('Depn|Inputs'!$I$44:$I$50,MATCH(BH17,'Depn|Inputs'!$C$44:$C$50,0)),0)</f>
        <v>0</v>
      </c>
      <c r="BP25" s="75">
        <f>IF(BP$5=first_reg_period, INDEX('Depn|Inputs'!$I$44:$I$50,MATCH(BI17,'Depn|Inputs'!$C$44:$C$50,0)),0)</f>
        <v>0</v>
      </c>
      <c r="BQ25" s="75">
        <f>IF(BQ$5=first_reg_period, INDEX('Depn|Inputs'!$I$44:$I$50,MATCH(BJ17,'Depn|Inputs'!$C$44:$C$50,0)),0)</f>
        <v>0</v>
      </c>
      <c r="BR25" s="75">
        <f>IF(BR$5=first_reg_period, INDEX('Depn|Inputs'!$I$44:$I$50,MATCH(BK17,'Depn|Inputs'!$C$44:$C$50,0)),0)</f>
        <v>0</v>
      </c>
      <c r="BS25" s="75">
        <f>IF(BS$5=first_reg_period, INDEX('Depn|Inputs'!$I$44:$I$50,MATCH(BL17,'Depn|Inputs'!$C$44:$C$50,0)),0)</f>
        <v>0</v>
      </c>
      <c r="BT25" s="75">
        <f>IF(BT$5=first_reg_period, INDEX('Depn|Inputs'!$I$44:$I$50,MATCH(BM17,'Depn|Inputs'!$C$44:$C$50,0)),0)</f>
        <v>0</v>
      </c>
      <c r="BU25" s="75">
        <f>IF(BU$5=first_reg_period, INDEX('Depn|Inputs'!$I$44:$I$50,MATCH(BN17,'Depn|Inputs'!$C$44:$C$50,0)),0)</f>
        <v>0</v>
      </c>
      <c r="BV25" s="75">
        <f>IF(BV$5=first_reg_period, INDEX('Depn|Inputs'!$I$44:$I$50,MATCH(BO17,'Depn|Inputs'!$C$44:$C$50,0)),0)</f>
        <v>0</v>
      </c>
    </row>
    <row r="26" spans="1:74" s="103" customFormat="1" ht="12.75" customHeight="1" outlineLevel="1" x14ac:dyDescent="0.3">
      <c r="D26" s="102" t="s">
        <v>42</v>
      </c>
      <c r="I26" s="104"/>
      <c r="J26" s="111">
        <f>IF(J$5=second_reg_period, INDEX('Depn|Inputs'!$N$98:$N$104,MATCH($B17,'Depn|Inputs'!$C$98:$C$104,0)),0)/conv_2015_2010</f>
        <v>0</v>
      </c>
      <c r="K26" s="111">
        <f>IF(K$5=second_reg_period, INDEX('Depn|Inputs'!$N$98:$N$104,MATCH($B17,'Depn|Inputs'!$C$98:$C$104,0)),0)/conv_2015_2010</f>
        <v>0</v>
      </c>
      <c r="L26" s="111">
        <f>IF(L$5=second_reg_period, INDEX('Depn|Inputs'!$N$98:$N$104,MATCH($B17,'Depn|Inputs'!$C$98:$C$104,0)),0)/conv_2015_2010</f>
        <v>0</v>
      </c>
      <c r="M26" s="111">
        <f>IF(M$5=second_reg_period, INDEX('Depn|Inputs'!$N$98:$N$104,MATCH($B17,'Depn|Inputs'!$C$98:$C$104,0)),0)/conv_2015_2010</f>
        <v>0</v>
      </c>
      <c r="N26" s="111">
        <f>IF(N$5=second_reg_period, INDEX('Depn|Inputs'!$N$98:$N$104,MATCH($B17,'Depn|Inputs'!$C$98:$C$104,0)),0)/conv_2015_2010</f>
        <v>0</v>
      </c>
      <c r="O26" s="111">
        <f>IF(O$5=second_reg_period, INDEX('Depn|Inputs'!$N$98:$N$104,MATCH($B17,'Depn|Inputs'!$C$98:$C$104,0)),0)/conv_2015_2010</f>
        <v>0</v>
      </c>
      <c r="P26" s="111">
        <f>IF(P$5=second_reg_period, INDEX('Depn|Inputs'!$N$98:$N$104,MATCH($B17,'Depn|Inputs'!$C$98:$C$104,0)),0)/conv_2015_2010</f>
        <v>0</v>
      </c>
      <c r="Q26" s="111">
        <f>IF(Q$5=second_reg_period, INDEX('Depn|Inputs'!$N$98:$N$104,MATCH($B17,'Depn|Inputs'!$C$98:$C$104,0)),0)/conv_2015_2010</f>
        <v>0</v>
      </c>
      <c r="R26" s="111">
        <f>IF(R$5=second_reg_period, INDEX('Depn|Inputs'!$N$98:$N$104,MATCH($B17,'Depn|Inputs'!$C$98:$C$104,0)),0)/conv_2015_2010</f>
        <v>0</v>
      </c>
      <c r="S26" s="111">
        <f>IF(S$5=second_reg_period, INDEX('Depn|Inputs'!$N$98:$N$104,MATCH($B17,'Depn|Inputs'!$C$98:$C$104,0)),0)/conv_2015_2010</f>
        <v>0</v>
      </c>
      <c r="T26" s="111">
        <f>IF(T$5=second_reg_period, INDEX('Depn|Inputs'!$N$98:$N$104,MATCH($B17,'Depn|Inputs'!$C$98:$C$104,0)),0)/conv_2015_2010</f>
        <v>0</v>
      </c>
      <c r="U26" s="111">
        <f>IF(U$5=second_reg_period, INDEX('Depn|Inputs'!$N$98:$N$104,MATCH($B17,'Depn|Inputs'!$C$98:$C$104,0)),0)/conv_2015_2010</f>
        <v>0</v>
      </c>
      <c r="V26" s="111">
        <f>IF(V$5=second_reg_period, INDEX('Depn|Inputs'!$N$98:$N$104,MATCH($B17,'Depn|Inputs'!$C$98:$C$104,0)),0)/conv_2015_2010</f>
        <v>0</v>
      </c>
      <c r="W26" s="111">
        <f>IF(W$5=second_reg_period, INDEX('Depn|Inputs'!$N$98:$N$104,MATCH($B17,'Depn|Inputs'!$C$98:$C$104,0)),0)/conv_2015_2010</f>
        <v>0</v>
      </c>
      <c r="X26" s="111">
        <f>IF(X$5=second_reg_period, INDEX('Depn|Inputs'!$N$98:$N$104,MATCH($B17,'Depn|Inputs'!$C$98:$C$104,0)),0)/conv_2015_2010</f>
        <v>0</v>
      </c>
      <c r="Y26" s="111">
        <f>IF(Y$5=second_reg_period, INDEX('Depn|Inputs'!$N$98:$N$104,MATCH($B17,'Depn|Inputs'!$C$98:$C$104,0)),0)/conv_2015_2010</f>
        <v>0</v>
      </c>
      <c r="Z26" s="111">
        <f>IF(Z$5=second_reg_period, INDEX('Depn|Inputs'!$N$98:$N$104,MATCH($B17,'Depn|Inputs'!$C$98:$C$104,0)),0)/conv_2015_2010</f>
        <v>0</v>
      </c>
      <c r="AA26" s="111">
        <f>IF(AA$5=second_reg_period, INDEX('Depn|Inputs'!$N$98:$N$104,MATCH($B17,'Depn|Inputs'!$C$98:$C$104,0)),0)/conv_2015_2010</f>
        <v>0</v>
      </c>
      <c r="AB26" s="111">
        <f>IF(AB$5=second_reg_period, INDEX('Depn|Inputs'!$N$98:$N$104,MATCH($B17,'Depn|Inputs'!$C$98:$C$104,0)),0)/conv_2015_2010</f>
        <v>0</v>
      </c>
      <c r="AC26" s="111">
        <f>IF(AC$5=second_reg_period, INDEX('Depn|Inputs'!$N$98:$N$104,MATCH($B17,'Depn|Inputs'!$C$98:$C$104,0)),0)/conv_2015_2010</f>
        <v>0</v>
      </c>
      <c r="AD26" s="111">
        <f>IF(AD$5=second_reg_period, INDEX('Depn|Inputs'!$N$98:$N$104,MATCH($B17,'Depn|Inputs'!$C$98:$C$104,0)),0)/conv_2015_2010</f>
        <v>0</v>
      </c>
      <c r="AE26" s="111">
        <f>IF(AE$5=second_reg_period, INDEX('Depn|Inputs'!$N$98:$N$104,MATCH($B17,'Depn|Inputs'!$C$98:$C$104,0)),0)/conv_2015_2010</f>
        <v>0</v>
      </c>
      <c r="AF26" s="111">
        <f>IF(AF$5=second_reg_period, INDEX('Depn|Inputs'!$N$98:$N$104,MATCH($B17,'Depn|Inputs'!$C$98:$C$104,0)),0)/conv_2015_2010</f>
        <v>0</v>
      </c>
      <c r="AG26" s="111">
        <f>IF(AG$5=second_reg_period, INDEX('Depn|Inputs'!$N$98:$N$104,MATCH($B17,'Depn|Inputs'!$C$98:$C$104,0)),0)/conv_2015_2010</f>
        <v>0</v>
      </c>
      <c r="AH26" s="111">
        <f>IF(AH$5=second_reg_period, INDEX('Depn|Inputs'!$N$98:$N$104,MATCH($B17,'Depn|Inputs'!$C$98:$C$104,0)),0)/conv_2015_2010</f>
        <v>0</v>
      </c>
      <c r="AI26" s="111">
        <f>IF(AI$5=second_reg_period, INDEX('Depn|Inputs'!$N$98:$N$104,MATCH($B17,'Depn|Inputs'!$C$98:$C$104,0)),0)/conv_2015_2010</f>
        <v>0</v>
      </c>
      <c r="AJ26" s="111">
        <f>IF(AJ$5=second_reg_period, INDEX('Depn|Inputs'!$N$98:$N$104,MATCH($B17,'Depn|Inputs'!$C$98:$C$104,0)),0)/conv_2015_2010</f>
        <v>0</v>
      </c>
      <c r="AK26" s="111">
        <f>IF(AK$5=second_reg_period, INDEX('Depn|Inputs'!$N$98:$N$104,MATCH($B17,'Depn|Inputs'!$C$98:$C$104,0)),0)/conv_2015_2010</f>
        <v>0</v>
      </c>
      <c r="AL26" s="111">
        <f>IF(AL$5=second_reg_period, INDEX('Depn|Inputs'!$N$98:$N$104,MATCH($B17,'Depn|Inputs'!$C$98:$C$104,0)),0)/conv_2015_2010</f>
        <v>0</v>
      </c>
      <c r="AM26" s="111">
        <f>IF(AM$5=second_reg_period, INDEX('Depn|Inputs'!$N$98:$N$104,MATCH($B17,'Depn|Inputs'!$C$98:$C$104,0)),0)/conv_2015_2010</f>
        <v>0</v>
      </c>
      <c r="AN26" s="111">
        <f>IF(AN$5=second_reg_period, INDEX('Depn|Inputs'!$N$98:$N$104,MATCH($B17,'Depn|Inputs'!$C$98:$C$104,0)),0)/conv_2015_2010</f>
        <v>0</v>
      </c>
      <c r="AO26" s="111">
        <f>IF(AO$5=second_reg_period, INDEX('Depn|Inputs'!$N$98:$N$104,MATCH($B17,'Depn|Inputs'!$C$98:$C$104,0)),0)/conv_2015_2010</f>
        <v>0</v>
      </c>
      <c r="AP26" s="111">
        <f>IF(AP$5=second_reg_period, INDEX('Depn|Inputs'!$N$98:$N$104,MATCH($B17,'Depn|Inputs'!$C$98:$C$104,0)),0)/conv_2015_2010</f>
        <v>0</v>
      </c>
      <c r="AQ26" s="111">
        <f>IF(AQ$5=second_reg_period, INDEX('Depn|Inputs'!$N$98:$N$104,MATCH($B17,'Depn|Inputs'!$C$98:$C$104,0)),0)/conv_2015_2010</f>
        <v>0</v>
      </c>
      <c r="AR26" s="111">
        <f>IF(AR$5=second_reg_period, INDEX('Depn|Inputs'!$N$98:$N$104,MATCH($B17,'Depn|Inputs'!$C$98:$C$104,0)),0)/conv_2015_2010</f>
        <v>0</v>
      </c>
      <c r="AS26" s="111">
        <f>IF(AS$5=second_reg_period, INDEX('Depn|Inputs'!$N$98:$N$104,MATCH($B17,'Depn|Inputs'!$C$98:$C$104,0)),0)/conv_2015_2010</f>
        <v>0</v>
      </c>
      <c r="AT26" s="111">
        <f>IF(AT$5=second_reg_period, INDEX('Depn|Inputs'!$N$98:$N$104,MATCH($B17,'Depn|Inputs'!$C$98:$C$104,0)),0)/conv_2015_2010</f>
        <v>0</v>
      </c>
      <c r="AU26" s="111">
        <f>IF(AU$5=second_reg_period, INDEX('Depn|Inputs'!$N$98:$N$104,MATCH($B17,'Depn|Inputs'!$C$98:$C$104,0)),0)/conv_2015_2010</f>
        <v>0</v>
      </c>
      <c r="AV26" s="111">
        <f>IF(AV$5=second_reg_period, INDEX('Depn|Inputs'!$N$98:$N$104,MATCH($B17,'Depn|Inputs'!$C$98:$C$104,0)),0)/conv_2015_2010</f>
        <v>0</v>
      </c>
      <c r="AW26" s="111">
        <f>IF(AW$5=second_reg_period, INDEX('Depn|Inputs'!$N$98:$N$104,MATCH($B17,'Depn|Inputs'!$C$98:$C$104,0)),0)/conv_2015_2010</f>
        <v>0</v>
      </c>
      <c r="AX26" s="111">
        <f>IF(AX$5=second_reg_period, INDEX('Depn|Inputs'!$N$98:$N$104,MATCH($B17,'Depn|Inputs'!$C$98:$C$104,0)),0)/conv_2015_2010</f>
        <v>0</v>
      </c>
      <c r="AY26" s="111">
        <f>IF(AY$5=second_reg_period, INDEX('Depn|Inputs'!$N$98:$N$104,MATCH($B17,'Depn|Inputs'!$C$98:$C$104,0)),0)/conv_2015_2010</f>
        <v>0</v>
      </c>
      <c r="AZ26" s="111">
        <f>IF(AZ$5=second_reg_period, INDEX('Depn|Inputs'!$N$98:$N$104,MATCH($B17,'Depn|Inputs'!$C$98:$C$104,0)),0)/conv_2015_2010</f>
        <v>0</v>
      </c>
      <c r="BA26" s="111">
        <f>IF(BA$5=second_reg_period, INDEX('Depn|Inputs'!$N$98:$N$104,MATCH($B17,'Depn|Inputs'!$C$98:$C$104,0)),0)/conv_2015_2010</f>
        <v>0</v>
      </c>
      <c r="BB26" s="111">
        <f>IF(BB$5=second_reg_period, INDEX('Depn|Inputs'!$N$98:$N$104,MATCH($B17,'Depn|Inputs'!$C$98:$C$104,0)),0)/conv_2015_2010</f>
        <v>0</v>
      </c>
      <c r="BC26" s="111">
        <f>IF(BC$5=second_reg_period, INDEX('Depn|Inputs'!$N$98:$N$104,MATCH($B17,'Depn|Inputs'!$C$98:$C$104,0)),0)/conv_2015_2010</f>
        <v>0</v>
      </c>
      <c r="BD26" s="111">
        <f>IF(BD$5=second_reg_period, INDEX('Depn|Inputs'!$N$98:$N$104,MATCH($B17,'Depn|Inputs'!$C$98:$C$104,0)),0)/conv_2015_2010</f>
        <v>0</v>
      </c>
      <c r="BE26" s="111">
        <f>IF(BE$5=second_reg_period, INDEX('Depn|Inputs'!$N$98:$N$104,MATCH($B17,'Depn|Inputs'!$C$98:$C$104,0)),0)/conv_2015_2010</f>
        <v>0</v>
      </c>
      <c r="BF26" s="111">
        <f>IF(BF$5=second_reg_period, INDEX('Depn|Inputs'!$N$98:$N$104,MATCH($B17,'Depn|Inputs'!$C$98:$C$104,0)),0)/conv_2015_2010</f>
        <v>0</v>
      </c>
      <c r="BG26" s="111">
        <f>IF(BG$5=second_reg_period, INDEX('Depn|Inputs'!$N$98:$N$104,MATCH($B17,'Depn|Inputs'!$C$98:$C$104,0)),0)/conv_2015_2010</f>
        <v>0</v>
      </c>
      <c r="BH26" s="111">
        <f>IF(BH$5=second_reg_period, INDEX('Depn|Inputs'!$N$98:$N$104,MATCH($B17,'Depn|Inputs'!$C$98:$C$104,0)),0)/conv_2015_2010</f>
        <v>0</v>
      </c>
      <c r="BI26" s="111">
        <f>IF(BI$5=second_reg_period, INDEX('Depn|Inputs'!$N$98:$N$104,MATCH($B17,'Depn|Inputs'!$C$98:$C$104,0)),0)/conv_2015_2010</f>
        <v>0</v>
      </c>
      <c r="BJ26" s="111">
        <f>IF(BJ$5=second_reg_period, INDEX('Depn|Inputs'!$N$98:$N$104,MATCH($B17,'Depn|Inputs'!$C$98:$C$104,0)),0)/conv_2015_2010</f>
        <v>0</v>
      </c>
      <c r="BK26" s="111">
        <f>IF(BK$5=second_reg_period, INDEX('Depn|Inputs'!$N$98:$N$104,MATCH($B17,'Depn|Inputs'!$C$98:$C$104,0)),0)/conv_2015_2010</f>
        <v>0</v>
      </c>
      <c r="BL26" s="111">
        <f>IF(BL$5=second_reg_period, INDEX('Depn|Inputs'!$N$98:$N$104,MATCH($B17,'Depn|Inputs'!$C$98:$C$104,0)),0)/conv_2015_2010</f>
        <v>0</v>
      </c>
      <c r="BM26" s="111">
        <f>IF(BM$5=second_reg_period, INDEX('Depn|Inputs'!$N$98:$N$104,MATCH($B17,'Depn|Inputs'!$C$98:$C$104,0)),0)/conv_2015_2010</f>
        <v>0</v>
      </c>
      <c r="BN26" s="111">
        <f>IF(BN$5=second_reg_period, INDEX('Depn|Inputs'!$N$98:$N$104,MATCH($B17,'Depn|Inputs'!$C$98:$C$104,0)),0)/conv_2015_2010</f>
        <v>0</v>
      </c>
      <c r="BO26" s="111">
        <f>IF(BO$5=second_reg_period, INDEX('Depn|Inputs'!$N$98:$N$104,MATCH($B17,'Depn|Inputs'!$C$98:$C$104,0)),0)/conv_2015_2010</f>
        <v>0</v>
      </c>
      <c r="BP26" s="111">
        <f>IF(BP$5=second_reg_period, INDEX('Depn|Inputs'!$N$98:$N$104,MATCH($B17,'Depn|Inputs'!$C$98:$C$104,0)),0)/conv_2015_2010</f>
        <v>0</v>
      </c>
      <c r="BQ26" s="111">
        <f>IF(BQ$5=second_reg_period, INDEX('Depn|Inputs'!$N$98:$N$104,MATCH($B17,'Depn|Inputs'!$C$98:$C$104,0)),0)/conv_2015_2010</f>
        <v>0</v>
      </c>
      <c r="BR26" s="111">
        <f>IF(BR$5=second_reg_period, INDEX('Depn|Inputs'!$N$98:$N$104,MATCH($B17,'Depn|Inputs'!$C$98:$C$104,0)),0)/conv_2015_2010</f>
        <v>0</v>
      </c>
      <c r="BS26" s="111">
        <f>IF(BS$5=second_reg_period, INDEX('Depn|Inputs'!$N$98:$N$104,MATCH($B17,'Depn|Inputs'!$C$98:$C$104,0)),0)/conv_2015_2010</f>
        <v>0</v>
      </c>
      <c r="BT26" s="111">
        <f>IF(BT$5=second_reg_period, INDEX('Depn|Inputs'!$N$98:$N$104,MATCH($B17,'Depn|Inputs'!$C$98:$C$104,0)),0)/conv_2015_2010</f>
        <v>0</v>
      </c>
      <c r="BU26" s="111">
        <f>IF(BU$5=second_reg_period, INDEX('Depn|Inputs'!$N$98:$N$104,MATCH($B17,'Depn|Inputs'!$C$98:$C$104,0)),0)/conv_2015_2010</f>
        <v>0</v>
      </c>
      <c r="BV26" s="111">
        <f>IF(BV$5=second_reg_period, INDEX('Depn|Inputs'!$N$98:$N$104,MATCH($B17,'Depn|Inputs'!$C$98:$C$104,0)),0)/conv_2015_2010</f>
        <v>0</v>
      </c>
    </row>
    <row r="27" spans="1:74" ht="12.75" customHeight="1" outlineLevel="1" x14ac:dyDescent="0.3">
      <c r="D27" s="54" t="s">
        <v>35</v>
      </c>
      <c r="E27" s="8" t="s">
        <v>22</v>
      </c>
      <c r="I27" s="8">
        <f t="shared" ref="I27" si="29">H27-I22+I25+I26</f>
        <v>131.83670482713293</v>
      </c>
      <c r="J27" s="8">
        <f>I27-J24+J25+J26</f>
        <v>127.26918543655475</v>
      </c>
      <c r="K27" s="8">
        <f t="shared" ref="K27:BQ27" si="30">J27-K24+K25+K26</f>
        <v>122.70166604597657</v>
      </c>
      <c r="L27" s="8">
        <f t="shared" si="30"/>
        <v>118.13414665539838</v>
      </c>
      <c r="M27" s="8">
        <f t="shared" si="30"/>
        <v>113.5666272648202</v>
      </c>
      <c r="N27" s="8">
        <f t="shared" si="30"/>
        <v>108.99910787424201</v>
      </c>
      <c r="O27" s="8">
        <f t="shared" si="30"/>
        <v>104.43158848366383</v>
      </c>
      <c r="P27" s="8">
        <f t="shared" si="30"/>
        <v>99.864069093085647</v>
      </c>
      <c r="Q27" s="8">
        <f t="shared" si="30"/>
        <v>95.296549702507463</v>
      </c>
      <c r="R27" s="8">
        <f t="shared" si="30"/>
        <v>90.729030311929279</v>
      </c>
      <c r="S27" s="8">
        <f t="shared" si="30"/>
        <v>86.161510921351095</v>
      </c>
      <c r="T27" s="8">
        <f t="shared" si="30"/>
        <v>81.593991530772911</v>
      </c>
      <c r="U27" s="8">
        <f t="shared" si="30"/>
        <v>77.026472140194727</v>
      </c>
      <c r="V27" s="8">
        <f t="shared" si="30"/>
        <v>72.458952749616543</v>
      </c>
      <c r="W27" s="8">
        <f t="shared" si="30"/>
        <v>67.891433359038359</v>
      </c>
      <c r="X27" s="8">
        <f t="shared" si="30"/>
        <v>63.323913968460168</v>
      </c>
      <c r="Y27" s="8">
        <f t="shared" si="30"/>
        <v>58.756394577881977</v>
      </c>
      <c r="Z27" s="8">
        <f t="shared" si="30"/>
        <v>54.188875187303786</v>
      </c>
      <c r="AA27" s="8">
        <f t="shared" si="30"/>
        <v>49.621355796725595</v>
      </c>
      <c r="AB27" s="8">
        <f t="shared" si="30"/>
        <v>45.053836406147404</v>
      </c>
      <c r="AC27" s="8">
        <f t="shared" si="30"/>
        <v>40.486317015569213</v>
      </c>
      <c r="AD27" s="8">
        <f t="shared" si="30"/>
        <v>35.918797624991022</v>
      </c>
      <c r="AE27" s="8">
        <f t="shared" si="30"/>
        <v>31.351278234412831</v>
      </c>
      <c r="AF27" s="8">
        <f t="shared" si="30"/>
        <v>26.78375884383464</v>
      </c>
      <c r="AG27" s="8">
        <f t="shared" si="30"/>
        <v>22.216239453256449</v>
      </c>
      <c r="AH27" s="8">
        <f t="shared" si="30"/>
        <v>17.648720062678258</v>
      </c>
      <c r="AI27" s="8">
        <f t="shared" si="30"/>
        <v>13.081200672100067</v>
      </c>
      <c r="AJ27" s="8">
        <f t="shared" si="30"/>
        <v>8.5136812815218761</v>
      </c>
      <c r="AK27" s="8">
        <f t="shared" si="30"/>
        <v>3.9461618909436851</v>
      </c>
      <c r="AL27" s="8">
        <f t="shared" si="30"/>
        <v>1.4210854715202004E-14</v>
      </c>
      <c r="AM27" s="8">
        <f t="shared" si="30"/>
        <v>1.4210854715202004E-14</v>
      </c>
      <c r="AN27" s="8">
        <f t="shared" si="30"/>
        <v>1.4210854715202004E-14</v>
      </c>
      <c r="AO27" s="8">
        <f t="shared" si="30"/>
        <v>1.4210854715202004E-14</v>
      </c>
      <c r="AP27" s="8">
        <f t="shared" si="30"/>
        <v>1.4210854715202004E-14</v>
      </c>
      <c r="AQ27" s="8">
        <f t="shared" si="30"/>
        <v>1.4210854715202004E-14</v>
      </c>
      <c r="AR27" s="8">
        <f t="shared" si="30"/>
        <v>1.4210854715202004E-14</v>
      </c>
      <c r="AS27" s="8">
        <f t="shared" si="30"/>
        <v>1.4210854715202004E-14</v>
      </c>
      <c r="AT27" s="8">
        <f t="shared" si="30"/>
        <v>1.4210854715202004E-14</v>
      </c>
      <c r="AU27" s="8">
        <f t="shared" si="30"/>
        <v>1.4210854715202004E-14</v>
      </c>
      <c r="AV27" s="8">
        <f t="shared" si="30"/>
        <v>1.4210854715202004E-14</v>
      </c>
      <c r="AW27" s="8">
        <f t="shared" si="30"/>
        <v>1.4210854715202004E-14</v>
      </c>
      <c r="AX27" s="8">
        <f t="shared" si="30"/>
        <v>1.4210854715202004E-14</v>
      </c>
      <c r="AY27" s="8">
        <f t="shared" si="30"/>
        <v>1.4210854715202004E-14</v>
      </c>
      <c r="AZ27" s="8">
        <f t="shared" si="30"/>
        <v>1.4210854715202004E-14</v>
      </c>
      <c r="BA27" s="8">
        <f t="shared" si="30"/>
        <v>1.4210854715202004E-14</v>
      </c>
      <c r="BB27" s="8">
        <f t="shared" si="30"/>
        <v>1.4210854715202004E-14</v>
      </c>
      <c r="BC27" s="8">
        <f t="shared" si="30"/>
        <v>1.4210854715202004E-14</v>
      </c>
      <c r="BD27" s="8">
        <f t="shared" si="30"/>
        <v>1.4210854715202004E-14</v>
      </c>
      <c r="BE27" s="8">
        <f t="shared" si="30"/>
        <v>1.4210854715202004E-14</v>
      </c>
      <c r="BF27" s="8">
        <f t="shared" si="30"/>
        <v>1.4210854715202004E-14</v>
      </c>
      <c r="BG27" s="8">
        <f t="shared" si="30"/>
        <v>1.4210854715202004E-14</v>
      </c>
      <c r="BH27" s="8">
        <f t="shared" si="30"/>
        <v>1.4210854715202004E-14</v>
      </c>
      <c r="BI27" s="8">
        <f t="shared" si="30"/>
        <v>1.4210854715202004E-14</v>
      </c>
      <c r="BJ27" s="8">
        <f t="shared" si="30"/>
        <v>1.4210854715202004E-14</v>
      </c>
      <c r="BK27" s="8">
        <f t="shared" si="30"/>
        <v>1.4210854715202004E-14</v>
      </c>
      <c r="BL27" s="8">
        <f t="shared" si="30"/>
        <v>1.4210854715202004E-14</v>
      </c>
      <c r="BM27" s="8">
        <f t="shared" si="30"/>
        <v>1.4210854715202004E-14</v>
      </c>
      <c r="BN27" s="8">
        <f t="shared" si="30"/>
        <v>1.4210854715202004E-14</v>
      </c>
      <c r="BO27" s="8">
        <f t="shared" si="30"/>
        <v>1.4210854715202004E-14</v>
      </c>
      <c r="BP27" s="8">
        <f t="shared" si="30"/>
        <v>1.4210854715202004E-14</v>
      </c>
      <c r="BQ27" s="8">
        <f t="shared" si="30"/>
        <v>1.4210854715202004E-14</v>
      </c>
      <c r="BR27" s="8">
        <f t="shared" ref="BR27" si="31">BQ27-BR24+BR25+BR26</f>
        <v>1.4210854715202004E-14</v>
      </c>
      <c r="BS27" s="8">
        <f t="shared" ref="BS27" si="32">BR27-BS24+BS25+BS26</f>
        <v>1.4210854715202004E-14</v>
      </c>
      <c r="BT27" s="8">
        <f t="shared" ref="BT27" si="33">BS27-BT24+BT25+BT26</f>
        <v>1.4210854715202004E-14</v>
      </c>
      <c r="BU27" s="8">
        <f t="shared" ref="BU27" si="34">BT27-BU24+BU25+BU26</f>
        <v>1.4210854715202004E-14</v>
      </c>
      <c r="BV27" s="8">
        <f t="shared" ref="BV27" si="35">BU27-BV24+BV25+BV26</f>
        <v>1.4210854715202004E-14</v>
      </c>
    </row>
    <row r="28" spans="1:74" ht="12.75" customHeight="1" outlineLevel="1" x14ac:dyDescent="0.3">
      <c r="I28" s="75"/>
      <c r="J28" s="92"/>
      <c r="K28" s="92"/>
      <c r="L28" s="92"/>
      <c r="M28" s="92"/>
      <c r="N28" s="92"/>
      <c r="O28" s="92"/>
      <c r="P28" s="92"/>
      <c r="Q28" s="92"/>
      <c r="R28" s="92"/>
    </row>
    <row r="29" spans="1:74" ht="12.75" customHeight="1" outlineLevel="1" x14ac:dyDescent="0.3">
      <c r="A29" s="112"/>
      <c r="B29" s="112"/>
      <c r="C29" s="112"/>
      <c r="D29" s="113" t="s">
        <v>43</v>
      </c>
      <c r="I29" s="75"/>
      <c r="J29" s="114"/>
      <c r="K29" s="114"/>
      <c r="L29" s="114"/>
      <c r="M29" s="114"/>
      <c r="N29" s="115">
        <f>INDEX('Depn|Inputs'!$N$85:$N$91,MATCH($B17,'Depn|Inputs'!$C$85:$C$91,0))/conv_2015_2010</f>
        <v>4.0108391215567938</v>
      </c>
    </row>
    <row r="30" spans="1:74" s="239" customFormat="1" ht="12.75" customHeight="1" outlineLevel="1" x14ac:dyDescent="0.3">
      <c r="D30" s="240" t="s">
        <v>68</v>
      </c>
      <c r="E30" s="239" t="s">
        <v>22</v>
      </c>
      <c r="I30" s="241"/>
      <c r="J30" s="242"/>
      <c r="K30" s="242"/>
      <c r="L30" s="242"/>
      <c r="M30" s="242"/>
      <c r="N30" s="243"/>
      <c r="S30" s="279">
        <f>INDEX('Depn|Inputs'!$N$59:$N$67,MATCH($B17,'Depn|Inputs'!$C$59:$C$66,0))/conv_2015_2010</f>
        <v>-2.1112157886632781E-2</v>
      </c>
    </row>
    <row r="31" spans="1:74" ht="12.75" customHeight="1" outlineLevel="1" x14ac:dyDescent="0.3">
      <c r="C31" s="94" t="s">
        <v>44</v>
      </c>
      <c r="E31" s="8" t="s">
        <v>22</v>
      </c>
      <c r="I31" s="75"/>
      <c r="J31" s="116">
        <f>INDEX('Depn|Inputs'!J$44:J$50,MATCH($B17,'Depn|Inputs'!$C$44:$C$50,0))*(1+IF(J$5&lt;=second_reg_period, J$7, J$6))^0.5</f>
        <v>21.824806406518302</v>
      </c>
      <c r="K31" s="116">
        <f>INDEX('Depn|Inputs'!K$44:K$50,MATCH($B17,'Depn|Inputs'!$C$44:$C$50,0))*(1+IF(K$5&lt;=second_reg_period, K$7, K$6))^0.5</f>
        <v>16.582323910397509</v>
      </c>
      <c r="L31" s="116">
        <f>INDEX('Depn|Inputs'!L$44:L$50,MATCH($B17,'Depn|Inputs'!$C$44:$C$50,0))*(1+IF(L$5&lt;=second_reg_period, L$7, L$6))^0.5</f>
        <v>23.02234426530466</v>
      </c>
      <c r="M31" s="116">
        <f>INDEX('Depn|Inputs'!M$44:M$50,MATCH($B17,'Depn|Inputs'!$C$44:$C$50,0))*(1+IF(M$5&lt;=second_reg_period, M$7, M$6))^0.5</f>
        <v>25.564664259536201</v>
      </c>
      <c r="N31" s="116">
        <f>INDEX('Depn|Inputs'!N$44:N$50,MATCH($B17,'Depn|Inputs'!$C$44:$C$50,0))*(1+IF(N$5&lt;=second_reg_period, N$7, N$6))^0.5</f>
        <v>18.891632975392088</v>
      </c>
      <c r="O31" s="299">
        <f>INDEX('Depn|Inputs'!O$44:O$50,MATCH($B17,'Depn|Inputs'!$C$44:$C$50,0))*(1+IF(O$5&lt;=third_reg_period, O$7, O$6))^0.5</f>
        <v>10.511401745295569</v>
      </c>
      <c r="P31" s="299">
        <f>INDEX('Depn|Inputs'!P$44:P$50,MATCH($B17,'Depn|Inputs'!$C$44:$C$50,0))*(1+IF(P$5&lt;=third_reg_period, P$7, P$6))^0.5</f>
        <v>20.293367760378104</v>
      </c>
      <c r="Q31" s="299">
        <f>INDEX('Depn|Inputs'!Q$44:Q$50,MATCH($B17,'Depn|Inputs'!$C$44:$C$50,0))*(1+IF(Q$5&lt;=third_reg_period, Q$7, Q$6))^0.5</f>
        <v>38.535235142817434</v>
      </c>
      <c r="R31" s="299">
        <f>INDEX('Depn|Inputs'!R$44:R$50,MATCH($B17,'Depn|Inputs'!$C$44:$C$50,0))*(1+IF(R$5&lt;=third_reg_period, R$7, R$6))^0.5</f>
        <v>26.402471534787111</v>
      </c>
      <c r="S31" s="299">
        <f>INDEX('Depn|Inputs'!S$44:S$50,MATCH($B17,'Depn|Inputs'!$C$44:$C$50,0))*(1+IF(S$5&lt;=third_reg_period, S$7, S$6))^0.5</f>
        <v>20.530422149721222</v>
      </c>
      <c r="T31" s="9">
        <f>INDEX('Depn|Inputs'!T$44:T$50,MATCH($B17,'Depn|Inputs'!$C$44:$C$50,0))*(1+IF(T$5&lt;=second_reg_period, T$7, T$6))^0.5</f>
        <v>0</v>
      </c>
      <c r="U31" s="9">
        <f>INDEX('Depn|Inputs'!U$44:U$50,MATCH($B17,'Depn|Inputs'!$C$44:$C$50,0))*(1+IF(U$5&lt;=second_reg_period, U$7, U$6))^0.5</f>
        <v>0</v>
      </c>
      <c r="V31" s="9">
        <f>INDEX('Depn|Inputs'!V$44:V$50,MATCH($B17,'Depn|Inputs'!$C$44:$C$50,0))*(1+IF(V$5&lt;=second_reg_period, V$7, V$6))^0.5</f>
        <v>0</v>
      </c>
      <c r="W31" s="9">
        <f>INDEX('Depn|Inputs'!W$44:W$50,MATCH($B17,'Depn|Inputs'!$C$44:$C$50,0))*(1+IF(W$5&lt;=second_reg_period, W$7, W$6))^0.5</f>
        <v>0</v>
      </c>
      <c r="X31" s="9">
        <f>INDEX('Depn|Inputs'!X$44:X$50,MATCH($B17,'Depn|Inputs'!$C$44:$C$50,0))*(1+IF(X$5&lt;=second_reg_period, X$7, X$6))^0.5</f>
        <v>0</v>
      </c>
      <c r="Y31" s="9">
        <f>INDEX('Depn|Inputs'!Y$44:Y$50,MATCH($B17,'Depn|Inputs'!$C$44:$C$50,0))*(1+IF(Y$5&lt;=second_reg_period, Y$7, Y$6))^0.5</f>
        <v>0</v>
      </c>
      <c r="Z31" s="9">
        <f>INDEX('Depn|Inputs'!Z$44:Z$50,MATCH($B17,'Depn|Inputs'!$C$44:$C$50,0))*(1+IF(Z$5&lt;=second_reg_period, Z$7, Z$6))^0.5</f>
        <v>0</v>
      </c>
      <c r="AA31" s="9">
        <f>INDEX('Depn|Inputs'!AA$44:AA$50,MATCH($B17,'Depn|Inputs'!$C$44:$C$50,0))*(1+IF(AA$5&lt;=second_reg_period, AA$7, AA$6))^0.5</f>
        <v>0</v>
      </c>
      <c r="AB31" s="9">
        <f>INDEX('Depn|Inputs'!AB$44:AB$50,MATCH($B17,'Depn|Inputs'!$C$44:$C$50,0))*(1+IF(AB$5&lt;=second_reg_period, AB$7, AB$6))^0.5</f>
        <v>0</v>
      </c>
      <c r="AC31" s="9">
        <f>INDEX('Depn|Inputs'!AC$44:AC$50,MATCH($B17,'Depn|Inputs'!$C$44:$C$50,0))*(1+IF(AC$5&lt;=second_reg_period, AC$7, AC$6))^0.5</f>
        <v>0</v>
      </c>
      <c r="AD31" s="9">
        <f>INDEX('Depn|Inputs'!AD$44:AD$50,MATCH($B17,'Depn|Inputs'!$C$44:$C$50,0))*(1+IF(AD$5&lt;=second_reg_period, AD$7, AD$6))^0.5</f>
        <v>0</v>
      </c>
      <c r="AE31" s="9">
        <f>INDEX('Depn|Inputs'!AE$44:AE$50,MATCH($B17,'Depn|Inputs'!$C$44:$C$50,0))*(1+IF(AE$5&lt;=second_reg_period, AE$7, AE$6))^0.5</f>
        <v>0</v>
      </c>
      <c r="AF31" s="9">
        <f>INDEX('Depn|Inputs'!AF$44:AF$50,MATCH($B17,'Depn|Inputs'!$C$44:$C$50,0))*(1+IF(AF$5&lt;=second_reg_period, AF$7, AF$6))^0.5</f>
        <v>0</v>
      </c>
      <c r="AG31" s="9">
        <f>INDEX('Depn|Inputs'!AG$44:AG$50,MATCH($B17,'Depn|Inputs'!$C$44:$C$50,0))*(1+IF(AG$5&lt;=second_reg_period, AG$7, AG$6))^0.5</f>
        <v>0</v>
      </c>
      <c r="AH31" s="9">
        <f>INDEX('Depn|Inputs'!AH$44:AH$50,MATCH($B17,'Depn|Inputs'!$C$44:$C$50,0))*(1+IF(AH$5&lt;=second_reg_period, AH$7, AH$6))^0.5</f>
        <v>0</v>
      </c>
      <c r="AI31" s="9">
        <f>INDEX('Depn|Inputs'!AI$44:AI$50,MATCH($B17,'Depn|Inputs'!$C$44:$C$50,0))*(1+IF(AI$5&lt;=second_reg_period, AI$7, AI$6))^0.5</f>
        <v>0</v>
      </c>
      <c r="AJ31" s="9">
        <f>INDEX('Depn|Inputs'!AJ$44:AJ$50,MATCH($B17,'Depn|Inputs'!$C$44:$C$50,0))*(1+IF(AJ$5&lt;=second_reg_period, AJ$7, AJ$6))^0.5</f>
        <v>0</v>
      </c>
      <c r="AK31" s="9">
        <f>INDEX('Depn|Inputs'!AK$44:AK$50,MATCH($B17,'Depn|Inputs'!$C$44:$C$50,0))*(1+IF(AK$5&lt;=second_reg_period, AK$7, AK$6))^0.5</f>
        <v>0</v>
      </c>
      <c r="AL31" s="9">
        <f>INDEX('Depn|Inputs'!AL$44:AL$50,MATCH($B17,'Depn|Inputs'!$C$44:$C$50,0))*(1+IF(AL$5&lt;=second_reg_period, AL$7, AL$6))^0.5</f>
        <v>0</v>
      </c>
      <c r="AM31" s="9">
        <f>INDEX('Depn|Inputs'!AM$44:AM$50,MATCH($B17,'Depn|Inputs'!$C$44:$C$50,0))*(1+IF(AM$5&lt;=second_reg_period, AM$7, AM$6))^0.5</f>
        <v>0</v>
      </c>
      <c r="AN31" s="9">
        <f>INDEX('Depn|Inputs'!AN$44:AN$50,MATCH($B17,'Depn|Inputs'!$C$44:$C$50,0))*(1+IF(AN$5&lt;=second_reg_period, AN$7, AN$6))^0.5</f>
        <v>0</v>
      </c>
      <c r="AO31" s="9">
        <f>INDEX('Depn|Inputs'!AO$44:AO$50,MATCH($B17,'Depn|Inputs'!$C$44:$C$50,0))*(1+IF(AO$5&lt;=second_reg_period, AO$7, AO$6))^0.5</f>
        <v>0</v>
      </c>
      <c r="AP31" s="9">
        <f>INDEX('Depn|Inputs'!AP$44:AP$50,MATCH($B17,'Depn|Inputs'!$C$44:$C$50,0))*(1+IF(AP$5&lt;=second_reg_period, AP$7, AP$6))^0.5</f>
        <v>0</v>
      </c>
      <c r="AQ31" s="9">
        <f>INDEX('Depn|Inputs'!AQ$44:AQ$50,MATCH($B17,'Depn|Inputs'!$C$44:$C$50,0))*(1+IF(AQ$5&lt;=second_reg_period, AQ$7, AQ$6))^0.5</f>
        <v>0</v>
      </c>
      <c r="AR31" s="9">
        <f>INDEX('Depn|Inputs'!AR$44:AR$50,MATCH($B17,'Depn|Inputs'!$C$44:$C$50,0))*(1+IF(AR$5&lt;=second_reg_period, AR$7, AR$6))^0.5</f>
        <v>0</v>
      </c>
      <c r="AS31" s="9">
        <f>INDEX('Depn|Inputs'!AS$44:AS$50,MATCH($B17,'Depn|Inputs'!$C$44:$C$50,0))*(1+IF(AS$5&lt;=second_reg_period, AS$7, AS$6))^0.5</f>
        <v>0</v>
      </c>
      <c r="AT31" s="9">
        <f>INDEX('Depn|Inputs'!AT$44:AT$50,MATCH($B17,'Depn|Inputs'!$C$44:$C$50,0))*(1+IF(AT$5&lt;=second_reg_period, AT$7, AT$6))^0.5</f>
        <v>0</v>
      </c>
      <c r="AU31" s="9">
        <f>INDEX('Depn|Inputs'!AU$44:AU$50,MATCH($B17,'Depn|Inputs'!$C$44:$C$50,0))*(1+IF(AU$5&lt;=second_reg_period, AU$7, AU$6))^0.5</f>
        <v>0</v>
      </c>
      <c r="AV31" s="9">
        <f>INDEX('Depn|Inputs'!AV$44:AV$50,MATCH($B17,'Depn|Inputs'!$C$44:$C$50,0))*(1+IF(AV$5&lt;=second_reg_period, AV$7, AV$6))^0.5</f>
        <v>0</v>
      </c>
      <c r="AW31" s="9">
        <f>INDEX('Depn|Inputs'!AW$44:AW$50,MATCH($B17,'Depn|Inputs'!$C$44:$C$50,0))*(1+IF(AW$5&lt;=second_reg_period, AW$7, AW$6))^0.5</f>
        <v>0</v>
      </c>
      <c r="AX31" s="9">
        <f>INDEX('Depn|Inputs'!AX$44:AX$50,MATCH($B17,'Depn|Inputs'!$C$44:$C$50,0))*(1+IF(AX$5&lt;=second_reg_period, AX$7, AX$6))^0.5</f>
        <v>0</v>
      </c>
      <c r="AY31" s="9">
        <f>INDEX('Depn|Inputs'!AY$44:AY$50,MATCH($B17,'Depn|Inputs'!$C$44:$C$50,0))*(1+IF(AY$5&lt;=second_reg_period, AY$7, AY$6))^0.5</f>
        <v>0</v>
      </c>
      <c r="AZ31" s="9">
        <f>INDEX('Depn|Inputs'!AZ$44:AZ$50,MATCH($B17,'Depn|Inputs'!$C$44:$C$50,0))*(1+IF(AZ$5&lt;=second_reg_period, AZ$7, AZ$6))^0.5</f>
        <v>0</v>
      </c>
      <c r="BA31" s="9">
        <f>INDEX('Depn|Inputs'!BA$44:BA$50,MATCH($B17,'Depn|Inputs'!$C$44:$C$50,0))*(1+IF(BA$5&lt;=second_reg_period, BA$7, BA$6))^0.5</f>
        <v>0</v>
      </c>
      <c r="BB31" s="9">
        <f>INDEX('Depn|Inputs'!BB$44:BB$50,MATCH($B17,'Depn|Inputs'!$C$44:$C$50,0))*(1+IF(BB$5&lt;=second_reg_period, BB$7, BB$6))^0.5</f>
        <v>0</v>
      </c>
      <c r="BC31" s="9">
        <f>INDEX('Depn|Inputs'!BC$44:BC$50,MATCH($B17,'Depn|Inputs'!$C$44:$C$50,0))*(1+IF(BC$5&lt;=second_reg_period, BC$7, BC$6))^0.5</f>
        <v>0</v>
      </c>
      <c r="BD31" s="9">
        <f>INDEX('Depn|Inputs'!BD$44:BD$50,MATCH($B17,'Depn|Inputs'!$C$44:$C$50,0))*(1+IF(BD$5&lt;=second_reg_period, BD$7, BD$6))^0.5</f>
        <v>0</v>
      </c>
      <c r="BE31" s="9">
        <f>INDEX('Depn|Inputs'!BE$44:BE$50,MATCH($B17,'Depn|Inputs'!$C$44:$C$50,0))*(1+IF(BE$5&lt;=second_reg_period, BE$7, BE$6))^0.5</f>
        <v>0</v>
      </c>
      <c r="BF31" s="9">
        <f>INDEX('Depn|Inputs'!BF$44:BF$50,MATCH($B17,'Depn|Inputs'!$C$44:$C$50,0))*(1+IF(BF$5&lt;=second_reg_period, BF$7, BF$6))^0.5</f>
        <v>0</v>
      </c>
      <c r="BG31" s="9">
        <f>INDEX('Depn|Inputs'!BG$44:BG$50,MATCH($B17,'Depn|Inputs'!$C$44:$C$50,0))*(1+IF(BG$5&lt;=second_reg_period, BG$7, BG$6))^0.5</f>
        <v>0</v>
      </c>
      <c r="BH31" s="9">
        <f>INDEX('Depn|Inputs'!BH$44:BH$50,MATCH($B17,'Depn|Inputs'!$C$44:$C$50,0))*(1+IF(BH$5&lt;=second_reg_period, BH$7, BH$6))^0.5</f>
        <v>0</v>
      </c>
      <c r="BI31" s="9">
        <f>INDEX('Depn|Inputs'!BI$44:BI$50,MATCH($B17,'Depn|Inputs'!$C$44:$C$50,0))*(1+IF(BI$5&lt;=second_reg_period, BI$7, BI$6))^0.5</f>
        <v>0</v>
      </c>
      <c r="BJ31" s="9">
        <f>INDEX('Depn|Inputs'!BJ$44:BJ$50,MATCH($B17,'Depn|Inputs'!$C$44:$C$50,0))*(1+IF(BJ$5&lt;=second_reg_period, BJ$7, BJ$6))^0.5</f>
        <v>0</v>
      </c>
      <c r="BK31" s="9">
        <f>INDEX('Depn|Inputs'!BK$44:BK$50,MATCH($B17,'Depn|Inputs'!$C$44:$C$50,0))*(1+IF(BK$5&lt;=second_reg_period, BK$7, BK$6))^0.5</f>
        <v>0</v>
      </c>
      <c r="BL31" s="9">
        <f>INDEX('Depn|Inputs'!BL$44:BL$50,MATCH($B17,'Depn|Inputs'!$C$44:$C$50,0))*(1+IF(BL$5&lt;=second_reg_period, BL$7, BL$6))^0.5</f>
        <v>0</v>
      </c>
      <c r="BM31" s="9">
        <f>INDEX('Depn|Inputs'!BM$44:BM$50,MATCH($B17,'Depn|Inputs'!$C$44:$C$50,0))*(1+IF(BM$5&lt;=second_reg_period, BM$7, BM$6))^0.5</f>
        <v>0</v>
      </c>
      <c r="BN31" s="9">
        <f>INDEX('Depn|Inputs'!BN$44:BN$50,MATCH($B17,'Depn|Inputs'!$C$44:$C$50,0))*(1+IF(BN$5&lt;=second_reg_period, BN$7, BN$6))^0.5</f>
        <v>0</v>
      </c>
      <c r="BO31" s="9">
        <f>INDEX('Depn|Inputs'!BO$44:BO$50,MATCH($B17,'Depn|Inputs'!$C$44:$C$50,0))*(1+IF(BO$5&lt;=second_reg_period, BO$7, BO$6))^0.5</f>
        <v>0</v>
      </c>
      <c r="BP31" s="9">
        <f>INDEX('Depn|Inputs'!BP$44:BP$50,MATCH($B17,'Depn|Inputs'!$C$44:$C$50,0))*(1+IF(BP$5&lt;=second_reg_period, BP$7, BP$6))^0.5</f>
        <v>0</v>
      </c>
      <c r="BQ31" s="9">
        <f>INDEX('Depn|Inputs'!BQ$44:BQ$50,MATCH($B17,'Depn|Inputs'!$C$44:$C$50,0))*(1+IF(BQ$5&lt;=second_reg_period, BQ$7, BQ$6))^0.5</f>
        <v>0</v>
      </c>
      <c r="BR31" s="9">
        <f>INDEX('Depn|Inputs'!BR$44:BR$50,MATCH($B17,'Depn|Inputs'!$C$44:$C$50,0))*(1+IF(BR$5&lt;=second_reg_period, BR$7, BR$6))^0.5</f>
        <v>0</v>
      </c>
      <c r="BS31" s="9">
        <f>INDEX('Depn|Inputs'!BS$44:BS$50,MATCH($B17,'Depn|Inputs'!$C$44:$C$50,0))*(1+IF(BS$5&lt;=second_reg_period, BS$7, BS$6))^0.5</f>
        <v>0</v>
      </c>
      <c r="BT31" s="9">
        <f>INDEX('Depn|Inputs'!BT$44:BT$50,MATCH($B17,'Depn|Inputs'!$C$44:$C$50,0))*(1+IF(BT$5&lt;=second_reg_period, BT$7, BT$6))^0.5</f>
        <v>0</v>
      </c>
      <c r="BU31" s="9">
        <f>INDEX('Depn|Inputs'!BU$44:BU$50,MATCH($B17,'Depn|Inputs'!$C$44:$C$50,0))*(1+IF(BU$5&lt;=second_reg_period, BU$7, BU$6))^0.5</f>
        <v>0</v>
      </c>
      <c r="BV31" s="9">
        <f>INDEX('Depn|Inputs'!BV$44:BV$50,MATCH($B17,'Depn|Inputs'!$C$44:$C$50,0))*(1+IF(BV$5&lt;=second_reg_period, BV$7, BV$6))^0.5</f>
        <v>0</v>
      </c>
    </row>
    <row r="32" spans="1:74" ht="12.75" customHeight="1" outlineLevel="1" x14ac:dyDescent="0.3">
      <c r="D32" s="54" t="s">
        <v>45</v>
      </c>
      <c r="I32" s="75"/>
      <c r="O32" s="117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</row>
    <row r="33" spans="1:74" s="103" customFormat="1" ht="12.75" customHeight="1" outlineLevel="1" x14ac:dyDescent="0.3">
      <c r="D33" s="118" t="s">
        <v>43</v>
      </c>
      <c r="E33" s="103" t="s">
        <v>22</v>
      </c>
      <c r="I33" s="104"/>
      <c r="J33" s="119"/>
      <c r="K33" s="119"/>
      <c r="L33" s="119"/>
      <c r="M33" s="119"/>
      <c r="N33" s="119"/>
      <c r="O33" s="120">
        <f>IF($I19="n/a",0,IF(O$5-$N$5&gt;$I19-5,$N29-SUM($J33:N33),$N29/($I19-5)))</f>
        <v>0.10097436849905295</v>
      </c>
      <c r="P33" s="121">
        <f>IF($I19="n/a",0,IF(P$5-$N$5&gt;$I19-5,$N29-SUM($J33:O33),$N29/($I19-5)))</f>
        <v>0.10097436849905295</v>
      </c>
      <c r="Q33" s="121">
        <f>IF($I19="n/a",0,IF(Q$5-$N$5&gt;$I19-5,$N29-SUM($J33:P33),$N29/($I19-5)))</f>
        <v>0.10097436849905295</v>
      </c>
      <c r="R33" s="121">
        <f>IF($I19="n/a",0,IF(R$5-$N$5&gt;$I19-5,$N29-SUM($J33:Q33),$N29/($I19-5)))</f>
        <v>0.10097436849905295</v>
      </c>
      <c r="S33" s="121">
        <f>IF($I19="n/a",0,IF(S$5-$N$5&gt;$I19-5,$N29-SUM($J33:R33),$N29/($I19-5)))</f>
        <v>0.10097436849905295</v>
      </c>
      <c r="T33" s="121">
        <f>IF($I19="n/a",0,IF(T$5-$N$5&gt;$I19-5,$N29-SUM($J33:S33),$N29/($I19-5)))</f>
        <v>0.10097436849905295</v>
      </c>
      <c r="U33" s="121">
        <f>IF($I19="n/a",0,IF(U$5-$N$5&gt;$I19-5,$N29-SUM($J33:T33),$N29/($I19-5)))</f>
        <v>0.10097436849905295</v>
      </c>
      <c r="V33" s="121">
        <f>IF($I19="n/a",0,IF(V$5-$N$5&gt;$I19-5,$N29-SUM($J33:U33),$N29/($I19-5)))</f>
        <v>0.10097436849905295</v>
      </c>
      <c r="W33" s="121">
        <f>IF($I19="n/a",0,IF(W$5-$N$5&gt;$I19-5,$N29-SUM($J33:V33),$N29/($I19-5)))</f>
        <v>0.10097436849905295</v>
      </c>
      <c r="X33" s="121">
        <f>IF($I19="n/a",0,IF(X$5-$N$5&gt;$I19-5,$N29-SUM($J33:W33),$N29/($I19-5)))</f>
        <v>0.10097436849905295</v>
      </c>
      <c r="Y33" s="121">
        <f>IF($I19="n/a",0,IF(Y$5-$N$5&gt;$I19-5,$N29-SUM($J33:X33),$N29/($I19-5)))</f>
        <v>0.10097436849905295</v>
      </c>
      <c r="Z33" s="121">
        <f>IF($I19="n/a",0,IF(Z$5-$N$5&gt;$I19-5,$N29-SUM($J33:Y33),$N29/($I19-5)))</f>
        <v>0.10097436849905295</v>
      </c>
      <c r="AA33" s="121">
        <f>IF($I19="n/a",0,IF(AA$5-$N$5&gt;$I19-5,$N29-SUM($J33:Z33),$N29/($I19-5)))</f>
        <v>0.10097436849905295</v>
      </c>
      <c r="AB33" s="121">
        <f>IF($I19="n/a",0,IF(AB$5-$N$5&gt;$I19-5,$N29-SUM($J33:AA33),$N29/($I19-5)))</f>
        <v>0.10097436849905295</v>
      </c>
      <c r="AC33" s="121">
        <f>IF($I19="n/a",0,IF(AC$5-$N$5&gt;$I19-5,$N29-SUM($J33:AB33),$N29/($I19-5)))</f>
        <v>0.10097436849905295</v>
      </c>
      <c r="AD33" s="121">
        <f>IF($I19="n/a",0,IF(AD$5-$N$5&gt;$I19-5,$N29-SUM($J33:AC33),$N29/($I19-5)))</f>
        <v>0.10097436849905295</v>
      </c>
      <c r="AE33" s="121">
        <f>IF($I19="n/a",0,IF(AE$5-$N$5&gt;$I19-5,$N29-SUM($J33:AD33),$N29/($I19-5)))</f>
        <v>0.10097436849905295</v>
      </c>
      <c r="AF33" s="121">
        <f>IF($I19="n/a",0,IF(AF$5-$N$5&gt;$I19-5,$N29-SUM($J33:AE33),$N29/($I19-5)))</f>
        <v>0.10097436849905295</v>
      </c>
      <c r="AG33" s="121">
        <f>IF($I19="n/a",0,IF(AG$5-$N$5&gt;$I19-5,$N29-SUM($J33:AF33),$N29/($I19-5)))</f>
        <v>0.10097436849905295</v>
      </c>
      <c r="AH33" s="121">
        <f>IF($I19="n/a",0,IF(AH$5-$N$5&gt;$I19-5,$N29-SUM($J33:AG33),$N29/($I19-5)))</f>
        <v>0.10097436849905295</v>
      </c>
      <c r="AI33" s="121">
        <f>IF($I19="n/a",0,IF(AI$5-$N$5&gt;$I19-5,$N29-SUM($J33:AH33),$N29/($I19-5)))</f>
        <v>0.10097436849905295</v>
      </c>
      <c r="AJ33" s="121">
        <f>IF($I19="n/a",0,IF(AJ$5-$N$5&gt;$I19-5,$N29-SUM($J33:AI33),$N29/($I19-5)))</f>
        <v>0.10097436849905295</v>
      </c>
      <c r="AK33" s="121">
        <f>IF($I19="n/a",0,IF(AK$5-$N$5&gt;$I19-5,$N29-SUM($J33:AJ33),$N29/($I19-5)))</f>
        <v>0.10097436849905295</v>
      </c>
      <c r="AL33" s="121">
        <f>IF($I19="n/a",0,IF(AL$5-$N$5&gt;$I19-5,$N29-SUM($J33:AK33),$N29/($I19-5)))</f>
        <v>0.10097436849905295</v>
      </c>
      <c r="AM33" s="121">
        <f>IF($I19="n/a",0,IF(AM$5-$N$5&gt;$I19-5,$N29-SUM($J33:AL33),$N29/($I19-5)))</f>
        <v>0.10097436849905295</v>
      </c>
      <c r="AN33" s="121">
        <f>IF($I19="n/a",0,IF(AN$5-$N$5&gt;$I19-5,$N29-SUM($J33:AM33),$N29/($I19-5)))</f>
        <v>0.10097436849905295</v>
      </c>
      <c r="AO33" s="121">
        <f>IF($I19="n/a",0,IF(AO$5-$N$5&gt;$I19-5,$N29-SUM($J33:AN33),$N29/($I19-5)))</f>
        <v>0.10097436849905295</v>
      </c>
      <c r="AP33" s="121">
        <f>IF($I19="n/a",0,IF(AP$5-$N$5&gt;$I19-5,$N29-SUM($J33:AO33),$N29/($I19-5)))</f>
        <v>0.10097436849905295</v>
      </c>
      <c r="AQ33" s="121">
        <f>IF($I19="n/a",0,IF(AQ$5-$N$5&gt;$I19-5,$N29-SUM($J33:AP33),$N29/($I19-5)))</f>
        <v>0.10097436849905295</v>
      </c>
      <c r="AR33" s="121">
        <f>IF($I19="n/a",0,IF(AR$5-$N$5&gt;$I19-5,$N29-SUM($J33:AQ33),$N29/($I19-5)))</f>
        <v>0.10097436849905295</v>
      </c>
      <c r="AS33" s="121">
        <f>IF($I19="n/a",0,IF(AS$5-$N$5&gt;$I19-5,$N29-SUM($J33:AR33),$N29/($I19-5)))</f>
        <v>0.10097436849905295</v>
      </c>
      <c r="AT33" s="121">
        <f>IF($I19="n/a",0,IF(AT$5-$N$5&gt;$I19-5,$N29-SUM($J33:AS33),$N29/($I19-5)))</f>
        <v>0.10097436849905295</v>
      </c>
      <c r="AU33" s="121">
        <f>IF($I19="n/a",0,IF(AU$5-$N$5&gt;$I19-5,$N29-SUM($J33:AT33),$N29/($I19-5)))</f>
        <v>0.10097436849905295</v>
      </c>
      <c r="AV33" s="121">
        <f>IF($I19="n/a",0,IF(AV$5-$N$5&gt;$I19-5,$N29-SUM($J33:AU33),$N29/($I19-5)))</f>
        <v>0.10097436849905295</v>
      </c>
      <c r="AW33" s="121">
        <f>IF($I19="n/a",0,IF(AW$5-$N$5&gt;$I19-5,$N29-SUM($J33:AV33),$N29/($I19-5)))</f>
        <v>0.10097436849905295</v>
      </c>
      <c r="AX33" s="121">
        <f>IF($I19="n/a",0,IF(AX$5-$N$5&gt;$I19-5,$N29-SUM($J33:AW33),$N29/($I19-5)))</f>
        <v>0.10097436849905295</v>
      </c>
      <c r="AY33" s="121">
        <f>IF($I19="n/a",0,IF(AY$5-$N$5&gt;$I19-5,$N29-SUM($J33:AX33),$N29/($I19-5)))</f>
        <v>0.10097436849905295</v>
      </c>
      <c r="AZ33" s="121">
        <f>IF($I19="n/a",0,IF(AZ$5-$N$5&gt;$I19-5,$N29-SUM($J33:AY33),$N29/($I19-5)))</f>
        <v>0.10097436849905295</v>
      </c>
      <c r="BA33" s="121">
        <f>IF($I19="n/a",0,IF(BA$5-$N$5&gt;$I19-5,$N29-SUM($J33:AZ33),$N29/($I19-5)))</f>
        <v>0.10097436849905295</v>
      </c>
      <c r="BB33" s="121">
        <f>IF($I19="n/a",0,IF(BB$5-$N$5&gt;$I19-5,$N29-SUM($J33:BA33),$N29/($I19-5)))</f>
        <v>7.2838750093728866E-2</v>
      </c>
      <c r="BC33" s="121">
        <f>IF($I19="n/a",0,IF(BC$5-$N$5&gt;$I19-5,$N29-SUM($J33:BB33),$N29/($I19-5)))</f>
        <v>0</v>
      </c>
      <c r="BD33" s="121">
        <f>IF($I19="n/a",0,IF(BD$5-$N$5&gt;$I19-5,$N29-SUM($J33:BC33),$N29/($I19-5)))</f>
        <v>0</v>
      </c>
      <c r="BE33" s="121">
        <f>IF($I19="n/a",0,IF(BE$5-$N$5&gt;$I19-5,$N29-SUM($J33:BD33),$N29/($I19-5)))</f>
        <v>0</v>
      </c>
      <c r="BF33" s="121">
        <f>IF($I19="n/a",0,IF(BF$5-$N$5&gt;$I19-5,$N29-SUM($J33:BE33),$N29/($I19-5)))</f>
        <v>0</v>
      </c>
      <c r="BG33" s="121">
        <f>IF($I19="n/a",0,IF(BG$5-$N$5&gt;$I19-5,$N29-SUM($J33:BF33),$N29/($I19-5)))</f>
        <v>0</v>
      </c>
      <c r="BH33" s="121">
        <f>IF($I19="n/a",0,IF(BH$5-$N$5&gt;$I19-5,$N29-SUM($J33:BG33),$N29/($I19-5)))</f>
        <v>0</v>
      </c>
      <c r="BI33" s="121">
        <f>IF($I19="n/a",0,IF(BI$5-$N$5&gt;$I19-5,$N29-SUM($J33:BH33),$N29/($I19-5)))</f>
        <v>0</v>
      </c>
      <c r="BJ33" s="121">
        <f>IF($I19="n/a",0,IF(BJ$5-$N$5&gt;$I19-5,$N29-SUM($J33:BI33),$N29/($I19-5)))</f>
        <v>0</v>
      </c>
      <c r="BK33" s="121">
        <f>IF($I19="n/a",0,IF(BK$5-$N$5&gt;$I19-5,$N29-SUM($J33:BJ33),$N29/($I19-5)))</f>
        <v>0</v>
      </c>
      <c r="BL33" s="121">
        <f>IF($I19="n/a",0,IF(BL$5-$N$5&gt;$I19-5,$N29-SUM($J33:BK33),$N29/($I19-5)))</f>
        <v>0</v>
      </c>
      <c r="BM33" s="121">
        <f>IF($I19="n/a",0,IF(BM$5-$N$5&gt;$I19-5,$N29-SUM($J33:BL33),$N29/($I19-5)))</f>
        <v>0</v>
      </c>
      <c r="BN33" s="121">
        <f>IF($I19="n/a",0,IF(BN$5-$N$5&gt;$I19-5,$N29-SUM($J33:BM33),$N29/($I19-5)))</f>
        <v>0</v>
      </c>
      <c r="BO33" s="121">
        <f>IF($I19="n/a",0,IF(BO$5-$N$5&gt;$I19-5,$N29-SUM($J33:BN33),$N29/($I19-5)))</f>
        <v>0</v>
      </c>
      <c r="BP33" s="121">
        <f>IF($I19="n/a",0,IF(BP$5-$N$5&gt;$I19-5,$N29-SUM($J33:BO33),$N29/($I19-5)))</f>
        <v>0</v>
      </c>
      <c r="BQ33" s="121">
        <f>IF($I19="n/a",0,IF(BQ$5-$N$5&gt;$I19-5,$N29-SUM($J33:BP33),$N29/($I19-5)))</f>
        <v>0</v>
      </c>
      <c r="BR33" s="121">
        <f>IF($I19="n/a",0,IF(BR$5-$N$5&gt;$I19-5,$N29-SUM($J33:BQ33),$N29/($I19-5)))</f>
        <v>0</v>
      </c>
      <c r="BS33" s="121">
        <f>IF($I19="n/a",0,IF(BS$5-$N$5&gt;$I19-5,$N29-SUM($J33:BR33),$N29/($I19-5)))</f>
        <v>0</v>
      </c>
      <c r="BT33" s="121">
        <f>IF($I19="n/a",0,IF(BT$5-$N$5&gt;$I19-5,$N29-SUM($J33:BS33),$N29/($I19-5)))</f>
        <v>0</v>
      </c>
      <c r="BU33" s="121">
        <f>IF($I19="n/a",0,IF(BU$5-$N$5&gt;$I19-5,$N29-SUM($J33:BT33),$N29/($I19-5)))</f>
        <v>0</v>
      </c>
      <c r="BV33" s="121">
        <f>IF($I19="n/a",0,IF(BV$5-$N$5&gt;$I19-5,$N29-SUM($J33:BU33),$N29/($I19-5)))</f>
        <v>0</v>
      </c>
    </row>
    <row r="34" spans="1:74" s="103" customFormat="1" ht="12.75" customHeight="1" outlineLevel="1" x14ac:dyDescent="0.3">
      <c r="A34" s="239"/>
      <c r="B34" s="239"/>
      <c r="C34" s="239"/>
      <c r="D34" s="245" t="s">
        <v>68</v>
      </c>
      <c r="E34" s="239" t="s">
        <v>22</v>
      </c>
      <c r="F34" s="239"/>
      <c r="G34" s="239"/>
      <c r="H34" s="239"/>
      <c r="I34" s="241"/>
      <c r="J34" s="246"/>
      <c r="K34" s="246"/>
      <c r="L34" s="246"/>
      <c r="M34" s="246"/>
      <c r="N34" s="246"/>
      <c r="O34" s="247"/>
      <c r="P34" s="246"/>
      <c r="Q34" s="246"/>
      <c r="R34" s="246"/>
      <c r="S34" s="246"/>
      <c r="T34" s="302">
        <f>IF($I19="n/a",0,IF(T$5-$S$5&gt;$I19-5,$S30-SUM($J34:S34),$S30/($I19-5)))</f>
        <v>-5.3150643684446745E-4</v>
      </c>
      <c r="U34" s="280">
        <f>IF($I19="n/a",0,IF(U$5-$S$5&gt;$I19-5,$S30-SUM($J34:T34),$S30/($I19-5)))</f>
        <v>-5.3150643684446745E-4</v>
      </c>
      <c r="V34" s="280">
        <f>IF($I19="n/a",0,IF(V$5-$S$5&gt;$I19-5,$S30-SUM($J34:U34),$S30/($I19-5)))</f>
        <v>-5.3150643684446745E-4</v>
      </c>
      <c r="W34" s="280">
        <f>IF($I19="n/a",0,IF(W$5-$S$5&gt;$I19-5,$S30-SUM($J34:V34),$S30/($I19-5)))</f>
        <v>-5.3150643684446745E-4</v>
      </c>
      <c r="X34" s="280">
        <f>IF($I19="n/a",0,IF(X$5-$S$5&gt;$I19-5,$S30-SUM($J34:W34),$S30/($I19-5)))</f>
        <v>-5.3150643684446745E-4</v>
      </c>
      <c r="Y34" s="280">
        <f>IF($I19="n/a",0,IF(Y$5-$S$5&gt;$I19-5,$S30-SUM($J34:X34),$S30/($I19-5)))</f>
        <v>-5.3150643684446745E-4</v>
      </c>
      <c r="Z34" s="280">
        <f>IF($I19="n/a",0,IF(Z$5-$S$5&gt;$I19-5,$S30-SUM($J34:Y34),$S30/($I19-5)))</f>
        <v>-5.3150643684446745E-4</v>
      </c>
      <c r="AA34" s="280">
        <f>IF($I19="n/a",0,IF(AA$5-$S$5&gt;$I19-5,$S30-SUM($J34:Z34),$S30/($I19-5)))</f>
        <v>-5.3150643684446745E-4</v>
      </c>
      <c r="AB34" s="280">
        <f>IF($I19="n/a",0,IF(AB$5-$S$5&gt;$I19-5,$S30-SUM($J34:AA34),$S30/($I19-5)))</f>
        <v>-5.3150643684446745E-4</v>
      </c>
      <c r="AC34" s="280">
        <f>IF($I19="n/a",0,IF(AC$5-$S$5&gt;$I19-5,$S30-SUM($J34:AB34),$S30/($I19-5)))</f>
        <v>-5.3150643684446745E-4</v>
      </c>
      <c r="AD34" s="280">
        <f>IF($I19="n/a",0,IF(AD$5-$S$5&gt;$I19-5,$S30-SUM($J34:AC34),$S30/($I19-5)))</f>
        <v>-5.3150643684446745E-4</v>
      </c>
      <c r="AE34" s="280">
        <f>IF($I19="n/a",0,IF(AE$5-$S$5&gt;$I19-5,$S30-SUM($J34:AD34),$S30/($I19-5)))</f>
        <v>-5.3150643684446745E-4</v>
      </c>
      <c r="AF34" s="280">
        <f>IF($I19="n/a",0,IF(AF$5-$S$5&gt;$I19-5,$S30-SUM($J34:AE34),$S30/($I19-5)))</f>
        <v>-5.3150643684446745E-4</v>
      </c>
      <c r="AG34" s="280">
        <f>IF($I19="n/a",0,IF(AG$5-$S$5&gt;$I19-5,$S30-SUM($J34:AF34),$S30/($I19-5)))</f>
        <v>-5.3150643684446745E-4</v>
      </c>
      <c r="AH34" s="280">
        <f>IF($I19="n/a",0,IF(AH$5-$S$5&gt;$I19-5,$S30-SUM($J34:AG34),$S30/($I19-5)))</f>
        <v>-5.3150643684446745E-4</v>
      </c>
      <c r="AI34" s="280">
        <f>IF($I19="n/a",0,IF(AI$5-$S$5&gt;$I19-5,$S30-SUM($J34:AH34),$S30/($I19-5)))</f>
        <v>-5.3150643684446745E-4</v>
      </c>
      <c r="AJ34" s="280">
        <f>IF($I19="n/a",0,IF(AJ$5-$S$5&gt;$I19-5,$S30-SUM($J34:AI34),$S30/($I19-5)))</f>
        <v>-5.3150643684446745E-4</v>
      </c>
      <c r="AK34" s="280">
        <f>IF($I19="n/a",0,IF(AK$5-$S$5&gt;$I19-5,$S30-SUM($J34:AJ34),$S30/($I19-5)))</f>
        <v>-5.3150643684446745E-4</v>
      </c>
      <c r="AL34" s="280">
        <f>IF($I19="n/a",0,IF(AL$5-$S$5&gt;$I19-5,$S30-SUM($J34:AK34),$S30/($I19-5)))</f>
        <v>-5.3150643684446745E-4</v>
      </c>
      <c r="AM34" s="280">
        <f>IF($I19="n/a",0,IF(AM$5-$S$5&gt;$I19-5,$S30-SUM($J34:AL34),$S30/($I19-5)))</f>
        <v>-5.3150643684446745E-4</v>
      </c>
      <c r="AN34" s="280">
        <f>IF($I19="n/a",0,IF(AN$5-$S$5&gt;$I19-5,$S30-SUM($J34:AM34),$S30/($I19-5)))</f>
        <v>-5.3150643684446745E-4</v>
      </c>
      <c r="AO34" s="280">
        <f>IF($I19="n/a",0,IF(AO$5-$S$5&gt;$I19-5,$S30-SUM($J34:AN34),$S30/($I19-5)))</f>
        <v>-5.3150643684446745E-4</v>
      </c>
      <c r="AP34" s="280">
        <f>IF($I19="n/a",0,IF(AP$5-$S$5&gt;$I19-5,$S30-SUM($J34:AO34),$S30/($I19-5)))</f>
        <v>-5.3150643684446745E-4</v>
      </c>
      <c r="AQ34" s="280">
        <f>IF($I19="n/a",0,IF(AQ$5-$S$5&gt;$I19-5,$S30-SUM($J34:AP34),$S30/($I19-5)))</f>
        <v>-5.3150643684446745E-4</v>
      </c>
      <c r="AR34" s="280">
        <f>IF($I19="n/a",0,IF(AR$5-$S$5&gt;$I19-5,$S30-SUM($J34:AQ34),$S30/($I19-5)))</f>
        <v>-5.3150643684446745E-4</v>
      </c>
      <c r="AS34" s="280">
        <f>IF($I19="n/a",0,IF(AS$5-$S$5&gt;$I19-5,$S30-SUM($J34:AR34),$S30/($I19-5)))</f>
        <v>-5.3150643684446745E-4</v>
      </c>
      <c r="AT34" s="280">
        <f>IF($I19="n/a",0,IF(AT$5-$S$5&gt;$I19-5,$S30-SUM($J34:AS34),$S30/($I19-5)))</f>
        <v>-5.3150643684446745E-4</v>
      </c>
      <c r="AU34" s="280">
        <f>IF($I19="n/a",0,IF(AU$5-$S$5&gt;$I19-5,$S30-SUM($J34:AT34),$S30/($I19-5)))</f>
        <v>-5.3150643684446745E-4</v>
      </c>
      <c r="AV34" s="280">
        <f>IF($I19="n/a",0,IF(AV$5-$S$5&gt;$I19-5,$S30-SUM($J34:AU34),$S30/($I19-5)))</f>
        <v>-5.3150643684446745E-4</v>
      </c>
      <c r="AW34" s="280">
        <f>IF($I19="n/a",0,IF(AW$5-$S$5&gt;$I19-5,$S30-SUM($J34:AV34),$S30/($I19-5)))</f>
        <v>-5.3150643684446745E-4</v>
      </c>
      <c r="AX34" s="280">
        <f>IF($I19="n/a",0,IF(AX$5-$S$5&gt;$I19-5,$S30-SUM($J34:AW34),$S30/($I19-5)))</f>
        <v>-5.3150643684446745E-4</v>
      </c>
      <c r="AY34" s="280">
        <f>IF($I19="n/a",0,IF(AY$5-$S$5&gt;$I19-5,$S30-SUM($J34:AX34),$S30/($I19-5)))</f>
        <v>-5.3150643684446745E-4</v>
      </c>
      <c r="AZ34" s="280">
        <f>IF($I19="n/a",0,IF(AZ$5-$S$5&gt;$I19-5,$S30-SUM($J34:AY34),$S30/($I19-5)))</f>
        <v>-5.3150643684446745E-4</v>
      </c>
      <c r="BA34" s="280">
        <f>IF($I19="n/a",0,IF(BA$5-$S$5&gt;$I19-5,$S30-SUM($J34:AZ34),$S30/($I19-5)))</f>
        <v>-5.3150643684446745E-4</v>
      </c>
      <c r="BB34" s="280">
        <f>IF($I19="n/a",0,IF(BB$5-$S$5&gt;$I19-5,$S30-SUM($J34:BA34),$S30/($I19-5)))</f>
        <v>-5.3150643684446745E-4</v>
      </c>
      <c r="BC34" s="280">
        <f>IF($I19="n/a",0,IF(BC$5-$S$5&gt;$I19-5,$S30-SUM($J34:BB34),$S30/($I19-5)))</f>
        <v>-5.3150643684446745E-4</v>
      </c>
      <c r="BD34" s="280">
        <f>IF($I19="n/a",0,IF(BD$5-$S$5&gt;$I19-5,$S30-SUM($J34:BC34),$S30/($I19-5)))</f>
        <v>-5.3150643684446745E-4</v>
      </c>
      <c r="BE34" s="280">
        <f>IF($I19="n/a",0,IF(BE$5-$S$5&gt;$I19-5,$S30-SUM($J34:BD34),$S30/($I19-5)))</f>
        <v>-5.3150643684446745E-4</v>
      </c>
      <c r="BF34" s="280">
        <f>IF($I19="n/a",0,IF(BF$5-$S$5&gt;$I19-5,$S30-SUM($J34:BE34),$S30/($I19-5)))</f>
        <v>-5.3150643684446745E-4</v>
      </c>
      <c r="BG34" s="280">
        <f>IF($I19="n/a",0,IF(BG$5-$S$5&gt;$I19-5,$S30-SUM($J34:BF34),$S30/($I19-5)))</f>
        <v>-3.8340684969853656E-4</v>
      </c>
      <c r="BH34" s="280">
        <f>IF($I19="n/a",0,IF(BH$5-$S$5&gt;$I19-5,$S30-SUM($J34:BG34),$S30/($I19-5)))</f>
        <v>0</v>
      </c>
      <c r="BI34" s="280">
        <f>IF($I19="n/a",0,IF(BI$5-$S$5&gt;$I19-5,$S30-SUM($J34:BH34),$S30/($I19-5)))</f>
        <v>0</v>
      </c>
      <c r="BJ34" s="280">
        <f>IF($I19="n/a",0,IF(BJ$5-$S$5&gt;$I19-5,$S30-SUM($J34:BI34),$S30/($I19-5)))</f>
        <v>0</v>
      </c>
      <c r="BK34" s="280">
        <f>IF($I19="n/a",0,IF(BK$5-$S$5&gt;$I19-5,$S30-SUM($J34:BJ34),$S30/($I19-5)))</f>
        <v>0</v>
      </c>
      <c r="BL34" s="280">
        <f>IF($I19="n/a",0,IF(BL$5-$S$5&gt;$I19-5,$S30-SUM($J34:BK34),$S30/($I19-5)))</f>
        <v>0</v>
      </c>
      <c r="BM34" s="280">
        <f>IF($I19="n/a",0,IF(BM$5-$S$5&gt;$I19-5,$S30-SUM($J34:BL34),$S30/($I19-5)))</f>
        <v>0</v>
      </c>
      <c r="BN34" s="280">
        <f>IF($I19="n/a",0,IF(BN$5-$S$5&gt;$I19-5,$S30-SUM($J34:BM34),$S30/($I19-5)))</f>
        <v>0</v>
      </c>
      <c r="BO34" s="280">
        <f>IF($I19="n/a",0,IF(BO$5-$S$5&gt;$I19-5,$S30-SUM($J34:BN34),$S30/($I19-5)))</f>
        <v>0</v>
      </c>
      <c r="BP34" s="280">
        <f>IF($I19="n/a",0,IF(BP$5-$S$5&gt;$I19-5,$S30-SUM($J34:BO34),$S30/($I19-5)))</f>
        <v>0</v>
      </c>
      <c r="BQ34" s="280">
        <f>IF($I19="n/a",0,IF(BQ$5-$S$5&gt;$I19-5,$S30-SUM($J34:BP34),$S30/($I19-5)))</f>
        <v>0</v>
      </c>
      <c r="BR34" s="280">
        <f>IF($I19="n/a",0,IF(BR$5-$S$5&gt;$I19-5,$S30-SUM($J34:BQ34),$S30/($I19-5)))</f>
        <v>0</v>
      </c>
      <c r="BS34" s="280">
        <f>IF($I19="n/a",0,IF(BS$5-$S$5&gt;$I19-5,$S30-SUM($J34:BR34),$S30/($I19-5)))</f>
        <v>0</v>
      </c>
      <c r="BT34" s="280">
        <f>IF($I19="n/a",0,IF(BT$5-$S$5&gt;$I19-5,$S30-SUM($J34:BS34),$S30/($I19-5)))</f>
        <v>0</v>
      </c>
      <c r="BU34" s="280">
        <f>IF($I19="n/a",0,IF(BU$5-$S$5&gt;$I19-5,$S30-SUM($J34:BT34),$S30/($I19-5)))</f>
        <v>0</v>
      </c>
      <c r="BV34" s="280">
        <f>IF($I19="n/a",0,IF(BV$5-$S$5&gt;$I19-5,$S30-SUM($J34:BU34),$S30/($I19-5)))</f>
        <v>0</v>
      </c>
    </row>
    <row r="35" spans="1:74" ht="12.75" customHeight="1" outlineLevel="1" x14ac:dyDescent="0.3">
      <c r="D35" s="122">
        <v>2011</v>
      </c>
      <c r="E35" s="8" t="s">
        <v>22</v>
      </c>
      <c r="I35" s="75"/>
      <c r="J35" s="123">
        <f>IF(J$5&lt;=$D35,0,IF(SUM($D35,I19)&gt;J$5,$J31/I19,$J31-SUM($I35:I35)))</f>
        <v>0</v>
      </c>
      <c r="K35" s="123">
        <f>IF(K$5&lt;=$D35,0,IF(SUM($D35,I19)&gt;K$5,$J31/I19,$J31-SUM($I35:J35)))</f>
        <v>0.48801751530500859</v>
      </c>
      <c r="L35" s="123">
        <f>IF(L$5&lt;=$D35,0,IF(SUM($D35,I19)&gt;L$5,$J31/I19,$J31-SUM($I35:K35)))</f>
        <v>0.48801751530500859</v>
      </c>
      <c r="M35" s="123">
        <f>IF(M$5&lt;=$D35,0,IF(SUM($D35,I19)&gt;M$5,$J31/I19,$J31-SUM($I35:L35)))</f>
        <v>0.48801751530500859</v>
      </c>
      <c r="N35" s="123">
        <f>IF(N$5&lt;=$D35,0,IF(SUM($D35,I19)&gt;N$5,$J31/I19,$J31-SUM($I35:M35)))</f>
        <v>0.48801751530500859</v>
      </c>
      <c r="O35" s="123">
        <f>IF(O$5&lt;=$D35,0,IF(SUM($D35,I19)&gt;O$5,$J31/I19,$J31-SUM($I35:N35)))</f>
        <v>0.48801751530500859</v>
      </c>
      <c r="P35" s="123">
        <f>IF(P$5&lt;=$D35,0,IF(SUM($D35,I19)&gt;P$5,$J31/I19,$J31-SUM($I35:O35)))</f>
        <v>0.48801751530500859</v>
      </c>
      <c r="Q35" s="123">
        <f>IF(Q$5&lt;=$D35,0,IF(SUM($D35,I19)&gt;Q$5,$J31/I19,$J31-SUM($I35:P35)))</f>
        <v>0.48801751530500859</v>
      </c>
      <c r="R35" s="123">
        <f>IF(R$5&lt;=$D35,0,IF(SUM($D35,I19)&gt;R$5,$J31/I19,$J31-SUM($I35:Q35)))</f>
        <v>0.48801751530500859</v>
      </c>
      <c r="S35" s="123">
        <f>IF(S$5&lt;=$D35,0,IF(SUM($D35,I19)&gt;S$5,$J31/I19,$J31-SUM($I35:R35)))</f>
        <v>0.48801751530500859</v>
      </c>
      <c r="T35" s="123">
        <f>IF(T$5&lt;=$D35,0,IF(SUM($D35,I19)&gt;T$5,$J31/I19,$J31-SUM($I35:S35)))</f>
        <v>0.48801751530500859</v>
      </c>
      <c r="U35" s="123">
        <f>IF(U$5&lt;=$D35,0,IF(SUM($D35,I19)&gt;U$5,$J31/I19,$J31-SUM($I35:T35)))</f>
        <v>0.48801751530500859</v>
      </c>
      <c r="V35" s="123">
        <f>IF(V$5&lt;=$D35,0,IF(SUM($D35,I19)&gt;V$5,$J31/I19,$J31-SUM($I35:U35)))</f>
        <v>0.48801751530500859</v>
      </c>
      <c r="W35" s="123">
        <f>IF(W$5&lt;=$D35,0,IF(SUM($D35,I19)&gt;W$5,$J31/I19,$J31-SUM($I35:V35)))</f>
        <v>0.48801751530500859</v>
      </c>
      <c r="X35" s="123">
        <f>IF(X$5&lt;=$D35,0,IF(SUM($D35,I19)&gt;X$5,$J31/I19,$J31-SUM($I35:W35)))</f>
        <v>0.48801751530500859</v>
      </c>
      <c r="Y35" s="123">
        <f>IF(Y$5&lt;=$D35,0,IF(SUM($D35,I19)&gt;Y$5,$J31/I19,$J31-SUM($I35:X35)))</f>
        <v>0.48801751530500859</v>
      </c>
      <c r="Z35" s="123">
        <f>IF(Z$5&lt;=$D35,0,IF(SUM($D35,I19)&gt;Z$5,$J31/I19,$J31-SUM($I35:Y35)))</f>
        <v>0.48801751530500859</v>
      </c>
      <c r="AA35" s="123">
        <f>IF(AA$5&lt;=$D35,0,IF(SUM($D35,I19)&gt;AA$5,$J31/I19,$J31-SUM($I35:Z35)))</f>
        <v>0.48801751530500859</v>
      </c>
      <c r="AB35" s="123">
        <f>IF(AB$5&lt;=$D35,0,IF(SUM($D35,I19)&gt;AB$5,$J31/I19,$J31-SUM($I35:AA35)))</f>
        <v>0.48801751530500859</v>
      </c>
      <c r="AC35" s="123">
        <f>IF(AC$5&lt;=$D35,0,IF(SUM($D35,I19)&gt;AC$5,$J31/I19,$J31-SUM($I35:AB35)))</f>
        <v>0.48801751530500859</v>
      </c>
      <c r="AD35" s="123">
        <f>IF(AD$5&lt;=$D35,0,IF(SUM($D35,I19)&gt;AD$5,$J31/I19,$J31-SUM($I35:AC35)))</f>
        <v>0.48801751530500859</v>
      </c>
      <c r="AE35" s="123">
        <f>IF(AE$5&lt;=$D35,0,IF(SUM($D35,I19)&gt;AE$5,$J31/I19,$J31-SUM($I35:AD35)))</f>
        <v>0.48801751530500859</v>
      </c>
      <c r="AF35" s="123">
        <f>IF(AF$5&lt;=$D35,0,IF(SUM($D35,I19)&gt;AF$5,$J31/I19,$J31-SUM($I35:AE35)))</f>
        <v>0.48801751530500859</v>
      </c>
      <c r="AG35" s="123">
        <f>IF(AG$5&lt;=$D35,0,IF(SUM($D35,I19)&gt;AG$5,$J31/I19,$J31-SUM($I35:AF35)))</f>
        <v>0.48801751530500859</v>
      </c>
      <c r="AH35" s="123">
        <f>IF(AH$5&lt;=$D35,0,IF(SUM($D35,I19)&gt;AH$5,$J31/I19,$J31-SUM($I35:AG35)))</f>
        <v>0.48801751530500859</v>
      </c>
      <c r="AI35" s="123">
        <f>IF(AI$5&lt;=$D35,0,IF(SUM($D35,I19)&gt;AI$5,$J31/I19,$J31-SUM($I35:AH35)))</f>
        <v>0.48801751530500859</v>
      </c>
      <c r="AJ35" s="123">
        <f>IF(AJ$5&lt;=$D35,0,IF(SUM($D35,I19)&gt;AJ$5,$J31/I19,$J31-SUM($I35:AI35)))</f>
        <v>0.48801751530500859</v>
      </c>
      <c r="AK35" s="123">
        <f>IF(AK$5&lt;=$D35,0,IF(SUM($D35,I19)&gt;AK$5,$J31/I19,$J31-SUM($I35:AJ35)))</f>
        <v>0.48801751530500859</v>
      </c>
      <c r="AL35" s="123">
        <f>IF(AL$5&lt;=$D35,0,IF(SUM($D35,I19)&gt;AL$5,$J31/I19,$J31-SUM($I35:AK35)))</f>
        <v>0.48801751530500859</v>
      </c>
      <c r="AM35" s="123">
        <f>IF(AM$5&lt;=$D35,0,IF(SUM($D35,I19)&gt;AM$5,$J31/I19,$J31-SUM($I35:AL35)))</f>
        <v>0.48801751530500859</v>
      </c>
      <c r="AN35" s="123">
        <f>IF(AN$5&lt;=$D35,0,IF(SUM($D35,I19)&gt;AN$5,$J31/I19,$J31-SUM($I35:AM35)))</f>
        <v>0.48801751530500859</v>
      </c>
      <c r="AO35" s="123">
        <f>IF(AO$5&lt;=$D35,0,IF(SUM($D35,I19)&gt;AO$5,$J31/I19,$J31-SUM($I35:AN35)))</f>
        <v>0.48801751530500859</v>
      </c>
      <c r="AP35" s="123">
        <f>IF(AP$5&lt;=$D35,0,IF(SUM($D35,I19)&gt;AP$5,$J31/I19,$J31-SUM($I35:AO35)))</f>
        <v>0.48801751530500859</v>
      </c>
      <c r="AQ35" s="123">
        <f>IF(AQ$5&lt;=$D35,0,IF(SUM($D35,I19)&gt;AQ$5,$J31/I19,$J31-SUM($I35:AP35)))</f>
        <v>0.48801751530500859</v>
      </c>
      <c r="AR35" s="123">
        <f>IF(AR$5&lt;=$D35,0,IF(SUM($D35,I19)&gt;AR$5,$J31/I19,$J31-SUM($I35:AQ35)))</f>
        <v>0.48801751530500859</v>
      </c>
      <c r="AS35" s="123">
        <f>IF(AS$5&lt;=$D35,0,IF(SUM($D35,I19)&gt;AS$5,$J31/I19,$J31-SUM($I35:AR35)))</f>
        <v>0.48801751530500859</v>
      </c>
      <c r="AT35" s="123">
        <f>IF(AT$5&lt;=$D35,0,IF(SUM($D35,I19)&gt;AT$5,$J31/I19,$J31-SUM($I35:AS35)))</f>
        <v>0.48801751530500859</v>
      </c>
      <c r="AU35" s="123">
        <f>IF(AU$5&lt;=$D35,0,IF(SUM($D35,I19)&gt;AU$5,$J31/I19,$J31-SUM($I35:AT35)))</f>
        <v>0.48801751530500859</v>
      </c>
      <c r="AV35" s="123">
        <f>IF(AV$5&lt;=$D35,0,IF(SUM($D35,I19)&gt;AV$5,$J31/I19,$J31-SUM($I35:AU35)))</f>
        <v>0.48801751530500859</v>
      </c>
      <c r="AW35" s="123">
        <f>IF(AW$5&lt;=$D35,0,IF(SUM($D35,I19)&gt;AW$5,$J31/I19,$J31-SUM($I35:AV35)))</f>
        <v>0.48801751530500859</v>
      </c>
      <c r="AX35" s="123">
        <f>IF(AX$5&lt;=$D35,0,IF(SUM($D35,I19)&gt;AX$5,$J31/I19,$J31-SUM($I35:AW35)))</f>
        <v>0.48801751530500859</v>
      </c>
      <c r="AY35" s="123">
        <f>IF(AY$5&lt;=$D35,0,IF(SUM($D35,I19)&gt;AY$5,$J31/I19,$J31-SUM($I35:AX35)))</f>
        <v>0.48801751530500859</v>
      </c>
      <c r="AZ35" s="123">
        <f>IF(AZ$5&lt;=$D35,0,IF(SUM($D35,I19)&gt;AZ$5,$J31/I19,$J31-SUM($I35:AY35)))</f>
        <v>0.48801751530500859</v>
      </c>
      <c r="BA35" s="123">
        <f>IF(BA$5&lt;=$D35,0,IF(SUM($D35,I19)&gt;BA$5,$J31/I19,$J31-SUM($I35:AZ35)))</f>
        <v>0.48801751530500859</v>
      </c>
      <c r="BB35" s="123">
        <f>IF(BB$5&lt;=$D35,0,IF(SUM($D35,I19)&gt;BB$5,$J31/I19,$J31-SUM($I35:BA35)))</f>
        <v>0.48801751530500859</v>
      </c>
      <c r="BC35" s="123">
        <f>IF(BC$5&lt;=$D35,0,IF(SUM($D35,I19)&gt;BC$5,$J31/I19,$J31-SUM($I35:BB35)))</f>
        <v>0.35203573309790315</v>
      </c>
      <c r="BD35" s="123">
        <f>IF(BD$5&lt;=$D35,0,IF(SUM($D35,I19)&gt;BD$5,$J31/I19,$J31-SUM($I35:BC35)))</f>
        <v>0</v>
      </c>
      <c r="BE35" s="123">
        <f>IF(BE$5&lt;=$D35,0,IF(SUM($D35,I19)&gt;BE$5,$J31/I19,$J31-SUM($I35:BD35)))</f>
        <v>0</v>
      </c>
      <c r="BF35" s="123">
        <f>IF(BF$5&lt;=$D35,0,IF(SUM($D35,I19)&gt;BF$5,$J31/I19,$J31-SUM($I35:BE35)))</f>
        <v>0</v>
      </c>
      <c r="BG35" s="123">
        <f>IF(BG$5&lt;=$D35,0,IF(SUM($D35,I19)&gt;BG$5,$J31/I19,$J31-SUM($I35:BF35)))</f>
        <v>0</v>
      </c>
      <c r="BH35" s="123">
        <f>IF(BH$5&lt;=$D35,0,IF(SUM($D35,I19)&gt;BH$5,$J31/I19,$J31-SUM($I35:BG35)))</f>
        <v>0</v>
      </c>
      <c r="BI35" s="123">
        <f>IF(BI$5&lt;=$D35,0,IF(SUM($D35,I19)&gt;BI$5,$J31/I19,$J31-SUM($I35:BH35)))</f>
        <v>0</v>
      </c>
      <c r="BJ35" s="123">
        <f>IF(BJ$5&lt;=$D35,0,IF(SUM($D35,I19)&gt;BJ$5,$J31/I19,$J31-SUM($I35:BI35)))</f>
        <v>0</v>
      </c>
      <c r="BK35" s="123">
        <f>IF(BK$5&lt;=$D35,0,IF(SUM($D35,I19)&gt;BK$5,$J31/I19,$J31-SUM($I35:BJ35)))</f>
        <v>0</v>
      </c>
      <c r="BL35" s="123">
        <f>IF(BL$5&lt;=$D35,0,IF(SUM($D35,I19)&gt;BL$5,$J31/I19,$J31-SUM($I35:BK35)))</f>
        <v>0</v>
      </c>
      <c r="BM35" s="123">
        <f>IF(BM$5&lt;=$D35,0,IF(SUM($D35,I19)&gt;BM$5,$J31/I19,$J31-SUM($I35:BL35)))</f>
        <v>0</v>
      </c>
      <c r="BN35" s="123">
        <f>IF(BN$5&lt;=$D35,0,IF(SUM($D35,I19)&gt;BN$5,$J31/I19,$J31-SUM($I35:BM35)))</f>
        <v>0</v>
      </c>
      <c r="BO35" s="123">
        <f>IF(BO$5&lt;=$D35,0,IF(SUM($D35,I19)&gt;BO$5,$J31/I19,$J31-SUM($I35:BN35)))</f>
        <v>0</v>
      </c>
      <c r="BP35" s="123">
        <f>IF(BP$5&lt;=$D35,0,IF(SUM($D35,I19)&gt;BP$5,$J31/I19,$J31-SUM($I35:BO35)))</f>
        <v>0</v>
      </c>
      <c r="BQ35" s="123">
        <f>IF(BQ$5&lt;=$D35,0,IF(SUM($D35,I19)&gt;BQ$5,$J31/I19,$J31-SUM($I35:BP35)))</f>
        <v>0</v>
      </c>
      <c r="BR35" s="123">
        <f>IF(BR$5&lt;=$D35,0,IF(SUM($D35,J19)&gt;BR$5,$J31/J19,$J31-SUM($I35:BQ35)))</f>
        <v>0</v>
      </c>
      <c r="BS35" s="123">
        <f>IF(BS$5&lt;=$D35,0,IF(SUM($D35,K19)&gt;BS$5,$J31/K19,$J31-SUM($I35:BR35)))</f>
        <v>0</v>
      </c>
      <c r="BT35" s="123">
        <f>IF(BT$5&lt;=$D35,0,IF(SUM($D35,L19)&gt;BT$5,$J31/L19,$J31-SUM($I35:BS35)))</f>
        <v>0</v>
      </c>
      <c r="BU35" s="123">
        <f>IF(BU$5&lt;=$D35,0,IF(SUM($D35,M19)&gt;BU$5,$J31/M19,$J31-SUM($I35:BT35)))</f>
        <v>0</v>
      </c>
      <c r="BV35" s="123">
        <f>IF(BV$5&lt;=$D35,0,IF(SUM($D35,N19)&gt;BV$5,$J31/N19,$J31-SUM($I35:BU35)))</f>
        <v>0</v>
      </c>
    </row>
    <row r="36" spans="1:74" ht="12.75" customHeight="1" outlineLevel="1" x14ac:dyDescent="0.3">
      <c r="D36" s="124">
        <f>D35+1</f>
        <v>2012</v>
      </c>
      <c r="E36" s="8" t="s">
        <v>22</v>
      </c>
      <c r="I36" s="75"/>
      <c r="J36" s="123">
        <f>IF(J$5&lt;=$D36,0,IF(SUM($D36,I19)&gt;J$5,$K31/I19,$K31-SUM($I36:I36)))</f>
        <v>0</v>
      </c>
      <c r="K36" s="123">
        <f>IF(K$5&lt;=$D36,0,IF(SUM($D36,I19)&gt;K$5,$K31/I19,$K31-SUM($I36:J36)))</f>
        <v>0</v>
      </c>
      <c r="L36" s="123">
        <f>IF(L$5&lt;=$D36,0,IF(SUM($D36,I19)&gt;L$5,$K31/I19,$K31-SUM($I36:K36)))</f>
        <v>0.37079204103813229</v>
      </c>
      <c r="M36" s="123">
        <f>IF(M$5&lt;=$D36,0,IF(SUM($D36,I19)&gt;M$5,$K31/I19,$K31-SUM($I36:L36)))</f>
        <v>0.37079204103813229</v>
      </c>
      <c r="N36" s="123">
        <f>IF(N$5&lt;=$D36,0,IF(SUM($D36,I19)&gt;N$5,$K31/I19,$K31-SUM($I36:M36)))</f>
        <v>0.37079204103813229</v>
      </c>
      <c r="O36" s="123">
        <f>IF(O$5&lt;=$D36,0,IF(SUM($D36,I19)&gt;O$5,$K31/I19,$K31-SUM($I36:N36)))</f>
        <v>0.37079204103813229</v>
      </c>
      <c r="P36" s="123">
        <f>IF(P$5&lt;=$D36,0,IF(SUM($D36,I19)&gt;P$5,$K31/I19,$K31-SUM($I36:O36)))</f>
        <v>0.37079204103813229</v>
      </c>
      <c r="Q36" s="123">
        <f>IF(Q$5&lt;=$D36,0,IF(SUM($D36,I19)&gt;Q$5,$K31/I19,$K31-SUM($I36:P36)))</f>
        <v>0.37079204103813229</v>
      </c>
      <c r="R36" s="123">
        <f>IF(R$5&lt;=$D36,0,IF(SUM($D36,I19)&gt;R$5,$K31/I19,$K31-SUM($I36:Q36)))</f>
        <v>0.37079204103813229</v>
      </c>
      <c r="S36" s="123">
        <f>IF(S$5&lt;=$D36,0,IF(SUM($D36,I19)&gt;S$5,$K31/I19,$K31-SUM($I36:R36)))</f>
        <v>0.37079204103813229</v>
      </c>
      <c r="T36" s="123">
        <f>IF(T$5&lt;=$D36,0,IF(SUM($D36,I19)&gt;T$5,$K31/I19,$K31-SUM($I36:S36)))</f>
        <v>0.37079204103813229</v>
      </c>
      <c r="U36" s="123">
        <f>IF(U$5&lt;=$D36,0,IF(SUM($D36,I19)&gt;U$5,$K31/I19,$K31-SUM($I36:T36)))</f>
        <v>0.37079204103813229</v>
      </c>
      <c r="V36" s="123">
        <f>IF(V$5&lt;=$D36,0,IF(SUM($D36,I19)&gt;V$5,$K31/I19,$K31-SUM($I36:U36)))</f>
        <v>0.37079204103813229</v>
      </c>
      <c r="W36" s="123">
        <f>IF(W$5&lt;=$D36,0,IF(SUM($D36,I19)&gt;W$5,$K31/I19,$K31-SUM($I36:V36)))</f>
        <v>0.37079204103813229</v>
      </c>
      <c r="X36" s="123">
        <f>IF(X$5&lt;=$D36,0,IF(SUM($D36,I19)&gt;X$5,$K31/I19,$K31-SUM($I36:W36)))</f>
        <v>0.37079204103813229</v>
      </c>
      <c r="Y36" s="123">
        <f>IF(Y$5&lt;=$D36,0,IF(SUM($D36,I19)&gt;Y$5,$K31/I19,$K31-SUM($I36:X36)))</f>
        <v>0.37079204103813229</v>
      </c>
      <c r="Z36" s="123">
        <f>IF(Z$5&lt;=$D36,0,IF(SUM($D36,I19)&gt;Z$5,$K31/I19,$K31-SUM($I36:Y36)))</f>
        <v>0.37079204103813229</v>
      </c>
      <c r="AA36" s="123">
        <f>IF(AA$5&lt;=$D36,0,IF(SUM($D36,I19)&gt;AA$5,$K31/I19,$K31-SUM($I36:Z36)))</f>
        <v>0.37079204103813229</v>
      </c>
      <c r="AB36" s="123">
        <f>IF(AB$5&lt;=$D36,0,IF(SUM($D36,I19)&gt;AB$5,$K31/I19,$K31-SUM($I36:AA36)))</f>
        <v>0.37079204103813229</v>
      </c>
      <c r="AC36" s="123">
        <f>IF(AC$5&lt;=$D36,0,IF(SUM($D36,I19)&gt;AC$5,$K31/I19,$K31-SUM($I36:AB36)))</f>
        <v>0.37079204103813229</v>
      </c>
      <c r="AD36" s="123">
        <f>IF(AD$5&lt;=$D36,0,IF(SUM($D36,I19)&gt;AD$5,$K31/I19,$K31-SUM($I36:AC36)))</f>
        <v>0.37079204103813229</v>
      </c>
      <c r="AE36" s="123">
        <f>IF(AE$5&lt;=$D36,0,IF(SUM($D36,I19)&gt;AE$5,$K31/I19,$K31-SUM($I36:AD36)))</f>
        <v>0.37079204103813229</v>
      </c>
      <c r="AF36" s="123">
        <f>IF(AF$5&lt;=$D36,0,IF(SUM($D36,I19)&gt;AF$5,$K31/I19,$K31-SUM($I36:AE36)))</f>
        <v>0.37079204103813229</v>
      </c>
      <c r="AG36" s="123">
        <f>IF(AG$5&lt;=$D36,0,IF(SUM($D36,I19)&gt;AG$5,$K31/I19,$K31-SUM($I36:AF36)))</f>
        <v>0.37079204103813229</v>
      </c>
      <c r="AH36" s="123">
        <f>IF(AH$5&lt;=$D36,0,IF(SUM($D36,I19)&gt;AH$5,$K31/I19,$K31-SUM($I36:AG36)))</f>
        <v>0.37079204103813229</v>
      </c>
      <c r="AI36" s="123">
        <f>IF(AI$5&lt;=$D36,0,IF(SUM($D36,I19)&gt;AI$5,$K31/I19,$K31-SUM($I36:AH36)))</f>
        <v>0.37079204103813229</v>
      </c>
      <c r="AJ36" s="123">
        <f>IF(AJ$5&lt;=$D36,0,IF(SUM($D36,I19)&gt;AJ$5,$K31/I19,$K31-SUM($I36:AI36)))</f>
        <v>0.37079204103813229</v>
      </c>
      <c r="AK36" s="123">
        <f>IF(AK$5&lt;=$D36,0,IF(SUM($D36,I19)&gt;AK$5,$K31/I19,$K31-SUM($I36:AJ36)))</f>
        <v>0.37079204103813229</v>
      </c>
      <c r="AL36" s="123">
        <f>IF(AL$5&lt;=$D36,0,IF(SUM($D36,I19)&gt;AL$5,$K31/I19,$K31-SUM($I36:AK36)))</f>
        <v>0.37079204103813229</v>
      </c>
      <c r="AM36" s="123">
        <f>IF(AM$5&lt;=$D36,0,IF(SUM($D36,I19)&gt;AM$5,$K31/I19,$K31-SUM($I36:AL36)))</f>
        <v>0.37079204103813229</v>
      </c>
      <c r="AN36" s="123">
        <f>IF(AN$5&lt;=$D36,0,IF(SUM($D36,I19)&gt;AN$5,$K31/I19,$K31-SUM($I36:AM36)))</f>
        <v>0.37079204103813229</v>
      </c>
      <c r="AO36" s="123">
        <f>IF(AO$5&lt;=$D36,0,IF(SUM($D36,I19)&gt;AO$5,$K31/I19,$K31-SUM($I36:AN36)))</f>
        <v>0.37079204103813229</v>
      </c>
      <c r="AP36" s="123">
        <f>IF(AP$5&lt;=$D36,0,IF(SUM($D36,I19)&gt;AP$5,$K31/I19,$K31-SUM($I36:AO36)))</f>
        <v>0.37079204103813229</v>
      </c>
      <c r="AQ36" s="123">
        <f>IF(AQ$5&lt;=$D36,0,IF(SUM($D36,I19)&gt;AQ$5,$K31/I19,$K31-SUM($I36:AP36)))</f>
        <v>0.37079204103813229</v>
      </c>
      <c r="AR36" s="123">
        <f>IF(AR$5&lt;=$D36,0,IF(SUM($D36,I19)&gt;AR$5,$K31/I19,$K31-SUM($I36:AQ36)))</f>
        <v>0.37079204103813229</v>
      </c>
      <c r="AS36" s="123">
        <f>IF(AS$5&lt;=$D36,0,IF(SUM($D36,I19)&gt;AS$5,$K31/I19,$K31-SUM($I36:AR36)))</f>
        <v>0.37079204103813229</v>
      </c>
      <c r="AT36" s="123">
        <f>IF(AT$5&lt;=$D36,0,IF(SUM($D36,I19)&gt;AT$5,$K31/I19,$K31-SUM($I36:AS36)))</f>
        <v>0.37079204103813229</v>
      </c>
      <c r="AU36" s="123">
        <f>IF(AU$5&lt;=$D36,0,IF(SUM($D36,I19)&gt;AU$5,$K31/I19,$K31-SUM($I36:AT36)))</f>
        <v>0.37079204103813229</v>
      </c>
      <c r="AV36" s="123">
        <f>IF(AV$5&lt;=$D36,0,IF(SUM($D36,I19)&gt;AV$5,$K31/I19,$K31-SUM($I36:AU36)))</f>
        <v>0.37079204103813229</v>
      </c>
      <c r="AW36" s="123">
        <f>IF(AW$5&lt;=$D36,0,IF(SUM($D36,I19)&gt;AW$5,$K31/I19,$K31-SUM($I36:AV36)))</f>
        <v>0.37079204103813229</v>
      </c>
      <c r="AX36" s="123">
        <f>IF(AX$5&lt;=$D36,0,IF(SUM($D36,I19)&gt;AX$5,$K31/I19,$K31-SUM($I36:AW36)))</f>
        <v>0.37079204103813229</v>
      </c>
      <c r="AY36" s="123">
        <f>IF(AY$5&lt;=$D36,0,IF(SUM($D36,I19)&gt;AY$5,$K31/I19,$K31-SUM($I36:AX36)))</f>
        <v>0.37079204103813229</v>
      </c>
      <c r="AZ36" s="123">
        <f>IF(AZ$5&lt;=$D36,0,IF(SUM($D36,I19)&gt;AZ$5,$K31/I19,$K31-SUM($I36:AY36)))</f>
        <v>0.37079204103813229</v>
      </c>
      <c r="BA36" s="123">
        <f>IF(BA$5&lt;=$D36,0,IF(SUM($D36,I19)&gt;BA$5,$K31/I19,$K31-SUM($I36:AZ36)))</f>
        <v>0.37079204103813229</v>
      </c>
      <c r="BB36" s="123">
        <f>IF(BB$5&lt;=$D36,0,IF(SUM($D36,I19)&gt;BB$5,$K31/I19,$K31-SUM($I36:BA36)))</f>
        <v>0.37079204103813229</v>
      </c>
      <c r="BC36" s="123">
        <f>IF(BC$5&lt;=$D36,0,IF(SUM($D36,I19)&gt;BC$5,$K31/I19,$K31-SUM($I36:BB36)))</f>
        <v>0.37079204103813229</v>
      </c>
      <c r="BD36" s="123">
        <f>IF(BD$5&lt;=$D36,0,IF(SUM($D36,I19)&gt;BD$5,$K31/I19,$K31-SUM($I36:BC36)))</f>
        <v>0.26747410471967825</v>
      </c>
      <c r="BE36" s="123">
        <f>IF(BE$5&lt;=$D36,0,IF(SUM($D36,I19)&gt;BE$5,$K31/I19,$K31-SUM($I36:BD36)))</f>
        <v>0</v>
      </c>
      <c r="BF36" s="123">
        <f>IF(BF$5&lt;=$D36,0,IF(SUM($D36,I19)&gt;BF$5,$K31/I19,$K31-SUM($I36:BE36)))</f>
        <v>0</v>
      </c>
      <c r="BG36" s="123">
        <f>IF(BG$5&lt;=$D36,0,IF(SUM($D36,I19)&gt;BG$5,$K31/I19,$K31-SUM($I36:BF36)))</f>
        <v>0</v>
      </c>
      <c r="BH36" s="123">
        <f>IF(BH$5&lt;=$D36,0,IF(SUM($D36,I19)&gt;BH$5,$K31/I19,$K31-SUM($I36:BG36)))</f>
        <v>0</v>
      </c>
      <c r="BI36" s="123">
        <f>IF(BI$5&lt;=$D36,0,IF(SUM($D36,I19)&gt;BI$5,$K31/I19,$K31-SUM($I36:BH36)))</f>
        <v>0</v>
      </c>
      <c r="BJ36" s="123">
        <f>IF(BJ$5&lt;=$D36,0,IF(SUM($D36,I19)&gt;BJ$5,$K31/I19,$K31-SUM($I36:BI36)))</f>
        <v>0</v>
      </c>
      <c r="BK36" s="123">
        <f>IF(BK$5&lt;=$D36,0,IF(SUM($D36,I19)&gt;BK$5,$K31/I19,$K31-SUM($I36:BJ36)))</f>
        <v>0</v>
      </c>
      <c r="BL36" s="123">
        <f>IF(BL$5&lt;=$D36,0,IF(SUM($D36,I19)&gt;BL$5,$K31/I19,$K31-SUM($I36:BK36)))</f>
        <v>0</v>
      </c>
      <c r="BM36" s="123">
        <f>IF(BM$5&lt;=$D36,0,IF(SUM($D36,I19)&gt;BM$5,$K31/I19,$K31-SUM($I36:BL36)))</f>
        <v>0</v>
      </c>
      <c r="BN36" s="123">
        <f>IF(BN$5&lt;=$D36,0,IF(SUM($D36,I19)&gt;BN$5,$K31/I19,$K31-SUM($I36:BM36)))</f>
        <v>0</v>
      </c>
      <c r="BO36" s="123">
        <f>IF(BO$5&lt;=$D36,0,IF(SUM($D36,I19)&gt;BO$5,$K31/I19,$K31-SUM($I36:BN36)))</f>
        <v>0</v>
      </c>
      <c r="BP36" s="123">
        <f>IF(BP$5&lt;=$D36,0,IF(SUM($D36,I19)&gt;BP$5,$K31/I19,$K31-SUM($I36:BO36)))</f>
        <v>0</v>
      </c>
      <c r="BQ36" s="123">
        <f>IF(BQ$5&lt;=$D36,0,IF(SUM($D36,I19)&gt;BQ$5,$K31/I19,$K31-SUM($I36:BP36)))</f>
        <v>0</v>
      </c>
      <c r="BR36" s="123">
        <f>IF(BR$5&lt;=$D36,0,IF(SUM($D36,J19)&gt;BR$5,$K31/J19,$K31-SUM($I36:BQ36)))</f>
        <v>0</v>
      </c>
      <c r="BS36" s="123">
        <f>IF(BS$5&lt;=$D36,0,IF(SUM($D36,K19)&gt;BS$5,$K31/K19,$K31-SUM($I36:BR36)))</f>
        <v>0</v>
      </c>
      <c r="BT36" s="123">
        <f>IF(BT$5&lt;=$D36,0,IF(SUM($D36,L19)&gt;BT$5,$K31/L19,$K31-SUM($I36:BS36)))</f>
        <v>0</v>
      </c>
      <c r="BU36" s="123">
        <f>IF(BU$5&lt;=$D36,0,IF(SUM($D36,M19)&gt;BU$5,$K31/M19,$K31-SUM($I36:BT36)))</f>
        <v>0</v>
      </c>
      <c r="BV36" s="123">
        <f>IF(BV$5&lt;=$D36,0,IF(SUM($D36,N19)&gt;BV$5,$K31/N19,$K31-SUM($I36:BU36)))</f>
        <v>0</v>
      </c>
    </row>
    <row r="37" spans="1:74" ht="12.75" customHeight="1" outlineLevel="1" x14ac:dyDescent="0.3">
      <c r="D37" s="124">
        <f t="shared" ref="D37:D64" si="36">D36+1</f>
        <v>2013</v>
      </c>
      <c r="E37" s="8" t="s">
        <v>22</v>
      </c>
      <c r="I37" s="75"/>
      <c r="J37" s="123">
        <f>IF(J$5&lt;=$D37,0,IF(SUM($D37,I19)&gt;J$5,$L31/I19,$L31-SUM($I37:I37)))</f>
        <v>0</v>
      </c>
      <c r="K37" s="123">
        <f>IF(K$5&lt;=$D37,0,IF(SUM($D37,I19)&gt;K$5,$L31/I19,$L31-SUM($I37:J37)))</f>
        <v>0</v>
      </c>
      <c r="L37" s="123">
        <f>IF(L$5&lt;=$D37,0,IF(SUM($D37,I19)&gt;L$5,$L31/I19,$L31-SUM($I37:K37)))</f>
        <v>0</v>
      </c>
      <c r="M37" s="123">
        <f>IF(M$5&lt;=$D37,0,IF(SUM($D37,I19)&gt;M$5,$L31/I19,$L31-SUM($I37:L37)))</f>
        <v>0.51479527632808253</v>
      </c>
      <c r="N37" s="123">
        <f>IF(N$5&lt;=$D37,0,IF(SUM($D37,I19)&gt;N$5,$L31/I19,$L31-SUM($I37:M37)))</f>
        <v>0.51479527632808253</v>
      </c>
      <c r="O37" s="123">
        <f>IF(O$5&lt;=$D37,0,IF(SUM($D37,I19)&gt;O$5,$L31/I19,$L31-SUM($I37:N37)))</f>
        <v>0.51479527632808253</v>
      </c>
      <c r="P37" s="123">
        <f>IF(P$5&lt;=$D37,0,IF(SUM($D37,I19)&gt;P$5,$L31/I19,$L31-SUM($I37:O37)))</f>
        <v>0.51479527632808253</v>
      </c>
      <c r="Q37" s="123">
        <f>IF(Q$5&lt;=$D37,0,IF(SUM($D37,I19)&gt;Q$5,$L31/I19,$L31-SUM($I37:P37)))</f>
        <v>0.51479527632808253</v>
      </c>
      <c r="R37" s="123">
        <f>IF(R$5&lt;=$D37,0,IF(SUM($D37,I19)&gt;R$5,$L31/I19,$L31-SUM($I37:Q37)))</f>
        <v>0.51479527632808253</v>
      </c>
      <c r="S37" s="123">
        <f>IF(S$5&lt;=$D37,0,IF(SUM($D37,I19)&gt;S$5,$L31/I19,$L31-SUM($I37:R37)))</f>
        <v>0.51479527632808253</v>
      </c>
      <c r="T37" s="123">
        <f>IF(T$5&lt;=$D37,0,IF(SUM($D37,I19)&gt;T$5,$L31/I19,$L31-SUM($I37:S37)))</f>
        <v>0.51479527632808253</v>
      </c>
      <c r="U37" s="123">
        <f>IF(U$5&lt;=$D37,0,IF(SUM($D37,I19)&gt;U$5,$L31/I19,$L31-SUM($I37:T37)))</f>
        <v>0.51479527632808253</v>
      </c>
      <c r="V37" s="123">
        <f>IF(V$5&lt;=$D37,0,IF(SUM($D37,I19)&gt;V$5,$L31/I19,$L31-SUM($I37:U37)))</f>
        <v>0.51479527632808253</v>
      </c>
      <c r="W37" s="123">
        <f>IF(W$5&lt;=$D37,0,IF(SUM($D37,I19)&gt;W$5,$L31/I19,$L31-SUM($I37:V37)))</f>
        <v>0.51479527632808253</v>
      </c>
      <c r="X37" s="123">
        <f>IF(X$5&lt;=$D37,0,IF(SUM($D37,I19)&gt;X$5,$L31/I19,$L31-SUM($I37:W37)))</f>
        <v>0.51479527632808253</v>
      </c>
      <c r="Y37" s="123">
        <f>IF(Y$5&lt;=$D37,0,IF(SUM($D37,I19)&gt;Y$5,$L31/I19,$L31-SUM($I37:X37)))</f>
        <v>0.51479527632808253</v>
      </c>
      <c r="Z37" s="123">
        <f>IF(Z$5&lt;=$D37,0,IF(SUM($D37,I19)&gt;Z$5,$L31/I19,$L31-SUM($I37:Y37)))</f>
        <v>0.51479527632808253</v>
      </c>
      <c r="AA37" s="123">
        <f>IF(AA$5&lt;=$D37,0,IF(SUM($D37,I19)&gt;AA$5,$L31/I19,$L31-SUM($I37:Z37)))</f>
        <v>0.51479527632808253</v>
      </c>
      <c r="AB37" s="123">
        <f>IF(AB$5&lt;=$D37,0,IF(SUM($D37,I19)&gt;AB$5,$L31/I19,$L31-SUM($I37:AA37)))</f>
        <v>0.51479527632808253</v>
      </c>
      <c r="AC37" s="123">
        <f>IF(AC$5&lt;=$D37,0,IF(SUM($D37,I19)&gt;AC$5,$L31/I19,$L31-SUM($I37:AB37)))</f>
        <v>0.51479527632808253</v>
      </c>
      <c r="AD37" s="123">
        <f>IF(AD$5&lt;=$D37,0,IF(SUM($D37,I19)&gt;AD$5,$L31/I19,$L31-SUM($I37:AC37)))</f>
        <v>0.51479527632808253</v>
      </c>
      <c r="AE37" s="123">
        <f>IF(AE$5&lt;=$D37,0,IF(SUM($D37,I19)&gt;AE$5,$L31/I19,$L31-SUM($I37:AD37)))</f>
        <v>0.51479527632808253</v>
      </c>
      <c r="AF37" s="123">
        <f>IF(AF$5&lt;=$D37,0,IF(SUM($D37,I19)&gt;AF$5,$L31/I19,$L31-SUM($I37:AE37)))</f>
        <v>0.51479527632808253</v>
      </c>
      <c r="AG37" s="123">
        <f>IF(AG$5&lt;=$D37,0,IF(SUM($D37,I19)&gt;AG$5,$L31/I19,$L31-SUM($I37:AF37)))</f>
        <v>0.51479527632808253</v>
      </c>
      <c r="AH37" s="123">
        <f>IF(AH$5&lt;=$D37,0,IF(SUM($D37,I19)&gt;AH$5,$L31/I19,$L31-SUM($I37:AG37)))</f>
        <v>0.51479527632808253</v>
      </c>
      <c r="AI37" s="123">
        <f>IF(AI$5&lt;=$D37,0,IF(SUM($D37,I19)&gt;AI$5,$L31/I19,$L31-SUM($I37:AH37)))</f>
        <v>0.51479527632808253</v>
      </c>
      <c r="AJ37" s="123">
        <f>IF(AJ$5&lt;=$D37,0,IF(SUM($D37,I19)&gt;AJ$5,$L31/I19,$L31-SUM($I37:AI37)))</f>
        <v>0.51479527632808253</v>
      </c>
      <c r="AK37" s="123">
        <f>IF(AK$5&lt;=$D37,0,IF(SUM($D37,I19)&gt;AK$5,$L31/I19,$L31-SUM($I37:AJ37)))</f>
        <v>0.51479527632808253</v>
      </c>
      <c r="AL37" s="123">
        <f>IF(AL$5&lt;=$D37,0,IF(SUM($D37,I19)&gt;AL$5,$L31/I19,$L31-SUM($I37:AK37)))</f>
        <v>0.51479527632808253</v>
      </c>
      <c r="AM37" s="123">
        <f>IF(AM$5&lt;=$D37,0,IF(SUM($D37,I19)&gt;AM$5,$L31/I19,$L31-SUM($I37:AL37)))</f>
        <v>0.51479527632808253</v>
      </c>
      <c r="AN37" s="123">
        <f>IF(AN$5&lt;=$D37,0,IF(SUM($D37,I19)&gt;AN$5,$L31/I19,$L31-SUM($I37:AM37)))</f>
        <v>0.51479527632808253</v>
      </c>
      <c r="AO37" s="123">
        <f>IF(AO$5&lt;=$D37,0,IF(SUM($D37,I19)&gt;AO$5,$L31/I19,$L31-SUM($I37:AN37)))</f>
        <v>0.51479527632808253</v>
      </c>
      <c r="AP37" s="123">
        <f>IF(AP$5&lt;=$D37,0,IF(SUM($D37,I19)&gt;AP$5,$L31/I19,$L31-SUM($I37:AO37)))</f>
        <v>0.51479527632808253</v>
      </c>
      <c r="AQ37" s="123">
        <f>IF(AQ$5&lt;=$D37,0,IF(SUM($D37,I19)&gt;AQ$5,$L31/I19,$L31-SUM($I37:AP37)))</f>
        <v>0.51479527632808253</v>
      </c>
      <c r="AR37" s="123">
        <f>IF(AR$5&lt;=$D37,0,IF(SUM($D37,I19)&gt;AR$5,$L31/I19,$L31-SUM($I37:AQ37)))</f>
        <v>0.51479527632808253</v>
      </c>
      <c r="AS37" s="123">
        <f>IF(AS$5&lt;=$D37,0,IF(SUM($D37,I19)&gt;AS$5,$L31/I19,$L31-SUM($I37:AR37)))</f>
        <v>0.51479527632808253</v>
      </c>
      <c r="AT37" s="123">
        <f>IF(AT$5&lt;=$D37,0,IF(SUM($D37,I19)&gt;AT$5,$L31/I19,$L31-SUM($I37:AS37)))</f>
        <v>0.51479527632808253</v>
      </c>
      <c r="AU37" s="123">
        <f>IF(AU$5&lt;=$D37,0,IF(SUM($D37,I19)&gt;AU$5,$L31/I19,$L31-SUM($I37:AT37)))</f>
        <v>0.51479527632808253</v>
      </c>
      <c r="AV37" s="123">
        <f>IF(AV$5&lt;=$D37,0,IF(SUM($D37,I19)&gt;AV$5,$L31/I19,$L31-SUM($I37:AU37)))</f>
        <v>0.51479527632808253</v>
      </c>
      <c r="AW37" s="123">
        <f>IF(AW$5&lt;=$D37,0,IF(SUM($D37,I19)&gt;AW$5,$L31/I19,$L31-SUM($I37:AV37)))</f>
        <v>0.51479527632808253</v>
      </c>
      <c r="AX37" s="123">
        <f>IF(AX$5&lt;=$D37,0,IF(SUM($D37,I19)&gt;AX$5,$L31/I19,$L31-SUM($I37:AW37)))</f>
        <v>0.51479527632808253</v>
      </c>
      <c r="AY37" s="123">
        <f>IF(AY$5&lt;=$D37,0,IF(SUM($D37,I19)&gt;AY$5,$L31/I19,$L31-SUM($I37:AX37)))</f>
        <v>0.51479527632808253</v>
      </c>
      <c r="AZ37" s="123">
        <f>IF(AZ$5&lt;=$D37,0,IF(SUM($D37,I19)&gt;AZ$5,$L31/I19,$L31-SUM($I37:AY37)))</f>
        <v>0.51479527632808253</v>
      </c>
      <c r="BA37" s="123">
        <f>IF(BA$5&lt;=$D37,0,IF(SUM($D37,I19)&gt;BA$5,$L31/I19,$L31-SUM($I37:AZ37)))</f>
        <v>0.51479527632808253</v>
      </c>
      <c r="BB37" s="123">
        <f>IF(BB$5&lt;=$D37,0,IF(SUM($D37,I19)&gt;BB$5,$L31/I19,$L31-SUM($I37:BA37)))</f>
        <v>0.51479527632808253</v>
      </c>
      <c r="BC37" s="123">
        <f>IF(BC$5&lt;=$D37,0,IF(SUM($D37,I19)&gt;BC$5,$L31/I19,$L31-SUM($I37:BB37)))</f>
        <v>0.51479527632808253</v>
      </c>
      <c r="BD37" s="123">
        <f>IF(BD$5&lt;=$D37,0,IF(SUM($D37,I19)&gt;BD$5,$L31/I19,$L31-SUM($I37:BC37)))</f>
        <v>0.51479527632808253</v>
      </c>
      <c r="BE37" s="123">
        <f>IF(BE$5&lt;=$D37,0,IF(SUM($D37,I19)&gt;BE$5,$L31/I19,$L31-SUM($I37:BD37)))</f>
        <v>0.37135210686900422</v>
      </c>
      <c r="BF37" s="123">
        <f>IF(BF$5&lt;=$D37,0,IF(SUM($D37,I19)&gt;BF$5,$L31/I19,$L31-SUM($I37:BE37)))</f>
        <v>0</v>
      </c>
      <c r="BG37" s="123">
        <f>IF(BG$5&lt;=$D37,0,IF(SUM($D37,I19)&gt;BG$5,$L31/I19,$L31-SUM($I37:BF37)))</f>
        <v>0</v>
      </c>
      <c r="BH37" s="123">
        <f>IF(BH$5&lt;=$D37,0,IF(SUM($D37,I19)&gt;BH$5,$L31/I19,$L31-SUM($I37:BG37)))</f>
        <v>0</v>
      </c>
      <c r="BI37" s="123">
        <f>IF(BI$5&lt;=$D37,0,IF(SUM($D37,I19)&gt;BI$5,$L31/I19,$L31-SUM($I37:BH37)))</f>
        <v>0</v>
      </c>
      <c r="BJ37" s="123">
        <f>IF(BJ$5&lt;=$D37,0,IF(SUM($D37,I19)&gt;BJ$5,$L31/I19,$L31-SUM($I37:BI37)))</f>
        <v>0</v>
      </c>
      <c r="BK37" s="123">
        <f>IF(BK$5&lt;=$D37,0,IF(SUM($D37,I19)&gt;BK$5,$L31/I19,$L31-SUM($I37:BJ37)))</f>
        <v>0</v>
      </c>
      <c r="BL37" s="123">
        <f>IF(BL$5&lt;=$D37,0,IF(SUM($D37,I19)&gt;BL$5,$L31/I19,$L31-SUM($I37:BK37)))</f>
        <v>0</v>
      </c>
      <c r="BM37" s="123">
        <f>IF(BM$5&lt;=$D37,0,IF(SUM($D37,I19)&gt;BM$5,$L31/I19,$L31-SUM($I37:BL37)))</f>
        <v>0</v>
      </c>
      <c r="BN37" s="123">
        <f>IF(BN$5&lt;=$D37,0,IF(SUM($D37,I19)&gt;BN$5,$L31/I19,$L31-SUM($I37:BM37)))</f>
        <v>0</v>
      </c>
      <c r="BO37" s="123">
        <f>IF(BO$5&lt;=$D37,0,IF(SUM($D37,I19)&gt;BO$5,$L31/I19,$L31-SUM($I37:BN37)))</f>
        <v>0</v>
      </c>
      <c r="BP37" s="123">
        <f>IF(BP$5&lt;=$D37,0,IF(SUM($D37,I19)&gt;BP$5,$L31/I19,$L31-SUM($I37:BO37)))</f>
        <v>0</v>
      </c>
      <c r="BQ37" s="123">
        <f>IF(BQ$5&lt;=$D37,0,IF(SUM($D37,I19)&gt;BQ$5,$L31/I19,$L31-SUM($I37:BP37)))</f>
        <v>0</v>
      </c>
      <c r="BR37" s="123">
        <f>IF(BR$5&lt;=$D37,0,IF(SUM($D37,J19)&gt;BR$5,$L31/J19,$L31-SUM($I37:BQ37)))</f>
        <v>0</v>
      </c>
      <c r="BS37" s="123">
        <f>IF(BS$5&lt;=$D37,0,IF(SUM($D37,K19)&gt;BS$5,$L31/K19,$L31-SUM($I37:BR37)))</f>
        <v>0</v>
      </c>
      <c r="BT37" s="123">
        <f>IF(BT$5&lt;=$D37,0,IF(SUM($D37,L19)&gt;BT$5,$L31/L19,$L31-SUM($I37:BS37)))</f>
        <v>0</v>
      </c>
      <c r="BU37" s="123">
        <f>IF(BU$5&lt;=$D37,0,IF(SUM($D37,M19)&gt;BU$5,$L31/M19,$L31-SUM($I37:BT37)))</f>
        <v>0</v>
      </c>
      <c r="BV37" s="123">
        <f>IF(BV$5&lt;=$D37,0,IF(SUM($D37,N19)&gt;BV$5,$L31/N19,$L31-SUM($I37:BU37)))</f>
        <v>0</v>
      </c>
    </row>
    <row r="38" spans="1:74" ht="12.75" customHeight="1" outlineLevel="1" x14ac:dyDescent="0.3">
      <c r="D38" s="124">
        <f t="shared" si="36"/>
        <v>2014</v>
      </c>
      <c r="E38" s="8" t="s">
        <v>22</v>
      </c>
      <c r="I38" s="75"/>
      <c r="J38" s="123">
        <f>IF(J$5&lt;=$D38,0,IF(SUM($D38,I19)&gt;J$5,$M31/I19,$M31-SUM($I38:I38)))</f>
        <v>0</v>
      </c>
      <c r="K38" s="123">
        <f>IF(K$5&lt;=$D38,0,IF(SUM($D38,I19)&gt;K$5,$M31/I19,$M31-SUM($I38:J38)))</f>
        <v>0</v>
      </c>
      <c r="L38" s="123">
        <f>IF(L$5&lt;=$D38,0,IF(SUM($D38,I19)&gt;L$5,$M31/I19,$M31-SUM($I38:K38)))</f>
        <v>0</v>
      </c>
      <c r="M38" s="123">
        <f>IF(M$5&lt;=$D38,0,IF(SUM($D38,I19)&gt;M$5,$M31/I19,$M31-SUM($I38:L38)))</f>
        <v>0</v>
      </c>
      <c r="N38" s="123">
        <f>IF(N$5&lt;=$D38,0,IF(SUM($D38,I19)&gt;N$5,$M31/I19,$M31-SUM($I38:M38)))</f>
        <v>0.57164328054793057</v>
      </c>
      <c r="O38" s="123">
        <f>IF(O$5&lt;=$D38,0,IF(SUM($D38,I19)&gt;O$5,$M31/I19,$M31-SUM($I38:N38)))</f>
        <v>0.57164328054793057</v>
      </c>
      <c r="P38" s="123">
        <f>IF(P$5&lt;=$D38,0,IF(SUM($D38,I19)&gt;P$5,$M31/I19,$M31-SUM($I38:O38)))</f>
        <v>0.57164328054793057</v>
      </c>
      <c r="Q38" s="123">
        <f>IF(Q$5&lt;=$D38,0,IF(SUM($D38,I19)&gt;Q$5,$M31/I19,$M31-SUM($I38:P38)))</f>
        <v>0.57164328054793057</v>
      </c>
      <c r="R38" s="123">
        <f>IF(R$5&lt;=$D38,0,IF(SUM($D38,I19)&gt;R$5,$M31/I19,$M31-SUM($I38:Q38)))</f>
        <v>0.57164328054793057</v>
      </c>
      <c r="S38" s="123">
        <f>IF(S$5&lt;=$D38,0,IF(SUM($D38,I19)&gt;S$5,$M31/I19,$M31-SUM($I38:R38)))</f>
        <v>0.57164328054793057</v>
      </c>
      <c r="T38" s="123">
        <f>IF(T$5&lt;=$D38,0,IF(SUM($D38,I19)&gt;T$5,$M31/I19,$M31-SUM($I38:S38)))</f>
        <v>0.57164328054793057</v>
      </c>
      <c r="U38" s="123">
        <f>IF(U$5&lt;=$D38,0,IF(SUM($D38,I19)&gt;U$5,$M31/I19,$M31-SUM($I38:T38)))</f>
        <v>0.57164328054793057</v>
      </c>
      <c r="V38" s="123">
        <f>IF(V$5&lt;=$D38,0,IF(SUM($D38,I19)&gt;V$5,$M31/I19,$M31-SUM($I38:U38)))</f>
        <v>0.57164328054793057</v>
      </c>
      <c r="W38" s="123">
        <f>IF(W$5&lt;=$D38,0,IF(SUM($D38,I19)&gt;W$5,$M31/I19,$M31-SUM($I38:V38)))</f>
        <v>0.57164328054793057</v>
      </c>
      <c r="X38" s="123">
        <f>IF(X$5&lt;=$D38,0,IF(SUM($D38,I19)&gt;X$5,$M31/I19,$M31-SUM($I38:W38)))</f>
        <v>0.57164328054793057</v>
      </c>
      <c r="Y38" s="123">
        <f>IF(Y$5&lt;=$D38,0,IF(SUM($D38,I19)&gt;Y$5,$M31/I19,$M31-SUM($I38:X38)))</f>
        <v>0.57164328054793057</v>
      </c>
      <c r="Z38" s="123">
        <f>IF(Z$5&lt;=$D38,0,IF(SUM($D38,I19)&gt;Z$5,$M31/I19,$M31-SUM($I38:Y38)))</f>
        <v>0.57164328054793057</v>
      </c>
      <c r="AA38" s="123">
        <f>IF(AA$5&lt;=$D38,0,IF(SUM($D38,I19)&gt;AA$5,$M31/I19,$M31-SUM($I38:Z38)))</f>
        <v>0.57164328054793057</v>
      </c>
      <c r="AB38" s="123">
        <f>IF(AB$5&lt;=$D38,0,IF(SUM($D38,I19)&gt;AB$5,$M31/I19,$M31-SUM($I38:AA38)))</f>
        <v>0.57164328054793057</v>
      </c>
      <c r="AC38" s="123">
        <f>IF(AC$5&lt;=$D38,0,IF(SUM($D38,I19)&gt;AC$5,$M31/I19,$M31-SUM($I38:AB38)))</f>
        <v>0.57164328054793057</v>
      </c>
      <c r="AD38" s="123">
        <f>IF(AD$5&lt;=$D38,0,IF(SUM($D38,I19)&gt;AD$5,$M31/I19,$M31-SUM($I38:AC38)))</f>
        <v>0.57164328054793057</v>
      </c>
      <c r="AE38" s="123">
        <f>IF(AE$5&lt;=$D38,0,IF(SUM($D38,I19)&gt;AE$5,$M31/I19,$M31-SUM($I38:AD38)))</f>
        <v>0.57164328054793057</v>
      </c>
      <c r="AF38" s="123">
        <f>IF(AF$5&lt;=$D38,0,IF(SUM($D38,I19)&gt;AF$5,$M31/I19,$M31-SUM($I38:AE38)))</f>
        <v>0.57164328054793057</v>
      </c>
      <c r="AG38" s="123">
        <f>IF(AG$5&lt;=$D38,0,IF(SUM($D38,I19)&gt;AG$5,$M31/I19,$M31-SUM($I38:AF38)))</f>
        <v>0.57164328054793057</v>
      </c>
      <c r="AH38" s="123">
        <f>IF(AH$5&lt;=$D38,0,IF(SUM($D38,I19)&gt;AH$5,$M31/I19,$M31-SUM($I38:AG38)))</f>
        <v>0.57164328054793057</v>
      </c>
      <c r="AI38" s="123">
        <f>IF(AI$5&lt;=$D38,0,IF(SUM($D38,I19)&gt;AI$5,$M31/I19,$M31-SUM($I38:AH38)))</f>
        <v>0.57164328054793057</v>
      </c>
      <c r="AJ38" s="123">
        <f>IF(AJ$5&lt;=$D38,0,IF(SUM($D38,I19)&gt;AJ$5,$M31/I19,$M31-SUM($I38:AI38)))</f>
        <v>0.57164328054793057</v>
      </c>
      <c r="AK38" s="123">
        <f>IF(AK$5&lt;=$D38,0,IF(SUM($D38,I19)&gt;AK$5,$M31/I19,$M31-SUM($I38:AJ38)))</f>
        <v>0.57164328054793057</v>
      </c>
      <c r="AL38" s="123">
        <f>IF(AL$5&lt;=$D38,0,IF(SUM($D38,I19)&gt;AL$5,$M31/I19,$M31-SUM($I38:AK38)))</f>
        <v>0.57164328054793057</v>
      </c>
      <c r="AM38" s="123">
        <f>IF(AM$5&lt;=$D38,0,IF(SUM($D38,I19)&gt;AM$5,$M31/I19,$M31-SUM($I38:AL38)))</f>
        <v>0.57164328054793057</v>
      </c>
      <c r="AN38" s="123">
        <f>IF(AN$5&lt;=$D38,0,IF(SUM($D38,I19)&gt;AN$5,$M31/I19,$M31-SUM($I38:AM38)))</f>
        <v>0.57164328054793057</v>
      </c>
      <c r="AO38" s="123">
        <f>IF(AO$5&lt;=$D38,0,IF(SUM($D38,I19)&gt;AO$5,$M31/I19,$M31-SUM($I38:AN38)))</f>
        <v>0.57164328054793057</v>
      </c>
      <c r="AP38" s="123">
        <f>IF(AP$5&lt;=$D38,0,IF(SUM($D38,I19)&gt;AP$5,$M31/I19,$M31-SUM($I38:AO38)))</f>
        <v>0.57164328054793057</v>
      </c>
      <c r="AQ38" s="123">
        <f>IF(AQ$5&lt;=$D38,0,IF(SUM($D38,I19)&gt;AQ$5,$M31/I19,$M31-SUM($I38:AP38)))</f>
        <v>0.57164328054793057</v>
      </c>
      <c r="AR38" s="123">
        <f>IF(AR$5&lt;=$D38,0,IF(SUM($D38,I19)&gt;AR$5,$M31/I19,$M31-SUM($I38:AQ38)))</f>
        <v>0.57164328054793057</v>
      </c>
      <c r="AS38" s="123">
        <f>IF(AS$5&lt;=$D38,0,IF(SUM($D38,I19)&gt;AS$5,$M31/I19,$M31-SUM($I38:AR38)))</f>
        <v>0.57164328054793057</v>
      </c>
      <c r="AT38" s="123">
        <f>IF(AT$5&lt;=$D38,0,IF(SUM($D38,I19)&gt;AT$5,$M31/I19,$M31-SUM($I38:AS38)))</f>
        <v>0.57164328054793057</v>
      </c>
      <c r="AU38" s="123">
        <f>IF(AU$5&lt;=$D38,0,IF(SUM($D38,I19)&gt;AU$5,$M31/I19,$M31-SUM($I38:AT38)))</f>
        <v>0.57164328054793057</v>
      </c>
      <c r="AV38" s="123">
        <f>IF(AV$5&lt;=$D38,0,IF(SUM($D38,I19)&gt;AV$5,$M31/I19,$M31-SUM($I38:AU38)))</f>
        <v>0.57164328054793057</v>
      </c>
      <c r="AW38" s="123">
        <f>IF(AW$5&lt;=$D38,0,IF(SUM($D38,I19)&gt;AW$5,$M31/I19,$M31-SUM($I38:AV38)))</f>
        <v>0.57164328054793057</v>
      </c>
      <c r="AX38" s="123">
        <f>IF(AX$5&lt;=$D38,0,IF(SUM($D38,I19)&gt;AX$5,$M31/I19,$M31-SUM($I38:AW38)))</f>
        <v>0.57164328054793057</v>
      </c>
      <c r="AY38" s="123">
        <f>IF(AY$5&lt;=$D38,0,IF(SUM($D38,I19)&gt;AY$5,$M31/I19,$M31-SUM($I38:AX38)))</f>
        <v>0.57164328054793057</v>
      </c>
      <c r="AZ38" s="123">
        <f>IF(AZ$5&lt;=$D38,0,IF(SUM($D38,I19)&gt;AZ$5,$M31/I19,$M31-SUM($I38:AY38)))</f>
        <v>0.57164328054793057</v>
      </c>
      <c r="BA38" s="123">
        <f>IF(BA$5&lt;=$D38,0,IF(SUM($D38,I19)&gt;BA$5,$M31/I19,$M31-SUM($I38:AZ38)))</f>
        <v>0.57164328054793057</v>
      </c>
      <c r="BB38" s="123">
        <f>IF(BB$5&lt;=$D38,0,IF(SUM($D38,I19)&gt;BB$5,$M31/I19,$M31-SUM($I38:BA38)))</f>
        <v>0.57164328054793057</v>
      </c>
      <c r="BC38" s="123">
        <f>IF(BC$5&lt;=$D38,0,IF(SUM($D38,I19)&gt;BC$5,$M31/I19,$M31-SUM($I38:BB38)))</f>
        <v>0.57164328054793057</v>
      </c>
      <c r="BD38" s="123">
        <f>IF(BD$5&lt;=$D38,0,IF(SUM($D38,I19)&gt;BD$5,$M31/I19,$M31-SUM($I38:BC38)))</f>
        <v>0.57164328054793057</v>
      </c>
      <c r="BE38" s="123">
        <f>IF(BE$5&lt;=$D38,0,IF(SUM($D38,I19)&gt;BE$5,$M31/I19,$M31-SUM($I38:BD38)))</f>
        <v>0.57164328054793057</v>
      </c>
      <c r="BF38" s="123">
        <f>IF(BF$5&lt;=$D38,0,IF(SUM($D38,I19)&gt;BF$5,$M31/I19,$M31-SUM($I38:BE38)))</f>
        <v>0.41235991542723127</v>
      </c>
      <c r="BG38" s="123">
        <f>IF(BG$5&lt;=$D38,0,IF(SUM($D38,I19)&gt;BG$5,$M31/I19,$M31-SUM($I38:BF38)))</f>
        <v>0</v>
      </c>
      <c r="BH38" s="123">
        <f>IF(BH$5&lt;=$D38,0,IF(SUM($D38,I19)&gt;BH$5,$M31/I19,$M31-SUM($I38:BG38)))</f>
        <v>0</v>
      </c>
      <c r="BI38" s="123">
        <f>IF(BI$5&lt;=$D38,0,IF(SUM($D38,I19)&gt;BI$5,$M31/I19,$M31-SUM($I38:BH38)))</f>
        <v>0</v>
      </c>
      <c r="BJ38" s="123">
        <f>IF(BJ$5&lt;=$D38,0,IF(SUM($D38,I19)&gt;BJ$5,$M31/I19,$M31-SUM($I38:BI38)))</f>
        <v>0</v>
      </c>
      <c r="BK38" s="123">
        <f>IF(BK$5&lt;=$D38,0,IF(SUM($D38,I19)&gt;BK$5,$M31/I19,$M31-SUM($I38:BJ38)))</f>
        <v>0</v>
      </c>
      <c r="BL38" s="123">
        <f>IF(BL$5&lt;=$D38,0,IF(SUM($D38,I19)&gt;BL$5,$M31/I19,$M31-SUM($I38:BK38)))</f>
        <v>0</v>
      </c>
      <c r="BM38" s="123">
        <f>IF(BM$5&lt;=$D38,0,IF(SUM($D38,I19)&gt;BM$5,$M31/I19,$M31-SUM($I38:BL38)))</f>
        <v>0</v>
      </c>
      <c r="BN38" s="123">
        <f>IF(BN$5&lt;=$D38,0,IF(SUM($D38,I19)&gt;BN$5,$M31/I19,$M31-SUM($I38:BM38)))</f>
        <v>0</v>
      </c>
      <c r="BO38" s="123">
        <f>IF(BO$5&lt;=$D38,0,IF(SUM($D38,I19)&gt;BO$5,$M31/I19,$M31-SUM($I38:BN38)))</f>
        <v>0</v>
      </c>
      <c r="BP38" s="123">
        <f>IF(BP$5&lt;=$D38,0,IF(SUM($D38,I19)&gt;BP$5,$M31/I19,$M31-SUM($I38:BO38)))</f>
        <v>0</v>
      </c>
      <c r="BQ38" s="123">
        <f>IF(BQ$5&lt;=$D38,0,IF(SUM($D38,I19)&gt;BQ$5,$M31/I19,$M31-SUM($I38:BP38)))</f>
        <v>0</v>
      </c>
      <c r="BR38" s="123">
        <f>IF(BR$5&lt;=$D38,0,IF(SUM($D38,J19)&gt;BR$5,$M31/J19,$M31-SUM($I38:BQ38)))</f>
        <v>0</v>
      </c>
      <c r="BS38" s="123">
        <f>IF(BS$5&lt;=$D38,0,IF(SUM($D38,K19)&gt;BS$5,$M31/K19,$M31-SUM($I38:BR38)))</f>
        <v>0</v>
      </c>
      <c r="BT38" s="123">
        <f>IF(BT$5&lt;=$D38,0,IF(SUM($D38,L19)&gt;BT$5,$M31/L19,$M31-SUM($I38:BS38)))</f>
        <v>0</v>
      </c>
      <c r="BU38" s="123">
        <f>IF(BU$5&lt;=$D38,0,IF(SUM($D38,M19)&gt;BU$5,$M31/M19,$M31-SUM($I38:BT38)))</f>
        <v>0</v>
      </c>
      <c r="BV38" s="123">
        <f>IF(BV$5&lt;=$D38,0,IF(SUM($D38,N19)&gt;BV$5,$M31/N19,$M31-SUM($I38:BU38)))</f>
        <v>0</v>
      </c>
    </row>
    <row r="39" spans="1:74" ht="12.75" customHeight="1" outlineLevel="1" x14ac:dyDescent="0.3">
      <c r="D39" s="124">
        <f t="shared" si="36"/>
        <v>2015</v>
      </c>
      <c r="E39" s="8" t="s">
        <v>22</v>
      </c>
      <c r="I39" s="75"/>
      <c r="J39" s="123">
        <f>IF(J$5&lt;=$D39,0,IF(SUM($D39,I19)&gt;J$5,$N31/I19,$N31-SUM($I39:I39)))</f>
        <v>0</v>
      </c>
      <c r="K39" s="123">
        <f>IF(K$5&lt;=$D39,0,IF(SUM($D39,I19)&gt;K$5,$N31/I19,$N31-SUM($I39:J39)))</f>
        <v>0</v>
      </c>
      <c r="L39" s="123">
        <f>IF(L$5&lt;=$D39,0,IF(SUM($D39,I19)&gt;L$5,$N31/I19,$N31-SUM($I39:K39)))</f>
        <v>0</v>
      </c>
      <c r="M39" s="123">
        <f>IF(M$5&lt;=$D39,0,IF(SUM($D39,I19)&gt;M$5,$N31/I19,$N31-SUM($I39:L39)))</f>
        <v>0</v>
      </c>
      <c r="N39" s="123">
        <f>IF(N$5&lt;=$D39,0,IF(SUM($D39,I19)&gt;N$5,$N31/I19,$N31-SUM($I39:M39)))</f>
        <v>0</v>
      </c>
      <c r="O39" s="123">
        <f>IF(O$5&lt;=$D39,0,IF(SUM($D39,I19)&gt;O$5,$N31/I19,$N31-SUM($I39:N39)))</f>
        <v>0.42242976239878532</v>
      </c>
      <c r="P39" s="123">
        <f>IF(P$5&lt;=$D39,0,IF(SUM($D39,I19)&gt;P$5,$N31/I19,$N31-SUM($I39:O39)))</f>
        <v>0.42242976239878532</v>
      </c>
      <c r="Q39" s="123">
        <f>IF(Q$5&lt;=$D39,0,IF(SUM($D39,I19)&gt;Q$5,$N31/I19,$N31-SUM($I39:P39)))</f>
        <v>0.42242976239878532</v>
      </c>
      <c r="R39" s="123">
        <f>IF(R$5&lt;=$D39,0,IF(SUM($D39,I19)&gt;R$5,$N31/I19,$N31-SUM($I39:Q39)))</f>
        <v>0.42242976239878532</v>
      </c>
      <c r="S39" s="123">
        <f>IF(S$5&lt;=$D39,0,IF(SUM($D39,I19)&gt;S$5,$N31/I19,$N31-SUM($I39:R39)))</f>
        <v>0.42242976239878532</v>
      </c>
      <c r="T39" s="123">
        <f>IF(T$5&lt;=$D39,0,IF(SUM($D39,I19)&gt;T$5,$N31/I19,$N31-SUM($I39:S39)))</f>
        <v>0.42242976239878532</v>
      </c>
      <c r="U39" s="123">
        <f>IF(U$5&lt;=$D39,0,IF(SUM($D39,I19)&gt;U$5,$N31/I19,$N31-SUM($I39:T39)))</f>
        <v>0.42242976239878532</v>
      </c>
      <c r="V39" s="123">
        <f>IF(V$5&lt;=$D39,0,IF(SUM($D39,I19)&gt;V$5,$N31/I19,$N31-SUM($I39:U39)))</f>
        <v>0.42242976239878532</v>
      </c>
      <c r="W39" s="123">
        <f>IF(W$5&lt;=$D39,0,IF(SUM($D39,I19)&gt;W$5,$N31/I19,$N31-SUM($I39:V39)))</f>
        <v>0.42242976239878532</v>
      </c>
      <c r="X39" s="123">
        <f>IF(X$5&lt;=$D39,0,IF(SUM($D39,I19)&gt;X$5,$N31/I19,$N31-SUM($I39:W39)))</f>
        <v>0.42242976239878532</v>
      </c>
      <c r="Y39" s="123">
        <f>IF(Y$5&lt;=$D39,0,IF(SUM($D39,I19)&gt;Y$5,$N31/I19,$N31-SUM($I39:X39)))</f>
        <v>0.42242976239878532</v>
      </c>
      <c r="Z39" s="123">
        <f>IF(Z$5&lt;=$D39,0,IF(SUM($D39,I19)&gt;Z$5,$N31/I19,$N31-SUM($I39:Y39)))</f>
        <v>0.42242976239878532</v>
      </c>
      <c r="AA39" s="123">
        <f>IF(AA$5&lt;=$D39,0,IF(SUM($D39,I19)&gt;AA$5,$N31/I19,$N31-SUM($I39:Z39)))</f>
        <v>0.42242976239878532</v>
      </c>
      <c r="AB39" s="123">
        <f>IF(AB$5&lt;=$D39,0,IF(SUM($D39,I19)&gt;AB$5,$N31/I19,$N31-SUM($I39:AA39)))</f>
        <v>0.42242976239878532</v>
      </c>
      <c r="AC39" s="123">
        <f>IF(AC$5&lt;=$D39,0,IF(SUM($D39,I19)&gt;AC$5,$N31/I19,$N31-SUM($I39:AB39)))</f>
        <v>0.42242976239878532</v>
      </c>
      <c r="AD39" s="123">
        <f>IF(AD$5&lt;=$D39,0,IF(SUM($D39,I19)&gt;AD$5,$N31/I19,$N31-SUM($I39:AC39)))</f>
        <v>0.42242976239878532</v>
      </c>
      <c r="AE39" s="123">
        <f>IF(AE$5&lt;=$D39,0,IF(SUM($D39,I19)&gt;AE$5,$N31/I19,$N31-SUM($I39:AD39)))</f>
        <v>0.42242976239878532</v>
      </c>
      <c r="AF39" s="123">
        <f>IF(AF$5&lt;=$D39,0,IF(SUM($D39,I19)&gt;AF$5,$N31/I19,$N31-SUM($I39:AE39)))</f>
        <v>0.42242976239878532</v>
      </c>
      <c r="AG39" s="123">
        <f>IF(AG$5&lt;=$D39,0,IF(SUM($D39,I19)&gt;AG$5,$N31/I19,$N31-SUM($I39:AF39)))</f>
        <v>0.42242976239878532</v>
      </c>
      <c r="AH39" s="123">
        <f>IF(AH$5&lt;=$D39,0,IF(SUM($D39,I19)&gt;AH$5,$N31/I19,$N31-SUM($I39:AG39)))</f>
        <v>0.42242976239878532</v>
      </c>
      <c r="AI39" s="123">
        <f>IF(AI$5&lt;=$D39,0,IF(SUM($D39,I19)&gt;AI$5,$N31/I19,$N31-SUM($I39:AH39)))</f>
        <v>0.42242976239878532</v>
      </c>
      <c r="AJ39" s="123">
        <f>IF(AJ$5&lt;=$D39,0,IF(SUM($D39,I19)&gt;AJ$5,$N31/I19,$N31-SUM($I39:AI39)))</f>
        <v>0.42242976239878532</v>
      </c>
      <c r="AK39" s="123">
        <f>IF(AK$5&lt;=$D39,0,IF(SUM($D39,I19)&gt;AK$5,$N31/I19,$N31-SUM($I39:AJ39)))</f>
        <v>0.42242976239878532</v>
      </c>
      <c r="AL39" s="123">
        <f>IF(AL$5&lt;=$D39,0,IF(SUM($D39,I19)&gt;AL$5,$N31/I19,$N31-SUM($I39:AK39)))</f>
        <v>0.42242976239878532</v>
      </c>
      <c r="AM39" s="123">
        <f>IF(AM$5&lt;=$D39,0,IF(SUM($D39,I19)&gt;AM$5,$N31/I19,$N31-SUM($I39:AL39)))</f>
        <v>0.42242976239878532</v>
      </c>
      <c r="AN39" s="123">
        <f>IF(AN$5&lt;=$D39,0,IF(SUM($D39,I19)&gt;AN$5,$N31/I19,$N31-SUM($I39:AM39)))</f>
        <v>0.42242976239878532</v>
      </c>
      <c r="AO39" s="123">
        <f>IF(AO$5&lt;=$D39,0,IF(SUM($D39,I19)&gt;AO$5,$N31/I19,$N31-SUM($I39:AN39)))</f>
        <v>0.42242976239878532</v>
      </c>
      <c r="AP39" s="123">
        <f>IF(AP$5&lt;=$D39,0,IF(SUM($D39,I19)&gt;AP$5,$N31/I19,$N31-SUM($I39:AO39)))</f>
        <v>0.42242976239878532</v>
      </c>
      <c r="AQ39" s="123">
        <f>IF(AQ$5&lt;=$D39,0,IF(SUM($D39,I19)&gt;AQ$5,$N31/I19,$N31-SUM($I39:AP39)))</f>
        <v>0.42242976239878532</v>
      </c>
      <c r="AR39" s="123">
        <f>IF(AR$5&lt;=$D39,0,IF(SUM($D39,I19)&gt;AR$5,$N31/I19,$N31-SUM($I39:AQ39)))</f>
        <v>0.42242976239878532</v>
      </c>
      <c r="AS39" s="123">
        <f>IF(AS$5&lt;=$D39,0,IF(SUM($D39,I19)&gt;AS$5,$N31/I19,$N31-SUM($I39:AR39)))</f>
        <v>0.42242976239878532</v>
      </c>
      <c r="AT39" s="123">
        <f>IF(AT$5&lt;=$D39,0,IF(SUM($D39,I19)&gt;AT$5,$N31/I19,$N31-SUM($I39:AS39)))</f>
        <v>0.42242976239878532</v>
      </c>
      <c r="AU39" s="123">
        <f>IF(AU$5&lt;=$D39,0,IF(SUM($D39,I19)&gt;AU$5,$N31/I19,$N31-SUM($I39:AT39)))</f>
        <v>0.42242976239878532</v>
      </c>
      <c r="AV39" s="123">
        <f>IF(AV$5&lt;=$D39,0,IF(SUM($D39,I19)&gt;AV$5,$N31/I19,$N31-SUM($I39:AU39)))</f>
        <v>0.42242976239878532</v>
      </c>
      <c r="AW39" s="123">
        <f>IF(AW$5&lt;=$D39,0,IF(SUM($D39,I19)&gt;AW$5,$N31/I19,$N31-SUM($I39:AV39)))</f>
        <v>0.42242976239878532</v>
      </c>
      <c r="AX39" s="123">
        <f>IF(AX$5&lt;=$D39,0,IF(SUM($D39,I19)&gt;AX$5,$N31/I19,$N31-SUM($I39:AW39)))</f>
        <v>0.42242976239878532</v>
      </c>
      <c r="AY39" s="123">
        <f>IF(AY$5&lt;=$D39,0,IF(SUM($D39,I19)&gt;AY$5,$N31/I19,$N31-SUM($I39:AX39)))</f>
        <v>0.42242976239878532</v>
      </c>
      <c r="AZ39" s="123">
        <f>IF(AZ$5&lt;=$D39,0,IF(SUM($D39,I19)&gt;AZ$5,$N31/I19,$N31-SUM($I39:AY39)))</f>
        <v>0.42242976239878532</v>
      </c>
      <c r="BA39" s="123">
        <f>IF(BA$5&lt;=$D39,0,IF(SUM($D39,I19)&gt;BA$5,$N31/I19,$N31-SUM($I39:AZ39)))</f>
        <v>0.42242976239878532</v>
      </c>
      <c r="BB39" s="123">
        <f>IF(BB$5&lt;=$D39,0,IF(SUM($D39,I19)&gt;BB$5,$N31/I19,$N31-SUM($I39:BA39)))</f>
        <v>0.42242976239878532</v>
      </c>
      <c r="BC39" s="123">
        <f>IF(BC$5&lt;=$D39,0,IF(SUM($D39,I19)&gt;BC$5,$N31/I19,$N31-SUM($I39:BB39)))</f>
        <v>0.42242976239878532</v>
      </c>
      <c r="BD39" s="123">
        <f>IF(BD$5&lt;=$D39,0,IF(SUM($D39,I19)&gt;BD$5,$N31/I19,$N31-SUM($I39:BC39)))</f>
        <v>0.42242976239878532</v>
      </c>
      <c r="BE39" s="123">
        <f>IF(BE$5&lt;=$D39,0,IF(SUM($D39,I19)&gt;BE$5,$N31/I19,$N31-SUM($I39:BD39)))</f>
        <v>0.42242976239878532</v>
      </c>
      <c r="BF39" s="123">
        <f>IF(BF$5&lt;=$D39,0,IF(SUM($D39,I19)&gt;BF$5,$N31/I19,$N31-SUM($I39:BE39)))</f>
        <v>0.42242976239878532</v>
      </c>
      <c r="BG39" s="123">
        <f>IF(BG$5&lt;=$D39,0,IF(SUM($D39,I19)&gt;BG$5,$N31/I19,$N31-SUM($I39:BF39)))</f>
        <v>0.30472342984553791</v>
      </c>
      <c r="BH39" s="123">
        <f>IF(BH$5&lt;=$D39,0,IF(SUM($D39,I19)&gt;BH$5,$N31/I19,$N31-SUM($I39:BG39)))</f>
        <v>0</v>
      </c>
      <c r="BI39" s="123">
        <f>IF(BI$5&lt;=$D39,0,IF(SUM($D39,I19)&gt;BI$5,$N31/I19,$N31-SUM($I39:BH39)))</f>
        <v>0</v>
      </c>
      <c r="BJ39" s="123">
        <f>IF(BJ$5&lt;=$D39,0,IF(SUM($D39,I19)&gt;BJ$5,$N31/I19,$N31-SUM($I39:BI39)))</f>
        <v>0</v>
      </c>
      <c r="BK39" s="123">
        <f>IF(BK$5&lt;=$D39,0,IF(SUM($D39,I19)&gt;BK$5,$N31/I19,$N31-SUM($I39:BJ39)))</f>
        <v>0</v>
      </c>
      <c r="BL39" s="123">
        <f>IF(BL$5&lt;=$D39,0,IF(SUM($D39,I19)&gt;BL$5,$N31/I19,$N31-SUM($I39:BK39)))</f>
        <v>0</v>
      </c>
      <c r="BM39" s="123">
        <f>IF(BM$5&lt;=$D39,0,IF(SUM($D39,I19)&gt;BM$5,$N31/I19,$N31-SUM($I39:BL39)))</f>
        <v>0</v>
      </c>
      <c r="BN39" s="123">
        <f>IF(BN$5&lt;=$D39,0,IF(SUM($D39,I19)&gt;BN$5,$N31/I19,$N31-SUM($I39:BM39)))</f>
        <v>0</v>
      </c>
      <c r="BO39" s="123">
        <f>IF(BO$5&lt;=$D39,0,IF(SUM($D39,I19)&gt;BO$5,$N31/I19,$N31-SUM($I39:BN39)))</f>
        <v>0</v>
      </c>
      <c r="BP39" s="123">
        <f>IF(BP$5&lt;=$D39,0,IF(SUM($D39,I19)&gt;BP$5,$N31/I19,$N31-SUM($I39:BO39)))</f>
        <v>0</v>
      </c>
      <c r="BQ39" s="123">
        <f>IF(BQ$5&lt;=$D39,0,IF(SUM($D39,I19)&gt;BQ$5,$N31/I19,$N31-SUM($I39:BP39)))</f>
        <v>0</v>
      </c>
      <c r="BR39" s="123">
        <f>IF(BR$5&lt;=$D39,0,IF(SUM($D39,J19)&gt;BR$5,$N31/J19,$N31-SUM($I39:BQ39)))</f>
        <v>0</v>
      </c>
      <c r="BS39" s="123">
        <f>IF(BS$5&lt;=$D39,0,IF(SUM($D39,K19)&gt;BS$5,$N31/K19,$N31-SUM($I39:BR39)))</f>
        <v>0</v>
      </c>
      <c r="BT39" s="123">
        <f>IF(BT$5&lt;=$D39,0,IF(SUM($D39,L19)&gt;BT$5,$N31/L19,$N31-SUM($I39:BS39)))</f>
        <v>0</v>
      </c>
      <c r="BU39" s="123">
        <f>IF(BU$5&lt;=$D39,0,IF(SUM($D39,M19)&gt;BU$5,$N31/M19,$N31-SUM($I39:BT39)))</f>
        <v>0</v>
      </c>
      <c r="BV39" s="123">
        <f>IF(BV$5&lt;=$D39,0,IF(SUM($D39,N19)&gt;BV$5,$N31/N19,$N31-SUM($I39:BU39)))</f>
        <v>0</v>
      </c>
    </row>
    <row r="40" spans="1:74" ht="12.75" customHeight="1" outlineLevel="1" x14ac:dyDescent="0.3">
      <c r="D40" s="124">
        <f t="shared" si="36"/>
        <v>2016</v>
      </c>
      <c r="E40" s="8" t="s">
        <v>22</v>
      </c>
      <c r="I40" s="75"/>
      <c r="J40" s="294">
        <f>IF(J$5&lt;=$D40,0,IF(SUM($D40,$I$20)&gt;J$5,$O31/$I$20,$O31-SUM($I40:I40)))</f>
        <v>0</v>
      </c>
      <c r="K40" s="294">
        <f>IF(K$5&lt;=$D40,0,IF(SUM($D40,$I$20)&gt;K$5,$O31/$I$20,$O31-SUM($I40:J40)))</f>
        <v>0</v>
      </c>
      <c r="L40" s="294">
        <f>IF(L$5&lt;=$D40,0,IF(SUM($D40,$I$20)&gt;L$5,$O31/$I$20,$O31-SUM($I40:K40)))</f>
        <v>0</v>
      </c>
      <c r="M40" s="294">
        <f>IF(M$5&lt;=$D40,0,IF(SUM($D40,$I$20)&gt;M$5,$O31/$I$20,$O31-SUM($I40:L40)))</f>
        <v>0</v>
      </c>
      <c r="N40" s="294">
        <f>IF(N$5&lt;=$D40,0,IF(SUM($D40,$I$20)&gt;N$5,$O31/$I$20,$O31-SUM($I40:M40)))</f>
        <v>0</v>
      </c>
      <c r="O40" s="294">
        <f>IF(O$5&lt;=$D40,0,IF(SUM($D40,$I$20)&gt;O$5,$O31/$I$20,$O31-SUM($I40:N40)))</f>
        <v>0</v>
      </c>
      <c r="P40" s="300">
        <f>IF(P$5&lt;=$D40,0,IF(SUM($D40,$I$20)&gt;P$5,$O31/$I$20,$O31-SUM($I40:O40)))</f>
        <v>0.19698237703863805</v>
      </c>
      <c r="Q40" s="294">
        <f>IF(Q$5&lt;=$D40,0,IF(SUM($D40,$I$20)&gt;Q$5,$O31/$I$20,$O31-SUM($I40:P40)))</f>
        <v>0.19698237703863805</v>
      </c>
      <c r="R40" s="294">
        <f>IF(R$5&lt;=$D40,0,IF(SUM($D40,$I$20)&gt;R$5,$O31/$I$20,$O31-SUM($I40:Q40)))</f>
        <v>0.19698237703863805</v>
      </c>
      <c r="S40" s="294">
        <f>IF(S$5&lt;=$D40,0,IF(SUM($D40,$I$20)&gt;S$5,$O31/$I$20,$O31-SUM($I40:R40)))</f>
        <v>0.19698237703863805</v>
      </c>
      <c r="T40" s="294">
        <f>IF(T$5&lt;=$D40,0,IF(SUM($D40,$I$20)&gt;T$5,$O31/$I$20,$O31-SUM($I40:S40)))</f>
        <v>0.19698237703863805</v>
      </c>
      <c r="U40" s="294">
        <f>IF(U$5&lt;=$D40,0,IF(SUM($D40,$I$20)&gt;U$5,$O31/$I$20,$O31-SUM($I40:T40)))</f>
        <v>0.19698237703863805</v>
      </c>
      <c r="V40" s="294">
        <f>IF(V$5&lt;=$D40,0,IF(SUM($D40,$I$20)&gt;V$5,$O31/$I$20,$O31-SUM($I40:U40)))</f>
        <v>0.19698237703863805</v>
      </c>
      <c r="W40" s="294">
        <f>IF(W$5&lt;=$D40,0,IF(SUM($D40,$I$20)&gt;W$5,$O31/$I$20,$O31-SUM($I40:V40)))</f>
        <v>0.19698237703863805</v>
      </c>
      <c r="X40" s="294">
        <f>IF(X$5&lt;=$D40,0,IF(SUM($D40,$I$20)&gt;X$5,$O31/$I$20,$O31-SUM($I40:W40)))</f>
        <v>0.19698237703863805</v>
      </c>
      <c r="Y40" s="294">
        <f>IF(Y$5&lt;=$D40,0,IF(SUM($D40,$I$20)&gt;Y$5,$O31/$I$20,$O31-SUM($I40:X40)))</f>
        <v>0.19698237703863805</v>
      </c>
      <c r="Z40" s="294">
        <f>IF(Z$5&lt;=$D40,0,IF(SUM($D40,$I$20)&gt;Z$5,$O31/$I$20,$O31-SUM($I40:Y40)))</f>
        <v>0.19698237703863805</v>
      </c>
      <c r="AA40" s="294">
        <f>IF(AA$5&lt;=$D40,0,IF(SUM($D40,$I$20)&gt;AA$5,$O31/$I$20,$O31-SUM($I40:Z40)))</f>
        <v>0.19698237703863805</v>
      </c>
      <c r="AB40" s="294">
        <f>IF(AB$5&lt;=$D40,0,IF(SUM($D40,$I$20)&gt;AB$5,$O31/$I$20,$O31-SUM($I40:AA40)))</f>
        <v>0.19698237703863805</v>
      </c>
      <c r="AC40" s="294">
        <f>IF(AC$5&lt;=$D40,0,IF(SUM($D40,$I$20)&gt;AC$5,$O31/$I$20,$O31-SUM($I40:AB40)))</f>
        <v>0.19698237703863805</v>
      </c>
      <c r="AD40" s="294">
        <f>IF(AD$5&lt;=$D40,0,IF(SUM($D40,$I$20)&gt;AD$5,$O31/$I$20,$O31-SUM($I40:AC40)))</f>
        <v>0.19698237703863805</v>
      </c>
      <c r="AE40" s="294">
        <f>IF(AE$5&lt;=$D40,0,IF(SUM($D40,$I$20)&gt;AE$5,$O31/$I$20,$O31-SUM($I40:AD40)))</f>
        <v>0.19698237703863805</v>
      </c>
      <c r="AF40" s="294">
        <f>IF(AF$5&lt;=$D40,0,IF(SUM($D40,$I$20)&gt;AF$5,$O31/$I$20,$O31-SUM($I40:AE40)))</f>
        <v>0.19698237703863805</v>
      </c>
      <c r="AG40" s="294">
        <f>IF(AG$5&lt;=$D40,0,IF(SUM($D40,$I$20)&gt;AG$5,$O31/$I$20,$O31-SUM($I40:AF40)))</f>
        <v>0.19698237703863805</v>
      </c>
      <c r="AH40" s="294">
        <f>IF(AH$5&lt;=$D40,0,IF(SUM($D40,$I$20)&gt;AH$5,$O31/$I$20,$O31-SUM($I40:AG40)))</f>
        <v>0.19698237703863805</v>
      </c>
      <c r="AI40" s="294">
        <f>IF(AI$5&lt;=$D40,0,IF(SUM($D40,$I$20)&gt;AI$5,$O31/$I$20,$O31-SUM($I40:AH40)))</f>
        <v>0.19698237703863805</v>
      </c>
      <c r="AJ40" s="294">
        <f>IF(AJ$5&lt;=$D40,0,IF(SUM($D40,$I$20)&gt;AJ$5,$O31/$I$20,$O31-SUM($I40:AI40)))</f>
        <v>0.19698237703863805</v>
      </c>
      <c r="AK40" s="294">
        <f>IF(AK$5&lt;=$D40,0,IF(SUM($D40,$I$20)&gt;AK$5,$O31/$I$20,$O31-SUM($I40:AJ40)))</f>
        <v>0.19698237703863805</v>
      </c>
      <c r="AL40" s="294">
        <f>IF(AL$5&lt;=$D40,0,IF(SUM($D40,$I$20)&gt;AL$5,$O31/$I$20,$O31-SUM($I40:AK40)))</f>
        <v>0.19698237703863805</v>
      </c>
      <c r="AM40" s="294">
        <f>IF(AM$5&lt;=$D40,0,IF(SUM($D40,$I$20)&gt;AM$5,$O31/$I$20,$O31-SUM($I40:AL40)))</f>
        <v>0.19698237703863805</v>
      </c>
      <c r="AN40" s="294">
        <f>IF(AN$5&lt;=$D40,0,IF(SUM($D40,$I$20)&gt;AN$5,$O31/$I$20,$O31-SUM($I40:AM40)))</f>
        <v>0.19698237703863805</v>
      </c>
      <c r="AO40" s="294">
        <f>IF(AO$5&lt;=$D40,0,IF(SUM($D40,$I$20)&gt;AO$5,$O31/$I$20,$O31-SUM($I40:AN40)))</f>
        <v>0.19698237703863805</v>
      </c>
      <c r="AP40" s="294">
        <f>IF(AP$5&lt;=$D40,0,IF(SUM($D40,$I$20)&gt;AP$5,$O31/$I$20,$O31-SUM($I40:AO40)))</f>
        <v>0.19698237703863805</v>
      </c>
      <c r="AQ40" s="294">
        <f>IF(AQ$5&lt;=$D40,0,IF(SUM($D40,$I$20)&gt;AQ$5,$O31/$I$20,$O31-SUM($I40:AP40)))</f>
        <v>0.19698237703863805</v>
      </c>
      <c r="AR40" s="294">
        <f>IF(AR$5&lt;=$D40,0,IF(SUM($D40,$I$20)&gt;AR$5,$O31/$I$20,$O31-SUM($I40:AQ40)))</f>
        <v>0.19698237703863805</v>
      </c>
      <c r="AS40" s="294">
        <f>IF(AS$5&lt;=$D40,0,IF(SUM($D40,$I$20)&gt;AS$5,$O31/$I$20,$O31-SUM($I40:AR40)))</f>
        <v>0.19698237703863805</v>
      </c>
      <c r="AT40" s="294">
        <f>IF(AT$5&lt;=$D40,0,IF(SUM($D40,$I$20)&gt;AT$5,$O31/$I$20,$O31-SUM($I40:AS40)))</f>
        <v>0.19698237703863805</v>
      </c>
      <c r="AU40" s="294">
        <f>IF(AU$5&lt;=$D40,0,IF(SUM($D40,$I$20)&gt;AU$5,$O31/$I$20,$O31-SUM($I40:AT40)))</f>
        <v>0.19698237703863805</v>
      </c>
      <c r="AV40" s="294">
        <f>IF(AV$5&lt;=$D40,0,IF(SUM($D40,$I$20)&gt;AV$5,$O31/$I$20,$O31-SUM($I40:AU40)))</f>
        <v>0.19698237703863805</v>
      </c>
      <c r="AW40" s="294">
        <f>IF(AW$5&lt;=$D40,0,IF(SUM($D40,$I$20)&gt;AW$5,$O31/$I$20,$O31-SUM($I40:AV40)))</f>
        <v>0.19698237703863805</v>
      </c>
      <c r="AX40" s="294">
        <f>IF(AX$5&lt;=$D40,0,IF(SUM($D40,$I$20)&gt;AX$5,$O31/$I$20,$O31-SUM($I40:AW40)))</f>
        <v>0.19698237703863805</v>
      </c>
      <c r="AY40" s="294">
        <f>IF(AY$5&lt;=$D40,0,IF(SUM($D40,$I$20)&gt;AY$5,$O31/$I$20,$O31-SUM($I40:AX40)))</f>
        <v>0.19698237703863805</v>
      </c>
      <c r="AZ40" s="294">
        <f>IF(AZ$5&lt;=$D40,0,IF(SUM($D40,$I$20)&gt;AZ$5,$O31/$I$20,$O31-SUM($I40:AY40)))</f>
        <v>0.19698237703863805</v>
      </c>
      <c r="BA40" s="294">
        <f>IF(BA$5&lt;=$D40,0,IF(SUM($D40,$I$20)&gt;BA$5,$O31/$I$20,$O31-SUM($I40:AZ40)))</f>
        <v>0.19698237703863805</v>
      </c>
      <c r="BB40" s="294">
        <f>IF(BB$5&lt;=$D40,0,IF(SUM($D40,$I$20)&gt;BB$5,$O31/$I$20,$O31-SUM($I40:BA40)))</f>
        <v>0.19698237703863805</v>
      </c>
      <c r="BC40" s="294">
        <f>IF(BC$5&lt;=$D40,0,IF(SUM($D40,$I$20)&gt;BC$5,$O31/$I$20,$O31-SUM($I40:BB40)))</f>
        <v>0.19698237703863805</v>
      </c>
      <c r="BD40" s="294">
        <f>IF(BD$5&lt;=$D40,0,IF(SUM($D40,$I$20)&gt;BD$5,$O31/$I$20,$O31-SUM($I40:BC40)))</f>
        <v>0.19698237703863805</v>
      </c>
      <c r="BE40" s="294">
        <f>IF(BE$5&lt;=$D40,0,IF(SUM($D40,$I$20)&gt;BE$5,$O31/$I$20,$O31-SUM($I40:BD40)))</f>
        <v>0.19698237703863805</v>
      </c>
      <c r="BF40" s="294">
        <f>IF(BF$5&lt;=$D40,0,IF(SUM($D40,$I$20)&gt;BF$5,$O31/$I$20,$O31-SUM($I40:BE40)))</f>
        <v>0.19698237703863805</v>
      </c>
      <c r="BG40" s="294">
        <f>IF(BG$5&lt;=$D40,0,IF(SUM($D40,$I$20)&gt;BG$5,$O31/$I$20,$O31-SUM($I40:BF40)))</f>
        <v>0.19698237703863805</v>
      </c>
      <c r="BH40" s="294">
        <f>IF(BH$5&lt;=$D40,0,IF(SUM($D40,$I$20)&gt;BH$5,$O31/$I$20,$O31-SUM($I40:BG40)))</f>
        <v>0.19698237703863805</v>
      </c>
      <c r="BI40" s="294">
        <f>IF(BI$5&lt;=$D40,0,IF(SUM($D40,$I$20)&gt;BI$5,$O31/$I$20,$O31-SUM($I40:BH40)))</f>
        <v>0.19698237703863805</v>
      </c>
      <c r="BJ40" s="294">
        <f>IF(BJ$5&lt;=$D40,0,IF(SUM($D40,$I$20)&gt;BJ$5,$O31/$I$20,$O31-SUM($I40:BI40)))</f>
        <v>0.19698237703863805</v>
      </c>
      <c r="BK40" s="294">
        <f>IF(BK$5&lt;=$D40,0,IF(SUM($D40,$I$20)&gt;BK$5,$O31/$I$20,$O31-SUM($I40:BJ40)))</f>
        <v>0.19698237703863805</v>
      </c>
      <c r="BL40" s="294">
        <f>IF(BL$5&lt;=$D40,0,IF(SUM($D40,$I$20)&gt;BL$5,$O31/$I$20,$O31-SUM($I40:BK40)))</f>
        <v>0.19698237703863805</v>
      </c>
      <c r="BM40" s="294">
        <f>IF(BM$5&lt;=$D40,0,IF(SUM($D40,$I$20)&gt;BM$5,$O31/$I$20,$O31-SUM($I40:BL40)))</f>
        <v>0.19698237703863805</v>
      </c>
      <c r="BN40" s="294">
        <f>IF(BN$5&lt;=$D40,0,IF(SUM($D40,$I$20)&gt;BN$5,$O31/$I$20,$O31-SUM($I40:BM40)))</f>
        <v>0.19698237703863805</v>
      </c>
      <c r="BO40" s="294">
        <f>IF(BO$5&lt;=$D40,0,IF(SUM($D40,$I$20)&gt;BO$5,$O31/$I$20,$O31-SUM($I40:BN40)))</f>
        <v>0.19698237703863805</v>
      </c>
      <c r="BP40" s="294">
        <f>IF(BP$5&lt;=$D40,0,IF(SUM($D40,$I$20)&gt;BP$5,$O31/$I$20,$O31-SUM($I40:BO40)))</f>
        <v>0.19698237703863805</v>
      </c>
      <c r="BQ40" s="294">
        <f>IF(BQ$5&lt;=$D40,0,IF(SUM($D40,$I$20)&gt;BQ$5,$O31/$I$20,$O31-SUM($I40:BP40)))</f>
        <v>7.1335762247748846E-2</v>
      </c>
      <c r="BR40" s="294">
        <f>IF(BR$5&lt;=$D40,0,IF(SUM($D40,$I$20)&gt;BR$5,$O31/$I$20,$O31-SUM($I40:BQ40)))</f>
        <v>0</v>
      </c>
      <c r="BS40" s="294">
        <f>IF(BS$5&lt;=$D40,0,IF(SUM($D40,$I$20)&gt;BS$5,$O31/$I$20,$O31-SUM($I40:BR40)))</f>
        <v>0</v>
      </c>
      <c r="BT40" s="294">
        <f>IF(BT$5&lt;=$D40,0,IF(SUM($D40,$I$20)&gt;BT$5,$O31/$I$20,$O31-SUM($I40:BS40)))</f>
        <v>0</v>
      </c>
      <c r="BU40" s="294">
        <f>IF(BU$5&lt;=$D40,0,IF(SUM($D40,$I$20)&gt;BU$5,$O31/$I$20,$O31-SUM($I40:BT40)))</f>
        <v>0</v>
      </c>
      <c r="BV40" s="294">
        <f>IF(BV$5&lt;=$D40,0,IF(SUM($D40,$I$20)&gt;BV$5,$O31/$I$20,$O31-SUM($I40:BU40)))</f>
        <v>0</v>
      </c>
    </row>
    <row r="41" spans="1:74" ht="12.75" customHeight="1" outlineLevel="1" x14ac:dyDescent="0.3">
      <c r="D41" s="124">
        <f t="shared" si="36"/>
        <v>2017</v>
      </c>
      <c r="E41" s="8" t="s">
        <v>22</v>
      </c>
      <c r="I41" s="75"/>
      <c r="J41" s="294">
        <f>IF(J$5&lt;=$D41,0,IF(SUM($D41,$I$20)&gt;J$5,$P31/$I$20,$P31-SUM($I41:I41)))</f>
        <v>0</v>
      </c>
      <c r="K41" s="294">
        <f>IF(K$5&lt;=$D41,0,IF(SUM($D41,$I$20)&gt;K$5,$P31/$I$20,$P31-SUM($I41:J41)))</f>
        <v>0</v>
      </c>
      <c r="L41" s="294">
        <f>IF(L$5&lt;=$D41,0,IF(SUM($D41,$I$20)&gt;L$5,$P31/$I$20,$P31-SUM($I41:K41)))</f>
        <v>0</v>
      </c>
      <c r="M41" s="294">
        <f>IF(M$5&lt;=$D41,0,IF(SUM($D41,$I$20)&gt;M$5,$P31/$I$20,$P31-SUM($I41:L41)))</f>
        <v>0</v>
      </c>
      <c r="N41" s="294">
        <f>IF(N$5&lt;=$D41,0,IF(SUM($D41,$I$20)&gt;N$5,$P31/$I$20,$P31-SUM($I41:M41)))</f>
        <v>0</v>
      </c>
      <c r="O41" s="294">
        <f>IF(O$5&lt;=$D41,0,IF(SUM($D41,$I$20)&gt;O$5,$P31/$I$20,$P31-SUM($I41:N41)))</f>
        <v>0</v>
      </c>
      <c r="P41" s="294">
        <f>IF(P$5&lt;=$D41,0,IF(SUM($D41,$I$20)&gt;P$5,$P31/$I$20,$P31-SUM($I41:O41)))</f>
        <v>0</v>
      </c>
      <c r="Q41" s="294">
        <f>IF(Q$5&lt;=$D41,0,IF(SUM($D41,$I$20)&gt;Q$5,$P31/$I$20,$P31-SUM($I41:P41)))</f>
        <v>0.38029521812803074</v>
      </c>
      <c r="R41" s="294">
        <f>IF(R$5&lt;=$D41,0,IF(SUM($D41,$I$20)&gt;R$5,$P31/$I$20,$P31-SUM($I41:Q41)))</f>
        <v>0.38029521812803074</v>
      </c>
      <c r="S41" s="294">
        <f>IF(S$5&lt;=$D41,0,IF(SUM($D41,$I$20)&gt;S$5,$P31/$I$20,$P31-SUM($I41:R41)))</f>
        <v>0.38029521812803074</v>
      </c>
      <c r="T41" s="294">
        <f>IF(T$5&lt;=$D41,0,IF(SUM($D41,$I$20)&gt;T$5,$P31/$I$20,$P31-SUM($I41:S41)))</f>
        <v>0.38029521812803074</v>
      </c>
      <c r="U41" s="294">
        <f>IF(U$5&lt;=$D41,0,IF(SUM($D41,$I$20)&gt;U$5,$P31/$I$20,$P31-SUM($I41:T41)))</f>
        <v>0.38029521812803074</v>
      </c>
      <c r="V41" s="294">
        <f>IF(V$5&lt;=$D41,0,IF(SUM($D41,$I$20)&gt;V$5,$P31/$I$20,$P31-SUM($I41:U41)))</f>
        <v>0.38029521812803074</v>
      </c>
      <c r="W41" s="294">
        <f>IF(W$5&lt;=$D41,0,IF(SUM($D41,$I$20)&gt;W$5,$P31/$I$20,$P31-SUM($I41:V41)))</f>
        <v>0.38029521812803074</v>
      </c>
      <c r="X41" s="294">
        <f>IF(X$5&lt;=$D41,0,IF(SUM($D41,$I$20)&gt;X$5,$P31/$I$20,$P31-SUM($I41:W41)))</f>
        <v>0.38029521812803074</v>
      </c>
      <c r="Y41" s="294">
        <f>IF(Y$5&lt;=$D41,0,IF(SUM($D41,$I$20)&gt;Y$5,$P31/$I$20,$P31-SUM($I41:X41)))</f>
        <v>0.38029521812803074</v>
      </c>
      <c r="Z41" s="294">
        <f>IF(Z$5&lt;=$D41,0,IF(SUM($D41,$I$20)&gt;Z$5,$P31/$I$20,$P31-SUM($I41:Y41)))</f>
        <v>0.38029521812803074</v>
      </c>
      <c r="AA41" s="294">
        <f>IF(AA$5&lt;=$D41,0,IF(SUM($D41,$I$20)&gt;AA$5,$P31/$I$20,$P31-SUM($I41:Z41)))</f>
        <v>0.38029521812803074</v>
      </c>
      <c r="AB41" s="294">
        <f>IF(AB$5&lt;=$D41,0,IF(SUM($D41,$I$20)&gt;AB$5,$P31/$I$20,$P31-SUM($I41:AA41)))</f>
        <v>0.38029521812803074</v>
      </c>
      <c r="AC41" s="294">
        <f>IF(AC$5&lt;=$D41,0,IF(SUM($D41,$I$20)&gt;AC$5,$P31/$I$20,$P31-SUM($I41:AB41)))</f>
        <v>0.38029521812803074</v>
      </c>
      <c r="AD41" s="294">
        <f>IF(AD$5&lt;=$D41,0,IF(SUM($D41,$I$20)&gt;AD$5,$P31/$I$20,$P31-SUM($I41:AC41)))</f>
        <v>0.38029521812803074</v>
      </c>
      <c r="AE41" s="294">
        <f>IF(AE$5&lt;=$D41,0,IF(SUM($D41,$I$20)&gt;AE$5,$P31/$I$20,$P31-SUM($I41:AD41)))</f>
        <v>0.38029521812803074</v>
      </c>
      <c r="AF41" s="294">
        <f>IF(AF$5&lt;=$D41,0,IF(SUM($D41,$I$20)&gt;AF$5,$P31/$I$20,$P31-SUM($I41:AE41)))</f>
        <v>0.38029521812803074</v>
      </c>
      <c r="AG41" s="294">
        <f>IF(AG$5&lt;=$D41,0,IF(SUM($D41,$I$20)&gt;AG$5,$P31/$I$20,$P31-SUM($I41:AF41)))</f>
        <v>0.38029521812803074</v>
      </c>
      <c r="AH41" s="294">
        <f>IF(AH$5&lt;=$D41,0,IF(SUM($D41,$I$20)&gt;AH$5,$P31/$I$20,$P31-SUM($I41:AG41)))</f>
        <v>0.38029521812803074</v>
      </c>
      <c r="AI41" s="294">
        <f>IF(AI$5&lt;=$D41,0,IF(SUM($D41,$I$20)&gt;AI$5,$P31/$I$20,$P31-SUM($I41:AH41)))</f>
        <v>0.38029521812803074</v>
      </c>
      <c r="AJ41" s="294">
        <f>IF(AJ$5&lt;=$D41,0,IF(SUM($D41,$I$20)&gt;AJ$5,$P31/$I$20,$P31-SUM($I41:AI41)))</f>
        <v>0.38029521812803074</v>
      </c>
      <c r="AK41" s="294">
        <f>IF(AK$5&lt;=$D41,0,IF(SUM($D41,$I$20)&gt;AK$5,$P31/$I$20,$P31-SUM($I41:AJ41)))</f>
        <v>0.38029521812803074</v>
      </c>
      <c r="AL41" s="294">
        <f>IF(AL$5&lt;=$D41,0,IF(SUM($D41,$I$20)&gt;AL$5,$P31/$I$20,$P31-SUM($I41:AK41)))</f>
        <v>0.38029521812803074</v>
      </c>
      <c r="AM41" s="294">
        <f>IF(AM$5&lt;=$D41,0,IF(SUM($D41,$I$20)&gt;AM$5,$P31/$I$20,$P31-SUM($I41:AL41)))</f>
        <v>0.38029521812803074</v>
      </c>
      <c r="AN41" s="294">
        <f>IF(AN$5&lt;=$D41,0,IF(SUM($D41,$I$20)&gt;AN$5,$P31/$I$20,$P31-SUM($I41:AM41)))</f>
        <v>0.38029521812803074</v>
      </c>
      <c r="AO41" s="294">
        <f>IF(AO$5&lt;=$D41,0,IF(SUM($D41,$I$20)&gt;AO$5,$P31/$I$20,$P31-SUM($I41:AN41)))</f>
        <v>0.38029521812803074</v>
      </c>
      <c r="AP41" s="294">
        <f>IF(AP$5&lt;=$D41,0,IF(SUM($D41,$I$20)&gt;AP$5,$P31/$I$20,$P31-SUM($I41:AO41)))</f>
        <v>0.38029521812803074</v>
      </c>
      <c r="AQ41" s="294">
        <f>IF(AQ$5&lt;=$D41,0,IF(SUM($D41,$I$20)&gt;AQ$5,$P31/$I$20,$P31-SUM($I41:AP41)))</f>
        <v>0.38029521812803074</v>
      </c>
      <c r="AR41" s="294">
        <f>IF(AR$5&lt;=$D41,0,IF(SUM($D41,$I$20)&gt;AR$5,$P31/$I$20,$P31-SUM($I41:AQ41)))</f>
        <v>0.38029521812803074</v>
      </c>
      <c r="AS41" s="294">
        <f>IF(AS$5&lt;=$D41,0,IF(SUM($D41,$I$20)&gt;AS$5,$P31/$I$20,$P31-SUM($I41:AR41)))</f>
        <v>0.38029521812803074</v>
      </c>
      <c r="AT41" s="294">
        <f>IF(AT$5&lt;=$D41,0,IF(SUM($D41,$I$20)&gt;AT$5,$P31/$I$20,$P31-SUM($I41:AS41)))</f>
        <v>0.38029521812803074</v>
      </c>
      <c r="AU41" s="294">
        <f>IF(AU$5&lt;=$D41,0,IF(SUM($D41,$I$20)&gt;AU$5,$P31/$I$20,$P31-SUM($I41:AT41)))</f>
        <v>0.38029521812803074</v>
      </c>
      <c r="AV41" s="294">
        <f>IF(AV$5&lt;=$D41,0,IF(SUM($D41,$I$20)&gt;AV$5,$P31/$I$20,$P31-SUM($I41:AU41)))</f>
        <v>0.38029521812803074</v>
      </c>
      <c r="AW41" s="294">
        <f>IF(AW$5&lt;=$D41,0,IF(SUM($D41,$I$20)&gt;AW$5,$P31/$I$20,$P31-SUM($I41:AV41)))</f>
        <v>0.38029521812803074</v>
      </c>
      <c r="AX41" s="294">
        <f>IF(AX$5&lt;=$D41,0,IF(SUM($D41,$I$20)&gt;AX$5,$P31/$I$20,$P31-SUM($I41:AW41)))</f>
        <v>0.38029521812803074</v>
      </c>
      <c r="AY41" s="294">
        <f>IF(AY$5&lt;=$D41,0,IF(SUM($D41,$I$20)&gt;AY$5,$P31/$I$20,$P31-SUM($I41:AX41)))</f>
        <v>0.38029521812803074</v>
      </c>
      <c r="AZ41" s="294">
        <f>IF(AZ$5&lt;=$D41,0,IF(SUM($D41,$I$20)&gt;AZ$5,$P31/$I$20,$P31-SUM($I41:AY41)))</f>
        <v>0.38029521812803074</v>
      </c>
      <c r="BA41" s="294">
        <f>IF(BA$5&lt;=$D41,0,IF(SUM($D41,$I$20)&gt;BA$5,$P31/$I$20,$P31-SUM($I41:AZ41)))</f>
        <v>0.38029521812803074</v>
      </c>
      <c r="BB41" s="294">
        <f>IF(BB$5&lt;=$D41,0,IF(SUM($D41,$I$20)&gt;BB$5,$P31/$I$20,$P31-SUM($I41:BA41)))</f>
        <v>0.38029521812803074</v>
      </c>
      <c r="BC41" s="294">
        <f>IF(BC$5&lt;=$D41,0,IF(SUM($D41,$I$20)&gt;BC$5,$P31/$I$20,$P31-SUM($I41:BB41)))</f>
        <v>0.38029521812803074</v>
      </c>
      <c r="BD41" s="294">
        <f>IF(BD$5&lt;=$D41,0,IF(SUM($D41,$I$20)&gt;BD$5,$P31/$I$20,$P31-SUM($I41:BC41)))</f>
        <v>0.38029521812803074</v>
      </c>
      <c r="BE41" s="294">
        <f>IF(BE$5&lt;=$D41,0,IF(SUM($D41,$I$20)&gt;BE$5,$P31/$I$20,$P31-SUM($I41:BD41)))</f>
        <v>0.38029521812803074</v>
      </c>
      <c r="BF41" s="294">
        <f>IF(BF$5&lt;=$D41,0,IF(SUM($D41,$I$20)&gt;BF$5,$P31/$I$20,$P31-SUM($I41:BE41)))</f>
        <v>0.38029521812803074</v>
      </c>
      <c r="BG41" s="294">
        <f>IF(BG$5&lt;=$D41,0,IF(SUM($D41,$I$20)&gt;BG$5,$P31/$I$20,$P31-SUM($I41:BF41)))</f>
        <v>0.38029521812803074</v>
      </c>
      <c r="BH41" s="294">
        <f>IF(BH$5&lt;=$D41,0,IF(SUM($D41,$I$20)&gt;BH$5,$P31/$I$20,$P31-SUM($I41:BG41)))</f>
        <v>0.38029521812803074</v>
      </c>
      <c r="BI41" s="294">
        <f>IF(BI$5&lt;=$D41,0,IF(SUM($D41,$I$20)&gt;BI$5,$P31/$I$20,$P31-SUM($I41:BH41)))</f>
        <v>0.38029521812803074</v>
      </c>
      <c r="BJ41" s="294">
        <f>IF(BJ$5&lt;=$D41,0,IF(SUM($D41,$I$20)&gt;BJ$5,$P31/$I$20,$P31-SUM($I41:BI41)))</f>
        <v>0.38029521812803074</v>
      </c>
      <c r="BK41" s="294">
        <f>IF(BK$5&lt;=$D41,0,IF(SUM($D41,$I$20)&gt;BK$5,$P31/$I$20,$P31-SUM($I41:BJ41)))</f>
        <v>0.38029521812803074</v>
      </c>
      <c r="BL41" s="294">
        <f>IF(BL$5&lt;=$D41,0,IF(SUM($D41,$I$20)&gt;BL$5,$P31/$I$20,$P31-SUM($I41:BK41)))</f>
        <v>0.38029521812803074</v>
      </c>
      <c r="BM41" s="294">
        <f>IF(BM$5&lt;=$D41,0,IF(SUM($D41,$I$20)&gt;BM$5,$P31/$I$20,$P31-SUM($I41:BL41)))</f>
        <v>0.38029521812803074</v>
      </c>
      <c r="BN41" s="294">
        <f>IF(BN$5&lt;=$D41,0,IF(SUM($D41,$I$20)&gt;BN$5,$P31/$I$20,$P31-SUM($I41:BM41)))</f>
        <v>0.38029521812803074</v>
      </c>
      <c r="BO41" s="294">
        <f>IF(BO$5&lt;=$D41,0,IF(SUM($D41,$I$20)&gt;BO$5,$P31/$I$20,$P31-SUM($I41:BN41)))</f>
        <v>0.38029521812803074</v>
      </c>
      <c r="BP41" s="294">
        <f>IF(BP$5&lt;=$D41,0,IF(SUM($D41,$I$20)&gt;BP$5,$P31/$I$20,$P31-SUM($I41:BO41)))</f>
        <v>0.38029521812803074</v>
      </c>
      <c r="BQ41" s="294">
        <f>IF(BQ$5&lt;=$D41,0,IF(SUM($D41,$I$20)&gt;BQ$5,$P31/$I$20,$P31-SUM($I41:BP41)))</f>
        <v>0.38029521812803074</v>
      </c>
      <c r="BR41" s="294">
        <f>IF(BR$5&lt;=$D41,0,IF(SUM($D41,$I$20)&gt;BR$5,$P31/$I$20,$P31-SUM($I41:BQ41)))</f>
        <v>0.1377211995924732</v>
      </c>
      <c r="BS41" s="294">
        <f>IF(BS$5&lt;=$D41,0,IF(SUM($D41,$I$20)&gt;BS$5,$P31/$I$20,$P31-SUM($I41:BR41)))</f>
        <v>0</v>
      </c>
      <c r="BT41" s="294">
        <f>IF(BT$5&lt;=$D41,0,IF(SUM($D41,$I$20)&gt;BT$5,$P31/$I$20,$P31-SUM($I41:BS41)))</f>
        <v>0</v>
      </c>
      <c r="BU41" s="294">
        <f>IF(BU$5&lt;=$D41,0,IF(SUM($D41,$I$20)&gt;BU$5,$P31/$I$20,$P31-SUM($I41:BT41)))</f>
        <v>0</v>
      </c>
      <c r="BV41" s="294">
        <f>IF(BV$5&lt;=$D41,0,IF(SUM($D41,$I$20)&gt;BV$5,$P31/$I$20,$P31-SUM($I41:BU41)))</f>
        <v>0</v>
      </c>
    </row>
    <row r="42" spans="1:74" ht="12.75" customHeight="1" outlineLevel="1" x14ac:dyDescent="0.3">
      <c r="D42" s="124">
        <f t="shared" si="36"/>
        <v>2018</v>
      </c>
      <c r="E42" s="8" t="s">
        <v>22</v>
      </c>
      <c r="I42" s="75"/>
      <c r="J42" s="294">
        <f>IF(J$5&lt;=$D42,0,IF(SUM($D42,$I$20)&gt;J$5,$Q31/$I$20,$Q31-SUM($I42:I42)))</f>
        <v>0</v>
      </c>
      <c r="K42" s="294">
        <f>IF(K$5&lt;=$D42,0,IF(SUM($D42,$I$20)&gt;K$5,$Q31/$I$20,$Q31-SUM($I42:J42)))</f>
        <v>0</v>
      </c>
      <c r="L42" s="294">
        <f>IF(L$5&lt;=$D42,0,IF(SUM($D42,$I$20)&gt;L$5,$Q31/$I$20,$Q31-SUM($I42:K42)))</f>
        <v>0</v>
      </c>
      <c r="M42" s="294">
        <f>IF(M$5&lt;=$D42,0,IF(SUM($D42,$I$20)&gt;M$5,$Q31/$I$20,$Q31-SUM($I42:L42)))</f>
        <v>0</v>
      </c>
      <c r="N42" s="294">
        <f>IF(N$5&lt;=$D42,0,IF(SUM($D42,$I$20)&gt;N$5,$Q31/$I$20,$Q31-SUM($I42:M42)))</f>
        <v>0</v>
      </c>
      <c r="O42" s="294">
        <f>IF(O$5&lt;=$D42,0,IF(SUM($D42,$I$20)&gt;O$5,$Q31/$I$20,$Q31-SUM($I42:N42)))</f>
        <v>0</v>
      </c>
      <c r="P42" s="294">
        <f>IF(P$5&lt;=$D42,0,IF(SUM($D42,$I$20)&gt;P$5,$Q31/$I$20,$Q31-SUM($I42:O42)))</f>
        <v>0</v>
      </c>
      <c r="Q42" s="294">
        <f>IF(Q$5&lt;=$D42,0,IF(SUM($D42,$I$20)&gt;Q$5,$Q31/$I$20,$Q31-SUM($I42:P42)))</f>
        <v>0</v>
      </c>
      <c r="R42" s="294">
        <f>IF(R$5&lt;=$D42,0,IF(SUM($D42,$I$20)&gt;R$5,$Q31/$I$20,$Q31-SUM($I42:Q42)))</f>
        <v>0.72214557126715506</v>
      </c>
      <c r="S42" s="294">
        <f>IF(S$5&lt;=$D42,0,IF(SUM($D42,$I$20)&gt;S$5,$Q31/$I$20,$Q31-SUM($I42:R42)))</f>
        <v>0.72214557126715506</v>
      </c>
      <c r="T42" s="294">
        <f>IF(T$5&lt;=$D42,0,IF(SUM($D42,$I$20)&gt;T$5,$Q31/$I$20,$Q31-SUM($I42:S42)))</f>
        <v>0.72214557126715506</v>
      </c>
      <c r="U42" s="294">
        <f>IF(U$5&lt;=$D42,0,IF(SUM($D42,$I$20)&gt;U$5,$Q31/$I$20,$Q31-SUM($I42:T42)))</f>
        <v>0.72214557126715506</v>
      </c>
      <c r="V42" s="294">
        <f>IF(V$5&lt;=$D42,0,IF(SUM($D42,$I$20)&gt;V$5,$Q31/$I$20,$Q31-SUM($I42:U42)))</f>
        <v>0.72214557126715506</v>
      </c>
      <c r="W42" s="294">
        <f>IF(W$5&lt;=$D42,0,IF(SUM($D42,$I$20)&gt;W$5,$Q31/$I$20,$Q31-SUM($I42:V42)))</f>
        <v>0.72214557126715506</v>
      </c>
      <c r="X42" s="294">
        <f>IF(X$5&lt;=$D42,0,IF(SUM($D42,$I$20)&gt;X$5,$Q31/$I$20,$Q31-SUM($I42:W42)))</f>
        <v>0.72214557126715506</v>
      </c>
      <c r="Y42" s="294">
        <f>IF(Y$5&lt;=$D42,0,IF(SUM($D42,$I$20)&gt;Y$5,$Q31/$I$20,$Q31-SUM($I42:X42)))</f>
        <v>0.72214557126715506</v>
      </c>
      <c r="Z42" s="294">
        <f>IF(Z$5&lt;=$D42,0,IF(SUM($D42,$I$20)&gt;Z$5,$Q31/$I$20,$Q31-SUM($I42:Y42)))</f>
        <v>0.72214557126715506</v>
      </c>
      <c r="AA42" s="294">
        <f>IF(AA$5&lt;=$D42,0,IF(SUM($D42,$I$20)&gt;AA$5,$Q31/$I$20,$Q31-SUM($I42:Z42)))</f>
        <v>0.72214557126715506</v>
      </c>
      <c r="AB42" s="294">
        <f>IF(AB$5&lt;=$D42,0,IF(SUM($D42,$I$20)&gt;AB$5,$Q31/$I$20,$Q31-SUM($I42:AA42)))</f>
        <v>0.72214557126715506</v>
      </c>
      <c r="AC42" s="294">
        <f>IF(AC$5&lt;=$D42,0,IF(SUM($D42,$I$20)&gt;AC$5,$Q31/$I$20,$Q31-SUM($I42:AB42)))</f>
        <v>0.72214557126715506</v>
      </c>
      <c r="AD42" s="294">
        <f>IF(AD$5&lt;=$D42,0,IF(SUM($D42,$I$20)&gt;AD$5,$Q31/$I$20,$Q31-SUM($I42:AC42)))</f>
        <v>0.72214557126715506</v>
      </c>
      <c r="AE42" s="294">
        <f>IF(AE$5&lt;=$D42,0,IF(SUM($D42,$I$20)&gt;AE$5,$Q31/$I$20,$Q31-SUM($I42:AD42)))</f>
        <v>0.72214557126715506</v>
      </c>
      <c r="AF42" s="294">
        <f>IF(AF$5&lt;=$D42,0,IF(SUM($D42,$I$20)&gt;AF$5,$Q31/$I$20,$Q31-SUM($I42:AE42)))</f>
        <v>0.72214557126715506</v>
      </c>
      <c r="AG42" s="294">
        <f>IF(AG$5&lt;=$D42,0,IF(SUM($D42,$I$20)&gt;AG$5,$Q31/$I$20,$Q31-SUM($I42:AF42)))</f>
        <v>0.72214557126715506</v>
      </c>
      <c r="AH42" s="294">
        <f>IF(AH$5&lt;=$D42,0,IF(SUM($D42,$I$20)&gt;AH$5,$Q31/$I$20,$Q31-SUM($I42:AG42)))</f>
        <v>0.72214557126715506</v>
      </c>
      <c r="AI42" s="294">
        <f>IF(AI$5&lt;=$D42,0,IF(SUM($D42,$I$20)&gt;AI$5,$Q31/$I$20,$Q31-SUM($I42:AH42)))</f>
        <v>0.72214557126715506</v>
      </c>
      <c r="AJ42" s="294">
        <f>IF(AJ$5&lt;=$D42,0,IF(SUM($D42,$I$20)&gt;AJ$5,$Q31/$I$20,$Q31-SUM($I42:AI42)))</f>
        <v>0.72214557126715506</v>
      </c>
      <c r="AK42" s="294">
        <f>IF(AK$5&lt;=$D42,0,IF(SUM($D42,$I$20)&gt;AK$5,$Q31/$I$20,$Q31-SUM($I42:AJ42)))</f>
        <v>0.72214557126715506</v>
      </c>
      <c r="AL42" s="294">
        <f>IF(AL$5&lt;=$D42,0,IF(SUM($D42,$I$20)&gt;AL$5,$Q31/$I$20,$Q31-SUM($I42:AK42)))</f>
        <v>0.72214557126715506</v>
      </c>
      <c r="AM42" s="294">
        <f>IF(AM$5&lt;=$D42,0,IF(SUM($D42,$I$20)&gt;AM$5,$Q31/$I$20,$Q31-SUM($I42:AL42)))</f>
        <v>0.72214557126715506</v>
      </c>
      <c r="AN42" s="294">
        <f>IF(AN$5&lt;=$D42,0,IF(SUM($D42,$I$20)&gt;AN$5,$Q31/$I$20,$Q31-SUM($I42:AM42)))</f>
        <v>0.72214557126715506</v>
      </c>
      <c r="AO42" s="294">
        <f>IF(AO$5&lt;=$D42,0,IF(SUM($D42,$I$20)&gt;AO$5,$Q31/$I$20,$Q31-SUM($I42:AN42)))</f>
        <v>0.72214557126715506</v>
      </c>
      <c r="AP42" s="294">
        <f>IF(AP$5&lt;=$D42,0,IF(SUM($D42,$I$20)&gt;AP$5,$Q31/$I$20,$Q31-SUM($I42:AO42)))</f>
        <v>0.72214557126715506</v>
      </c>
      <c r="AQ42" s="294">
        <f>IF(AQ$5&lt;=$D42,0,IF(SUM($D42,$I$20)&gt;AQ$5,$Q31/$I$20,$Q31-SUM($I42:AP42)))</f>
        <v>0.72214557126715506</v>
      </c>
      <c r="AR42" s="294">
        <f>IF(AR$5&lt;=$D42,0,IF(SUM($D42,$I$20)&gt;AR$5,$Q31/$I$20,$Q31-SUM($I42:AQ42)))</f>
        <v>0.72214557126715506</v>
      </c>
      <c r="AS42" s="294">
        <f>IF(AS$5&lt;=$D42,0,IF(SUM($D42,$I$20)&gt;AS$5,$Q31/$I$20,$Q31-SUM($I42:AR42)))</f>
        <v>0.72214557126715506</v>
      </c>
      <c r="AT42" s="294">
        <f>IF(AT$5&lt;=$D42,0,IF(SUM($D42,$I$20)&gt;AT$5,$Q31/$I$20,$Q31-SUM($I42:AS42)))</f>
        <v>0.72214557126715506</v>
      </c>
      <c r="AU42" s="294">
        <f>IF(AU$5&lt;=$D42,0,IF(SUM($D42,$I$20)&gt;AU$5,$Q31/$I$20,$Q31-SUM($I42:AT42)))</f>
        <v>0.72214557126715506</v>
      </c>
      <c r="AV42" s="294">
        <f>IF(AV$5&lt;=$D42,0,IF(SUM($D42,$I$20)&gt;AV$5,$Q31/$I$20,$Q31-SUM($I42:AU42)))</f>
        <v>0.72214557126715506</v>
      </c>
      <c r="AW42" s="294">
        <f>IF(AW$5&lt;=$D42,0,IF(SUM($D42,$I$20)&gt;AW$5,$Q31/$I$20,$Q31-SUM($I42:AV42)))</f>
        <v>0.72214557126715506</v>
      </c>
      <c r="AX42" s="294">
        <f>IF(AX$5&lt;=$D42,0,IF(SUM($D42,$I$20)&gt;AX$5,$Q31/$I$20,$Q31-SUM($I42:AW42)))</f>
        <v>0.72214557126715506</v>
      </c>
      <c r="AY42" s="294">
        <f>IF(AY$5&lt;=$D42,0,IF(SUM($D42,$I$20)&gt;AY$5,$Q31/$I$20,$Q31-SUM($I42:AX42)))</f>
        <v>0.72214557126715506</v>
      </c>
      <c r="AZ42" s="294">
        <f>IF(AZ$5&lt;=$D42,0,IF(SUM($D42,$I$20)&gt;AZ$5,$Q31/$I$20,$Q31-SUM($I42:AY42)))</f>
        <v>0.72214557126715506</v>
      </c>
      <c r="BA42" s="294">
        <f>IF(BA$5&lt;=$D42,0,IF(SUM($D42,$I$20)&gt;BA$5,$Q31/$I$20,$Q31-SUM($I42:AZ42)))</f>
        <v>0.72214557126715506</v>
      </c>
      <c r="BB42" s="294">
        <f>IF(BB$5&lt;=$D42,0,IF(SUM($D42,$I$20)&gt;BB$5,$Q31/$I$20,$Q31-SUM($I42:BA42)))</f>
        <v>0.72214557126715506</v>
      </c>
      <c r="BC42" s="294">
        <f>IF(BC$5&lt;=$D42,0,IF(SUM($D42,$I$20)&gt;BC$5,$Q31/$I$20,$Q31-SUM($I42:BB42)))</f>
        <v>0.72214557126715506</v>
      </c>
      <c r="BD42" s="294">
        <f>IF(BD$5&lt;=$D42,0,IF(SUM($D42,$I$20)&gt;BD$5,$Q31/$I$20,$Q31-SUM($I42:BC42)))</f>
        <v>0.72214557126715506</v>
      </c>
      <c r="BE42" s="294">
        <f>IF(BE$5&lt;=$D42,0,IF(SUM($D42,$I$20)&gt;BE$5,$Q31/$I$20,$Q31-SUM($I42:BD42)))</f>
        <v>0.72214557126715506</v>
      </c>
      <c r="BF42" s="294">
        <f>IF(BF$5&lt;=$D42,0,IF(SUM($D42,$I$20)&gt;BF$5,$Q31/$I$20,$Q31-SUM($I42:BE42)))</f>
        <v>0.72214557126715506</v>
      </c>
      <c r="BG42" s="294">
        <f>IF(BG$5&lt;=$D42,0,IF(SUM($D42,$I$20)&gt;BG$5,$Q31/$I$20,$Q31-SUM($I42:BF42)))</f>
        <v>0.72214557126715506</v>
      </c>
      <c r="BH42" s="294">
        <f>IF(BH$5&lt;=$D42,0,IF(SUM($D42,$I$20)&gt;BH$5,$Q31/$I$20,$Q31-SUM($I42:BG42)))</f>
        <v>0.72214557126715506</v>
      </c>
      <c r="BI42" s="294">
        <f>IF(BI$5&lt;=$D42,0,IF(SUM($D42,$I$20)&gt;BI$5,$Q31/$I$20,$Q31-SUM($I42:BH42)))</f>
        <v>0.72214557126715506</v>
      </c>
      <c r="BJ42" s="294">
        <f>IF(BJ$5&lt;=$D42,0,IF(SUM($D42,$I$20)&gt;BJ$5,$Q31/$I$20,$Q31-SUM($I42:BI42)))</f>
        <v>0.72214557126715506</v>
      </c>
      <c r="BK42" s="294">
        <f>IF(BK$5&lt;=$D42,0,IF(SUM($D42,$I$20)&gt;BK$5,$Q31/$I$20,$Q31-SUM($I42:BJ42)))</f>
        <v>0.72214557126715506</v>
      </c>
      <c r="BL42" s="294">
        <f>IF(BL$5&lt;=$D42,0,IF(SUM($D42,$I$20)&gt;BL$5,$Q31/$I$20,$Q31-SUM($I42:BK42)))</f>
        <v>0.72214557126715506</v>
      </c>
      <c r="BM42" s="294">
        <f>IF(BM$5&lt;=$D42,0,IF(SUM($D42,$I$20)&gt;BM$5,$Q31/$I$20,$Q31-SUM($I42:BL42)))</f>
        <v>0.72214557126715506</v>
      </c>
      <c r="BN42" s="294">
        <f>IF(BN$5&lt;=$D42,0,IF(SUM($D42,$I$20)&gt;BN$5,$Q31/$I$20,$Q31-SUM($I42:BM42)))</f>
        <v>0.72214557126715506</v>
      </c>
      <c r="BO42" s="294">
        <f>IF(BO$5&lt;=$D42,0,IF(SUM($D42,$I$20)&gt;BO$5,$Q31/$I$20,$Q31-SUM($I42:BN42)))</f>
        <v>0.72214557126715506</v>
      </c>
      <c r="BP42" s="294">
        <f>IF(BP$5&lt;=$D42,0,IF(SUM($D42,$I$20)&gt;BP$5,$Q31/$I$20,$Q31-SUM($I42:BO42)))</f>
        <v>0.72214557126715506</v>
      </c>
      <c r="BQ42" s="294">
        <f>IF(BQ$5&lt;=$D42,0,IF(SUM($D42,$I$20)&gt;BQ$5,$Q31/$I$20,$Q31-SUM($I42:BP42)))</f>
        <v>0.72214557126715506</v>
      </c>
      <c r="BR42" s="294">
        <f>IF(BR$5&lt;=$D42,0,IF(SUM($D42,$I$20)&gt;BR$5,$Q31/$I$20,$Q31-SUM($I42:BQ42)))</f>
        <v>0.72214557126715506</v>
      </c>
      <c r="BS42" s="294">
        <f>IF(BS$5&lt;=$D42,0,IF(SUM($D42,$I$20)&gt;BS$5,$Q31/$I$20,$Q31-SUM($I42:BR42)))</f>
        <v>0.26151986565820096</v>
      </c>
      <c r="BT42" s="294">
        <f>IF(BT$5&lt;=$D42,0,IF(SUM($D42,$I$20)&gt;BT$5,$Q31/$I$20,$Q31-SUM($I42:BS42)))</f>
        <v>0</v>
      </c>
      <c r="BU42" s="294">
        <f>IF(BU$5&lt;=$D42,0,IF(SUM($D42,$I$20)&gt;BU$5,$Q31/$I$20,$Q31-SUM($I42:BT42)))</f>
        <v>0</v>
      </c>
      <c r="BV42" s="294">
        <f>IF(BV$5&lt;=$D42,0,IF(SUM($D42,$I$20)&gt;BV$5,$Q31/$I$20,$Q31-SUM($I42:BU42)))</f>
        <v>0</v>
      </c>
    </row>
    <row r="43" spans="1:74" ht="12.75" customHeight="1" outlineLevel="1" x14ac:dyDescent="0.3">
      <c r="D43" s="124">
        <f t="shared" si="36"/>
        <v>2019</v>
      </c>
      <c r="E43" s="8" t="s">
        <v>22</v>
      </c>
      <c r="I43" s="75"/>
      <c r="J43" s="294">
        <f>IF(J$5&lt;=$D43,0,IF(SUM($D43,$I$20)&gt;J$5,$R31/$I$20,$R31-SUM($I43:I43)))</f>
        <v>0</v>
      </c>
      <c r="K43" s="294">
        <f>IF(K$5&lt;=$D43,0,IF(SUM($D43,$I$20)&gt;K$5,$R31/$I$20,$R31-SUM($I43:J43)))</f>
        <v>0</v>
      </c>
      <c r="L43" s="294">
        <f>IF(L$5&lt;=$D43,0,IF(SUM($D43,$I$20)&gt;L$5,$R31/$I$20,$R31-SUM($I43:K43)))</f>
        <v>0</v>
      </c>
      <c r="M43" s="294">
        <f>IF(M$5&lt;=$D43,0,IF(SUM($D43,$I$20)&gt;M$5,$R31/$I$20,$R31-SUM($I43:L43)))</f>
        <v>0</v>
      </c>
      <c r="N43" s="294">
        <f>IF(N$5&lt;=$D43,0,IF(SUM($D43,$I$20)&gt;N$5,$R31/$I$20,$R31-SUM($I43:M43)))</f>
        <v>0</v>
      </c>
      <c r="O43" s="294">
        <f>IF(O$5&lt;=$D43,0,IF(SUM($D43,$I$20)&gt;O$5,$R31/$I$20,$R31-SUM($I43:N43)))</f>
        <v>0</v>
      </c>
      <c r="P43" s="294">
        <f>IF(P$5&lt;=$D43,0,IF(SUM($D43,$I$20)&gt;P$5,$R31/$I$20,$R31-SUM($I43:O43)))</f>
        <v>0</v>
      </c>
      <c r="Q43" s="294">
        <f>IF(Q$5&lt;=$D43,0,IF(SUM($D43,$I$20)&gt;Q$5,$R31/$I$20,$R31-SUM($I43:P43)))</f>
        <v>0</v>
      </c>
      <c r="R43" s="294">
        <f>IF(R$5&lt;=$D43,0,IF(SUM($D43,$I$20)&gt;R$5,$R31/$I$20,$R31-SUM($I43:Q43)))</f>
        <v>0</v>
      </c>
      <c r="S43" s="294">
        <f>IF(S$5&lt;=$D43,0,IF(SUM($D43,$I$20)&gt;S$5,$R31/$I$20,$R31-SUM($I43:R43)))</f>
        <v>0.49477907215800193</v>
      </c>
      <c r="T43" s="294">
        <f>IF(T$5&lt;=$D43,0,IF(SUM($D43,$I$20)&gt;T$5,$R31/$I$20,$R31-SUM($I43:S43)))</f>
        <v>0.49477907215800193</v>
      </c>
      <c r="U43" s="294">
        <f>IF(U$5&lt;=$D43,0,IF(SUM($D43,$I$20)&gt;U$5,$R31/$I$20,$R31-SUM($I43:T43)))</f>
        <v>0.49477907215800193</v>
      </c>
      <c r="V43" s="294">
        <f>IF(V$5&lt;=$D43,0,IF(SUM($D43,$I$20)&gt;V$5,$R31/$I$20,$R31-SUM($I43:U43)))</f>
        <v>0.49477907215800193</v>
      </c>
      <c r="W43" s="294">
        <f>IF(W$5&lt;=$D43,0,IF(SUM($D43,$I$20)&gt;W$5,$R31/$I$20,$R31-SUM($I43:V43)))</f>
        <v>0.49477907215800193</v>
      </c>
      <c r="X43" s="294">
        <f>IF(X$5&lt;=$D43,0,IF(SUM($D43,$I$20)&gt;X$5,$R31/$I$20,$R31-SUM($I43:W43)))</f>
        <v>0.49477907215800193</v>
      </c>
      <c r="Y43" s="294">
        <f>IF(Y$5&lt;=$D43,0,IF(SUM($D43,$I$20)&gt;Y$5,$R31/$I$20,$R31-SUM($I43:X43)))</f>
        <v>0.49477907215800193</v>
      </c>
      <c r="Z43" s="294">
        <f>IF(Z$5&lt;=$D43,0,IF(SUM($D43,$I$20)&gt;Z$5,$R31/$I$20,$R31-SUM($I43:Y43)))</f>
        <v>0.49477907215800193</v>
      </c>
      <c r="AA43" s="294">
        <f>IF(AA$5&lt;=$D43,0,IF(SUM($D43,$I$20)&gt;AA$5,$R31/$I$20,$R31-SUM($I43:Z43)))</f>
        <v>0.49477907215800193</v>
      </c>
      <c r="AB43" s="294">
        <f>IF(AB$5&lt;=$D43,0,IF(SUM($D43,$I$20)&gt;AB$5,$R31/$I$20,$R31-SUM($I43:AA43)))</f>
        <v>0.49477907215800193</v>
      </c>
      <c r="AC43" s="294">
        <f>IF(AC$5&lt;=$D43,0,IF(SUM($D43,$I$20)&gt;AC$5,$R31/$I$20,$R31-SUM($I43:AB43)))</f>
        <v>0.49477907215800193</v>
      </c>
      <c r="AD43" s="294">
        <f>IF(AD$5&lt;=$D43,0,IF(SUM($D43,$I$20)&gt;AD$5,$R31/$I$20,$R31-SUM($I43:AC43)))</f>
        <v>0.49477907215800193</v>
      </c>
      <c r="AE43" s="294">
        <f>IF(AE$5&lt;=$D43,0,IF(SUM($D43,$I$20)&gt;AE$5,$R31/$I$20,$R31-SUM($I43:AD43)))</f>
        <v>0.49477907215800193</v>
      </c>
      <c r="AF43" s="294">
        <f>IF(AF$5&lt;=$D43,0,IF(SUM($D43,$I$20)&gt;AF$5,$R31/$I$20,$R31-SUM($I43:AE43)))</f>
        <v>0.49477907215800193</v>
      </c>
      <c r="AG43" s="294">
        <f>IF(AG$5&lt;=$D43,0,IF(SUM($D43,$I$20)&gt;AG$5,$R31/$I$20,$R31-SUM($I43:AF43)))</f>
        <v>0.49477907215800193</v>
      </c>
      <c r="AH43" s="294">
        <f>IF(AH$5&lt;=$D43,0,IF(SUM($D43,$I$20)&gt;AH$5,$R31/$I$20,$R31-SUM($I43:AG43)))</f>
        <v>0.49477907215800193</v>
      </c>
      <c r="AI43" s="294">
        <f>IF(AI$5&lt;=$D43,0,IF(SUM($D43,$I$20)&gt;AI$5,$R31/$I$20,$R31-SUM($I43:AH43)))</f>
        <v>0.49477907215800193</v>
      </c>
      <c r="AJ43" s="294">
        <f>IF(AJ$5&lt;=$D43,0,IF(SUM($D43,$I$20)&gt;AJ$5,$R31/$I$20,$R31-SUM($I43:AI43)))</f>
        <v>0.49477907215800193</v>
      </c>
      <c r="AK43" s="294">
        <f>IF(AK$5&lt;=$D43,0,IF(SUM($D43,$I$20)&gt;AK$5,$R31/$I$20,$R31-SUM($I43:AJ43)))</f>
        <v>0.49477907215800193</v>
      </c>
      <c r="AL43" s="294">
        <f>IF(AL$5&lt;=$D43,0,IF(SUM($D43,$I$20)&gt;AL$5,$R31/$I$20,$R31-SUM($I43:AK43)))</f>
        <v>0.49477907215800193</v>
      </c>
      <c r="AM43" s="294">
        <f>IF(AM$5&lt;=$D43,0,IF(SUM($D43,$I$20)&gt;AM$5,$R31/$I$20,$R31-SUM($I43:AL43)))</f>
        <v>0.49477907215800193</v>
      </c>
      <c r="AN43" s="294">
        <f>IF(AN$5&lt;=$D43,0,IF(SUM($D43,$I$20)&gt;AN$5,$R31/$I$20,$R31-SUM($I43:AM43)))</f>
        <v>0.49477907215800193</v>
      </c>
      <c r="AO43" s="294">
        <f>IF(AO$5&lt;=$D43,0,IF(SUM($D43,$I$20)&gt;AO$5,$R31/$I$20,$R31-SUM($I43:AN43)))</f>
        <v>0.49477907215800193</v>
      </c>
      <c r="AP43" s="294">
        <f>IF(AP$5&lt;=$D43,0,IF(SUM($D43,$I$20)&gt;AP$5,$R31/$I$20,$R31-SUM($I43:AO43)))</f>
        <v>0.49477907215800193</v>
      </c>
      <c r="AQ43" s="294">
        <f>IF(AQ$5&lt;=$D43,0,IF(SUM($D43,$I$20)&gt;AQ$5,$R31/$I$20,$R31-SUM($I43:AP43)))</f>
        <v>0.49477907215800193</v>
      </c>
      <c r="AR43" s="294">
        <f>IF(AR$5&lt;=$D43,0,IF(SUM($D43,$I$20)&gt;AR$5,$R31/$I$20,$R31-SUM($I43:AQ43)))</f>
        <v>0.49477907215800193</v>
      </c>
      <c r="AS43" s="294">
        <f>IF(AS$5&lt;=$D43,0,IF(SUM($D43,$I$20)&gt;AS$5,$R31/$I$20,$R31-SUM($I43:AR43)))</f>
        <v>0.49477907215800193</v>
      </c>
      <c r="AT43" s="294">
        <f>IF(AT$5&lt;=$D43,0,IF(SUM($D43,$I$20)&gt;AT$5,$R31/$I$20,$R31-SUM($I43:AS43)))</f>
        <v>0.49477907215800193</v>
      </c>
      <c r="AU43" s="294">
        <f>IF(AU$5&lt;=$D43,0,IF(SUM($D43,$I$20)&gt;AU$5,$R31/$I$20,$R31-SUM($I43:AT43)))</f>
        <v>0.49477907215800193</v>
      </c>
      <c r="AV43" s="294">
        <f>IF(AV$5&lt;=$D43,0,IF(SUM($D43,$I$20)&gt;AV$5,$R31/$I$20,$R31-SUM($I43:AU43)))</f>
        <v>0.49477907215800193</v>
      </c>
      <c r="AW43" s="294">
        <f>IF(AW$5&lt;=$D43,0,IF(SUM($D43,$I$20)&gt;AW$5,$R31/$I$20,$R31-SUM($I43:AV43)))</f>
        <v>0.49477907215800193</v>
      </c>
      <c r="AX43" s="294">
        <f>IF(AX$5&lt;=$D43,0,IF(SUM($D43,$I$20)&gt;AX$5,$R31/$I$20,$R31-SUM($I43:AW43)))</f>
        <v>0.49477907215800193</v>
      </c>
      <c r="AY43" s="294">
        <f>IF(AY$5&lt;=$D43,0,IF(SUM($D43,$I$20)&gt;AY$5,$R31/$I$20,$R31-SUM($I43:AX43)))</f>
        <v>0.49477907215800193</v>
      </c>
      <c r="AZ43" s="294">
        <f>IF(AZ$5&lt;=$D43,0,IF(SUM($D43,$I$20)&gt;AZ$5,$R31/$I$20,$R31-SUM($I43:AY43)))</f>
        <v>0.49477907215800193</v>
      </c>
      <c r="BA43" s="294">
        <f>IF(BA$5&lt;=$D43,0,IF(SUM($D43,$I$20)&gt;BA$5,$R31/$I$20,$R31-SUM($I43:AZ43)))</f>
        <v>0.49477907215800193</v>
      </c>
      <c r="BB43" s="294">
        <f>IF(BB$5&lt;=$D43,0,IF(SUM($D43,$I$20)&gt;BB$5,$R31/$I$20,$R31-SUM($I43:BA43)))</f>
        <v>0.49477907215800193</v>
      </c>
      <c r="BC43" s="294">
        <f>IF(BC$5&lt;=$D43,0,IF(SUM($D43,$I$20)&gt;BC$5,$R31/$I$20,$R31-SUM($I43:BB43)))</f>
        <v>0.49477907215800193</v>
      </c>
      <c r="BD43" s="294">
        <f>IF(BD$5&lt;=$D43,0,IF(SUM($D43,$I$20)&gt;BD$5,$R31/$I$20,$R31-SUM($I43:BC43)))</f>
        <v>0.49477907215800193</v>
      </c>
      <c r="BE43" s="294">
        <f>IF(BE$5&lt;=$D43,0,IF(SUM($D43,$I$20)&gt;BE$5,$R31/$I$20,$R31-SUM($I43:BD43)))</f>
        <v>0.49477907215800193</v>
      </c>
      <c r="BF43" s="294">
        <f>IF(BF$5&lt;=$D43,0,IF(SUM($D43,$I$20)&gt;BF$5,$R31/$I$20,$R31-SUM($I43:BE43)))</f>
        <v>0.49477907215800193</v>
      </c>
      <c r="BG43" s="294">
        <f>IF(BG$5&lt;=$D43,0,IF(SUM($D43,$I$20)&gt;BG$5,$R31/$I$20,$R31-SUM($I43:BF43)))</f>
        <v>0.49477907215800193</v>
      </c>
      <c r="BH43" s="294">
        <f>IF(BH$5&lt;=$D43,0,IF(SUM($D43,$I$20)&gt;BH$5,$R31/$I$20,$R31-SUM($I43:BG43)))</f>
        <v>0.49477907215800193</v>
      </c>
      <c r="BI43" s="294">
        <f>IF(BI$5&lt;=$D43,0,IF(SUM($D43,$I$20)&gt;BI$5,$R31/$I$20,$R31-SUM($I43:BH43)))</f>
        <v>0.49477907215800193</v>
      </c>
      <c r="BJ43" s="294">
        <f>IF(BJ$5&lt;=$D43,0,IF(SUM($D43,$I$20)&gt;BJ$5,$R31/$I$20,$R31-SUM($I43:BI43)))</f>
        <v>0.49477907215800193</v>
      </c>
      <c r="BK43" s="294">
        <f>IF(BK$5&lt;=$D43,0,IF(SUM($D43,$I$20)&gt;BK$5,$R31/$I$20,$R31-SUM($I43:BJ43)))</f>
        <v>0.49477907215800193</v>
      </c>
      <c r="BL43" s="294">
        <f>IF(BL$5&lt;=$D43,0,IF(SUM($D43,$I$20)&gt;BL$5,$R31/$I$20,$R31-SUM($I43:BK43)))</f>
        <v>0.49477907215800193</v>
      </c>
      <c r="BM43" s="294">
        <f>IF(BM$5&lt;=$D43,0,IF(SUM($D43,$I$20)&gt;BM$5,$R31/$I$20,$R31-SUM($I43:BL43)))</f>
        <v>0.49477907215800193</v>
      </c>
      <c r="BN43" s="294">
        <f>IF(BN$5&lt;=$D43,0,IF(SUM($D43,$I$20)&gt;BN$5,$R31/$I$20,$R31-SUM($I43:BM43)))</f>
        <v>0.49477907215800193</v>
      </c>
      <c r="BO43" s="294">
        <f>IF(BO$5&lt;=$D43,0,IF(SUM($D43,$I$20)&gt;BO$5,$R31/$I$20,$R31-SUM($I43:BN43)))</f>
        <v>0.49477907215800193</v>
      </c>
      <c r="BP43" s="294">
        <f>IF(BP$5&lt;=$D43,0,IF(SUM($D43,$I$20)&gt;BP$5,$R31/$I$20,$R31-SUM($I43:BO43)))</f>
        <v>0.49477907215800193</v>
      </c>
      <c r="BQ43" s="294">
        <f>IF(BQ$5&lt;=$D43,0,IF(SUM($D43,$I$20)&gt;BQ$5,$R31/$I$20,$R31-SUM($I43:BP43)))</f>
        <v>0.49477907215800193</v>
      </c>
      <c r="BR43" s="294">
        <f>IF(BR$5&lt;=$D43,0,IF(SUM($D43,$I$20)&gt;BR$5,$R31/$I$20,$R31-SUM($I43:BQ43)))</f>
        <v>0.49477907215800193</v>
      </c>
      <c r="BS43" s="294">
        <f>IF(BS$5&lt;=$D43,0,IF(SUM($D43,$I$20)&gt;BS$5,$R31/$I$20,$R31-SUM($I43:BR43)))</f>
        <v>0.49477907215800193</v>
      </c>
      <c r="BT43" s="294">
        <f>IF(BT$5&lt;=$D43,0,IF(SUM($D43,$I$20)&gt;BT$5,$R31/$I$20,$R31-SUM($I43:BS43)))</f>
        <v>0.17918071041298234</v>
      </c>
      <c r="BU43" s="294">
        <f>IF(BU$5&lt;=$D43,0,IF(SUM($D43,$I$20)&gt;BU$5,$R31/$I$20,$R31-SUM($I43:BT43)))</f>
        <v>0</v>
      </c>
      <c r="BV43" s="294">
        <f>IF(BV$5&lt;=$D43,0,IF(SUM($D43,$I$20)&gt;BV$5,$R31/$I$20,$R31-SUM($I43:BU43)))</f>
        <v>0</v>
      </c>
    </row>
    <row r="44" spans="1:74" ht="12.75" customHeight="1" outlineLevel="1" x14ac:dyDescent="0.3">
      <c r="D44" s="124">
        <f t="shared" si="36"/>
        <v>2020</v>
      </c>
      <c r="E44" s="8" t="s">
        <v>22</v>
      </c>
      <c r="I44" s="75"/>
      <c r="J44" s="294">
        <f>IF(J$5&lt;=$D44,0,IF(SUM($D44,$I$20)&gt;J$5,$S31/$I$20,$S31-SUM($I44:I44)))</f>
        <v>0</v>
      </c>
      <c r="K44" s="294">
        <f>IF(K$5&lt;=$D44,0,IF(SUM($D44,$I$20)&gt;K$5,$S31/$I$20,$S31-SUM($I44:J44)))</f>
        <v>0</v>
      </c>
      <c r="L44" s="294">
        <f>IF(L$5&lt;=$D44,0,IF(SUM($D44,$I$20)&gt;L$5,$S31/$I$20,$S31-SUM($I44:K44)))</f>
        <v>0</v>
      </c>
      <c r="M44" s="294">
        <f>IF(M$5&lt;=$D44,0,IF(SUM($D44,$I$20)&gt;M$5,$S31/$I$20,$S31-SUM($I44:L44)))</f>
        <v>0</v>
      </c>
      <c r="N44" s="294">
        <f>IF(N$5&lt;=$D44,0,IF(SUM($D44,$I$20)&gt;N$5,$S31/$I$20,$S31-SUM($I44:M44)))</f>
        <v>0</v>
      </c>
      <c r="O44" s="294">
        <f>IF(O$5&lt;=$D44,0,IF(SUM($D44,$I$20)&gt;O$5,$S31/$I$20,$S31-SUM($I44:N44)))</f>
        <v>0</v>
      </c>
      <c r="P44" s="294">
        <f>IF(P$5&lt;=$D44,0,IF(SUM($D44,$I$20)&gt;P$5,$S31/$I$20,$S31-SUM($I44:O44)))</f>
        <v>0</v>
      </c>
      <c r="Q44" s="294">
        <f>IF(Q$5&lt;=$D44,0,IF(SUM($D44,$I$20)&gt;Q$5,$S31/$I$20,$S31-SUM($I44:P44)))</f>
        <v>0</v>
      </c>
      <c r="R44" s="294">
        <f>IF(R$5&lt;=$D44,0,IF(SUM($D44,$I$20)&gt;R$5,$S31/$I$20,$S31-SUM($I44:Q44)))</f>
        <v>0</v>
      </c>
      <c r="S44" s="294">
        <f>IF(S$5&lt;=$D44,0,IF(SUM($D44,$I$20)&gt;S$5,$S31/$I$20,$S31-SUM($I44:R44)))</f>
        <v>0</v>
      </c>
      <c r="T44" s="294">
        <f>IF(T$5&lt;=$D44,0,IF(SUM($D44,$I$20)&gt;T$5,$S31/$I$20,$S31-SUM($I44:S44)))</f>
        <v>0.38473758825446502</v>
      </c>
      <c r="U44" s="294">
        <f>IF(U$5&lt;=$D44,0,IF(SUM($D44,$I$20)&gt;U$5,$S31/$I$20,$S31-SUM($I44:T44)))</f>
        <v>0.38473758825446502</v>
      </c>
      <c r="V44" s="294">
        <f>IF(V$5&lt;=$D44,0,IF(SUM($D44,$I$20)&gt;V$5,$S31/$I$20,$S31-SUM($I44:U44)))</f>
        <v>0.38473758825446502</v>
      </c>
      <c r="W44" s="294">
        <f>IF(W$5&lt;=$D44,0,IF(SUM($D44,$I$20)&gt;W$5,$S31/$I$20,$S31-SUM($I44:V44)))</f>
        <v>0.38473758825446502</v>
      </c>
      <c r="X44" s="294">
        <f>IF(X$5&lt;=$D44,0,IF(SUM($D44,$I$20)&gt;X$5,$S31/$I$20,$S31-SUM($I44:W44)))</f>
        <v>0.38473758825446502</v>
      </c>
      <c r="Y44" s="294">
        <f>IF(Y$5&lt;=$D44,0,IF(SUM($D44,$I$20)&gt;Y$5,$S31/$I$20,$S31-SUM($I44:X44)))</f>
        <v>0.38473758825446502</v>
      </c>
      <c r="Z44" s="294">
        <f>IF(Z$5&lt;=$D44,0,IF(SUM($D44,$I$20)&gt;Z$5,$S31/$I$20,$S31-SUM($I44:Y44)))</f>
        <v>0.38473758825446502</v>
      </c>
      <c r="AA44" s="294">
        <f>IF(AA$5&lt;=$D44,0,IF(SUM($D44,$I$20)&gt;AA$5,$S31/$I$20,$S31-SUM($I44:Z44)))</f>
        <v>0.38473758825446502</v>
      </c>
      <c r="AB44" s="294">
        <f>IF(AB$5&lt;=$D44,0,IF(SUM($D44,$I$20)&gt;AB$5,$S31/$I$20,$S31-SUM($I44:AA44)))</f>
        <v>0.38473758825446502</v>
      </c>
      <c r="AC44" s="294">
        <f>IF(AC$5&lt;=$D44,0,IF(SUM($D44,$I$20)&gt;AC$5,$S31/$I$20,$S31-SUM($I44:AB44)))</f>
        <v>0.38473758825446502</v>
      </c>
      <c r="AD44" s="294">
        <f>IF(AD$5&lt;=$D44,0,IF(SUM($D44,$I$20)&gt;AD$5,$S31/$I$20,$S31-SUM($I44:AC44)))</f>
        <v>0.38473758825446502</v>
      </c>
      <c r="AE44" s="294">
        <f>IF(AE$5&lt;=$D44,0,IF(SUM($D44,$I$20)&gt;AE$5,$S31/$I$20,$S31-SUM($I44:AD44)))</f>
        <v>0.38473758825446502</v>
      </c>
      <c r="AF44" s="294">
        <f>IF(AF$5&lt;=$D44,0,IF(SUM($D44,$I$20)&gt;AF$5,$S31/$I$20,$S31-SUM($I44:AE44)))</f>
        <v>0.38473758825446502</v>
      </c>
      <c r="AG44" s="294">
        <f>IF(AG$5&lt;=$D44,0,IF(SUM($D44,$I$20)&gt;AG$5,$S31/$I$20,$S31-SUM($I44:AF44)))</f>
        <v>0.38473758825446502</v>
      </c>
      <c r="AH44" s="294">
        <f>IF(AH$5&lt;=$D44,0,IF(SUM($D44,$I$20)&gt;AH$5,$S31/$I$20,$S31-SUM($I44:AG44)))</f>
        <v>0.38473758825446502</v>
      </c>
      <c r="AI44" s="294">
        <f>IF(AI$5&lt;=$D44,0,IF(SUM($D44,$I$20)&gt;AI$5,$S31/$I$20,$S31-SUM($I44:AH44)))</f>
        <v>0.38473758825446502</v>
      </c>
      <c r="AJ44" s="294">
        <f>IF(AJ$5&lt;=$D44,0,IF(SUM($D44,$I$20)&gt;AJ$5,$S31/$I$20,$S31-SUM($I44:AI44)))</f>
        <v>0.38473758825446502</v>
      </c>
      <c r="AK44" s="294">
        <f>IF(AK$5&lt;=$D44,0,IF(SUM($D44,$I$20)&gt;AK$5,$S31/$I$20,$S31-SUM($I44:AJ44)))</f>
        <v>0.38473758825446502</v>
      </c>
      <c r="AL44" s="294">
        <f>IF(AL$5&lt;=$D44,0,IF(SUM($D44,$I$20)&gt;AL$5,$S31/$I$20,$S31-SUM($I44:AK44)))</f>
        <v>0.38473758825446502</v>
      </c>
      <c r="AM44" s="294">
        <f>IF(AM$5&lt;=$D44,0,IF(SUM($D44,$I$20)&gt;AM$5,$S31/$I$20,$S31-SUM($I44:AL44)))</f>
        <v>0.38473758825446502</v>
      </c>
      <c r="AN44" s="294">
        <f>IF(AN$5&lt;=$D44,0,IF(SUM($D44,$I$20)&gt;AN$5,$S31/$I$20,$S31-SUM($I44:AM44)))</f>
        <v>0.38473758825446502</v>
      </c>
      <c r="AO44" s="294">
        <f>IF(AO$5&lt;=$D44,0,IF(SUM($D44,$I$20)&gt;AO$5,$S31/$I$20,$S31-SUM($I44:AN44)))</f>
        <v>0.38473758825446502</v>
      </c>
      <c r="AP44" s="294">
        <f>IF(AP$5&lt;=$D44,0,IF(SUM($D44,$I$20)&gt;AP$5,$S31/$I$20,$S31-SUM($I44:AO44)))</f>
        <v>0.38473758825446502</v>
      </c>
      <c r="AQ44" s="294">
        <f>IF(AQ$5&lt;=$D44,0,IF(SUM($D44,$I$20)&gt;AQ$5,$S31/$I$20,$S31-SUM($I44:AP44)))</f>
        <v>0.38473758825446502</v>
      </c>
      <c r="AR44" s="294">
        <f>IF(AR$5&lt;=$D44,0,IF(SUM($D44,$I$20)&gt;AR$5,$S31/$I$20,$S31-SUM($I44:AQ44)))</f>
        <v>0.38473758825446502</v>
      </c>
      <c r="AS44" s="294">
        <f>IF(AS$5&lt;=$D44,0,IF(SUM($D44,$I$20)&gt;AS$5,$S31/$I$20,$S31-SUM($I44:AR44)))</f>
        <v>0.38473758825446502</v>
      </c>
      <c r="AT44" s="294">
        <f>IF(AT$5&lt;=$D44,0,IF(SUM($D44,$I$20)&gt;AT$5,$S31/$I$20,$S31-SUM($I44:AS44)))</f>
        <v>0.38473758825446502</v>
      </c>
      <c r="AU44" s="294">
        <f>IF(AU$5&lt;=$D44,0,IF(SUM($D44,$I$20)&gt;AU$5,$S31/$I$20,$S31-SUM($I44:AT44)))</f>
        <v>0.38473758825446502</v>
      </c>
      <c r="AV44" s="294">
        <f>IF(AV$5&lt;=$D44,0,IF(SUM($D44,$I$20)&gt;AV$5,$S31/$I$20,$S31-SUM($I44:AU44)))</f>
        <v>0.38473758825446502</v>
      </c>
      <c r="AW44" s="294">
        <f>IF(AW$5&lt;=$D44,0,IF(SUM($D44,$I$20)&gt;AW$5,$S31/$I$20,$S31-SUM($I44:AV44)))</f>
        <v>0.38473758825446502</v>
      </c>
      <c r="AX44" s="294">
        <f>IF(AX$5&lt;=$D44,0,IF(SUM($D44,$I$20)&gt;AX$5,$S31/$I$20,$S31-SUM($I44:AW44)))</f>
        <v>0.38473758825446502</v>
      </c>
      <c r="AY44" s="294">
        <f>IF(AY$5&lt;=$D44,0,IF(SUM($D44,$I$20)&gt;AY$5,$S31/$I$20,$S31-SUM($I44:AX44)))</f>
        <v>0.38473758825446502</v>
      </c>
      <c r="AZ44" s="294">
        <f>IF(AZ$5&lt;=$D44,0,IF(SUM($D44,$I$20)&gt;AZ$5,$S31/$I$20,$S31-SUM($I44:AY44)))</f>
        <v>0.38473758825446502</v>
      </c>
      <c r="BA44" s="294">
        <f>IF(BA$5&lt;=$D44,0,IF(SUM($D44,$I$20)&gt;BA$5,$S31/$I$20,$S31-SUM($I44:AZ44)))</f>
        <v>0.38473758825446502</v>
      </c>
      <c r="BB44" s="294">
        <f>IF(BB$5&lt;=$D44,0,IF(SUM($D44,$I$20)&gt;BB$5,$S31/$I$20,$S31-SUM($I44:BA44)))</f>
        <v>0.38473758825446502</v>
      </c>
      <c r="BC44" s="294">
        <f>IF(BC$5&lt;=$D44,0,IF(SUM($D44,$I$20)&gt;BC$5,$S31/$I$20,$S31-SUM($I44:BB44)))</f>
        <v>0.38473758825446502</v>
      </c>
      <c r="BD44" s="294">
        <f>IF(BD$5&lt;=$D44,0,IF(SUM($D44,$I$20)&gt;BD$5,$S31/$I$20,$S31-SUM($I44:BC44)))</f>
        <v>0.38473758825446502</v>
      </c>
      <c r="BE44" s="294">
        <f>IF(BE$5&lt;=$D44,0,IF(SUM($D44,$I$20)&gt;BE$5,$S31/$I$20,$S31-SUM($I44:BD44)))</f>
        <v>0.38473758825446502</v>
      </c>
      <c r="BF44" s="294">
        <f>IF(BF$5&lt;=$D44,0,IF(SUM($D44,$I$20)&gt;BF$5,$S31/$I$20,$S31-SUM($I44:BE44)))</f>
        <v>0.38473758825446502</v>
      </c>
      <c r="BG44" s="294">
        <f>IF(BG$5&lt;=$D44,0,IF(SUM($D44,$I$20)&gt;BG$5,$S31/$I$20,$S31-SUM($I44:BF44)))</f>
        <v>0.38473758825446502</v>
      </c>
      <c r="BH44" s="294">
        <f>IF(BH$5&lt;=$D44,0,IF(SUM($D44,$I$20)&gt;BH$5,$S31/$I$20,$S31-SUM($I44:BG44)))</f>
        <v>0.38473758825446502</v>
      </c>
      <c r="BI44" s="294">
        <f>IF(BI$5&lt;=$D44,0,IF(SUM($D44,$I$20)&gt;BI$5,$S31/$I$20,$S31-SUM($I44:BH44)))</f>
        <v>0.38473758825446502</v>
      </c>
      <c r="BJ44" s="294">
        <f>IF(BJ$5&lt;=$D44,0,IF(SUM($D44,$I$20)&gt;BJ$5,$S31/$I$20,$S31-SUM($I44:BI44)))</f>
        <v>0.38473758825446502</v>
      </c>
      <c r="BK44" s="294">
        <f>IF(BK$5&lt;=$D44,0,IF(SUM($D44,$I$20)&gt;BK$5,$S31/$I$20,$S31-SUM($I44:BJ44)))</f>
        <v>0.38473758825446502</v>
      </c>
      <c r="BL44" s="294">
        <f>IF(BL$5&lt;=$D44,0,IF(SUM($D44,$I$20)&gt;BL$5,$S31/$I$20,$S31-SUM($I44:BK44)))</f>
        <v>0.38473758825446502</v>
      </c>
      <c r="BM44" s="294">
        <f>IF(BM$5&lt;=$D44,0,IF(SUM($D44,$I$20)&gt;BM$5,$S31/$I$20,$S31-SUM($I44:BL44)))</f>
        <v>0.38473758825446502</v>
      </c>
      <c r="BN44" s="294">
        <f>IF(BN$5&lt;=$D44,0,IF(SUM($D44,$I$20)&gt;BN$5,$S31/$I$20,$S31-SUM($I44:BM44)))</f>
        <v>0.38473758825446502</v>
      </c>
      <c r="BO44" s="294">
        <f>IF(BO$5&lt;=$D44,0,IF(SUM($D44,$I$20)&gt;BO$5,$S31/$I$20,$S31-SUM($I44:BN44)))</f>
        <v>0.38473758825446502</v>
      </c>
      <c r="BP44" s="294">
        <f>IF(BP$5&lt;=$D44,0,IF(SUM($D44,$I$20)&gt;BP$5,$S31/$I$20,$S31-SUM($I44:BO44)))</f>
        <v>0.38473758825446502</v>
      </c>
      <c r="BQ44" s="294">
        <f>IF(BQ$5&lt;=$D44,0,IF(SUM($D44,$I$20)&gt;BQ$5,$S31/$I$20,$S31-SUM($I44:BP44)))</f>
        <v>0.38473758825446502</v>
      </c>
      <c r="BR44" s="294">
        <f>IF(BR$5&lt;=$D44,0,IF(SUM($D44,$I$20)&gt;BR$5,$S31/$I$20,$S31-SUM($I44:BQ44)))</f>
        <v>0.38473758825446502</v>
      </c>
      <c r="BS44" s="294">
        <f>IF(BS$5&lt;=$D44,0,IF(SUM($D44,$I$20)&gt;BS$5,$S31/$I$20,$S31-SUM($I44:BR44)))</f>
        <v>0.38473758825446502</v>
      </c>
      <c r="BT44" s="294">
        <f>IF(BT$5&lt;=$D44,0,IF(SUM($D44,$I$20)&gt;BT$5,$S31/$I$20,$S31-SUM($I44:BS44)))</f>
        <v>0.38473758825446502</v>
      </c>
      <c r="BU44" s="294">
        <f>IF(BU$5&lt;=$D44,0,IF(SUM($D44,$I$20)&gt;BU$5,$S31/$I$20,$S31-SUM($I44:BT44)))</f>
        <v>0.13932997223455956</v>
      </c>
      <c r="BV44" s="294">
        <f>IF(BV$5&lt;=$D44,0,IF(SUM($D44,$I$20)&gt;BV$5,$S31/$I$20,$S31-SUM($I44:BU44)))</f>
        <v>0</v>
      </c>
    </row>
    <row r="45" spans="1:74" ht="12.75" customHeight="1" outlineLevel="1" x14ac:dyDescent="0.3">
      <c r="D45" s="124">
        <f t="shared" si="36"/>
        <v>2021</v>
      </c>
      <c r="E45" s="8" t="s">
        <v>22</v>
      </c>
      <c r="I45" s="75"/>
      <c r="J45" s="294">
        <f>IF(J$5&lt;=$D45,0,IF(SUM($D45,$I$20)&gt;J$5,$T31/$I$20,$T31-SUM($I45:I45)))</f>
        <v>0</v>
      </c>
      <c r="K45" s="294">
        <f>IF(K$5&lt;=$D45,0,IF(SUM($D45,$I$20)&gt;K$5,$T31/$I$20,$T31-SUM($I45:J45)))</f>
        <v>0</v>
      </c>
      <c r="L45" s="294">
        <f>IF(L$5&lt;=$D45,0,IF(SUM($D45,$I$20)&gt;L$5,$T31/$I$20,$T31-SUM($I45:K45)))</f>
        <v>0</v>
      </c>
      <c r="M45" s="294">
        <f>IF(M$5&lt;=$D45,0,IF(SUM($D45,$I$20)&gt;M$5,$T31/$I$20,$T31-SUM($I45:L45)))</f>
        <v>0</v>
      </c>
      <c r="N45" s="294">
        <f>IF(N$5&lt;=$D45,0,IF(SUM($D45,$I$20)&gt;N$5,$T31/$I$20,$T31-SUM($I45:M45)))</f>
        <v>0</v>
      </c>
      <c r="O45" s="294">
        <f>IF(O$5&lt;=$D45,0,IF(SUM($D45,$I$20)&gt;O$5,$T31/$I$20,$T31-SUM($I45:N45)))</f>
        <v>0</v>
      </c>
      <c r="P45" s="294">
        <f>IF(P$5&lt;=$D45,0,IF(SUM($D45,$I$20)&gt;P$5,$T31/$I$20,$T31-SUM($I45:O45)))</f>
        <v>0</v>
      </c>
      <c r="Q45" s="294">
        <f>IF(Q$5&lt;=$D45,0,IF(SUM($D45,$I$20)&gt;Q$5,$T31/$I$20,$T31-SUM($I45:P45)))</f>
        <v>0</v>
      </c>
      <c r="R45" s="294">
        <f>IF(R$5&lt;=$D45,0,IF(SUM($D45,$I$20)&gt;R$5,$T31/$I$20,$T31-SUM($I45:Q45)))</f>
        <v>0</v>
      </c>
      <c r="S45" s="294">
        <f>IF(S$5&lt;=$D45,0,IF(SUM($D45,$I$20)&gt;S$5,$T31/$I$20,$T31-SUM($I45:R45)))</f>
        <v>0</v>
      </c>
      <c r="T45" s="294">
        <f>IF(T$5&lt;=$D45,0,IF(SUM($D45,$I$20)&gt;T$5,$T31/$I$20,$T31-SUM($I45:S45)))</f>
        <v>0</v>
      </c>
      <c r="U45" s="294">
        <f>IF(U$5&lt;=$D45,0,IF(SUM($D45,$I$20)&gt;U$5,$T31/$I$20,$T31-SUM($I45:T45)))</f>
        <v>0</v>
      </c>
      <c r="V45" s="294">
        <f>IF(V$5&lt;=$D45,0,IF(SUM($D45,$I$20)&gt;V$5,$T31/$I$20,$T31-SUM($I45:U45)))</f>
        <v>0</v>
      </c>
      <c r="W45" s="294">
        <f>IF(W$5&lt;=$D45,0,IF(SUM($D45,$I$20)&gt;W$5,$T31/$I$20,$T31-SUM($I45:V45)))</f>
        <v>0</v>
      </c>
      <c r="X45" s="294">
        <f>IF(X$5&lt;=$D45,0,IF(SUM($D45,$I$20)&gt;X$5,$T31/$I$20,$T31-SUM($I45:W45)))</f>
        <v>0</v>
      </c>
      <c r="Y45" s="294">
        <f>IF(Y$5&lt;=$D45,0,IF(SUM($D45,$I$20)&gt;Y$5,$T31/$I$20,$T31-SUM($I45:X45)))</f>
        <v>0</v>
      </c>
      <c r="Z45" s="294">
        <f>IF(Z$5&lt;=$D45,0,IF(SUM($D45,$I$20)&gt;Z$5,$T31/$I$20,$T31-SUM($I45:Y45)))</f>
        <v>0</v>
      </c>
      <c r="AA45" s="294">
        <f>IF(AA$5&lt;=$D45,0,IF(SUM($D45,$I$20)&gt;AA$5,$T31/$I$20,$T31-SUM($I45:Z45)))</f>
        <v>0</v>
      </c>
      <c r="AB45" s="294">
        <f>IF(AB$5&lt;=$D45,0,IF(SUM($D45,$I$20)&gt;AB$5,$T31/$I$20,$T31-SUM($I45:AA45)))</f>
        <v>0</v>
      </c>
      <c r="AC45" s="294">
        <f>IF(AC$5&lt;=$D45,0,IF(SUM($D45,$I$20)&gt;AC$5,$T31/$I$20,$T31-SUM($I45:AB45)))</f>
        <v>0</v>
      </c>
      <c r="AD45" s="294">
        <f>IF(AD$5&lt;=$D45,0,IF(SUM($D45,$I$20)&gt;AD$5,$T31/$I$20,$T31-SUM($I45:AC45)))</f>
        <v>0</v>
      </c>
      <c r="AE45" s="294">
        <f>IF(AE$5&lt;=$D45,0,IF(SUM($D45,$I$20)&gt;AE$5,$T31/$I$20,$T31-SUM($I45:AD45)))</f>
        <v>0</v>
      </c>
      <c r="AF45" s="294">
        <f>IF(AF$5&lt;=$D45,0,IF(SUM($D45,$I$20)&gt;AF$5,$T31/$I$20,$T31-SUM($I45:AE45)))</f>
        <v>0</v>
      </c>
      <c r="AG45" s="294">
        <f>IF(AG$5&lt;=$D45,0,IF(SUM($D45,$I$20)&gt;AG$5,$T31/$I$20,$T31-SUM($I45:AF45)))</f>
        <v>0</v>
      </c>
      <c r="AH45" s="294">
        <f>IF(AH$5&lt;=$D45,0,IF(SUM($D45,$I$20)&gt;AH$5,$T31/$I$20,$T31-SUM($I45:AG45)))</f>
        <v>0</v>
      </c>
      <c r="AI45" s="294">
        <f>IF(AI$5&lt;=$D45,0,IF(SUM($D45,$I$20)&gt;AI$5,$T31/$I$20,$T31-SUM($I45:AH45)))</f>
        <v>0</v>
      </c>
      <c r="AJ45" s="294">
        <f>IF(AJ$5&lt;=$D45,0,IF(SUM($D45,$I$20)&gt;AJ$5,$T31/$I$20,$T31-SUM($I45:AI45)))</f>
        <v>0</v>
      </c>
      <c r="AK45" s="294">
        <f>IF(AK$5&lt;=$D45,0,IF(SUM($D45,$I$20)&gt;AK$5,$T31/$I$20,$T31-SUM($I45:AJ45)))</f>
        <v>0</v>
      </c>
      <c r="AL45" s="294">
        <f>IF(AL$5&lt;=$D45,0,IF(SUM($D45,$I$20)&gt;AL$5,$T31/$I$20,$T31-SUM($I45:AK45)))</f>
        <v>0</v>
      </c>
      <c r="AM45" s="294">
        <f>IF(AM$5&lt;=$D45,0,IF(SUM($D45,$I$20)&gt;AM$5,$T31/$I$20,$T31-SUM($I45:AL45)))</f>
        <v>0</v>
      </c>
      <c r="AN45" s="294">
        <f>IF(AN$5&lt;=$D45,0,IF(SUM($D45,$I$20)&gt;AN$5,$T31/$I$20,$T31-SUM($I45:AM45)))</f>
        <v>0</v>
      </c>
      <c r="AO45" s="294">
        <f>IF(AO$5&lt;=$D45,0,IF(SUM($D45,$I$20)&gt;AO$5,$T31/$I$20,$T31-SUM($I45:AN45)))</f>
        <v>0</v>
      </c>
      <c r="AP45" s="294">
        <f>IF(AP$5&lt;=$D45,0,IF(SUM($D45,$I$20)&gt;AP$5,$T31/$I$20,$T31-SUM($I45:AO45)))</f>
        <v>0</v>
      </c>
      <c r="AQ45" s="294">
        <f>IF(AQ$5&lt;=$D45,0,IF(SUM($D45,$I$20)&gt;AQ$5,$T31/$I$20,$T31-SUM($I45:AP45)))</f>
        <v>0</v>
      </c>
      <c r="AR45" s="294">
        <f>IF(AR$5&lt;=$D45,0,IF(SUM($D45,$I$20)&gt;AR$5,$T31/$I$20,$T31-SUM($I45:AQ45)))</f>
        <v>0</v>
      </c>
      <c r="AS45" s="294">
        <f>IF(AS$5&lt;=$D45,0,IF(SUM($D45,$I$20)&gt;AS$5,$T31/$I$20,$T31-SUM($I45:AR45)))</f>
        <v>0</v>
      </c>
      <c r="AT45" s="294">
        <f>IF(AT$5&lt;=$D45,0,IF(SUM($D45,$I$20)&gt;AT$5,$T31/$I$20,$T31-SUM($I45:AS45)))</f>
        <v>0</v>
      </c>
      <c r="AU45" s="294">
        <f>IF(AU$5&lt;=$D45,0,IF(SUM($D45,$I$20)&gt;AU$5,$T31/$I$20,$T31-SUM($I45:AT45)))</f>
        <v>0</v>
      </c>
      <c r="AV45" s="294">
        <f>IF(AV$5&lt;=$D45,0,IF(SUM($D45,$I$20)&gt;AV$5,$T31/$I$20,$T31-SUM($I45:AU45)))</f>
        <v>0</v>
      </c>
      <c r="AW45" s="294">
        <f>IF(AW$5&lt;=$D45,0,IF(SUM($D45,$I$20)&gt;AW$5,$T31/$I$20,$T31-SUM($I45:AV45)))</f>
        <v>0</v>
      </c>
      <c r="AX45" s="294">
        <f>IF(AX$5&lt;=$D45,0,IF(SUM($D45,$I$20)&gt;AX$5,$T31/$I$20,$T31-SUM($I45:AW45)))</f>
        <v>0</v>
      </c>
      <c r="AY45" s="294">
        <f>IF(AY$5&lt;=$D45,0,IF(SUM($D45,$I$20)&gt;AY$5,$T31/$I$20,$T31-SUM($I45:AX45)))</f>
        <v>0</v>
      </c>
      <c r="AZ45" s="294">
        <f>IF(AZ$5&lt;=$D45,0,IF(SUM($D45,$I$20)&gt;AZ$5,$T31/$I$20,$T31-SUM($I45:AY45)))</f>
        <v>0</v>
      </c>
      <c r="BA45" s="294">
        <f>IF(BA$5&lt;=$D45,0,IF(SUM($D45,$I$20)&gt;BA$5,$T31/$I$20,$T31-SUM($I45:AZ45)))</f>
        <v>0</v>
      </c>
      <c r="BB45" s="294">
        <f>IF(BB$5&lt;=$D45,0,IF(SUM($D45,$I$20)&gt;BB$5,$T31/$I$20,$T31-SUM($I45:BA45)))</f>
        <v>0</v>
      </c>
      <c r="BC45" s="294">
        <f>IF(BC$5&lt;=$D45,0,IF(SUM($D45,$I$20)&gt;BC$5,$T31/$I$20,$T31-SUM($I45:BB45)))</f>
        <v>0</v>
      </c>
      <c r="BD45" s="294">
        <f>IF(BD$5&lt;=$D45,0,IF(SUM($D45,$I$20)&gt;BD$5,$T31/$I$20,$T31-SUM($I45:BC45)))</f>
        <v>0</v>
      </c>
      <c r="BE45" s="294">
        <f>IF(BE$5&lt;=$D45,0,IF(SUM($D45,$I$20)&gt;BE$5,$T31/$I$20,$T31-SUM($I45:BD45)))</f>
        <v>0</v>
      </c>
      <c r="BF45" s="294">
        <f>IF(BF$5&lt;=$D45,0,IF(SUM($D45,$I$20)&gt;BF$5,$T31/$I$20,$T31-SUM($I45:BE45)))</f>
        <v>0</v>
      </c>
      <c r="BG45" s="294">
        <f>IF(BG$5&lt;=$D45,0,IF(SUM($D45,$I$20)&gt;BG$5,$T31/$I$20,$T31-SUM($I45:BF45)))</f>
        <v>0</v>
      </c>
      <c r="BH45" s="294">
        <f>IF(BH$5&lt;=$D45,0,IF(SUM($D45,$I$20)&gt;BH$5,$T31/$I$20,$T31-SUM($I45:BG45)))</f>
        <v>0</v>
      </c>
      <c r="BI45" s="294">
        <f>IF(BI$5&lt;=$D45,0,IF(SUM($D45,$I$20)&gt;BI$5,$T31/$I$20,$T31-SUM($I45:BH45)))</f>
        <v>0</v>
      </c>
      <c r="BJ45" s="294">
        <f>IF(BJ$5&lt;=$D45,0,IF(SUM($D45,$I$20)&gt;BJ$5,$T31/$I$20,$T31-SUM($I45:BI45)))</f>
        <v>0</v>
      </c>
      <c r="BK45" s="294">
        <f>IF(BK$5&lt;=$D45,0,IF(SUM($D45,$I$20)&gt;BK$5,$T31/$I$20,$T31-SUM($I45:BJ45)))</f>
        <v>0</v>
      </c>
      <c r="BL45" s="294">
        <f>IF(BL$5&lt;=$D45,0,IF(SUM($D45,$I$20)&gt;BL$5,$T31/$I$20,$T31-SUM($I45:BK45)))</f>
        <v>0</v>
      </c>
      <c r="BM45" s="294">
        <f>IF(BM$5&lt;=$D45,0,IF(SUM($D45,$I$20)&gt;BM$5,$T31/$I$20,$T31-SUM($I45:BL45)))</f>
        <v>0</v>
      </c>
      <c r="BN45" s="294">
        <f>IF(BN$5&lt;=$D45,0,IF(SUM($D45,$I$20)&gt;BN$5,$T31/$I$20,$T31-SUM($I45:BM45)))</f>
        <v>0</v>
      </c>
      <c r="BO45" s="294">
        <f>IF(BO$5&lt;=$D45,0,IF(SUM($D45,$I$20)&gt;BO$5,$T31/$I$20,$T31-SUM($I45:BN45)))</f>
        <v>0</v>
      </c>
      <c r="BP45" s="294">
        <f>IF(BP$5&lt;=$D45,0,IF(SUM($D45,$I$20)&gt;BP$5,$T31/$I$20,$T31-SUM($I45:BO45)))</f>
        <v>0</v>
      </c>
      <c r="BQ45" s="294">
        <f>IF(BQ$5&lt;=$D45,0,IF(SUM($D45,$I$20)&gt;BQ$5,$T31/$I$20,$T31-SUM($I45:BP45)))</f>
        <v>0</v>
      </c>
      <c r="BR45" s="294">
        <f>IF(BR$5&lt;=$D45,0,IF(SUM($D45,$I$20)&gt;BR$5,$T31/$I$20,$T31-SUM($I45:BQ45)))</f>
        <v>0</v>
      </c>
      <c r="BS45" s="294">
        <f>IF(BS$5&lt;=$D45,0,IF(SUM($D45,$I$20)&gt;BS$5,$T31/$I$20,$T31-SUM($I45:BR45)))</f>
        <v>0</v>
      </c>
      <c r="BT45" s="294">
        <f>IF(BT$5&lt;=$D45,0,IF(SUM($D45,$I$20)&gt;BT$5,$T31/$I$20,$T31-SUM($I45:BS45)))</f>
        <v>0</v>
      </c>
      <c r="BU45" s="294">
        <f>IF(BU$5&lt;=$D45,0,IF(SUM($D45,$I$20)&gt;BU$5,$T31/$I$20,$T31-SUM($I45:BT45)))</f>
        <v>0</v>
      </c>
      <c r="BV45" s="294">
        <f>IF(BV$5&lt;=$D45,0,IF(SUM($D45,$I$20)&gt;BV$5,$T31/$I$20,$T31-SUM($I45:BU45)))</f>
        <v>0</v>
      </c>
    </row>
    <row r="46" spans="1:74" ht="12.75" customHeight="1" outlineLevel="1" x14ac:dyDescent="0.3">
      <c r="D46" s="124">
        <f t="shared" si="36"/>
        <v>2022</v>
      </c>
      <c r="E46" s="8" t="s">
        <v>22</v>
      </c>
      <c r="I46" s="75"/>
      <c r="J46" s="123">
        <f>IF(J$5&lt;=$D46,0,IF(SUM($D46,I19)&gt;J$5,$U31/I19,$U31-SUM($I46:I46)))</f>
        <v>0</v>
      </c>
      <c r="K46" s="123">
        <f>IF(K$5&lt;=$D46,0,IF(SUM($D46,I19)&gt;K$5,$U31/I19,$U31-SUM($I46:J46)))</f>
        <v>0</v>
      </c>
      <c r="L46" s="123">
        <f>IF(L$5&lt;=$D46,0,IF(SUM($D46,I19)&gt;L$5,$U31/I19,$U31-SUM($I46:K46)))</f>
        <v>0</v>
      </c>
      <c r="M46" s="123">
        <f>IF(M$5&lt;=$D46,0,IF(SUM($D46,I19)&gt;M$5,$U31/I19,$U31-SUM($I46:L46)))</f>
        <v>0</v>
      </c>
      <c r="N46" s="123">
        <f>IF(N$5&lt;=$D46,0,IF(SUM($D46,I19)&gt;N$5,$U31/I19,$U31-SUM($I46:M46)))</f>
        <v>0</v>
      </c>
      <c r="O46" s="123">
        <f>IF(O$5&lt;=$D46,0,IF(SUM($D46,I19)&gt;O$5,$U31/I19,$U31-SUM($I46:N46)))</f>
        <v>0</v>
      </c>
      <c r="P46" s="123">
        <f>IF(P$5&lt;=$D46,0,IF(SUM($D46,I19)&gt;P$5,$U31/I19,$U31-SUM($I46:O46)))</f>
        <v>0</v>
      </c>
      <c r="Q46" s="123">
        <f>IF(Q$5&lt;=$D46,0,IF(SUM($D46,I19)&gt;Q$5,$U31/I19,$U31-SUM($I46:P46)))</f>
        <v>0</v>
      </c>
      <c r="R46" s="123">
        <f>IF(R$5&lt;=$D46,0,IF(SUM($D46,I19)&gt;R$5,$U31/I19,$U31-SUM($I46:Q46)))</f>
        <v>0</v>
      </c>
      <c r="S46" s="123">
        <f>IF(S$5&lt;=$D46,0,IF(SUM($D46,I19)&gt;S$5,$U31/I19,$U31-SUM($I46:R46)))</f>
        <v>0</v>
      </c>
      <c r="T46" s="123">
        <f>IF(T$5&lt;=$D46,0,IF(SUM($D46,I19)&gt;T$5,$U31/I19,$U31-SUM($I46:S46)))</f>
        <v>0</v>
      </c>
      <c r="U46" s="123">
        <f>IF(U$5&lt;=$D46,0,IF(SUM($D46,I19)&gt;U$5,$U31/I19,$U31-SUM($I46:T46)))</f>
        <v>0</v>
      </c>
      <c r="V46" s="123">
        <f>IF(V$5&lt;=$D46,0,IF(SUM($D46,I19)&gt;V$5,$U31/I19,$U31-SUM($I46:U46)))</f>
        <v>0</v>
      </c>
      <c r="W46" s="123">
        <f>IF(W$5&lt;=$D46,0,IF(SUM($D46,I19)&gt;W$5,$U31/I19,$U31-SUM($I46:V46)))</f>
        <v>0</v>
      </c>
      <c r="X46" s="123">
        <f>IF(X$5&lt;=$D46,0,IF(SUM($D46,I19)&gt;X$5,$U31/I19,$U31-SUM($I46:W46)))</f>
        <v>0</v>
      </c>
      <c r="Y46" s="123">
        <f>IF(Y$5&lt;=$D46,0,IF(SUM($D46,I19)&gt;Y$5,$U31/I19,$U31-SUM($I46:X46)))</f>
        <v>0</v>
      </c>
      <c r="Z46" s="123">
        <f>IF(Z$5&lt;=$D46,0,IF(SUM($D46,I19)&gt;Z$5,$U31/I19,$U31-SUM($I46:Y46)))</f>
        <v>0</v>
      </c>
      <c r="AA46" s="123">
        <f>IF(AA$5&lt;=$D46,0,IF(SUM($D46,I19)&gt;AA$5,$U31/I19,$U31-SUM($I46:Z46)))</f>
        <v>0</v>
      </c>
      <c r="AB46" s="123">
        <f>IF(AB$5&lt;=$D46,0,IF(SUM($D46,I19)&gt;AB$5,$U31/I19,$U31-SUM($I46:AA46)))</f>
        <v>0</v>
      </c>
      <c r="AC46" s="123">
        <f>IF(AC$5&lt;=$D46,0,IF(SUM($D46,I19)&gt;AC$5,$U31/I19,$U31-SUM($I46:AB46)))</f>
        <v>0</v>
      </c>
      <c r="AD46" s="123">
        <f>IF(AD$5&lt;=$D46,0,IF(SUM($D46,I19)&gt;AD$5,$U31/I19,$U31-SUM($I46:AC46)))</f>
        <v>0</v>
      </c>
      <c r="AE46" s="123">
        <f>IF(AE$5&lt;=$D46,0,IF(SUM($D46,I19)&gt;AE$5,$U31/I19,$U31-SUM($I46:AD46)))</f>
        <v>0</v>
      </c>
      <c r="AF46" s="123">
        <f>IF(AF$5&lt;=$D46,0,IF(SUM($D46,I19)&gt;AF$5,$U31/I19,$U31-SUM($I46:AE46)))</f>
        <v>0</v>
      </c>
      <c r="AG46" s="123">
        <f>IF(AG$5&lt;=$D46,0,IF(SUM($D46,I19)&gt;AG$5,$U31/I19,$U31-SUM($I46:AF46)))</f>
        <v>0</v>
      </c>
      <c r="AH46" s="123">
        <f>IF(AH$5&lt;=$D46,0,IF(SUM($D46,I19)&gt;AH$5,$U31/I19,$U31-SUM($I46:AG46)))</f>
        <v>0</v>
      </c>
      <c r="AI46" s="123">
        <f>IF(AI$5&lt;=$D46,0,IF(SUM($D46,I19)&gt;AI$5,$U31/I19,$U31-SUM($I46:AH46)))</f>
        <v>0</v>
      </c>
      <c r="AJ46" s="123">
        <f>IF(AJ$5&lt;=$D46,0,IF(SUM($D46,I19)&gt;AJ$5,$U31/I19,$U31-SUM($I46:AI46)))</f>
        <v>0</v>
      </c>
      <c r="AK46" s="123">
        <f>IF(AK$5&lt;=$D46,0,IF(SUM($D46,I19)&gt;AK$5,$U31/I19,$U31-SUM($I46:AJ46)))</f>
        <v>0</v>
      </c>
      <c r="AL46" s="123">
        <f>IF(AL$5&lt;=$D46,0,IF(SUM($D46,I19)&gt;AL$5,$U31/I19,$U31-SUM($I46:AK46)))</f>
        <v>0</v>
      </c>
      <c r="AM46" s="123">
        <f>IF(AM$5&lt;=$D46,0,IF(SUM($D46,I19)&gt;AM$5,$U31/I19,$U31-SUM($I46:AL46)))</f>
        <v>0</v>
      </c>
      <c r="AN46" s="123">
        <f>IF(AN$5&lt;=$D46,0,IF(SUM($D46,I19)&gt;AN$5,$U31/I19,$U31-SUM($I46:AM46)))</f>
        <v>0</v>
      </c>
      <c r="AO46" s="123">
        <f>IF(AO$5&lt;=$D46,0,IF(SUM($D46,I19)&gt;AO$5,$U31/I19,$U31-SUM($I46:AN46)))</f>
        <v>0</v>
      </c>
      <c r="AP46" s="123">
        <f>IF(AP$5&lt;=$D46,0,IF(SUM($D46,I19)&gt;AP$5,$U31/I19,$U31-SUM($I46:AO46)))</f>
        <v>0</v>
      </c>
      <c r="AQ46" s="123">
        <f>IF(AQ$5&lt;=$D46,0,IF(SUM($D46,I19)&gt;AQ$5,$U31/I19,$U31-SUM($I46:AP46)))</f>
        <v>0</v>
      </c>
      <c r="AR46" s="123">
        <f>IF(AR$5&lt;=$D46,0,IF(SUM($D46,I19)&gt;AR$5,$U31/I19,$U31-SUM($I46:AQ46)))</f>
        <v>0</v>
      </c>
      <c r="AS46" s="123">
        <f>IF(AS$5&lt;=$D46,0,IF(SUM($D46,I19)&gt;AS$5,$U31/I19,$U31-SUM($I46:AR46)))</f>
        <v>0</v>
      </c>
      <c r="AT46" s="123">
        <f>IF(AT$5&lt;=$D46,0,IF(SUM($D46,I19)&gt;AT$5,$U31/I19,$U31-SUM($I46:AS46)))</f>
        <v>0</v>
      </c>
      <c r="AU46" s="123">
        <f>IF(AU$5&lt;=$D46,0,IF(SUM($D46,I19)&gt;AU$5,$U31/I19,$U31-SUM($I46:AT46)))</f>
        <v>0</v>
      </c>
      <c r="AV46" s="123">
        <f>IF(AV$5&lt;=$D46,0,IF(SUM($D46,I19)&gt;AV$5,$U31/I19,$U31-SUM($I46:AU46)))</f>
        <v>0</v>
      </c>
      <c r="AW46" s="123">
        <f>IF(AW$5&lt;=$D46,0,IF(SUM($D46,I19)&gt;AW$5,$U31/I19,$U31-SUM($I46:AV46)))</f>
        <v>0</v>
      </c>
      <c r="AX46" s="123">
        <f>IF(AX$5&lt;=$D46,0,IF(SUM($D46,I19)&gt;AX$5,$U31/I19,$U31-SUM($I46:AW46)))</f>
        <v>0</v>
      </c>
      <c r="AY46" s="123">
        <f>IF(AY$5&lt;=$D46,0,IF(SUM($D46,I19)&gt;AY$5,$U31/I19,$U31-SUM($I46:AX46)))</f>
        <v>0</v>
      </c>
      <c r="AZ46" s="123">
        <f>IF(AZ$5&lt;=$D46,0,IF(SUM($D46,I19)&gt;AZ$5,$U31/I19,$U31-SUM($I46:AY46)))</f>
        <v>0</v>
      </c>
      <c r="BA46" s="123">
        <f>IF(BA$5&lt;=$D46,0,IF(SUM($D46,I19)&gt;BA$5,$U31/I19,$U31-SUM($I46:AZ46)))</f>
        <v>0</v>
      </c>
      <c r="BB46" s="123">
        <f>IF(BB$5&lt;=$D46,0,IF(SUM($D46,I19)&gt;BB$5,$U31/I19,$U31-SUM($I46:BA46)))</f>
        <v>0</v>
      </c>
      <c r="BC46" s="123">
        <f>IF(BC$5&lt;=$D46,0,IF(SUM($D46,I19)&gt;BC$5,$U31/I19,$U31-SUM($I46:BB46)))</f>
        <v>0</v>
      </c>
      <c r="BD46" s="123">
        <f>IF(BD$5&lt;=$D46,0,IF(SUM($D46,I19)&gt;BD$5,$U31/I19,$U31-SUM($I46:BC46)))</f>
        <v>0</v>
      </c>
      <c r="BE46" s="123">
        <f>IF(BE$5&lt;=$D46,0,IF(SUM($D46,I19)&gt;BE$5,$U31/I19,$U31-SUM($I46:BD46)))</f>
        <v>0</v>
      </c>
      <c r="BF46" s="123">
        <f>IF(BF$5&lt;=$D46,0,IF(SUM($D46,I19)&gt;BF$5,$U31/I19,$U31-SUM($I46:BE46)))</f>
        <v>0</v>
      </c>
      <c r="BG46" s="123">
        <f>IF(BG$5&lt;=$D46,0,IF(SUM($D46,I19)&gt;BG$5,$U31/I19,$U31-SUM($I46:BF46)))</f>
        <v>0</v>
      </c>
      <c r="BH46" s="123">
        <f>IF(BH$5&lt;=$D46,0,IF(SUM($D46,I19)&gt;BH$5,$U31/I19,$U31-SUM($I46:BG46)))</f>
        <v>0</v>
      </c>
      <c r="BI46" s="123">
        <f>IF(BI$5&lt;=$D46,0,IF(SUM($D46,I19)&gt;BI$5,$U31/I19,$U31-SUM($I46:BH46)))</f>
        <v>0</v>
      </c>
      <c r="BJ46" s="123">
        <f>IF(BJ$5&lt;=$D46,0,IF(SUM($D46,I19)&gt;BJ$5,$U31/I19,$U31-SUM($I46:BI46)))</f>
        <v>0</v>
      </c>
      <c r="BK46" s="123">
        <f>IF(BK$5&lt;=$D46,0,IF(SUM($D46,I19)&gt;BK$5,$U31/I19,$U31-SUM($I46:BJ46)))</f>
        <v>0</v>
      </c>
      <c r="BL46" s="123">
        <f>IF(BL$5&lt;=$D46,0,IF(SUM($D46,I19)&gt;BL$5,$U31/I19,$U31-SUM($I46:BK46)))</f>
        <v>0</v>
      </c>
      <c r="BM46" s="123">
        <f>IF(BM$5&lt;=$D46,0,IF(SUM($D46,I19)&gt;BM$5,$U31/I19,$U31-SUM($I46:BL46)))</f>
        <v>0</v>
      </c>
      <c r="BN46" s="123">
        <f>IF(BN$5&lt;=$D46,0,IF(SUM($D46,I19)&gt;BN$5,$U31/I19,$U31-SUM($I46:BM46)))</f>
        <v>0</v>
      </c>
      <c r="BO46" s="123">
        <f>IF(BO$5&lt;=$D46,0,IF(SUM($D46,I19)&gt;BO$5,$U31/I19,$U31-SUM($I46:BN46)))</f>
        <v>0</v>
      </c>
      <c r="BP46" s="123">
        <f>IF(BP$5&lt;=$D46,0,IF(SUM($D46,I19)&gt;BP$5,$U31/I19,$U31-SUM($I46:BO46)))</f>
        <v>0</v>
      </c>
      <c r="BQ46" s="123">
        <f>IF(BQ$5&lt;=$D46,0,IF(SUM($D46,I19)&gt;BQ$5,$U31/I19,$U31-SUM($I46:BP46)))</f>
        <v>0</v>
      </c>
      <c r="BR46" s="123">
        <f>IF(BR$5&lt;=$D46,0,IF(SUM($D46,J19)&gt;BR$5,$U31/J19,$U31-SUM($I46:BQ46)))</f>
        <v>0</v>
      </c>
      <c r="BS46" s="123">
        <f>IF(BS$5&lt;=$D46,0,IF(SUM($D46,K19)&gt;BS$5,$U31/K19,$U31-SUM($I46:BR46)))</f>
        <v>0</v>
      </c>
      <c r="BT46" s="123">
        <f>IF(BT$5&lt;=$D46,0,IF(SUM($D46,L19)&gt;BT$5,$U31/L19,$U31-SUM($I46:BS46)))</f>
        <v>0</v>
      </c>
      <c r="BU46" s="123">
        <f>IF(BU$5&lt;=$D46,0,IF(SUM($D46,M19)&gt;BU$5,$U31/M19,$U31-SUM($I46:BT46)))</f>
        <v>0</v>
      </c>
      <c r="BV46" s="123">
        <f>IF(BV$5&lt;=$D46,0,IF(SUM($D46,N19)&gt;BV$5,$U31/N19,$U31-SUM($I46:BU46)))</f>
        <v>0</v>
      </c>
    </row>
    <row r="47" spans="1:74" ht="12.75" customHeight="1" outlineLevel="1" x14ac:dyDescent="0.3">
      <c r="D47" s="124">
        <f t="shared" si="36"/>
        <v>2023</v>
      </c>
      <c r="E47" s="8" t="s">
        <v>22</v>
      </c>
      <c r="I47" s="75"/>
      <c r="J47" s="123">
        <f>IF(J$5&lt;=$D47,0,IF(SUM($D47,I19)&gt;J$5,$V31/I19,$V31-SUM($I47:I47)))</f>
        <v>0</v>
      </c>
      <c r="K47" s="123">
        <f>IF(K$5&lt;=$D47,0,IF(SUM($D47,I19)&gt;K$5,$V31/I19,$V31-SUM($I47:J47)))</f>
        <v>0</v>
      </c>
      <c r="L47" s="123">
        <f>IF(L$5&lt;=$D47,0,IF(SUM($D47,I19)&gt;L$5,$V31/I19,$V31-SUM($I47:K47)))</f>
        <v>0</v>
      </c>
      <c r="M47" s="123">
        <f>IF(M$5&lt;=$D47,0,IF(SUM($D47,I19)&gt;M$5,$V31/I19,$V31-SUM($I47:L47)))</f>
        <v>0</v>
      </c>
      <c r="N47" s="123">
        <f>IF(N$5&lt;=$D47,0,IF(SUM($D47,I19)&gt;N$5,$V31/I19,$V31-SUM($I47:M47)))</f>
        <v>0</v>
      </c>
      <c r="O47" s="123">
        <f>IF(O$5&lt;=$D47,0,IF(SUM($D47,I19)&gt;O$5,$V31/I19,$V31-SUM($I47:N47)))</f>
        <v>0</v>
      </c>
      <c r="P47" s="123">
        <f>IF(P$5&lt;=$D47,0,IF(SUM($D47,I19)&gt;P$5,$V31/I19,$V31-SUM($I47:O47)))</f>
        <v>0</v>
      </c>
      <c r="Q47" s="123">
        <f>IF(Q$5&lt;=$D47,0,IF(SUM($D47,I19)&gt;Q$5,$V31/I19,$V31-SUM($I47:P47)))</f>
        <v>0</v>
      </c>
      <c r="R47" s="123">
        <f>IF(R$5&lt;=$D47,0,IF(SUM($D47,I19)&gt;R$5,$V31/I19,$V31-SUM($I47:Q47)))</f>
        <v>0</v>
      </c>
      <c r="S47" s="123">
        <f>IF(S$5&lt;=$D47,0,IF(SUM($D47,I19)&gt;S$5,$V31/I19,$V31-SUM($I47:R47)))</f>
        <v>0</v>
      </c>
      <c r="T47" s="123">
        <f>IF(T$5&lt;=$D47,0,IF(SUM($D47,I19)&gt;T$5,$V31/I19,$V31-SUM($I47:S47)))</f>
        <v>0</v>
      </c>
      <c r="U47" s="123">
        <f>IF(U$5&lt;=$D47,0,IF(SUM($D47,I19)&gt;U$5,$V31/I19,$V31-SUM($I47:T47)))</f>
        <v>0</v>
      </c>
      <c r="V47" s="123">
        <f>IF(V$5&lt;=$D47,0,IF(SUM($D47,I19)&gt;V$5,$V31/I19,$V31-SUM($I47:U47)))</f>
        <v>0</v>
      </c>
      <c r="W47" s="123">
        <f>IF(W$5&lt;=$D47,0,IF(SUM($D47,I19)&gt;W$5,$V31/I19,$V31-SUM($I47:V47)))</f>
        <v>0</v>
      </c>
      <c r="X47" s="123">
        <f>IF(X$5&lt;=$D47,0,IF(SUM($D47,I19)&gt;X$5,$V31/I19,$V31-SUM($I47:W47)))</f>
        <v>0</v>
      </c>
      <c r="Y47" s="123">
        <f>IF(Y$5&lt;=$D47,0,IF(SUM($D47,I19)&gt;Y$5,$V31/I19,$V31-SUM($I47:X47)))</f>
        <v>0</v>
      </c>
      <c r="Z47" s="123">
        <f>IF(Z$5&lt;=$D47,0,IF(SUM($D47,I19)&gt;Z$5,$V31/I19,$V31-SUM($I47:Y47)))</f>
        <v>0</v>
      </c>
      <c r="AA47" s="123">
        <f>IF(AA$5&lt;=$D47,0,IF(SUM($D47,I19)&gt;AA$5,$V31/I19,$V31-SUM($I47:Z47)))</f>
        <v>0</v>
      </c>
      <c r="AB47" s="123">
        <f>IF(AB$5&lt;=$D47,0,IF(SUM($D47,I19)&gt;AB$5,$V31/I19,$V31-SUM($I47:AA47)))</f>
        <v>0</v>
      </c>
      <c r="AC47" s="123">
        <f>IF(AC$5&lt;=$D47,0,IF(SUM($D47,I19)&gt;AC$5,$V31/I19,$V31-SUM($I47:AB47)))</f>
        <v>0</v>
      </c>
      <c r="AD47" s="123">
        <f>IF(AD$5&lt;=$D47,0,IF(SUM($D47,I19)&gt;AD$5,$V31/I19,$V31-SUM($I47:AC47)))</f>
        <v>0</v>
      </c>
      <c r="AE47" s="123">
        <f>IF(AE$5&lt;=$D47,0,IF(SUM($D47,I19)&gt;AE$5,$V31/I19,$V31-SUM($I47:AD47)))</f>
        <v>0</v>
      </c>
      <c r="AF47" s="123">
        <f>IF(AF$5&lt;=$D47,0,IF(SUM($D47,I19)&gt;AF$5,$V31/I19,$V31-SUM($I47:AE47)))</f>
        <v>0</v>
      </c>
      <c r="AG47" s="123">
        <f>IF(AG$5&lt;=$D47,0,IF(SUM($D47,I19)&gt;AG$5,$V31/I19,$V31-SUM($I47:AF47)))</f>
        <v>0</v>
      </c>
      <c r="AH47" s="123">
        <f>IF(AH$5&lt;=$D47,0,IF(SUM($D47,I19)&gt;AH$5,$V31/I19,$V31-SUM($I47:AG47)))</f>
        <v>0</v>
      </c>
      <c r="AI47" s="123">
        <f>IF(AI$5&lt;=$D47,0,IF(SUM($D47,I19)&gt;AI$5,$V31/I19,$V31-SUM($I47:AH47)))</f>
        <v>0</v>
      </c>
      <c r="AJ47" s="123">
        <f>IF(AJ$5&lt;=$D47,0,IF(SUM($D47,I19)&gt;AJ$5,$V31/I19,$V31-SUM($I47:AI47)))</f>
        <v>0</v>
      </c>
      <c r="AK47" s="123">
        <f>IF(AK$5&lt;=$D47,0,IF(SUM($D47,I19)&gt;AK$5,$V31/I19,$V31-SUM($I47:AJ47)))</f>
        <v>0</v>
      </c>
      <c r="AL47" s="123">
        <f>IF(AL$5&lt;=$D47,0,IF(SUM($D47,I19)&gt;AL$5,$V31/I19,$V31-SUM($I47:AK47)))</f>
        <v>0</v>
      </c>
      <c r="AM47" s="123">
        <f>IF(AM$5&lt;=$D47,0,IF(SUM($D47,I19)&gt;AM$5,$V31/I19,$V31-SUM($I47:AL47)))</f>
        <v>0</v>
      </c>
      <c r="AN47" s="123">
        <f>IF(AN$5&lt;=$D47,0,IF(SUM($D47,I19)&gt;AN$5,$V31/I19,$V31-SUM($I47:AM47)))</f>
        <v>0</v>
      </c>
      <c r="AO47" s="123">
        <f>IF(AO$5&lt;=$D47,0,IF(SUM($D47,I19)&gt;AO$5,$V31/I19,$V31-SUM($I47:AN47)))</f>
        <v>0</v>
      </c>
      <c r="AP47" s="123">
        <f>IF(AP$5&lt;=$D47,0,IF(SUM($D47,I19)&gt;AP$5,$V31/I19,$V31-SUM($I47:AO47)))</f>
        <v>0</v>
      </c>
      <c r="AQ47" s="123">
        <f>IF(AQ$5&lt;=$D47,0,IF(SUM($D47,I19)&gt;AQ$5,$V31/I19,$V31-SUM($I47:AP47)))</f>
        <v>0</v>
      </c>
      <c r="AR47" s="123">
        <f>IF(AR$5&lt;=$D47,0,IF(SUM($D47,I19)&gt;AR$5,$V31/I19,$V31-SUM($I47:AQ47)))</f>
        <v>0</v>
      </c>
      <c r="AS47" s="123">
        <f>IF(AS$5&lt;=$D47,0,IF(SUM($D47,I19)&gt;AS$5,$V31/I19,$V31-SUM($I47:AR47)))</f>
        <v>0</v>
      </c>
      <c r="AT47" s="123">
        <f>IF(AT$5&lt;=$D47,0,IF(SUM($D47,I19)&gt;AT$5,$V31/I19,$V31-SUM($I47:AS47)))</f>
        <v>0</v>
      </c>
      <c r="AU47" s="123">
        <f>IF(AU$5&lt;=$D47,0,IF(SUM($D47,I19)&gt;AU$5,$V31/I19,$V31-SUM($I47:AT47)))</f>
        <v>0</v>
      </c>
      <c r="AV47" s="123">
        <f>IF(AV$5&lt;=$D47,0,IF(SUM($D47,I19)&gt;AV$5,$V31/I19,$V31-SUM($I47:AU47)))</f>
        <v>0</v>
      </c>
      <c r="AW47" s="123">
        <f>IF(AW$5&lt;=$D47,0,IF(SUM($D47,I19)&gt;AW$5,$V31/I19,$V31-SUM($I47:AV47)))</f>
        <v>0</v>
      </c>
      <c r="AX47" s="123">
        <f>IF(AX$5&lt;=$D47,0,IF(SUM($D47,I19)&gt;AX$5,$V31/I19,$V31-SUM($I47:AW47)))</f>
        <v>0</v>
      </c>
      <c r="AY47" s="123">
        <f>IF(AY$5&lt;=$D47,0,IF(SUM($D47,I19)&gt;AY$5,$V31/I19,$V31-SUM($I47:AX47)))</f>
        <v>0</v>
      </c>
      <c r="AZ47" s="123">
        <f>IF(AZ$5&lt;=$D47,0,IF(SUM($D47,I19)&gt;AZ$5,$V31/I19,$V31-SUM($I47:AY47)))</f>
        <v>0</v>
      </c>
      <c r="BA47" s="123">
        <f>IF(BA$5&lt;=$D47,0,IF(SUM($D47,I19)&gt;BA$5,$V31/I19,$V31-SUM($I47:AZ47)))</f>
        <v>0</v>
      </c>
      <c r="BB47" s="123">
        <f>IF(BB$5&lt;=$D47,0,IF(SUM($D47,I19)&gt;BB$5,$V31/I19,$V31-SUM($I47:BA47)))</f>
        <v>0</v>
      </c>
      <c r="BC47" s="123">
        <f>IF(BC$5&lt;=$D47,0,IF(SUM($D47,I19)&gt;BC$5,$V31/I19,$V31-SUM($I47:BB47)))</f>
        <v>0</v>
      </c>
      <c r="BD47" s="123">
        <f>IF(BD$5&lt;=$D47,0,IF(SUM($D47,I19)&gt;BD$5,$V31/I19,$V31-SUM($I47:BC47)))</f>
        <v>0</v>
      </c>
      <c r="BE47" s="123">
        <f>IF(BE$5&lt;=$D47,0,IF(SUM($D47,I19)&gt;BE$5,$V31/I19,$V31-SUM($I47:BD47)))</f>
        <v>0</v>
      </c>
      <c r="BF47" s="123">
        <f>IF(BF$5&lt;=$D47,0,IF(SUM($D47,I19)&gt;BF$5,$V31/I19,$V31-SUM($I47:BE47)))</f>
        <v>0</v>
      </c>
      <c r="BG47" s="123">
        <f>IF(BG$5&lt;=$D47,0,IF(SUM($D47,I19)&gt;BG$5,$V31/I19,$V31-SUM($I47:BF47)))</f>
        <v>0</v>
      </c>
      <c r="BH47" s="123">
        <f>IF(BH$5&lt;=$D47,0,IF(SUM($D47,I19)&gt;BH$5,$V31/I19,$V31-SUM($I47:BG47)))</f>
        <v>0</v>
      </c>
      <c r="BI47" s="123">
        <f>IF(BI$5&lt;=$D47,0,IF(SUM($D47,I19)&gt;BI$5,$V31/I19,$V31-SUM($I47:BH47)))</f>
        <v>0</v>
      </c>
      <c r="BJ47" s="123">
        <f>IF(BJ$5&lt;=$D47,0,IF(SUM($D47,I19)&gt;BJ$5,$V31/I19,$V31-SUM($I47:BI47)))</f>
        <v>0</v>
      </c>
      <c r="BK47" s="123">
        <f>IF(BK$5&lt;=$D47,0,IF(SUM($D47,I19)&gt;BK$5,$V31/I19,$V31-SUM($I47:BJ47)))</f>
        <v>0</v>
      </c>
      <c r="BL47" s="123">
        <f>IF(BL$5&lt;=$D47,0,IF(SUM($D47,I19)&gt;BL$5,$V31/I19,$V31-SUM($I47:BK47)))</f>
        <v>0</v>
      </c>
      <c r="BM47" s="123">
        <f>IF(BM$5&lt;=$D47,0,IF(SUM($D47,I19)&gt;BM$5,$V31/I19,$V31-SUM($I47:BL47)))</f>
        <v>0</v>
      </c>
      <c r="BN47" s="123">
        <f>IF(BN$5&lt;=$D47,0,IF(SUM($D47,I19)&gt;BN$5,$V31/I19,$V31-SUM($I47:BM47)))</f>
        <v>0</v>
      </c>
      <c r="BO47" s="123">
        <f>IF(BO$5&lt;=$D47,0,IF(SUM($D47,I19)&gt;BO$5,$V31/I19,$V31-SUM($I47:BN47)))</f>
        <v>0</v>
      </c>
      <c r="BP47" s="123">
        <f>IF(BP$5&lt;=$D47,0,IF(SUM($D47,I19)&gt;BP$5,$V31/I19,$V31-SUM($I47:BO47)))</f>
        <v>0</v>
      </c>
      <c r="BQ47" s="123">
        <f>IF(BQ$5&lt;=$D47,0,IF(SUM($D47,I19)&gt;BQ$5,$V31/I19,$V31-SUM($I47:BP47)))</f>
        <v>0</v>
      </c>
      <c r="BR47" s="123">
        <f>IF(BR$5&lt;=$D47,0,IF(SUM($D47,J19)&gt;BR$5,$V31/J19,$V31-SUM($I47:BQ47)))</f>
        <v>0</v>
      </c>
      <c r="BS47" s="123">
        <f>IF(BS$5&lt;=$D47,0,IF(SUM($D47,K19)&gt;BS$5,$V31/K19,$V31-SUM($I47:BR47)))</f>
        <v>0</v>
      </c>
      <c r="BT47" s="123">
        <f>IF(BT$5&lt;=$D47,0,IF(SUM($D47,L19)&gt;BT$5,$V31/L19,$V31-SUM($I47:BS47)))</f>
        <v>0</v>
      </c>
      <c r="BU47" s="123">
        <f>IF(BU$5&lt;=$D47,0,IF(SUM($D47,M19)&gt;BU$5,$V31/M19,$V31-SUM($I47:BT47)))</f>
        <v>0</v>
      </c>
      <c r="BV47" s="123">
        <f>IF(BV$5&lt;=$D47,0,IF(SUM($D47,N19)&gt;BV$5,$V31/N19,$V31-SUM($I47:BU47)))</f>
        <v>0</v>
      </c>
    </row>
    <row r="48" spans="1:74" ht="12.75" customHeight="1" outlineLevel="1" x14ac:dyDescent="0.3">
      <c r="D48" s="124">
        <f t="shared" si="36"/>
        <v>2024</v>
      </c>
      <c r="E48" s="8" t="s">
        <v>22</v>
      </c>
      <c r="I48" s="75"/>
      <c r="J48" s="123">
        <f>IF(J$5&lt;=$D48,0,IF(SUM($D48,I19)&gt;J$5,$W31/I19,$W31-SUM($I48:I48)))</f>
        <v>0</v>
      </c>
      <c r="K48" s="123">
        <f>IF(K$5&lt;=$D48,0,IF(SUM($D48,I19)&gt;K$5,$W31/I19,$W31-SUM($I48:J48)))</f>
        <v>0</v>
      </c>
      <c r="L48" s="123">
        <f>IF(L$5&lt;=$D48,0,IF(SUM($D48,I19)&gt;L$5,$W31/I19,$W31-SUM($I48:K48)))</f>
        <v>0</v>
      </c>
      <c r="M48" s="123">
        <f>IF(M$5&lt;=$D48,0,IF(SUM($D48,I19)&gt;M$5,$W31/I19,$W31-SUM($I48:L48)))</f>
        <v>0</v>
      </c>
      <c r="N48" s="123">
        <f>IF(N$5&lt;=$D48,0,IF(SUM($D48,I19)&gt;N$5,$W31/I19,$W31-SUM($I48:M48)))</f>
        <v>0</v>
      </c>
      <c r="O48" s="123">
        <f>IF(O$5&lt;=$D48,0,IF(SUM($D48,I19)&gt;O$5,$W31/I19,$W31-SUM($I48:N48)))</f>
        <v>0</v>
      </c>
      <c r="P48" s="123">
        <f>IF(P$5&lt;=$D48,0,IF(SUM($D48,I19)&gt;P$5,$W31/I19,$W31-SUM($I48:O48)))</f>
        <v>0</v>
      </c>
      <c r="Q48" s="123">
        <f>IF(Q$5&lt;=$D48,0,IF(SUM($D48,I19)&gt;Q$5,$W31/I19,$W31-SUM($I48:P48)))</f>
        <v>0</v>
      </c>
      <c r="R48" s="123">
        <f>IF(R$5&lt;=$D48,0,IF(SUM($D48,I19)&gt;R$5,$W31/I19,$W31-SUM($I48:Q48)))</f>
        <v>0</v>
      </c>
      <c r="S48" s="123">
        <f>IF(S$5&lt;=$D48,0,IF(SUM($D48,I19)&gt;S$5,$W31/I19,$W31-SUM($I48:R48)))</f>
        <v>0</v>
      </c>
      <c r="T48" s="123">
        <f>IF(T$5&lt;=$D48,0,IF(SUM($D48,I19)&gt;T$5,$W31/I19,$W31-SUM($I48:S48)))</f>
        <v>0</v>
      </c>
      <c r="U48" s="123">
        <f>IF(U$5&lt;=$D48,0,IF(SUM($D48,I19)&gt;U$5,$W31/I19,$W31-SUM($I48:T48)))</f>
        <v>0</v>
      </c>
      <c r="V48" s="123">
        <f>IF(V$5&lt;=$D48,0,IF(SUM($D48,I19)&gt;V$5,$W31/I19,$W31-SUM($I48:U48)))</f>
        <v>0</v>
      </c>
      <c r="W48" s="123">
        <f>IF(W$5&lt;=$D48,0,IF(SUM($D48,I19)&gt;W$5,$W31/I19,$W31-SUM($I48:V48)))</f>
        <v>0</v>
      </c>
      <c r="X48" s="123">
        <f>IF(X$5&lt;=$D48,0,IF(SUM($D48,I19)&gt;X$5,$W31/I19,$W31-SUM($I48:W48)))</f>
        <v>0</v>
      </c>
      <c r="Y48" s="123">
        <f>IF(Y$5&lt;=$D48,0,IF(SUM($D48,I19)&gt;Y$5,$W31/I19,$W31-SUM($I48:X48)))</f>
        <v>0</v>
      </c>
      <c r="Z48" s="123">
        <f>IF(Z$5&lt;=$D48,0,IF(SUM($D48,I19)&gt;Z$5,$W31/I19,$W31-SUM($I48:Y48)))</f>
        <v>0</v>
      </c>
      <c r="AA48" s="123">
        <f>IF(AA$5&lt;=$D48,0,IF(SUM($D48,I19)&gt;AA$5,$W31/I19,$W31-SUM($I48:Z48)))</f>
        <v>0</v>
      </c>
      <c r="AB48" s="123">
        <f>IF(AB$5&lt;=$D48,0,IF(SUM($D48,I19)&gt;AB$5,$W31/I19,$W31-SUM($I48:AA48)))</f>
        <v>0</v>
      </c>
      <c r="AC48" s="123">
        <f>IF(AC$5&lt;=$D48,0,IF(SUM($D48,I19)&gt;AC$5,$W31/I19,$W31-SUM($I48:AB48)))</f>
        <v>0</v>
      </c>
      <c r="AD48" s="123">
        <f>IF(AD$5&lt;=$D48,0,IF(SUM($D48,I19)&gt;AD$5,$W31/I19,$W31-SUM($I48:AC48)))</f>
        <v>0</v>
      </c>
      <c r="AE48" s="123">
        <f>IF(AE$5&lt;=$D48,0,IF(SUM($D48,I19)&gt;AE$5,$W31/I19,$W31-SUM($I48:AD48)))</f>
        <v>0</v>
      </c>
      <c r="AF48" s="123">
        <f>IF(AF$5&lt;=$D48,0,IF(SUM($D48,I19)&gt;AF$5,$W31/I19,$W31-SUM($I48:AE48)))</f>
        <v>0</v>
      </c>
      <c r="AG48" s="123">
        <f>IF(AG$5&lt;=$D48,0,IF(SUM($D48,I19)&gt;AG$5,$W31/I19,$W31-SUM($I48:AF48)))</f>
        <v>0</v>
      </c>
      <c r="AH48" s="123">
        <f>IF(AH$5&lt;=$D48,0,IF(SUM($D48,I19)&gt;AH$5,$W31/I19,$W31-SUM($I48:AG48)))</f>
        <v>0</v>
      </c>
      <c r="AI48" s="123">
        <f>IF(AI$5&lt;=$D48,0,IF(SUM($D48,I19)&gt;AI$5,$W31/I19,$W31-SUM($I48:AH48)))</f>
        <v>0</v>
      </c>
      <c r="AJ48" s="123">
        <f>IF(AJ$5&lt;=$D48,0,IF(SUM($D48,I19)&gt;AJ$5,$W31/I19,$W31-SUM($I48:AI48)))</f>
        <v>0</v>
      </c>
      <c r="AK48" s="123">
        <f>IF(AK$5&lt;=$D48,0,IF(SUM($D48,I19)&gt;AK$5,$W31/I19,$W31-SUM($I48:AJ48)))</f>
        <v>0</v>
      </c>
      <c r="AL48" s="123">
        <f>IF(AL$5&lt;=$D48,0,IF(SUM($D48,I19)&gt;AL$5,$W31/I19,$W31-SUM($I48:AK48)))</f>
        <v>0</v>
      </c>
      <c r="AM48" s="123">
        <f>IF(AM$5&lt;=$D48,0,IF(SUM($D48,I19)&gt;AM$5,$W31/I19,$W31-SUM($I48:AL48)))</f>
        <v>0</v>
      </c>
      <c r="AN48" s="123">
        <f>IF(AN$5&lt;=$D48,0,IF(SUM($D48,I19)&gt;AN$5,$W31/I19,$W31-SUM($I48:AM48)))</f>
        <v>0</v>
      </c>
      <c r="AO48" s="123">
        <f>IF(AO$5&lt;=$D48,0,IF(SUM($D48,I19)&gt;AO$5,$W31/I19,$W31-SUM($I48:AN48)))</f>
        <v>0</v>
      </c>
      <c r="AP48" s="123">
        <f>IF(AP$5&lt;=$D48,0,IF(SUM($D48,I19)&gt;AP$5,$W31/I19,$W31-SUM($I48:AO48)))</f>
        <v>0</v>
      </c>
      <c r="AQ48" s="123">
        <f>IF(AQ$5&lt;=$D48,0,IF(SUM($D48,I19)&gt;AQ$5,$W31/I19,$W31-SUM($I48:AP48)))</f>
        <v>0</v>
      </c>
      <c r="AR48" s="123">
        <f>IF(AR$5&lt;=$D48,0,IF(SUM($D48,I19)&gt;AR$5,$W31/I19,$W31-SUM($I48:AQ48)))</f>
        <v>0</v>
      </c>
      <c r="AS48" s="123">
        <f>IF(AS$5&lt;=$D48,0,IF(SUM($D48,I19)&gt;AS$5,$W31/I19,$W31-SUM($I48:AR48)))</f>
        <v>0</v>
      </c>
      <c r="AT48" s="123">
        <f>IF(AT$5&lt;=$D48,0,IF(SUM($D48,I19)&gt;AT$5,$W31/I19,$W31-SUM($I48:AS48)))</f>
        <v>0</v>
      </c>
      <c r="AU48" s="123">
        <f>IF(AU$5&lt;=$D48,0,IF(SUM($D48,I19)&gt;AU$5,$W31/I19,$W31-SUM($I48:AT48)))</f>
        <v>0</v>
      </c>
      <c r="AV48" s="123">
        <f>IF(AV$5&lt;=$D48,0,IF(SUM($D48,I19)&gt;AV$5,$W31/I19,$W31-SUM($I48:AU48)))</f>
        <v>0</v>
      </c>
      <c r="AW48" s="123">
        <f>IF(AW$5&lt;=$D48,0,IF(SUM($D48,I19)&gt;AW$5,$W31/I19,$W31-SUM($I48:AV48)))</f>
        <v>0</v>
      </c>
      <c r="AX48" s="123">
        <f>IF(AX$5&lt;=$D48,0,IF(SUM($D48,I19)&gt;AX$5,$W31/I19,$W31-SUM($I48:AW48)))</f>
        <v>0</v>
      </c>
      <c r="AY48" s="123">
        <f>IF(AY$5&lt;=$D48,0,IF(SUM($D48,I19)&gt;AY$5,$W31/I19,$W31-SUM($I48:AX48)))</f>
        <v>0</v>
      </c>
      <c r="AZ48" s="123">
        <f>IF(AZ$5&lt;=$D48,0,IF(SUM($D48,I19)&gt;AZ$5,$W31/I19,$W31-SUM($I48:AY48)))</f>
        <v>0</v>
      </c>
      <c r="BA48" s="123">
        <f>IF(BA$5&lt;=$D48,0,IF(SUM($D48,I19)&gt;BA$5,$W31/I19,$W31-SUM($I48:AZ48)))</f>
        <v>0</v>
      </c>
      <c r="BB48" s="123">
        <f>IF(BB$5&lt;=$D48,0,IF(SUM($D48,I19)&gt;BB$5,$W31/I19,$W31-SUM($I48:BA48)))</f>
        <v>0</v>
      </c>
      <c r="BC48" s="123">
        <f>IF(BC$5&lt;=$D48,0,IF(SUM($D48,I19)&gt;BC$5,$W31/I19,$W31-SUM($I48:BB48)))</f>
        <v>0</v>
      </c>
      <c r="BD48" s="123">
        <f>IF(BD$5&lt;=$D48,0,IF(SUM($D48,I19)&gt;BD$5,$W31/I19,$W31-SUM($I48:BC48)))</f>
        <v>0</v>
      </c>
      <c r="BE48" s="123">
        <f>IF(BE$5&lt;=$D48,0,IF(SUM($D48,I19)&gt;BE$5,$W31/I19,$W31-SUM($I48:BD48)))</f>
        <v>0</v>
      </c>
      <c r="BF48" s="123">
        <f>IF(BF$5&lt;=$D48,0,IF(SUM($D48,I19)&gt;BF$5,$W31/I19,$W31-SUM($I48:BE48)))</f>
        <v>0</v>
      </c>
      <c r="BG48" s="123">
        <f>IF(BG$5&lt;=$D48,0,IF(SUM($D48,I19)&gt;BG$5,$W31/I19,$W31-SUM($I48:BF48)))</f>
        <v>0</v>
      </c>
      <c r="BH48" s="123">
        <f>IF(BH$5&lt;=$D48,0,IF(SUM($D48,I19)&gt;BH$5,$W31/I19,$W31-SUM($I48:BG48)))</f>
        <v>0</v>
      </c>
      <c r="BI48" s="123">
        <f>IF(BI$5&lt;=$D48,0,IF(SUM($D48,I19)&gt;BI$5,$W31/I19,$W31-SUM($I48:BH48)))</f>
        <v>0</v>
      </c>
      <c r="BJ48" s="123">
        <f>IF(BJ$5&lt;=$D48,0,IF(SUM($D48,I19)&gt;BJ$5,$W31/I19,$W31-SUM($I48:BI48)))</f>
        <v>0</v>
      </c>
      <c r="BK48" s="123">
        <f>IF(BK$5&lt;=$D48,0,IF(SUM($D48,I19)&gt;BK$5,$W31/I19,$W31-SUM($I48:BJ48)))</f>
        <v>0</v>
      </c>
      <c r="BL48" s="123">
        <f>IF(BL$5&lt;=$D48,0,IF(SUM($D48,I19)&gt;BL$5,$W31/I19,$W31-SUM($I48:BK48)))</f>
        <v>0</v>
      </c>
      <c r="BM48" s="123">
        <f>IF(BM$5&lt;=$D48,0,IF(SUM($D48,I19)&gt;BM$5,$W31/I19,$W31-SUM($I48:BL48)))</f>
        <v>0</v>
      </c>
      <c r="BN48" s="123">
        <f>IF(BN$5&lt;=$D48,0,IF(SUM($D48,I19)&gt;BN$5,$W31/I19,$W31-SUM($I48:BM48)))</f>
        <v>0</v>
      </c>
      <c r="BO48" s="123">
        <f>IF(BO$5&lt;=$D48,0,IF(SUM($D48,I19)&gt;BO$5,$W31/I19,$W31-SUM($I48:BN48)))</f>
        <v>0</v>
      </c>
      <c r="BP48" s="123">
        <f>IF(BP$5&lt;=$D48,0,IF(SUM($D48,I19)&gt;BP$5,$W31/I19,$W31-SUM($I48:BO48)))</f>
        <v>0</v>
      </c>
      <c r="BQ48" s="123">
        <f>IF(BQ$5&lt;=$D48,0,IF(SUM($D48,I19)&gt;BQ$5,$W31/I19,$W31-SUM($I48:BP48)))</f>
        <v>0</v>
      </c>
      <c r="BR48" s="123">
        <f>IF(BR$5&lt;=$D48,0,IF(SUM($D48,J19)&gt;BR$5,$W31/J19,$W31-SUM($I48:BQ48)))</f>
        <v>0</v>
      </c>
      <c r="BS48" s="123">
        <f>IF(BS$5&lt;=$D48,0,IF(SUM($D48,K19)&gt;BS$5,$W31/K19,$W31-SUM($I48:BR48)))</f>
        <v>0</v>
      </c>
      <c r="BT48" s="123">
        <f>IF(BT$5&lt;=$D48,0,IF(SUM($D48,L19)&gt;BT$5,$W31/L19,$W31-SUM($I48:BS48)))</f>
        <v>0</v>
      </c>
      <c r="BU48" s="123">
        <f>IF(BU$5&lt;=$D48,0,IF(SUM($D48,M19)&gt;BU$5,$W31/M19,$W31-SUM($I48:BT48)))</f>
        <v>0</v>
      </c>
      <c r="BV48" s="123">
        <f>IF(BV$5&lt;=$D48,0,IF(SUM($D48,N19)&gt;BV$5,$W31/N19,$W31-SUM($I48:BU48)))</f>
        <v>0</v>
      </c>
    </row>
    <row r="49" spans="4:74" ht="12.75" customHeight="1" outlineLevel="1" x14ac:dyDescent="0.3">
      <c r="D49" s="124">
        <f t="shared" si="36"/>
        <v>2025</v>
      </c>
      <c r="E49" s="8" t="s">
        <v>22</v>
      </c>
      <c r="I49" s="75"/>
      <c r="J49" s="123">
        <f>IF(J$5&lt;=$D49,0,IF(SUM($D49,I19)&gt;J$5,$X31/I19,$X31-SUM($I49:I49)))</f>
        <v>0</v>
      </c>
      <c r="K49" s="123">
        <f>IF(K$5&lt;=$D49,0,IF(SUM($D49,I19)&gt;K$5,$X31/I19,$X31-SUM($I49:J49)))</f>
        <v>0</v>
      </c>
      <c r="L49" s="123">
        <f>IF(L$5&lt;=$D49,0,IF(SUM($D49,I19)&gt;L$5,$X31/I19,$X31-SUM($I49:K49)))</f>
        <v>0</v>
      </c>
      <c r="M49" s="123">
        <f>IF(M$5&lt;=$D49,0,IF(SUM($D49,I19)&gt;M$5,$X31/I19,$X31-SUM($I49:L49)))</f>
        <v>0</v>
      </c>
      <c r="N49" s="123">
        <f>IF(N$5&lt;=$D49,0,IF(SUM($D49,I19)&gt;N$5,$X31/I19,$X31-SUM($I49:M49)))</f>
        <v>0</v>
      </c>
      <c r="O49" s="123">
        <f>IF(O$5&lt;=$D49,0,IF(SUM($D49,I19)&gt;O$5,$X31/I19,$X31-SUM($I49:N49)))</f>
        <v>0</v>
      </c>
      <c r="P49" s="123">
        <f>IF(P$5&lt;=$D49,0,IF(SUM($D49,I19)&gt;P$5,$X31/I19,$X31-SUM($I49:O49)))</f>
        <v>0</v>
      </c>
      <c r="Q49" s="123">
        <f>IF(Q$5&lt;=$D49,0,IF(SUM($D49,I19)&gt;Q$5,$X31/I19,$X31-SUM($I49:P49)))</f>
        <v>0</v>
      </c>
      <c r="R49" s="123">
        <f>IF(R$5&lt;=$D49,0,IF(SUM($D49,I19)&gt;R$5,$X31/I19,$X31-SUM($I49:Q49)))</f>
        <v>0</v>
      </c>
      <c r="S49" s="123">
        <f>IF(S$5&lt;=$D49,0,IF(SUM($D49,I19)&gt;S$5,$X31/I19,$X31-SUM($I49:R49)))</f>
        <v>0</v>
      </c>
      <c r="T49" s="123">
        <f>IF(T$5&lt;=$D49,0,IF(SUM($D49,I19)&gt;T$5,$X31/I19,$X31-SUM($I49:S49)))</f>
        <v>0</v>
      </c>
      <c r="U49" s="123">
        <f>IF(U$5&lt;=$D49,0,IF(SUM($D49,I19)&gt;U$5,$X31/I19,$X31-SUM($I49:T49)))</f>
        <v>0</v>
      </c>
      <c r="V49" s="123">
        <f>IF(V$5&lt;=$D49,0,IF(SUM($D49,I19)&gt;V$5,$X31/I19,$X31-SUM($I49:U49)))</f>
        <v>0</v>
      </c>
      <c r="W49" s="123">
        <f>IF(W$5&lt;=$D49,0,IF(SUM($D49,I19)&gt;W$5,$X31/I19,$X31-SUM($I49:V49)))</f>
        <v>0</v>
      </c>
      <c r="X49" s="123">
        <f>IF(X$5&lt;=$D49,0,IF(SUM($D49,I19)&gt;X$5,$X31/I19,$X31-SUM($I49:W49)))</f>
        <v>0</v>
      </c>
      <c r="Y49" s="123">
        <f>IF(Y$5&lt;=$D49,0,IF(SUM($D49,I19)&gt;Y$5,$X31/I19,$X31-SUM($I49:X49)))</f>
        <v>0</v>
      </c>
      <c r="Z49" s="123">
        <f>IF(Z$5&lt;=$D49,0,IF(SUM($D49,I19)&gt;Z$5,$X31/I19,$X31-SUM($I49:Y49)))</f>
        <v>0</v>
      </c>
      <c r="AA49" s="123">
        <f>IF(AA$5&lt;=$D49,0,IF(SUM($D49,I19)&gt;AA$5,$X31/I19,$X31-SUM($I49:Z49)))</f>
        <v>0</v>
      </c>
      <c r="AB49" s="123">
        <f>IF(AB$5&lt;=$D49,0,IF(SUM($D49,I19)&gt;AB$5,$X31/I19,$X31-SUM($I49:AA49)))</f>
        <v>0</v>
      </c>
      <c r="AC49" s="123">
        <f>IF(AC$5&lt;=$D49,0,IF(SUM($D49,I19)&gt;AC$5,$X31/I19,$X31-SUM($I49:AB49)))</f>
        <v>0</v>
      </c>
      <c r="AD49" s="123">
        <f>IF(AD$5&lt;=$D49,0,IF(SUM($D49,I19)&gt;AD$5,$X31/I19,$X31-SUM($I49:AC49)))</f>
        <v>0</v>
      </c>
      <c r="AE49" s="123">
        <f>IF(AE$5&lt;=$D49,0,IF(SUM($D49,I19)&gt;AE$5,$X31/I19,$X31-SUM($I49:AD49)))</f>
        <v>0</v>
      </c>
      <c r="AF49" s="123">
        <f>IF(AF$5&lt;=$D49,0,IF(SUM($D49,I19)&gt;AF$5,$X31/I19,$X31-SUM($I49:AE49)))</f>
        <v>0</v>
      </c>
      <c r="AG49" s="123">
        <f>IF(AG$5&lt;=$D49,0,IF(SUM($D49,I19)&gt;AG$5,$X31/I19,$X31-SUM($I49:AF49)))</f>
        <v>0</v>
      </c>
      <c r="AH49" s="123">
        <f>IF(AH$5&lt;=$D49,0,IF(SUM($D49,I19)&gt;AH$5,$X31/I19,$X31-SUM($I49:AG49)))</f>
        <v>0</v>
      </c>
      <c r="AI49" s="123">
        <f>IF(AI$5&lt;=$D49,0,IF(SUM($D49,I19)&gt;AI$5,$X31/I19,$X31-SUM($I49:AH49)))</f>
        <v>0</v>
      </c>
      <c r="AJ49" s="123">
        <f>IF(AJ$5&lt;=$D49,0,IF(SUM($D49,I19)&gt;AJ$5,$X31/I19,$X31-SUM($I49:AI49)))</f>
        <v>0</v>
      </c>
      <c r="AK49" s="123">
        <f>IF(AK$5&lt;=$D49,0,IF(SUM($D49,I19)&gt;AK$5,$X31/I19,$X31-SUM($I49:AJ49)))</f>
        <v>0</v>
      </c>
      <c r="AL49" s="123">
        <f>IF(AL$5&lt;=$D49,0,IF(SUM($D49,I19)&gt;AL$5,$X31/I19,$X31-SUM($I49:AK49)))</f>
        <v>0</v>
      </c>
      <c r="AM49" s="123">
        <f>IF(AM$5&lt;=$D49,0,IF(SUM($D49,I19)&gt;AM$5,$X31/I19,$X31-SUM($I49:AL49)))</f>
        <v>0</v>
      </c>
      <c r="AN49" s="123">
        <f>IF(AN$5&lt;=$D49,0,IF(SUM($D49,I19)&gt;AN$5,$X31/I19,$X31-SUM($I49:AM49)))</f>
        <v>0</v>
      </c>
      <c r="AO49" s="123">
        <f>IF(AO$5&lt;=$D49,0,IF(SUM($D49,I19)&gt;AO$5,$X31/I19,$X31-SUM($I49:AN49)))</f>
        <v>0</v>
      </c>
      <c r="AP49" s="123">
        <f>IF(AP$5&lt;=$D49,0,IF(SUM($D49,I19)&gt;AP$5,$X31/I19,$X31-SUM($I49:AO49)))</f>
        <v>0</v>
      </c>
      <c r="AQ49" s="123">
        <f>IF(AQ$5&lt;=$D49,0,IF(SUM($D49,I19)&gt;AQ$5,$X31/I19,$X31-SUM($I49:AP49)))</f>
        <v>0</v>
      </c>
      <c r="AR49" s="123">
        <f>IF(AR$5&lt;=$D49,0,IF(SUM($D49,I19)&gt;AR$5,$X31/I19,$X31-SUM($I49:AQ49)))</f>
        <v>0</v>
      </c>
      <c r="AS49" s="123">
        <f>IF(AS$5&lt;=$D49,0,IF(SUM($D49,I19)&gt;AS$5,$X31/I19,$X31-SUM($I49:AR49)))</f>
        <v>0</v>
      </c>
      <c r="AT49" s="123">
        <f>IF(AT$5&lt;=$D49,0,IF(SUM($D49,I19)&gt;AT$5,$X31/I19,$X31-SUM($I49:AS49)))</f>
        <v>0</v>
      </c>
      <c r="AU49" s="123">
        <f>IF(AU$5&lt;=$D49,0,IF(SUM($D49,I19)&gt;AU$5,$X31/I19,$X31-SUM($I49:AT49)))</f>
        <v>0</v>
      </c>
      <c r="AV49" s="123">
        <f>IF(AV$5&lt;=$D49,0,IF(SUM($D49,I19)&gt;AV$5,$X31/I19,$X31-SUM($I49:AU49)))</f>
        <v>0</v>
      </c>
      <c r="AW49" s="123">
        <f>IF(AW$5&lt;=$D49,0,IF(SUM($D49,I19)&gt;AW$5,$X31/I19,$X31-SUM($I49:AV49)))</f>
        <v>0</v>
      </c>
      <c r="AX49" s="123">
        <f>IF(AX$5&lt;=$D49,0,IF(SUM($D49,I19)&gt;AX$5,$X31/I19,$X31-SUM($I49:AW49)))</f>
        <v>0</v>
      </c>
      <c r="AY49" s="123">
        <f>IF(AY$5&lt;=$D49,0,IF(SUM($D49,I19)&gt;AY$5,$X31/I19,$X31-SUM($I49:AX49)))</f>
        <v>0</v>
      </c>
      <c r="AZ49" s="123">
        <f>IF(AZ$5&lt;=$D49,0,IF(SUM($D49,I19)&gt;AZ$5,$X31/I19,$X31-SUM($I49:AY49)))</f>
        <v>0</v>
      </c>
      <c r="BA49" s="123">
        <f>IF(BA$5&lt;=$D49,0,IF(SUM($D49,I19)&gt;BA$5,$X31/I19,$X31-SUM($I49:AZ49)))</f>
        <v>0</v>
      </c>
      <c r="BB49" s="123">
        <f>IF(BB$5&lt;=$D49,0,IF(SUM($D49,I19)&gt;BB$5,$X31/I19,$X31-SUM($I49:BA49)))</f>
        <v>0</v>
      </c>
      <c r="BC49" s="123">
        <f>IF(BC$5&lt;=$D49,0,IF(SUM($D49,I19)&gt;BC$5,$X31/I19,$X31-SUM($I49:BB49)))</f>
        <v>0</v>
      </c>
      <c r="BD49" s="123">
        <f>IF(BD$5&lt;=$D49,0,IF(SUM($D49,I19)&gt;BD$5,$X31/I19,$X31-SUM($I49:BC49)))</f>
        <v>0</v>
      </c>
      <c r="BE49" s="123">
        <f>IF(BE$5&lt;=$D49,0,IF(SUM($D49,I19)&gt;BE$5,$X31/I19,$X31-SUM($I49:BD49)))</f>
        <v>0</v>
      </c>
      <c r="BF49" s="123">
        <f>IF(BF$5&lt;=$D49,0,IF(SUM($D49,I19)&gt;BF$5,$X31/I19,$X31-SUM($I49:BE49)))</f>
        <v>0</v>
      </c>
      <c r="BG49" s="123">
        <f>IF(BG$5&lt;=$D49,0,IF(SUM($D49,I19)&gt;BG$5,$X31/I19,$X31-SUM($I49:BF49)))</f>
        <v>0</v>
      </c>
      <c r="BH49" s="123">
        <f>IF(BH$5&lt;=$D49,0,IF(SUM($D49,I19)&gt;BH$5,$X31/I19,$X31-SUM($I49:BG49)))</f>
        <v>0</v>
      </c>
      <c r="BI49" s="123">
        <f>IF(BI$5&lt;=$D49,0,IF(SUM($D49,I19)&gt;BI$5,$X31/I19,$X31-SUM($I49:BH49)))</f>
        <v>0</v>
      </c>
      <c r="BJ49" s="123">
        <f>IF(BJ$5&lt;=$D49,0,IF(SUM($D49,I19)&gt;BJ$5,$X31/I19,$X31-SUM($I49:BI49)))</f>
        <v>0</v>
      </c>
      <c r="BK49" s="123">
        <f>IF(BK$5&lt;=$D49,0,IF(SUM($D49,I19)&gt;BK$5,$X31/I19,$X31-SUM($I49:BJ49)))</f>
        <v>0</v>
      </c>
      <c r="BL49" s="123">
        <f>IF(BL$5&lt;=$D49,0,IF(SUM($D49,I19)&gt;BL$5,$X31/I19,$X31-SUM($I49:BK49)))</f>
        <v>0</v>
      </c>
      <c r="BM49" s="123">
        <f>IF(BM$5&lt;=$D49,0,IF(SUM($D49,I19)&gt;BM$5,$X31/I19,$X31-SUM($I49:BL49)))</f>
        <v>0</v>
      </c>
      <c r="BN49" s="123">
        <f>IF(BN$5&lt;=$D49,0,IF(SUM($D49,I19)&gt;BN$5,$X31/I19,$X31-SUM($I49:BM49)))</f>
        <v>0</v>
      </c>
      <c r="BO49" s="123">
        <f>IF(BO$5&lt;=$D49,0,IF(SUM($D49,I19)&gt;BO$5,$X31/I19,$X31-SUM($I49:BN49)))</f>
        <v>0</v>
      </c>
      <c r="BP49" s="123">
        <f>IF(BP$5&lt;=$D49,0,IF(SUM($D49,I19)&gt;BP$5,$X31/I19,$X31-SUM($I49:BO49)))</f>
        <v>0</v>
      </c>
      <c r="BQ49" s="123">
        <f>IF(BQ$5&lt;=$D49,0,IF(SUM($D49,I19)&gt;BQ$5,$X31/I19,$X31-SUM($I49:BP49)))</f>
        <v>0</v>
      </c>
      <c r="BR49" s="123">
        <f>IF(BR$5&lt;=$D49,0,IF(SUM($D49,J19)&gt;BR$5,$X31/J19,$X31-SUM($I49:BQ49)))</f>
        <v>0</v>
      </c>
      <c r="BS49" s="123">
        <f>IF(BS$5&lt;=$D49,0,IF(SUM($D49,K19)&gt;BS$5,$X31/K19,$X31-SUM($I49:BR49)))</f>
        <v>0</v>
      </c>
      <c r="BT49" s="123">
        <f>IF(BT$5&lt;=$D49,0,IF(SUM($D49,L19)&gt;BT$5,$X31/L19,$X31-SUM($I49:BS49)))</f>
        <v>0</v>
      </c>
      <c r="BU49" s="123">
        <f>IF(BU$5&lt;=$D49,0,IF(SUM($D49,M19)&gt;BU$5,$X31/M19,$X31-SUM($I49:BT49)))</f>
        <v>0</v>
      </c>
      <c r="BV49" s="123">
        <f>IF(BV$5&lt;=$D49,0,IF(SUM($D49,N19)&gt;BV$5,$X31/N19,$X31-SUM($I49:BU49)))</f>
        <v>0</v>
      </c>
    </row>
    <row r="50" spans="4:74" ht="12.75" customHeight="1" outlineLevel="1" x14ac:dyDescent="0.3">
      <c r="D50" s="124">
        <f t="shared" si="36"/>
        <v>2026</v>
      </c>
      <c r="E50" s="8" t="s">
        <v>22</v>
      </c>
      <c r="I50" s="75"/>
      <c r="J50" s="123">
        <f>IF(J$5&lt;=$D50,0,IF(SUM($D50,I19)&gt;J$5,$Y31/I19,$Y31-SUM($I50:I50)))</f>
        <v>0</v>
      </c>
      <c r="K50" s="123">
        <f>IF(K$5&lt;=$D50,0,IF(SUM($D50,I19)&gt;K$5,$Y31/I19,$Y31-SUM($I50:J50)))</f>
        <v>0</v>
      </c>
      <c r="L50" s="123">
        <f>IF(L$5&lt;=$D50,0,IF(SUM($D50,I19)&gt;L$5,$Y31/I19,$Y31-SUM($I50:K50)))</f>
        <v>0</v>
      </c>
      <c r="M50" s="123">
        <f>IF(M$5&lt;=$D50,0,IF(SUM($D50,I19)&gt;M$5,$Y31/I19,$Y31-SUM($I50:L50)))</f>
        <v>0</v>
      </c>
      <c r="N50" s="123">
        <f>IF(N$5&lt;=$D50,0,IF(SUM($D50,I19)&gt;N$5,$Y31/I19,$Y31-SUM($I50:M50)))</f>
        <v>0</v>
      </c>
      <c r="O50" s="123">
        <f>IF(O$5&lt;=$D50,0,IF(SUM($D50,I19)&gt;O$5,$Y31/I19,$Y31-SUM($I50:N50)))</f>
        <v>0</v>
      </c>
      <c r="P50" s="123">
        <f>IF(P$5&lt;=$D50,0,IF(SUM($D50,I19)&gt;P$5,$Y31/I19,$Y31-SUM($I50:O50)))</f>
        <v>0</v>
      </c>
      <c r="Q50" s="123">
        <f>IF(Q$5&lt;=$D50,0,IF(SUM($D50,I19)&gt;Q$5,$Y31/I19,$Y31-SUM($I50:P50)))</f>
        <v>0</v>
      </c>
      <c r="R50" s="123">
        <f>IF(R$5&lt;=$D50,0,IF(SUM($D50,I19)&gt;R$5,$Y31/I19,$Y31-SUM($I50:Q50)))</f>
        <v>0</v>
      </c>
      <c r="S50" s="123">
        <f>IF(S$5&lt;=$D50,0,IF(SUM($D50,I19)&gt;S$5,$Y31/I19,$Y31-SUM($I50:R50)))</f>
        <v>0</v>
      </c>
      <c r="T50" s="123">
        <f>IF(T$5&lt;=$D50,0,IF(SUM($D50,I19)&gt;T$5,$Y31/I19,$Y31-SUM($I50:S50)))</f>
        <v>0</v>
      </c>
      <c r="U50" s="123">
        <f>IF(U$5&lt;=$D50,0,IF(SUM($D50,I19)&gt;U$5,$Y31/I19,$Y31-SUM($I50:T50)))</f>
        <v>0</v>
      </c>
      <c r="V50" s="123">
        <f>IF(V$5&lt;=$D50,0,IF(SUM($D50,I19)&gt;V$5,$Y31/I19,$Y31-SUM($I50:U50)))</f>
        <v>0</v>
      </c>
      <c r="W50" s="123">
        <f>IF(W$5&lt;=$D50,0,IF(SUM($D50,I19)&gt;W$5,$Y31/I19,$Y31-SUM($I50:V50)))</f>
        <v>0</v>
      </c>
      <c r="X50" s="123">
        <f>IF(X$5&lt;=$D50,0,IF(SUM($D50,I19)&gt;X$5,$Y31/I19,$Y31-SUM($I50:W50)))</f>
        <v>0</v>
      </c>
      <c r="Y50" s="123">
        <f>IF(Y$5&lt;=$D50,0,IF(SUM($D50,I19)&gt;Y$5,$Y31/I19,$Y31-SUM($I50:X50)))</f>
        <v>0</v>
      </c>
      <c r="Z50" s="123">
        <f>IF(Z$5&lt;=$D50,0,IF(SUM($D50,I19)&gt;Z$5,$Y31/I19,$Y31-SUM($I50:Y50)))</f>
        <v>0</v>
      </c>
      <c r="AA50" s="123">
        <f>IF(AA$5&lt;=$D50,0,IF(SUM($D50,I19)&gt;AA$5,$Y31/I19,$Y31-SUM($I50:Z50)))</f>
        <v>0</v>
      </c>
      <c r="AB50" s="123">
        <f>IF(AB$5&lt;=$D50,0,IF(SUM($D50,I19)&gt;AB$5,$Y31/I19,$Y31-SUM($I50:AA50)))</f>
        <v>0</v>
      </c>
      <c r="AC50" s="123">
        <f>IF(AC$5&lt;=$D50,0,IF(SUM($D50,I19)&gt;AC$5,$Y31/I19,$Y31-SUM($I50:AB50)))</f>
        <v>0</v>
      </c>
      <c r="AD50" s="123">
        <f>IF(AD$5&lt;=$D50,0,IF(SUM($D50,I19)&gt;AD$5,$Y31/I19,$Y31-SUM($I50:AC50)))</f>
        <v>0</v>
      </c>
      <c r="AE50" s="123">
        <f>IF(AE$5&lt;=$D50,0,IF(SUM($D50,I19)&gt;AE$5,$Y31/I19,$Y31-SUM($I50:AD50)))</f>
        <v>0</v>
      </c>
      <c r="AF50" s="123">
        <f>IF(AF$5&lt;=$D50,0,IF(SUM($D50,I19)&gt;AF$5,$Y31/I19,$Y31-SUM($I50:AE50)))</f>
        <v>0</v>
      </c>
      <c r="AG50" s="123">
        <f>IF(AG$5&lt;=$D50,0,IF(SUM($D50,I19)&gt;AG$5,$Y31/I19,$Y31-SUM($I50:AF50)))</f>
        <v>0</v>
      </c>
      <c r="AH50" s="123">
        <f>IF(AH$5&lt;=$D50,0,IF(SUM($D50,I19)&gt;AH$5,$Y31/I19,$Y31-SUM($I50:AG50)))</f>
        <v>0</v>
      </c>
      <c r="AI50" s="123">
        <f>IF(AI$5&lt;=$D50,0,IF(SUM($D50,I19)&gt;AI$5,$Y31/I19,$Y31-SUM($I50:AH50)))</f>
        <v>0</v>
      </c>
      <c r="AJ50" s="123">
        <f>IF(AJ$5&lt;=$D50,0,IF(SUM($D50,I19)&gt;AJ$5,$Y31/I19,$Y31-SUM($I50:AI50)))</f>
        <v>0</v>
      </c>
      <c r="AK50" s="123">
        <f>IF(AK$5&lt;=$D50,0,IF(SUM($D50,I19)&gt;AK$5,$Y31/I19,$Y31-SUM($I50:AJ50)))</f>
        <v>0</v>
      </c>
      <c r="AL50" s="123">
        <f>IF(AL$5&lt;=$D50,0,IF(SUM($D50,I19)&gt;AL$5,$Y31/I19,$Y31-SUM($I50:AK50)))</f>
        <v>0</v>
      </c>
      <c r="AM50" s="123">
        <f>IF(AM$5&lt;=$D50,0,IF(SUM($D50,I19)&gt;AM$5,$Y31/I19,$Y31-SUM($I50:AL50)))</f>
        <v>0</v>
      </c>
      <c r="AN50" s="123">
        <f>IF(AN$5&lt;=$D50,0,IF(SUM($D50,I19)&gt;AN$5,$Y31/I19,$Y31-SUM($I50:AM50)))</f>
        <v>0</v>
      </c>
      <c r="AO50" s="123">
        <f>IF(AO$5&lt;=$D50,0,IF(SUM($D50,I19)&gt;AO$5,$Y31/I19,$Y31-SUM($I50:AN50)))</f>
        <v>0</v>
      </c>
      <c r="AP50" s="123">
        <f>IF(AP$5&lt;=$D50,0,IF(SUM($D50,I19)&gt;AP$5,$Y31/I19,$Y31-SUM($I50:AO50)))</f>
        <v>0</v>
      </c>
      <c r="AQ50" s="123">
        <f>IF(AQ$5&lt;=$D50,0,IF(SUM($D50,I19)&gt;AQ$5,$Y31/I19,$Y31-SUM($I50:AP50)))</f>
        <v>0</v>
      </c>
      <c r="AR50" s="123">
        <f>IF(AR$5&lt;=$D50,0,IF(SUM($D50,I19)&gt;AR$5,$Y31/I19,$Y31-SUM($I50:AQ50)))</f>
        <v>0</v>
      </c>
      <c r="AS50" s="123">
        <f>IF(AS$5&lt;=$D50,0,IF(SUM($D50,I19)&gt;AS$5,$Y31/I19,$Y31-SUM($I50:AR50)))</f>
        <v>0</v>
      </c>
      <c r="AT50" s="123">
        <f>IF(AT$5&lt;=$D50,0,IF(SUM($D50,I19)&gt;AT$5,$Y31/I19,$Y31-SUM($I50:AS50)))</f>
        <v>0</v>
      </c>
      <c r="AU50" s="123">
        <f>IF(AU$5&lt;=$D50,0,IF(SUM($D50,I19)&gt;AU$5,$Y31/I19,$Y31-SUM($I50:AT50)))</f>
        <v>0</v>
      </c>
      <c r="AV50" s="123">
        <f>IF(AV$5&lt;=$D50,0,IF(SUM($D50,I19)&gt;AV$5,$Y31/I19,$Y31-SUM($I50:AU50)))</f>
        <v>0</v>
      </c>
      <c r="AW50" s="123">
        <f>IF(AW$5&lt;=$D50,0,IF(SUM($D50,I19)&gt;AW$5,$Y31/I19,$Y31-SUM($I50:AV50)))</f>
        <v>0</v>
      </c>
      <c r="AX50" s="123">
        <f>IF(AX$5&lt;=$D50,0,IF(SUM($D50,I19)&gt;AX$5,$Y31/I19,$Y31-SUM($I50:AW50)))</f>
        <v>0</v>
      </c>
      <c r="AY50" s="123">
        <f>IF(AY$5&lt;=$D50,0,IF(SUM($D50,I19)&gt;AY$5,$Y31/I19,$Y31-SUM($I50:AX50)))</f>
        <v>0</v>
      </c>
      <c r="AZ50" s="123">
        <f>IF(AZ$5&lt;=$D50,0,IF(SUM($D50,I19)&gt;AZ$5,$Y31/I19,$Y31-SUM($I50:AY50)))</f>
        <v>0</v>
      </c>
      <c r="BA50" s="123">
        <f>IF(BA$5&lt;=$D50,0,IF(SUM($D50,I19)&gt;BA$5,$Y31/I19,$Y31-SUM($I50:AZ50)))</f>
        <v>0</v>
      </c>
      <c r="BB50" s="123">
        <f>IF(BB$5&lt;=$D50,0,IF(SUM($D50,I19)&gt;BB$5,$Y31/I19,$Y31-SUM($I50:BA50)))</f>
        <v>0</v>
      </c>
      <c r="BC50" s="123">
        <f>IF(BC$5&lt;=$D50,0,IF(SUM($D50,I19)&gt;BC$5,$Y31/I19,$Y31-SUM($I50:BB50)))</f>
        <v>0</v>
      </c>
      <c r="BD50" s="123">
        <f>IF(BD$5&lt;=$D50,0,IF(SUM($D50,I19)&gt;BD$5,$Y31/I19,$Y31-SUM($I50:BC50)))</f>
        <v>0</v>
      </c>
      <c r="BE50" s="123">
        <f>IF(BE$5&lt;=$D50,0,IF(SUM($D50,I19)&gt;BE$5,$Y31/I19,$Y31-SUM($I50:BD50)))</f>
        <v>0</v>
      </c>
      <c r="BF50" s="123">
        <f>IF(BF$5&lt;=$D50,0,IF(SUM($D50,I19)&gt;BF$5,$Y31/I19,$Y31-SUM($I50:BE50)))</f>
        <v>0</v>
      </c>
      <c r="BG50" s="123">
        <f>IF(BG$5&lt;=$D50,0,IF(SUM($D50,I19)&gt;BG$5,$Y31/I19,$Y31-SUM($I50:BF50)))</f>
        <v>0</v>
      </c>
      <c r="BH50" s="123">
        <f>IF(BH$5&lt;=$D50,0,IF(SUM($D50,I19)&gt;BH$5,$Y31/I19,$Y31-SUM($I50:BG50)))</f>
        <v>0</v>
      </c>
      <c r="BI50" s="123">
        <f>IF(BI$5&lt;=$D50,0,IF(SUM($D50,I19)&gt;BI$5,$Y31/I19,$Y31-SUM($I50:BH50)))</f>
        <v>0</v>
      </c>
      <c r="BJ50" s="123">
        <f>IF(BJ$5&lt;=$D50,0,IF(SUM($D50,I19)&gt;BJ$5,$Y31/I19,$Y31-SUM($I50:BI50)))</f>
        <v>0</v>
      </c>
      <c r="BK50" s="123">
        <f>IF(BK$5&lt;=$D50,0,IF(SUM($D50,I19)&gt;BK$5,$Y31/I19,$Y31-SUM($I50:BJ50)))</f>
        <v>0</v>
      </c>
      <c r="BL50" s="123">
        <f>IF(BL$5&lt;=$D50,0,IF(SUM($D50,I19)&gt;BL$5,$Y31/I19,$Y31-SUM($I50:BK50)))</f>
        <v>0</v>
      </c>
      <c r="BM50" s="123">
        <f>IF(BM$5&lt;=$D50,0,IF(SUM($D50,I19)&gt;BM$5,$Y31/I19,$Y31-SUM($I50:BL50)))</f>
        <v>0</v>
      </c>
      <c r="BN50" s="123">
        <f>IF(BN$5&lt;=$D50,0,IF(SUM($D50,I19)&gt;BN$5,$Y31/I19,$Y31-SUM($I50:BM50)))</f>
        <v>0</v>
      </c>
      <c r="BO50" s="123">
        <f>IF(BO$5&lt;=$D50,0,IF(SUM($D50,I19)&gt;BO$5,$Y31/I19,$Y31-SUM($I50:BN50)))</f>
        <v>0</v>
      </c>
      <c r="BP50" s="123">
        <f>IF(BP$5&lt;=$D50,0,IF(SUM($D50,I19)&gt;BP$5,$Y31/I19,$Y31-SUM($I50:BO50)))</f>
        <v>0</v>
      </c>
      <c r="BQ50" s="123">
        <f>IF(BQ$5&lt;=$D50,0,IF(SUM($D50,I19)&gt;BQ$5,$Y31/I19,$Y31-SUM($I50:BP50)))</f>
        <v>0</v>
      </c>
      <c r="BR50" s="123">
        <f>IF(BR$5&lt;=$D50,0,IF(SUM($D50,J19)&gt;BR$5,$Y31/J19,$Y31-SUM($I50:BQ50)))</f>
        <v>0</v>
      </c>
      <c r="BS50" s="123">
        <f>IF(BS$5&lt;=$D50,0,IF(SUM($D50,K19)&gt;BS$5,$Y31/K19,$Y31-SUM($I50:BR50)))</f>
        <v>0</v>
      </c>
      <c r="BT50" s="123">
        <f>IF(BT$5&lt;=$D50,0,IF(SUM($D50,L19)&gt;BT$5,$Y31/L19,$Y31-SUM($I50:BS50)))</f>
        <v>0</v>
      </c>
      <c r="BU50" s="123">
        <f>IF(BU$5&lt;=$D50,0,IF(SUM($D50,M19)&gt;BU$5,$Y31/M19,$Y31-SUM($I50:BT50)))</f>
        <v>0</v>
      </c>
      <c r="BV50" s="123">
        <f>IF(BV$5&lt;=$D50,0,IF(SUM($D50,N19)&gt;BV$5,$Y31/N19,$Y31-SUM($I50:BU50)))</f>
        <v>0</v>
      </c>
    </row>
    <row r="51" spans="4:74" ht="12.75" customHeight="1" outlineLevel="1" x14ac:dyDescent="0.3">
      <c r="D51" s="124">
        <f t="shared" si="36"/>
        <v>2027</v>
      </c>
      <c r="E51" s="8" t="s">
        <v>22</v>
      </c>
      <c r="I51" s="75"/>
      <c r="J51" s="123">
        <f>IF(J$5&lt;=$D51,0,IF(SUM($D51,I19)&gt;J$5,$Z31/I19,$Z31-SUM($I51:I51)))</f>
        <v>0</v>
      </c>
      <c r="K51" s="123">
        <f>IF(K$5&lt;=$D51,0,IF(SUM($D51,I19)&gt;K$5,$Z31/I19,$Z31-SUM($I51:J51)))</f>
        <v>0</v>
      </c>
      <c r="L51" s="123">
        <f>IF(L$5&lt;=$D51,0,IF(SUM($D51,I19)&gt;L$5,$Z31/I19,$Z31-SUM($I51:K51)))</f>
        <v>0</v>
      </c>
      <c r="M51" s="123">
        <f>IF(M$5&lt;=$D51,0,IF(SUM($D51,I19)&gt;M$5,$Z31/I19,$Z31-SUM($I51:L51)))</f>
        <v>0</v>
      </c>
      <c r="N51" s="123">
        <f>IF(N$5&lt;=$D51,0,IF(SUM($D51,I19)&gt;N$5,$Z31/I19,$Z31-SUM($I51:M51)))</f>
        <v>0</v>
      </c>
      <c r="O51" s="123">
        <f>IF(O$5&lt;=$D51,0,IF(SUM($D51,I19)&gt;O$5,$Z31/I19,$Z31-SUM($I51:N51)))</f>
        <v>0</v>
      </c>
      <c r="P51" s="123">
        <f>IF(P$5&lt;=$D51,0,IF(SUM($D51,I19)&gt;P$5,$Z31/I19,$Z31-SUM($I51:O51)))</f>
        <v>0</v>
      </c>
      <c r="Q51" s="123">
        <f>IF(Q$5&lt;=$D51,0,IF(SUM($D51,I19)&gt;Q$5,$Z31/I19,$Z31-SUM($I51:P51)))</f>
        <v>0</v>
      </c>
      <c r="R51" s="123">
        <f>IF(R$5&lt;=$D51,0,IF(SUM($D51,I19)&gt;R$5,$Z31/I19,$Z31-SUM($I51:Q51)))</f>
        <v>0</v>
      </c>
      <c r="S51" s="123">
        <f>IF(S$5&lt;=$D51,0,IF(SUM($D51,I19)&gt;S$5,$Z31/I19,$Z31-SUM($I51:R51)))</f>
        <v>0</v>
      </c>
      <c r="T51" s="123">
        <f>IF(T$5&lt;=$D51,0,IF(SUM($D51,I19)&gt;T$5,$Z31/I19,$Z31-SUM($I51:S51)))</f>
        <v>0</v>
      </c>
      <c r="U51" s="123">
        <f>IF(U$5&lt;=$D51,0,IF(SUM($D51,I19)&gt;U$5,$Z31/I19,$Z31-SUM($I51:T51)))</f>
        <v>0</v>
      </c>
      <c r="V51" s="123">
        <f>IF(V$5&lt;=$D51,0,IF(SUM($D51,I19)&gt;V$5,$Z31/I19,$Z31-SUM($I51:U51)))</f>
        <v>0</v>
      </c>
      <c r="W51" s="123">
        <f>IF(W$5&lt;=$D51,0,IF(SUM($D51,I19)&gt;W$5,$Z31/I19,$Z31-SUM($I51:V51)))</f>
        <v>0</v>
      </c>
      <c r="X51" s="123">
        <f>IF(X$5&lt;=$D51,0,IF(SUM($D51,I19)&gt;X$5,$Z31/I19,$Z31-SUM($I51:W51)))</f>
        <v>0</v>
      </c>
      <c r="Y51" s="123">
        <f>IF(Y$5&lt;=$D51,0,IF(SUM($D51,I19)&gt;Y$5,$Z31/I19,$Z31-SUM($I51:X51)))</f>
        <v>0</v>
      </c>
      <c r="Z51" s="123">
        <f>IF(Z$5&lt;=$D51,0,IF(SUM($D51,I19)&gt;Z$5,$Z31/I19,$Z31-SUM($I51:Y51)))</f>
        <v>0</v>
      </c>
      <c r="AA51" s="123">
        <f>IF(AA$5&lt;=$D51,0,IF(SUM($D51,I19)&gt;AA$5,$Z31/I19,$Z31-SUM($I51:Z51)))</f>
        <v>0</v>
      </c>
      <c r="AB51" s="123">
        <f>IF(AB$5&lt;=$D51,0,IF(SUM($D51,I19)&gt;AB$5,$Z31/I19,$Z31-SUM($I51:AA51)))</f>
        <v>0</v>
      </c>
      <c r="AC51" s="123">
        <f>IF(AC$5&lt;=$D51,0,IF(SUM($D51,I19)&gt;AC$5,$Z31/I19,$Z31-SUM($I51:AB51)))</f>
        <v>0</v>
      </c>
      <c r="AD51" s="123">
        <f>IF(AD$5&lt;=$D51,0,IF(SUM($D51,I19)&gt;AD$5,$Z31/I19,$Z31-SUM($I51:AC51)))</f>
        <v>0</v>
      </c>
      <c r="AE51" s="123">
        <f>IF(AE$5&lt;=$D51,0,IF(SUM($D51,I19)&gt;AE$5,$Z31/I19,$Z31-SUM($I51:AD51)))</f>
        <v>0</v>
      </c>
      <c r="AF51" s="123">
        <f>IF(AF$5&lt;=$D51,0,IF(SUM($D51,I19)&gt;AF$5,$Z31/I19,$Z31-SUM($I51:AE51)))</f>
        <v>0</v>
      </c>
      <c r="AG51" s="123">
        <f>IF(AG$5&lt;=$D51,0,IF(SUM($D51,I19)&gt;AG$5,$Z31/I19,$Z31-SUM($I51:AF51)))</f>
        <v>0</v>
      </c>
      <c r="AH51" s="123">
        <f>IF(AH$5&lt;=$D51,0,IF(SUM($D51,I19)&gt;AH$5,$Z31/I19,$Z31-SUM($I51:AG51)))</f>
        <v>0</v>
      </c>
      <c r="AI51" s="123">
        <f>IF(AI$5&lt;=$D51,0,IF(SUM($D51,I19)&gt;AI$5,$Z31/I19,$Z31-SUM($I51:AH51)))</f>
        <v>0</v>
      </c>
      <c r="AJ51" s="123">
        <f>IF(AJ$5&lt;=$D51,0,IF(SUM($D51,I19)&gt;AJ$5,$Z31/I19,$Z31-SUM($I51:AI51)))</f>
        <v>0</v>
      </c>
      <c r="AK51" s="123">
        <f>IF(AK$5&lt;=$D51,0,IF(SUM($D51,I19)&gt;AK$5,$Z31/I19,$Z31-SUM($I51:AJ51)))</f>
        <v>0</v>
      </c>
      <c r="AL51" s="123">
        <f>IF(AL$5&lt;=$D51,0,IF(SUM($D51,I19)&gt;AL$5,$Z31/I19,$Z31-SUM($I51:AK51)))</f>
        <v>0</v>
      </c>
      <c r="AM51" s="123">
        <f>IF(AM$5&lt;=$D51,0,IF(SUM($D51,I19)&gt;AM$5,$Z31/I19,$Z31-SUM($I51:AL51)))</f>
        <v>0</v>
      </c>
      <c r="AN51" s="123">
        <f>IF(AN$5&lt;=$D51,0,IF(SUM($D51,I19)&gt;AN$5,$Z31/I19,$Z31-SUM($I51:AM51)))</f>
        <v>0</v>
      </c>
      <c r="AO51" s="123">
        <f>IF(AO$5&lt;=$D51,0,IF(SUM($D51,I19)&gt;AO$5,$Z31/I19,$Z31-SUM($I51:AN51)))</f>
        <v>0</v>
      </c>
      <c r="AP51" s="123">
        <f>IF(AP$5&lt;=$D51,0,IF(SUM($D51,I19)&gt;AP$5,$Z31/I19,$Z31-SUM($I51:AO51)))</f>
        <v>0</v>
      </c>
      <c r="AQ51" s="123">
        <f>IF(AQ$5&lt;=$D51,0,IF(SUM($D51,I19)&gt;AQ$5,$Z31/I19,$Z31-SUM($I51:AP51)))</f>
        <v>0</v>
      </c>
      <c r="AR51" s="123">
        <f>IF(AR$5&lt;=$D51,0,IF(SUM($D51,I19)&gt;AR$5,$Z31/I19,$Z31-SUM($I51:AQ51)))</f>
        <v>0</v>
      </c>
      <c r="AS51" s="123">
        <f>IF(AS$5&lt;=$D51,0,IF(SUM($D51,I19)&gt;AS$5,$Z31/I19,$Z31-SUM($I51:AR51)))</f>
        <v>0</v>
      </c>
      <c r="AT51" s="123">
        <f>IF(AT$5&lt;=$D51,0,IF(SUM($D51,I19)&gt;AT$5,$Z31/I19,$Z31-SUM($I51:AS51)))</f>
        <v>0</v>
      </c>
      <c r="AU51" s="123">
        <f>IF(AU$5&lt;=$D51,0,IF(SUM($D51,I19)&gt;AU$5,$Z31/I19,$Z31-SUM($I51:AT51)))</f>
        <v>0</v>
      </c>
      <c r="AV51" s="123">
        <f>IF(AV$5&lt;=$D51,0,IF(SUM($D51,I19)&gt;AV$5,$Z31/I19,$Z31-SUM($I51:AU51)))</f>
        <v>0</v>
      </c>
      <c r="AW51" s="123">
        <f>IF(AW$5&lt;=$D51,0,IF(SUM($D51,I19)&gt;AW$5,$Z31/I19,$Z31-SUM($I51:AV51)))</f>
        <v>0</v>
      </c>
      <c r="AX51" s="123">
        <f>IF(AX$5&lt;=$D51,0,IF(SUM($D51,I19)&gt;AX$5,$Z31/I19,$Z31-SUM($I51:AW51)))</f>
        <v>0</v>
      </c>
      <c r="AY51" s="123">
        <f>IF(AY$5&lt;=$D51,0,IF(SUM($D51,I19)&gt;AY$5,$Z31/I19,$Z31-SUM($I51:AX51)))</f>
        <v>0</v>
      </c>
      <c r="AZ51" s="123">
        <f>IF(AZ$5&lt;=$D51,0,IF(SUM($D51,I19)&gt;AZ$5,$Z31/I19,$Z31-SUM($I51:AY51)))</f>
        <v>0</v>
      </c>
      <c r="BA51" s="123">
        <f>IF(BA$5&lt;=$D51,0,IF(SUM($D51,I19)&gt;BA$5,$Z31/I19,$Z31-SUM($I51:AZ51)))</f>
        <v>0</v>
      </c>
      <c r="BB51" s="123">
        <f>IF(BB$5&lt;=$D51,0,IF(SUM($D51,I19)&gt;BB$5,$Z31/I19,$Z31-SUM($I51:BA51)))</f>
        <v>0</v>
      </c>
      <c r="BC51" s="123">
        <f>IF(BC$5&lt;=$D51,0,IF(SUM($D51,I19)&gt;BC$5,$Z31/I19,$Z31-SUM($I51:BB51)))</f>
        <v>0</v>
      </c>
      <c r="BD51" s="123">
        <f>IF(BD$5&lt;=$D51,0,IF(SUM($D51,I19)&gt;BD$5,$Z31/I19,$Z31-SUM($I51:BC51)))</f>
        <v>0</v>
      </c>
      <c r="BE51" s="123">
        <f>IF(BE$5&lt;=$D51,0,IF(SUM($D51,I19)&gt;BE$5,$Z31/I19,$Z31-SUM($I51:BD51)))</f>
        <v>0</v>
      </c>
      <c r="BF51" s="123">
        <f>IF(BF$5&lt;=$D51,0,IF(SUM($D51,I19)&gt;BF$5,$Z31/I19,$Z31-SUM($I51:BE51)))</f>
        <v>0</v>
      </c>
      <c r="BG51" s="123">
        <f>IF(BG$5&lt;=$D51,0,IF(SUM($D51,I19)&gt;BG$5,$Z31/I19,$Z31-SUM($I51:BF51)))</f>
        <v>0</v>
      </c>
      <c r="BH51" s="123">
        <f>IF(BH$5&lt;=$D51,0,IF(SUM($D51,I19)&gt;BH$5,$Z31/I19,$Z31-SUM($I51:BG51)))</f>
        <v>0</v>
      </c>
      <c r="BI51" s="123">
        <f>IF(BI$5&lt;=$D51,0,IF(SUM($D51,I19)&gt;BI$5,$Z31/I19,$Z31-SUM($I51:BH51)))</f>
        <v>0</v>
      </c>
      <c r="BJ51" s="123">
        <f>IF(BJ$5&lt;=$D51,0,IF(SUM($D51,I19)&gt;BJ$5,$Z31/I19,$Z31-SUM($I51:BI51)))</f>
        <v>0</v>
      </c>
      <c r="BK51" s="123">
        <f>IF(BK$5&lt;=$D51,0,IF(SUM($D51,I19)&gt;BK$5,$Z31/I19,$Z31-SUM($I51:BJ51)))</f>
        <v>0</v>
      </c>
      <c r="BL51" s="123">
        <f>IF(BL$5&lt;=$D51,0,IF(SUM($D51,I19)&gt;BL$5,$Z31/I19,$Z31-SUM($I51:BK51)))</f>
        <v>0</v>
      </c>
      <c r="BM51" s="123">
        <f>IF(BM$5&lt;=$D51,0,IF(SUM($D51,I19)&gt;BM$5,$Z31/I19,$Z31-SUM($I51:BL51)))</f>
        <v>0</v>
      </c>
      <c r="BN51" s="123">
        <f>IF(BN$5&lt;=$D51,0,IF(SUM($D51,I19)&gt;BN$5,$Z31/I19,$Z31-SUM($I51:BM51)))</f>
        <v>0</v>
      </c>
      <c r="BO51" s="123">
        <f>IF(BO$5&lt;=$D51,0,IF(SUM($D51,I19)&gt;BO$5,$Z31/I19,$Z31-SUM($I51:BN51)))</f>
        <v>0</v>
      </c>
      <c r="BP51" s="123">
        <f>IF(BP$5&lt;=$D51,0,IF(SUM($D51,I19)&gt;BP$5,$Z31/I19,$Z31-SUM($I51:BO51)))</f>
        <v>0</v>
      </c>
      <c r="BQ51" s="123">
        <f>IF(BQ$5&lt;=$D51,0,IF(SUM($D51,I19)&gt;BQ$5,$Z31/I19,$Z31-SUM($I51:BP51)))</f>
        <v>0</v>
      </c>
      <c r="BR51" s="123">
        <f>IF(BR$5&lt;=$D51,0,IF(SUM($D51,J19)&gt;BR$5,$Z31/J19,$Z31-SUM($I51:BQ51)))</f>
        <v>0</v>
      </c>
      <c r="BS51" s="123">
        <f>IF(BS$5&lt;=$D51,0,IF(SUM($D51,K19)&gt;BS$5,$Z31/K19,$Z31-SUM($I51:BR51)))</f>
        <v>0</v>
      </c>
      <c r="BT51" s="123">
        <f>IF(BT$5&lt;=$D51,0,IF(SUM($D51,L19)&gt;BT$5,$Z31/L19,$Z31-SUM($I51:BS51)))</f>
        <v>0</v>
      </c>
      <c r="BU51" s="123">
        <f>IF(BU$5&lt;=$D51,0,IF(SUM($D51,M19)&gt;BU$5,$Z31/M19,$Z31-SUM($I51:BT51)))</f>
        <v>0</v>
      </c>
      <c r="BV51" s="123">
        <f>IF(BV$5&lt;=$D51,0,IF(SUM($D51,N19)&gt;BV$5,$Z31/N19,$Z31-SUM($I51:BU51)))</f>
        <v>0</v>
      </c>
    </row>
    <row r="52" spans="4:74" ht="12.75" customHeight="1" outlineLevel="1" x14ac:dyDescent="0.3">
      <c r="D52" s="124">
        <f t="shared" si="36"/>
        <v>2028</v>
      </c>
      <c r="E52" s="8" t="s">
        <v>22</v>
      </c>
      <c r="I52" s="75"/>
      <c r="J52" s="123">
        <f>IF(J$5&lt;=$D52,0,IF(SUM($D52,I19)&gt;J$5,$AA31/I19,$AA31-SUM($I52:I52)))</f>
        <v>0</v>
      </c>
      <c r="K52" s="123">
        <f>IF(K$5&lt;=$D52,0,IF(SUM($D52,I19)&gt;K$5,$AA31/I19,$AA31-SUM($I52:J52)))</f>
        <v>0</v>
      </c>
      <c r="L52" s="123">
        <f>IF(L$5&lt;=$D52,0,IF(SUM($D52,I19)&gt;L$5,$AA31/I19,$AA31-SUM($I52:K52)))</f>
        <v>0</v>
      </c>
      <c r="M52" s="123">
        <f>IF(M$5&lt;=$D52,0,IF(SUM($D52,I19)&gt;M$5,$AA31/I19,$AA31-SUM($I52:L52)))</f>
        <v>0</v>
      </c>
      <c r="N52" s="123">
        <f>IF(N$5&lt;=$D52,0,IF(SUM($D52,I19)&gt;N$5,$AA31/I19,$AA31-SUM($I52:M52)))</f>
        <v>0</v>
      </c>
      <c r="O52" s="123">
        <f>IF(O$5&lt;=$D52,0,IF(SUM($D52,I19)&gt;O$5,$AA31/I19,$AA31-SUM($I52:N52)))</f>
        <v>0</v>
      </c>
      <c r="P52" s="123">
        <f>IF(P$5&lt;=$D52,0,IF(SUM($D52,I19)&gt;P$5,$AA31/I19,$AA31-SUM($I52:O52)))</f>
        <v>0</v>
      </c>
      <c r="Q52" s="123">
        <f>IF(Q$5&lt;=$D52,0,IF(SUM($D52,I19)&gt;Q$5,$AA31/I19,$AA31-SUM($I52:P52)))</f>
        <v>0</v>
      </c>
      <c r="R52" s="123">
        <f>IF(R$5&lt;=$D52,0,IF(SUM($D52,I19)&gt;R$5,$AA31/I19,$AA31-SUM($I52:Q52)))</f>
        <v>0</v>
      </c>
      <c r="S52" s="123">
        <f>IF(S$5&lt;=$D52,0,IF(SUM($D52,I19)&gt;S$5,$AA31/I19,$AA31-SUM($I52:R52)))</f>
        <v>0</v>
      </c>
      <c r="T52" s="123">
        <f>IF(T$5&lt;=$D52,0,IF(SUM($D52,I19)&gt;T$5,$AA31/I19,$AA31-SUM($I52:S52)))</f>
        <v>0</v>
      </c>
      <c r="U52" s="123">
        <f>IF(U$5&lt;=$D52,0,IF(SUM($D52,I19)&gt;U$5,$AA31/I19,$AA31-SUM($I52:T52)))</f>
        <v>0</v>
      </c>
      <c r="V52" s="123">
        <f>IF(V$5&lt;=$D52,0,IF(SUM($D52,I19)&gt;V$5,$AA31/I19,$AA31-SUM($I52:U52)))</f>
        <v>0</v>
      </c>
      <c r="W52" s="123">
        <f>IF(W$5&lt;=$D52,0,IF(SUM($D52,I19)&gt;W$5,$AA31/I19,$AA31-SUM($I52:V52)))</f>
        <v>0</v>
      </c>
      <c r="X52" s="123">
        <f>IF(X$5&lt;=$D52,0,IF(SUM($D52,I19)&gt;X$5,$AA31/I19,$AA31-SUM($I52:W52)))</f>
        <v>0</v>
      </c>
      <c r="Y52" s="123">
        <f>IF(Y$5&lt;=$D52,0,IF(SUM($D52,I19)&gt;Y$5,$AA31/I19,$AA31-SUM($I52:X52)))</f>
        <v>0</v>
      </c>
      <c r="Z52" s="123">
        <f>IF(Z$5&lt;=$D52,0,IF(SUM($D52,I19)&gt;Z$5,$AA31/I19,$AA31-SUM($I52:Y52)))</f>
        <v>0</v>
      </c>
      <c r="AA52" s="123">
        <f>IF(AA$5&lt;=$D52,0,IF(SUM($D52,I19)&gt;AA$5,$AA31/I19,$AA31-SUM($I52:Z52)))</f>
        <v>0</v>
      </c>
      <c r="AB52" s="123">
        <f>IF(AB$5&lt;=$D52,0,IF(SUM($D52,I19)&gt;AB$5,$AA31/I19,$AA31-SUM($I52:AA52)))</f>
        <v>0</v>
      </c>
      <c r="AC52" s="123">
        <f>IF(AC$5&lt;=$D52,0,IF(SUM($D52,I19)&gt;AC$5,$AA31/I19,$AA31-SUM($I52:AB52)))</f>
        <v>0</v>
      </c>
      <c r="AD52" s="123">
        <f>IF(AD$5&lt;=$D52,0,IF(SUM($D52,I19)&gt;AD$5,$AA31/I19,$AA31-SUM($I52:AC52)))</f>
        <v>0</v>
      </c>
      <c r="AE52" s="123">
        <f>IF(AE$5&lt;=$D52,0,IF(SUM($D52,I19)&gt;AE$5,$AA31/I19,$AA31-SUM($I52:AD52)))</f>
        <v>0</v>
      </c>
      <c r="AF52" s="123">
        <f>IF(AF$5&lt;=$D52,0,IF(SUM($D52,I19)&gt;AF$5,$AA31/I19,$AA31-SUM($I52:AE52)))</f>
        <v>0</v>
      </c>
      <c r="AG52" s="123">
        <f>IF(AG$5&lt;=$D52,0,IF(SUM($D52,I19)&gt;AG$5,$AA31/I19,$AA31-SUM($I52:AF52)))</f>
        <v>0</v>
      </c>
      <c r="AH52" s="123">
        <f>IF(AH$5&lt;=$D52,0,IF(SUM($D52,I19)&gt;AH$5,$AA31/I19,$AA31-SUM($I52:AG52)))</f>
        <v>0</v>
      </c>
      <c r="AI52" s="123">
        <f>IF(AI$5&lt;=$D52,0,IF(SUM($D52,I19)&gt;AI$5,$AA31/I19,$AA31-SUM($I52:AH52)))</f>
        <v>0</v>
      </c>
      <c r="AJ52" s="123">
        <f>IF(AJ$5&lt;=$D52,0,IF(SUM($D52,I19)&gt;AJ$5,$AA31/I19,$AA31-SUM($I52:AI52)))</f>
        <v>0</v>
      </c>
      <c r="AK52" s="123">
        <f>IF(AK$5&lt;=$D52,0,IF(SUM($D52,I19)&gt;AK$5,$AA31/I19,$AA31-SUM($I52:AJ52)))</f>
        <v>0</v>
      </c>
      <c r="AL52" s="123">
        <f>IF(AL$5&lt;=$D52,0,IF(SUM($D52,I19)&gt;AL$5,$AA31/I19,$AA31-SUM($I52:AK52)))</f>
        <v>0</v>
      </c>
      <c r="AM52" s="123">
        <f>IF(AM$5&lt;=$D52,0,IF(SUM($D52,I19)&gt;AM$5,$AA31/I19,$AA31-SUM($I52:AL52)))</f>
        <v>0</v>
      </c>
      <c r="AN52" s="123">
        <f>IF(AN$5&lt;=$D52,0,IF(SUM($D52,I19)&gt;AN$5,$AA31/I19,$AA31-SUM($I52:AM52)))</f>
        <v>0</v>
      </c>
      <c r="AO52" s="123">
        <f>IF(AO$5&lt;=$D52,0,IF(SUM($D52,I19)&gt;AO$5,$AA31/I19,$AA31-SUM($I52:AN52)))</f>
        <v>0</v>
      </c>
      <c r="AP52" s="123">
        <f>IF(AP$5&lt;=$D52,0,IF(SUM($D52,I19)&gt;AP$5,$AA31/I19,$AA31-SUM($I52:AO52)))</f>
        <v>0</v>
      </c>
      <c r="AQ52" s="123">
        <f>IF(AQ$5&lt;=$D52,0,IF(SUM($D52,I19)&gt;AQ$5,$AA31/I19,$AA31-SUM($I52:AP52)))</f>
        <v>0</v>
      </c>
      <c r="AR52" s="123">
        <f>IF(AR$5&lt;=$D52,0,IF(SUM($D52,I19)&gt;AR$5,$AA31/I19,$AA31-SUM($I52:AQ52)))</f>
        <v>0</v>
      </c>
      <c r="AS52" s="123">
        <f>IF(AS$5&lt;=$D52,0,IF(SUM($D52,I19)&gt;AS$5,$AA31/I19,$AA31-SUM($I52:AR52)))</f>
        <v>0</v>
      </c>
      <c r="AT52" s="123">
        <f>IF(AT$5&lt;=$D52,0,IF(SUM($D52,I19)&gt;AT$5,$AA31/I19,$AA31-SUM($I52:AS52)))</f>
        <v>0</v>
      </c>
      <c r="AU52" s="123">
        <f>IF(AU$5&lt;=$D52,0,IF(SUM($D52,I19)&gt;AU$5,$AA31/I19,$AA31-SUM($I52:AT52)))</f>
        <v>0</v>
      </c>
      <c r="AV52" s="123">
        <f>IF(AV$5&lt;=$D52,0,IF(SUM($D52,I19)&gt;AV$5,$AA31/I19,$AA31-SUM($I52:AU52)))</f>
        <v>0</v>
      </c>
      <c r="AW52" s="123">
        <f>IF(AW$5&lt;=$D52,0,IF(SUM($D52,I19)&gt;AW$5,$AA31/I19,$AA31-SUM($I52:AV52)))</f>
        <v>0</v>
      </c>
      <c r="AX52" s="123">
        <f>IF(AX$5&lt;=$D52,0,IF(SUM($D52,I19)&gt;AX$5,$AA31/I19,$AA31-SUM($I52:AW52)))</f>
        <v>0</v>
      </c>
      <c r="AY52" s="123">
        <f>IF(AY$5&lt;=$D52,0,IF(SUM($D52,I19)&gt;AY$5,$AA31/I19,$AA31-SUM($I52:AX52)))</f>
        <v>0</v>
      </c>
      <c r="AZ52" s="123">
        <f>IF(AZ$5&lt;=$D52,0,IF(SUM($D52,I19)&gt;AZ$5,$AA31/I19,$AA31-SUM($I52:AY52)))</f>
        <v>0</v>
      </c>
      <c r="BA52" s="123">
        <f>IF(BA$5&lt;=$D52,0,IF(SUM($D52,I19)&gt;BA$5,$AA31/I19,$AA31-SUM($I52:AZ52)))</f>
        <v>0</v>
      </c>
      <c r="BB52" s="123">
        <f>IF(BB$5&lt;=$D52,0,IF(SUM($D52,I19)&gt;BB$5,$AA31/I19,$AA31-SUM($I52:BA52)))</f>
        <v>0</v>
      </c>
      <c r="BC52" s="123">
        <f>IF(BC$5&lt;=$D52,0,IF(SUM($D52,I19)&gt;BC$5,$AA31/I19,$AA31-SUM($I52:BB52)))</f>
        <v>0</v>
      </c>
      <c r="BD52" s="123">
        <f>IF(BD$5&lt;=$D52,0,IF(SUM($D52,I19)&gt;BD$5,$AA31/I19,$AA31-SUM($I52:BC52)))</f>
        <v>0</v>
      </c>
      <c r="BE52" s="123">
        <f>IF(BE$5&lt;=$D52,0,IF(SUM($D52,I19)&gt;BE$5,$AA31/I19,$AA31-SUM($I52:BD52)))</f>
        <v>0</v>
      </c>
      <c r="BF52" s="123">
        <f>IF(BF$5&lt;=$D52,0,IF(SUM($D52,I19)&gt;BF$5,$AA31/I19,$AA31-SUM($I52:BE52)))</f>
        <v>0</v>
      </c>
      <c r="BG52" s="123">
        <f>IF(BG$5&lt;=$D52,0,IF(SUM($D52,I19)&gt;BG$5,$AA31/I19,$AA31-SUM($I52:BF52)))</f>
        <v>0</v>
      </c>
      <c r="BH52" s="123">
        <f>IF(BH$5&lt;=$D52,0,IF(SUM($D52,I19)&gt;BH$5,$AA31/I19,$AA31-SUM($I52:BG52)))</f>
        <v>0</v>
      </c>
      <c r="BI52" s="123">
        <f>IF(BI$5&lt;=$D52,0,IF(SUM($D52,I19)&gt;BI$5,$AA31/I19,$AA31-SUM($I52:BH52)))</f>
        <v>0</v>
      </c>
      <c r="BJ52" s="123">
        <f>IF(BJ$5&lt;=$D52,0,IF(SUM($D52,I19)&gt;BJ$5,$AA31/I19,$AA31-SUM($I52:BI52)))</f>
        <v>0</v>
      </c>
      <c r="BK52" s="123">
        <f>IF(BK$5&lt;=$D52,0,IF(SUM($D52,I19)&gt;BK$5,$AA31/I19,$AA31-SUM($I52:BJ52)))</f>
        <v>0</v>
      </c>
      <c r="BL52" s="123">
        <f>IF(BL$5&lt;=$D52,0,IF(SUM($D52,I19)&gt;BL$5,$AA31/I19,$AA31-SUM($I52:BK52)))</f>
        <v>0</v>
      </c>
      <c r="BM52" s="123">
        <f>IF(BM$5&lt;=$D52,0,IF(SUM($D52,I19)&gt;BM$5,$AA31/I19,$AA31-SUM($I52:BL52)))</f>
        <v>0</v>
      </c>
      <c r="BN52" s="123">
        <f>IF(BN$5&lt;=$D52,0,IF(SUM($D52,I19)&gt;BN$5,$AA31/I19,$AA31-SUM($I52:BM52)))</f>
        <v>0</v>
      </c>
      <c r="BO52" s="123">
        <f>IF(BO$5&lt;=$D52,0,IF(SUM($D52,I19)&gt;BO$5,$AA31/I19,$AA31-SUM($I52:BN52)))</f>
        <v>0</v>
      </c>
      <c r="BP52" s="123">
        <f>IF(BP$5&lt;=$D52,0,IF(SUM($D52,I19)&gt;BP$5,$AA31/I19,$AA31-SUM($I52:BO52)))</f>
        <v>0</v>
      </c>
      <c r="BQ52" s="123">
        <f>IF(BQ$5&lt;=$D52,0,IF(SUM($D52,I19)&gt;BQ$5,$AA31/I19,$AA31-SUM($I52:BP52)))</f>
        <v>0</v>
      </c>
      <c r="BR52" s="123">
        <f>IF(BR$5&lt;=$D52,0,IF(SUM($D52,J19)&gt;BR$5,$AA31/J19,$AA31-SUM($I52:BQ52)))</f>
        <v>0</v>
      </c>
      <c r="BS52" s="123">
        <f>IF(BS$5&lt;=$D52,0,IF(SUM($D52,K19)&gt;BS$5,$AA31/K19,$AA31-SUM($I52:BR52)))</f>
        <v>0</v>
      </c>
      <c r="BT52" s="123">
        <f>IF(BT$5&lt;=$D52,0,IF(SUM($D52,L19)&gt;BT$5,$AA31/L19,$AA31-SUM($I52:BS52)))</f>
        <v>0</v>
      </c>
      <c r="BU52" s="123">
        <f>IF(BU$5&lt;=$D52,0,IF(SUM($D52,M19)&gt;BU$5,$AA31/M19,$AA31-SUM($I52:BT52)))</f>
        <v>0</v>
      </c>
      <c r="BV52" s="123">
        <f>IF(BV$5&lt;=$D52,0,IF(SUM($D52,N19)&gt;BV$5,$AA31/N19,$AA31-SUM($I52:BU52)))</f>
        <v>0</v>
      </c>
    </row>
    <row r="53" spans="4:74" ht="12.75" customHeight="1" outlineLevel="1" x14ac:dyDescent="0.3">
      <c r="D53" s="124">
        <f t="shared" si="36"/>
        <v>2029</v>
      </c>
      <c r="E53" s="8" t="s">
        <v>22</v>
      </c>
      <c r="I53" s="75"/>
      <c r="J53" s="123">
        <f>IF(J$5&lt;=$D53,0,IF(SUM($D53,I19)&gt;J$5,$AB31/I19,$AB31-SUM($I53:I53)))</f>
        <v>0</v>
      </c>
      <c r="K53" s="123">
        <f>IF(K$5&lt;=$D53,0,IF(SUM($D53,I19)&gt;K$5,$AB31/I19,$AB31-SUM($I53:J53)))</f>
        <v>0</v>
      </c>
      <c r="L53" s="123">
        <f>IF(L$5&lt;=$D53,0,IF(SUM($D53,I19)&gt;L$5,$AB31/I19,$AB31-SUM($I53:K53)))</f>
        <v>0</v>
      </c>
      <c r="M53" s="123">
        <f>IF(M$5&lt;=$D53,0,IF(SUM($D53,I19)&gt;M$5,$AB31/I19,$AB31-SUM($I53:L53)))</f>
        <v>0</v>
      </c>
      <c r="N53" s="123">
        <f>IF(N$5&lt;=$D53,0,IF(SUM($D53,I19)&gt;N$5,$AB31/I19,$AB31-SUM($I53:M53)))</f>
        <v>0</v>
      </c>
      <c r="O53" s="123">
        <f>IF(O$5&lt;=$D53,0,IF(SUM($D53,I19)&gt;O$5,$AB31/I19,$AB31-SUM($I53:N53)))</f>
        <v>0</v>
      </c>
      <c r="P53" s="123">
        <f>IF(P$5&lt;=$D53,0,IF(SUM($D53,I19)&gt;P$5,$AB31/I19,$AB31-SUM($I53:O53)))</f>
        <v>0</v>
      </c>
      <c r="Q53" s="123">
        <f>IF(Q$5&lt;=$D53,0,IF(SUM($D53,I19)&gt;Q$5,$AB31/I19,$AB31-SUM($I53:P53)))</f>
        <v>0</v>
      </c>
      <c r="R53" s="123">
        <f>IF(R$5&lt;=$D53,0,IF(SUM($D53,I19)&gt;R$5,$AB31/I19,$AB31-SUM($I53:Q53)))</f>
        <v>0</v>
      </c>
      <c r="S53" s="123">
        <f>IF(S$5&lt;=$D53,0,IF(SUM($D53,I19)&gt;S$5,$AB31/I19,$AB31-SUM($I53:R53)))</f>
        <v>0</v>
      </c>
      <c r="T53" s="123">
        <f>IF(T$5&lt;=$D53,0,IF(SUM($D53,I19)&gt;T$5,$AB31/I19,$AB31-SUM($I53:S53)))</f>
        <v>0</v>
      </c>
      <c r="U53" s="123">
        <f>IF(U$5&lt;=$D53,0,IF(SUM($D53,I19)&gt;U$5,$AB31/I19,$AB31-SUM($I53:T53)))</f>
        <v>0</v>
      </c>
      <c r="V53" s="123">
        <f>IF(V$5&lt;=$D53,0,IF(SUM($D53,I19)&gt;V$5,$AB31/I19,$AB31-SUM($I53:U53)))</f>
        <v>0</v>
      </c>
      <c r="W53" s="123">
        <f>IF(W$5&lt;=$D53,0,IF(SUM($D53,I19)&gt;W$5,$AB31/I19,$AB31-SUM($I53:V53)))</f>
        <v>0</v>
      </c>
      <c r="X53" s="123">
        <f>IF(X$5&lt;=$D53,0,IF(SUM($D53,I19)&gt;X$5,$AB31/I19,$AB31-SUM($I53:W53)))</f>
        <v>0</v>
      </c>
      <c r="Y53" s="123">
        <f>IF(Y$5&lt;=$D53,0,IF(SUM($D53,I19)&gt;Y$5,$AB31/I19,$AB31-SUM($I53:X53)))</f>
        <v>0</v>
      </c>
      <c r="Z53" s="123">
        <f>IF(Z$5&lt;=$D53,0,IF(SUM($D53,I19)&gt;Z$5,$AB31/I19,$AB31-SUM($I53:Y53)))</f>
        <v>0</v>
      </c>
      <c r="AA53" s="123">
        <f>IF(AA$5&lt;=$D53,0,IF(SUM($D53,I19)&gt;AA$5,$AB31/I19,$AB31-SUM($I53:Z53)))</f>
        <v>0</v>
      </c>
      <c r="AB53" s="123">
        <f>IF(AB$5&lt;=$D53,0,IF(SUM($D53,I19)&gt;AB$5,$AB31/I19,$AB31-SUM($I53:AA53)))</f>
        <v>0</v>
      </c>
      <c r="AC53" s="123">
        <f>IF(AC$5&lt;=$D53,0,IF(SUM($D53,I19)&gt;AC$5,$AB31/I19,$AB31-SUM($I53:AB53)))</f>
        <v>0</v>
      </c>
      <c r="AD53" s="123">
        <f>IF(AD$5&lt;=$D53,0,IF(SUM($D53,I19)&gt;AD$5,$AB31/I19,$AB31-SUM($I53:AC53)))</f>
        <v>0</v>
      </c>
      <c r="AE53" s="123">
        <f>IF(AE$5&lt;=$D53,0,IF(SUM($D53,I19)&gt;AE$5,$AB31/I19,$AB31-SUM($I53:AD53)))</f>
        <v>0</v>
      </c>
      <c r="AF53" s="123">
        <f>IF(AF$5&lt;=$D53,0,IF(SUM($D53,I19)&gt;AF$5,$AB31/I19,$AB31-SUM($I53:AE53)))</f>
        <v>0</v>
      </c>
      <c r="AG53" s="123">
        <f>IF(AG$5&lt;=$D53,0,IF(SUM($D53,I19)&gt;AG$5,$AB31/I19,$AB31-SUM($I53:AF53)))</f>
        <v>0</v>
      </c>
      <c r="AH53" s="123">
        <f>IF(AH$5&lt;=$D53,0,IF(SUM($D53,I19)&gt;AH$5,$AB31/I19,$AB31-SUM($I53:AG53)))</f>
        <v>0</v>
      </c>
      <c r="AI53" s="123">
        <f>IF(AI$5&lt;=$D53,0,IF(SUM($D53,I19)&gt;AI$5,$AB31/I19,$AB31-SUM($I53:AH53)))</f>
        <v>0</v>
      </c>
      <c r="AJ53" s="123">
        <f>IF(AJ$5&lt;=$D53,0,IF(SUM($D53,I19)&gt;AJ$5,$AB31/I19,$AB31-SUM($I53:AI53)))</f>
        <v>0</v>
      </c>
      <c r="AK53" s="123">
        <f>IF(AK$5&lt;=$D53,0,IF(SUM($D53,I19)&gt;AK$5,$AB31/I19,$AB31-SUM($I53:AJ53)))</f>
        <v>0</v>
      </c>
      <c r="AL53" s="123">
        <f>IF(AL$5&lt;=$D53,0,IF(SUM($D53,I19)&gt;AL$5,$AB31/I19,$AB31-SUM($I53:AK53)))</f>
        <v>0</v>
      </c>
      <c r="AM53" s="123">
        <f>IF(AM$5&lt;=$D53,0,IF(SUM($D53,I19)&gt;AM$5,$AB31/I19,$AB31-SUM($I53:AL53)))</f>
        <v>0</v>
      </c>
      <c r="AN53" s="123">
        <f>IF(AN$5&lt;=$D53,0,IF(SUM($D53,I19)&gt;AN$5,$AB31/I19,$AB31-SUM($I53:AM53)))</f>
        <v>0</v>
      </c>
      <c r="AO53" s="123">
        <f>IF(AO$5&lt;=$D53,0,IF(SUM($D53,I19)&gt;AO$5,$AB31/I19,$AB31-SUM($I53:AN53)))</f>
        <v>0</v>
      </c>
      <c r="AP53" s="123">
        <f>IF(AP$5&lt;=$D53,0,IF(SUM($D53,I19)&gt;AP$5,$AB31/I19,$AB31-SUM($I53:AO53)))</f>
        <v>0</v>
      </c>
      <c r="AQ53" s="123">
        <f>IF(AQ$5&lt;=$D53,0,IF(SUM($D53,I19)&gt;AQ$5,$AB31/I19,$AB31-SUM($I53:AP53)))</f>
        <v>0</v>
      </c>
      <c r="AR53" s="123">
        <f>IF(AR$5&lt;=$D53,0,IF(SUM($D53,I19)&gt;AR$5,$AB31/I19,$AB31-SUM($I53:AQ53)))</f>
        <v>0</v>
      </c>
      <c r="AS53" s="123">
        <f>IF(AS$5&lt;=$D53,0,IF(SUM($D53,I19)&gt;AS$5,$AB31/I19,$AB31-SUM($I53:AR53)))</f>
        <v>0</v>
      </c>
      <c r="AT53" s="123">
        <f>IF(AT$5&lt;=$D53,0,IF(SUM($D53,I19)&gt;AT$5,$AB31/I19,$AB31-SUM($I53:AS53)))</f>
        <v>0</v>
      </c>
      <c r="AU53" s="123">
        <f>IF(AU$5&lt;=$D53,0,IF(SUM($D53,I19)&gt;AU$5,$AB31/I19,$AB31-SUM($I53:AT53)))</f>
        <v>0</v>
      </c>
      <c r="AV53" s="123">
        <f>IF(AV$5&lt;=$D53,0,IF(SUM($D53,I19)&gt;AV$5,$AB31/I19,$AB31-SUM($I53:AU53)))</f>
        <v>0</v>
      </c>
      <c r="AW53" s="123">
        <f>IF(AW$5&lt;=$D53,0,IF(SUM($D53,I19)&gt;AW$5,$AB31/I19,$AB31-SUM($I53:AV53)))</f>
        <v>0</v>
      </c>
      <c r="AX53" s="123">
        <f>IF(AX$5&lt;=$D53,0,IF(SUM($D53,I19)&gt;AX$5,$AB31/I19,$AB31-SUM($I53:AW53)))</f>
        <v>0</v>
      </c>
      <c r="AY53" s="123">
        <f>IF(AY$5&lt;=$D53,0,IF(SUM($D53,I19)&gt;AY$5,$AB31/I19,$AB31-SUM($I53:AX53)))</f>
        <v>0</v>
      </c>
      <c r="AZ53" s="123">
        <f>IF(AZ$5&lt;=$D53,0,IF(SUM($D53,I19)&gt;AZ$5,$AB31/I19,$AB31-SUM($I53:AY53)))</f>
        <v>0</v>
      </c>
      <c r="BA53" s="123">
        <f>IF(BA$5&lt;=$D53,0,IF(SUM($D53,I19)&gt;BA$5,$AB31/I19,$AB31-SUM($I53:AZ53)))</f>
        <v>0</v>
      </c>
      <c r="BB53" s="123">
        <f>IF(BB$5&lt;=$D53,0,IF(SUM($D53,I19)&gt;BB$5,$AB31/I19,$AB31-SUM($I53:BA53)))</f>
        <v>0</v>
      </c>
      <c r="BC53" s="123">
        <f>IF(BC$5&lt;=$D53,0,IF(SUM($D53,I19)&gt;BC$5,$AB31/I19,$AB31-SUM($I53:BB53)))</f>
        <v>0</v>
      </c>
      <c r="BD53" s="123">
        <f>IF(BD$5&lt;=$D53,0,IF(SUM($D53,I19)&gt;BD$5,$AB31/I19,$AB31-SUM($I53:BC53)))</f>
        <v>0</v>
      </c>
      <c r="BE53" s="123">
        <f>IF(BE$5&lt;=$D53,0,IF(SUM($D53,I19)&gt;BE$5,$AB31/I19,$AB31-SUM($I53:BD53)))</f>
        <v>0</v>
      </c>
      <c r="BF53" s="123">
        <f>IF(BF$5&lt;=$D53,0,IF(SUM($D53,I19)&gt;BF$5,$AB31/I19,$AB31-SUM($I53:BE53)))</f>
        <v>0</v>
      </c>
      <c r="BG53" s="123">
        <f>IF(BG$5&lt;=$D53,0,IF(SUM($D53,I19)&gt;BG$5,$AB31/I19,$AB31-SUM($I53:BF53)))</f>
        <v>0</v>
      </c>
      <c r="BH53" s="123">
        <f>IF(BH$5&lt;=$D53,0,IF(SUM($D53,I19)&gt;BH$5,$AB31/I19,$AB31-SUM($I53:BG53)))</f>
        <v>0</v>
      </c>
      <c r="BI53" s="123">
        <f>IF(BI$5&lt;=$D53,0,IF(SUM($D53,I19)&gt;BI$5,$AB31/I19,$AB31-SUM($I53:BH53)))</f>
        <v>0</v>
      </c>
      <c r="BJ53" s="123">
        <f>IF(BJ$5&lt;=$D53,0,IF(SUM($D53,I19)&gt;BJ$5,$AB31/I19,$AB31-SUM($I53:BI53)))</f>
        <v>0</v>
      </c>
      <c r="BK53" s="123">
        <f>IF(BK$5&lt;=$D53,0,IF(SUM($D53,I19)&gt;BK$5,$AB31/I19,$AB31-SUM($I53:BJ53)))</f>
        <v>0</v>
      </c>
      <c r="BL53" s="123">
        <f>IF(BL$5&lt;=$D53,0,IF(SUM($D53,I19)&gt;BL$5,$AB31/I19,$AB31-SUM($I53:BK53)))</f>
        <v>0</v>
      </c>
      <c r="BM53" s="123">
        <f>IF(BM$5&lt;=$D53,0,IF(SUM($D53,I19)&gt;BM$5,$AB31/I19,$AB31-SUM($I53:BL53)))</f>
        <v>0</v>
      </c>
      <c r="BN53" s="123">
        <f>IF(BN$5&lt;=$D53,0,IF(SUM($D53,I19)&gt;BN$5,$AB31/I19,$AB31-SUM($I53:BM53)))</f>
        <v>0</v>
      </c>
      <c r="BO53" s="123">
        <f>IF(BO$5&lt;=$D53,0,IF(SUM($D53,I19)&gt;BO$5,$AB31/I19,$AB31-SUM($I53:BN53)))</f>
        <v>0</v>
      </c>
      <c r="BP53" s="123">
        <f>IF(BP$5&lt;=$D53,0,IF(SUM($D53,I19)&gt;BP$5,$AB31/I19,$AB31-SUM($I53:BO53)))</f>
        <v>0</v>
      </c>
      <c r="BQ53" s="123">
        <f>IF(BQ$5&lt;=$D53,0,IF(SUM($D53,I19)&gt;BQ$5,$AB31/I19,$AB31-SUM($I53:BP53)))</f>
        <v>0</v>
      </c>
      <c r="BR53" s="123">
        <f>IF(BR$5&lt;=$D53,0,IF(SUM($D53,J19)&gt;BR$5,$AB31/J19,$AB31-SUM($I53:BQ53)))</f>
        <v>0</v>
      </c>
      <c r="BS53" s="123">
        <f>IF(BS$5&lt;=$D53,0,IF(SUM($D53,K19)&gt;BS$5,$AB31/K19,$AB31-SUM($I53:BR53)))</f>
        <v>0</v>
      </c>
      <c r="BT53" s="123">
        <f>IF(BT$5&lt;=$D53,0,IF(SUM($D53,L19)&gt;BT$5,$AB31/L19,$AB31-SUM($I53:BS53)))</f>
        <v>0</v>
      </c>
      <c r="BU53" s="123">
        <f>IF(BU$5&lt;=$D53,0,IF(SUM($D53,M19)&gt;BU$5,$AB31/M19,$AB31-SUM($I53:BT53)))</f>
        <v>0</v>
      </c>
      <c r="BV53" s="123">
        <f>IF(BV$5&lt;=$D53,0,IF(SUM($D53,N19)&gt;BV$5,$AB31/N19,$AB31-SUM($I53:BU53)))</f>
        <v>0</v>
      </c>
    </row>
    <row r="54" spans="4:74" ht="12.75" customHeight="1" outlineLevel="1" x14ac:dyDescent="0.3">
      <c r="D54" s="124">
        <f t="shared" si="36"/>
        <v>2030</v>
      </c>
      <c r="E54" s="8" t="s">
        <v>22</v>
      </c>
      <c r="I54" s="75"/>
      <c r="J54" s="123">
        <f>IF(J$5&lt;=$D54,0,IF(SUM($D54,I19)&gt;J$5,$AC31/I19,$AC31-SUM($I54:I54)))</f>
        <v>0</v>
      </c>
      <c r="K54" s="123">
        <f>IF(K$5&lt;=$D54,0,IF(SUM($D54,I19)&gt;K$5,$AC31/I19,$AC31-SUM($I54:J54)))</f>
        <v>0</v>
      </c>
      <c r="L54" s="123">
        <f>IF(L$5&lt;=$D54,0,IF(SUM($D54,I19)&gt;L$5,$AC31/I19,$AC31-SUM($I54:K54)))</f>
        <v>0</v>
      </c>
      <c r="M54" s="123">
        <f>IF(M$5&lt;=$D54,0,IF(SUM($D54,I19)&gt;M$5,$AC31/I19,$AC31-SUM($I54:L54)))</f>
        <v>0</v>
      </c>
      <c r="N54" s="123">
        <f>IF(N$5&lt;=$D54,0,IF(SUM($D54,I19)&gt;N$5,$AC31/I19,$AC31-SUM($I54:M54)))</f>
        <v>0</v>
      </c>
      <c r="O54" s="123">
        <f>IF(O$5&lt;=$D54,0,IF(SUM($D54,I19)&gt;O$5,$AC31/I19,$AC31-SUM($I54:N54)))</f>
        <v>0</v>
      </c>
      <c r="P54" s="123">
        <f>IF(P$5&lt;=$D54,0,IF(SUM($D54,I19)&gt;P$5,$AC31/I19,$AC31-SUM($I54:O54)))</f>
        <v>0</v>
      </c>
      <c r="Q54" s="123">
        <f>IF(Q$5&lt;=$D54,0,IF(SUM($D54,I19)&gt;Q$5,$AC31/I19,$AC31-SUM($I54:P54)))</f>
        <v>0</v>
      </c>
      <c r="R54" s="123">
        <f>IF(R$5&lt;=$D54,0,IF(SUM($D54,I19)&gt;R$5,$AC31/I19,$AC31-SUM($I54:Q54)))</f>
        <v>0</v>
      </c>
      <c r="S54" s="123">
        <f>IF(S$5&lt;=$D54,0,IF(SUM($D54,I19)&gt;S$5,$AC31/I19,$AC31-SUM($I54:R54)))</f>
        <v>0</v>
      </c>
      <c r="T54" s="123">
        <f>IF(T$5&lt;=$D54,0,IF(SUM($D54,I19)&gt;T$5,$AC31/I19,$AC31-SUM($I54:S54)))</f>
        <v>0</v>
      </c>
      <c r="U54" s="123">
        <f>IF(U$5&lt;=$D54,0,IF(SUM($D54,I19)&gt;U$5,$AC31/I19,$AC31-SUM($I54:T54)))</f>
        <v>0</v>
      </c>
      <c r="V54" s="123">
        <f>IF(V$5&lt;=$D54,0,IF(SUM($D54,I19)&gt;V$5,$AC31/I19,$AC31-SUM($I54:U54)))</f>
        <v>0</v>
      </c>
      <c r="W54" s="123">
        <f>IF(W$5&lt;=$D54,0,IF(SUM($D54,I19)&gt;W$5,$AC31/I19,$AC31-SUM($I54:V54)))</f>
        <v>0</v>
      </c>
      <c r="X54" s="123">
        <f>IF(X$5&lt;=$D54,0,IF(SUM($D54,I19)&gt;X$5,$AC31/I19,$AC31-SUM($I54:W54)))</f>
        <v>0</v>
      </c>
      <c r="Y54" s="123">
        <f>IF(Y$5&lt;=$D54,0,IF(SUM($D54,I19)&gt;Y$5,$AC31/I19,$AC31-SUM($I54:X54)))</f>
        <v>0</v>
      </c>
      <c r="Z54" s="123">
        <f>IF(Z$5&lt;=$D54,0,IF(SUM($D54,I19)&gt;Z$5,$AC31/I19,$AC31-SUM($I54:Y54)))</f>
        <v>0</v>
      </c>
      <c r="AA54" s="123">
        <f>IF(AA$5&lt;=$D54,0,IF(SUM($D54,I19)&gt;AA$5,$AC31/I19,$AC31-SUM($I54:Z54)))</f>
        <v>0</v>
      </c>
      <c r="AB54" s="123">
        <f>IF(AB$5&lt;=$D54,0,IF(SUM($D54,I19)&gt;AB$5,$AC31/I19,$AC31-SUM($I54:AA54)))</f>
        <v>0</v>
      </c>
      <c r="AC54" s="123">
        <f>IF(AC$5&lt;=$D54,0,IF(SUM($D54,I19)&gt;AC$5,$AC31/I19,$AC31-SUM($I54:AB54)))</f>
        <v>0</v>
      </c>
      <c r="AD54" s="123">
        <f>IF(AD$5&lt;=$D54,0,IF(SUM($D54,I19)&gt;AD$5,$AC31/I19,$AC31-SUM($I54:AC54)))</f>
        <v>0</v>
      </c>
      <c r="AE54" s="123">
        <f>IF(AE$5&lt;=$D54,0,IF(SUM($D54,I19)&gt;AE$5,$AC31/I19,$AC31-SUM($I54:AD54)))</f>
        <v>0</v>
      </c>
      <c r="AF54" s="123">
        <f>IF(AF$5&lt;=$D54,0,IF(SUM($D54,I19)&gt;AF$5,$AC31/I19,$AC31-SUM($I54:AE54)))</f>
        <v>0</v>
      </c>
      <c r="AG54" s="123">
        <f>IF(AG$5&lt;=$D54,0,IF(SUM($D54,I19)&gt;AG$5,$AC31/I19,$AC31-SUM($I54:AF54)))</f>
        <v>0</v>
      </c>
      <c r="AH54" s="123">
        <f>IF(AH$5&lt;=$D54,0,IF(SUM($D54,I19)&gt;AH$5,$AC31/I19,$AC31-SUM($I54:AG54)))</f>
        <v>0</v>
      </c>
      <c r="AI54" s="123">
        <f>IF(AI$5&lt;=$D54,0,IF(SUM($D54,I19)&gt;AI$5,$AC31/I19,$AC31-SUM($I54:AH54)))</f>
        <v>0</v>
      </c>
      <c r="AJ54" s="123">
        <f>IF(AJ$5&lt;=$D54,0,IF(SUM($D54,I19)&gt;AJ$5,$AC31/I19,$AC31-SUM($I54:AI54)))</f>
        <v>0</v>
      </c>
      <c r="AK54" s="123">
        <f>IF(AK$5&lt;=$D54,0,IF(SUM($D54,I19)&gt;AK$5,$AC31/I19,$AC31-SUM($I54:AJ54)))</f>
        <v>0</v>
      </c>
      <c r="AL54" s="123">
        <f>IF(AL$5&lt;=$D54,0,IF(SUM($D54,I19)&gt;AL$5,$AC31/I19,$AC31-SUM($I54:AK54)))</f>
        <v>0</v>
      </c>
      <c r="AM54" s="123">
        <f>IF(AM$5&lt;=$D54,0,IF(SUM($D54,I19)&gt;AM$5,$AC31/I19,$AC31-SUM($I54:AL54)))</f>
        <v>0</v>
      </c>
      <c r="AN54" s="123">
        <f>IF(AN$5&lt;=$D54,0,IF(SUM($D54,I19)&gt;AN$5,$AC31/I19,$AC31-SUM($I54:AM54)))</f>
        <v>0</v>
      </c>
      <c r="AO54" s="123">
        <f>IF(AO$5&lt;=$D54,0,IF(SUM($D54,I19)&gt;AO$5,$AC31/I19,$AC31-SUM($I54:AN54)))</f>
        <v>0</v>
      </c>
      <c r="AP54" s="123">
        <f>IF(AP$5&lt;=$D54,0,IF(SUM($D54,I19)&gt;AP$5,$AC31/I19,$AC31-SUM($I54:AO54)))</f>
        <v>0</v>
      </c>
      <c r="AQ54" s="123">
        <f>IF(AQ$5&lt;=$D54,0,IF(SUM($D54,I19)&gt;AQ$5,$AC31/I19,$AC31-SUM($I54:AP54)))</f>
        <v>0</v>
      </c>
      <c r="AR54" s="123">
        <f>IF(AR$5&lt;=$D54,0,IF(SUM($D54,I19)&gt;AR$5,$AC31/I19,$AC31-SUM($I54:AQ54)))</f>
        <v>0</v>
      </c>
      <c r="AS54" s="123">
        <f>IF(AS$5&lt;=$D54,0,IF(SUM($D54,I19)&gt;AS$5,$AC31/I19,$AC31-SUM($I54:AR54)))</f>
        <v>0</v>
      </c>
      <c r="AT54" s="123">
        <f>IF(AT$5&lt;=$D54,0,IF(SUM($D54,I19)&gt;AT$5,$AC31/I19,$AC31-SUM($I54:AS54)))</f>
        <v>0</v>
      </c>
      <c r="AU54" s="123">
        <f>IF(AU$5&lt;=$D54,0,IF(SUM($D54,I19)&gt;AU$5,$AC31/I19,$AC31-SUM($I54:AT54)))</f>
        <v>0</v>
      </c>
      <c r="AV54" s="123">
        <f>IF(AV$5&lt;=$D54,0,IF(SUM($D54,I19)&gt;AV$5,$AC31/I19,$AC31-SUM($I54:AU54)))</f>
        <v>0</v>
      </c>
      <c r="AW54" s="123">
        <f>IF(AW$5&lt;=$D54,0,IF(SUM($D54,I19)&gt;AW$5,$AC31/I19,$AC31-SUM($I54:AV54)))</f>
        <v>0</v>
      </c>
      <c r="AX54" s="123">
        <f>IF(AX$5&lt;=$D54,0,IF(SUM($D54,I19)&gt;AX$5,$AC31/I19,$AC31-SUM($I54:AW54)))</f>
        <v>0</v>
      </c>
      <c r="AY54" s="123">
        <f>IF(AY$5&lt;=$D54,0,IF(SUM($D54,I19)&gt;AY$5,$AC31/I19,$AC31-SUM($I54:AX54)))</f>
        <v>0</v>
      </c>
      <c r="AZ54" s="123">
        <f>IF(AZ$5&lt;=$D54,0,IF(SUM($D54,I19)&gt;AZ$5,$AC31/I19,$AC31-SUM($I54:AY54)))</f>
        <v>0</v>
      </c>
      <c r="BA54" s="123">
        <f>IF(BA$5&lt;=$D54,0,IF(SUM($D54,I19)&gt;BA$5,$AC31/I19,$AC31-SUM($I54:AZ54)))</f>
        <v>0</v>
      </c>
      <c r="BB54" s="123">
        <f>IF(BB$5&lt;=$D54,0,IF(SUM($D54,I19)&gt;BB$5,$AC31/I19,$AC31-SUM($I54:BA54)))</f>
        <v>0</v>
      </c>
      <c r="BC54" s="123">
        <f>IF(BC$5&lt;=$D54,0,IF(SUM($D54,I19)&gt;BC$5,$AC31/I19,$AC31-SUM($I54:BB54)))</f>
        <v>0</v>
      </c>
      <c r="BD54" s="123">
        <f>IF(BD$5&lt;=$D54,0,IF(SUM($D54,I19)&gt;BD$5,$AC31/I19,$AC31-SUM($I54:BC54)))</f>
        <v>0</v>
      </c>
      <c r="BE54" s="123">
        <f>IF(BE$5&lt;=$D54,0,IF(SUM($D54,I19)&gt;BE$5,$AC31/I19,$AC31-SUM($I54:BD54)))</f>
        <v>0</v>
      </c>
      <c r="BF54" s="123">
        <f>IF(BF$5&lt;=$D54,0,IF(SUM($D54,I19)&gt;BF$5,$AC31/I19,$AC31-SUM($I54:BE54)))</f>
        <v>0</v>
      </c>
      <c r="BG54" s="123">
        <f>IF(BG$5&lt;=$D54,0,IF(SUM($D54,I19)&gt;BG$5,$AC31/I19,$AC31-SUM($I54:BF54)))</f>
        <v>0</v>
      </c>
      <c r="BH54" s="123">
        <f>IF(BH$5&lt;=$D54,0,IF(SUM($D54,I19)&gt;BH$5,$AC31/I19,$AC31-SUM($I54:BG54)))</f>
        <v>0</v>
      </c>
      <c r="BI54" s="123">
        <f>IF(BI$5&lt;=$D54,0,IF(SUM($D54,I19)&gt;BI$5,$AC31/I19,$AC31-SUM($I54:BH54)))</f>
        <v>0</v>
      </c>
      <c r="BJ54" s="123">
        <f>IF(BJ$5&lt;=$D54,0,IF(SUM($D54,I19)&gt;BJ$5,$AC31/I19,$AC31-SUM($I54:BI54)))</f>
        <v>0</v>
      </c>
      <c r="BK54" s="123">
        <f>IF(BK$5&lt;=$D54,0,IF(SUM($D54,I19)&gt;BK$5,$AC31/I19,$AC31-SUM($I54:BJ54)))</f>
        <v>0</v>
      </c>
      <c r="BL54" s="123">
        <f>IF(BL$5&lt;=$D54,0,IF(SUM($D54,I19)&gt;BL$5,$AC31/I19,$AC31-SUM($I54:BK54)))</f>
        <v>0</v>
      </c>
      <c r="BM54" s="123">
        <f>IF(BM$5&lt;=$D54,0,IF(SUM($D54,I19)&gt;BM$5,$AC31/I19,$AC31-SUM($I54:BL54)))</f>
        <v>0</v>
      </c>
      <c r="BN54" s="123">
        <f>IF(BN$5&lt;=$D54,0,IF(SUM($D54,I19)&gt;BN$5,$AC31/I19,$AC31-SUM($I54:BM54)))</f>
        <v>0</v>
      </c>
      <c r="BO54" s="123">
        <f>IF(BO$5&lt;=$D54,0,IF(SUM($D54,I19)&gt;BO$5,$AC31/I19,$AC31-SUM($I54:BN54)))</f>
        <v>0</v>
      </c>
      <c r="BP54" s="123">
        <f>IF(BP$5&lt;=$D54,0,IF(SUM($D54,I19)&gt;BP$5,$AC31/I19,$AC31-SUM($I54:BO54)))</f>
        <v>0</v>
      </c>
      <c r="BQ54" s="123">
        <f>IF(BQ$5&lt;=$D54,0,IF(SUM($D54,I19)&gt;BQ$5,$AC31/I19,$AC31-SUM($I54:BP54)))</f>
        <v>0</v>
      </c>
      <c r="BR54" s="123">
        <f>IF(BR$5&lt;=$D54,0,IF(SUM($D54,J19)&gt;BR$5,$AC31/J19,$AC31-SUM($I54:BQ54)))</f>
        <v>0</v>
      </c>
      <c r="BS54" s="123">
        <f>IF(BS$5&lt;=$D54,0,IF(SUM($D54,K19)&gt;BS$5,$AC31/K19,$AC31-SUM($I54:BR54)))</f>
        <v>0</v>
      </c>
      <c r="BT54" s="123">
        <f>IF(BT$5&lt;=$D54,0,IF(SUM($D54,L19)&gt;BT$5,$AC31/L19,$AC31-SUM($I54:BS54)))</f>
        <v>0</v>
      </c>
      <c r="BU54" s="123">
        <f>IF(BU$5&lt;=$D54,0,IF(SUM($D54,M19)&gt;BU$5,$AC31/M19,$AC31-SUM($I54:BT54)))</f>
        <v>0</v>
      </c>
      <c r="BV54" s="123">
        <f>IF(BV$5&lt;=$D54,0,IF(SUM($D54,N19)&gt;BV$5,$AC31/N19,$AC31-SUM($I54:BU54)))</f>
        <v>0</v>
      </c>
    </row>
    <row r="55" spans="4:74" ht="12.75" customHeight="1" outlineLevel="1" x14ac:dyDescent="0.3">
      <c r="D55" s="124">
        <f t="shared" si="36"/>
        <v>2031</v>
      </c>
      <c r="E55" s="8" t="s">
        <v>22</v>
      </c>
      <c r="I55" s="75"/>
      <c r="J55" s="123">
        <f>IF(J$5&lt;=$D55,0,IF(SUM($D55,I19)&gt;J$5,$AD31/I19,$AD31-SUM($I55:I55)))</f>
        <v>0</v>
      </c>
      <c r="K55" s="123">
        <f>IF(K$5&lt;=$D55,0,IF(SUM($D55,I19)&gt;K$5,$AD31/I19,$AD31-SUM($I55:J55)))</f>
        <v>0</v>
      </c>
      <c r="L55" s="123">
        <f>IF(L$5&lt;=$D55,0,IF(SUM($D55,I19)&gt;L$5,$AD31/I19,$AD31-SUM($I55:K55)))</f>
        <v>0</v>
      </c>
      <c r="M55" s="123">
        <f>IF(M$5&lt;=$D55,0,IF(SUM($D55,I19)&gt;M$5,$AD31/I19,$AD31-SUM($I55:L55)))</f>
        <v>0</v>
      </c>
      <c r="N55" s="123">
        <f>IF(N$5&lt;=$D55,0,IF(SUM($D55,I19)&gt;N$5,$AD31/I19,$AD31-SUM($I55:M55)))</f>
        <v>0</v>
      </c>
      <c r="O55" s="123">
        <f>IF(O$5&lt;=$D55,0,IF(SUM($D55,I19)&gt;O$5,$AD31/I19,$AD31-SUM($I55:N55)))</f>
        <v>0</v>
      </c>
      <c r="P55" s="123">
        <f>IF(P$5&lt;=$D55,0,IF(SUM($D55,I19)&gt;P$5,$AD31/I19,$AD31-SUM($I55:O55)))</f>
        <v>0</v>
      </c>
      <c r="Q55" s="123">
        <f>IF(Q$5&lt;=$D55,0,IF(SUM($D55,I19)&gt;Q$5,$AD31/I19,$AD31-SUM($I55:P55)))</f>
        <v>0</v>
      </c>
      <c r="R55" s="123">
        <f>IF(R$5&lt;=$D55,0,IF(SUM($D55,I19)&gt;R$5,$AD31/I19,$AD31-SUM($I55:Q55)))</f>
        <v>0</v>
      </c>
      <c r="S55" s="123">
        <f>IF(S$5&lt;=$D55,0,IF(SUM($D55,I19)&gt;S$5,$AD31/I19,$AD31-SUM($I55:R55)))</f>
        <v>0</v>
      </c>
      <c r="T55" s="123">
        <f>IF(T$5&lt;=$D55,0,IF(SUM($D55,I19)&gt;T$5,$AD31/I19,$AD31-SUM($I55:S55)))</f>
        <v>0</v>
      </c>
      <c r="U55" s="123">
        <f>IF(U$5&lt;=$D55,0,IF(SUM($D55,I19)&gt;U$5,$AD31/I19,$AD31-SUM($I55:T55)))</f>
        <v>0</v>
      </c>
      <c r="V55" s="123">
        <f>IF(V$5&lt;=$D55,0,IF(SUM($D55,I19)&gt;V$5,$AD31/I19,$AD31-SUM($I55:U55)))</f>
        <v>0</v>
      </c>
      <c r="W55" s="123">
        <f>IF(W$5&lt;=$D55,0,IF(SUM($D55,I19)&gt;W$5,$AD31/I19,$AD31-SUM($I55:V55)))</f>
        <v>0</v>
      </c>
      <c r="X55" s="123">
        <f>IF(X$5&lt;=$D55,0,IF(SUM($D55,I19)&gt;X$5,$AD31/I19,$AD31-SUM($I55:W55)))</f>
        <v>0</v>
      </c>
      <c r="Y55" s="123">
        <f>IF(Y$5&lt;=$D55,0,IF(SUM($D55,I19)&gt;Y$5,$AD31/I19,$AD31-SUM($I55:X55)))</f>
        <v>0</v>
      </c>
      <c r="Z55" s="123">
        <f>IF(Z$5&lt;=$D55,0,IF(SUM($D55,I19)&gt;Z$5,$AD31/I19,$AD31-SUM($I55:Y55)))</f>
        <v>0</v>
      </c>
      <c r="AA55" s="123">
        <f>IF(AA$5&lt;=$D55,0,IF(SUM($D55,I19)&gt;AA$5,$AD31/I19,$AD31-SUM($I55:Z55)))</f>
        <v>0</v>
      </c>
      <c r="AB55" s="123">
        <f>IF(AB$5&lt;=$D55,0,IF(SUM($D55,I19)&gt;AB$5,$AD31/I19,$AD31-SUM($I55:AA55)))</f>
        <v>0</v>
      </c>
      <c r="AC55" s="123">
        <f>IF(AC$5&lt;=$D55,0,IF(SUM($D55,I19)&gt;AC$5,$AD31/I19,$AD31-SUM($I55:AB55)))</f>
        <v>0</v>
      </c>
      <c r="AD55" s="123">
        <f>IF(AD$5&lt;=$D55,0,IF(SUM($D55,I19)&gt;AD$5,$AD31/I19,$AD31-SUM($I55:AC55)))</f>
        <v>0</v>
      </c>
      <c r="AE55" s="123">
        <f>IF(AE$5&lt;=$D55,0,IF(SUM($D55,I19)&gt;AE$5,$AD31/I19,$AD31-SUM($I55:AD55)))</f>
        <v>0</v>
      </c>
      <c r="AF55" s="123">
        <f>IF(AF$5&lt;=$D55,0,IF(SUM($D55,I19)&gt;AF$5,$AD31/I19,$AD31-SUM($I55:AE55)))</f>
        <v>0</v>
      </c>
      <c r="AG55" s="123">
        <f>IF(AG$5&lt;=$D55,0,IF(SUM($D55,I19)&gt;AG$5,$AD31/I19,$AD31-SUM($I55:AF55)))</f>
        <v>0</v>
      </c>
      <c r="AH55" s="123">
        <f>IF(AH$5&lt;=$D55,0,IF(SUM($D55,I19)&gt;AH$5,$AD31/I19,$AD31-SUM($I55:AG55)))</f>
        <v>0</v>
      </c>
      <c r="AI55" s="123">
        <f>IF(AI$5&lt;=$D55,0,IF(SUM($D55,I19)&gt;AI$5,$AD31/I19,$AD31-SUM($I55:AH55)))</f>
        <v>0</v>
      </c>
      <c r="AJ55" s="123">
        <f>IF(AJ$5&lt;=$D55,0,IF(SUM($D55,I19)&gt;AJ$5,$AD31/I19,$AD31-SUM($I55:AI55)))</f>
        <v>0</v>
      </c>
      <c r="AK55" s="123">
        <f>IF(AK$5&lt;=$D55,0,IF(SUM($D55,I19)&gt;AK$5,$AD31/I19,$AD31-SUM($I55:AJ55)))</f>
        <v>0</v>
      </c>
      <c r="AL55" s="123">
        <f>IF(AL$5&lt;=$D55,0,IF(SUM($D55,I19)&gt;AL$5,$AD31/I19,$AD31-SUM($I55:AK55)))</f>
        <v>0</v>
      </c>
      <c r="AM55" s="123">
        <f>IF(AM$5&lt;=$D55,0,IF(SUM($D55,I19)&gt;AM$5,$AD31/I19,$AD31-SUM($I55:AL55)))</f>
        <v>0</v>
      </c>
      <c r="AN55" s="123">
        <f>IF(AN$5&lt;=$D55,0,IF(SUM($D55,I19)&gt;AN$5,$AD31/I19,$AD31-SUM($I55:AM55)))</f>
        <v>0</v>
      </c>
      <c r="AO55" s="123">
        <f>IF(AO$5&lt;=$D55,0,IF(SUM($D55,I19)&gt;AO$5,$AD31/I19,$AD31-SUM($I55:AN55)))</f>
        <v>0</v>
      </c>
      <c r="AP55" s="123">
        <f>IF(AP$5&lt;=$D55,0,IF(SUM($D55,I19)&gt;AP$5,$AD31/I19,$AD31-SUM($I55:AO55)))</f>
        <v>0</v>
      </c>
      <c r="AQ55" s="123">
        <f>IF(AQ$5&lt;=$D55,0,IF(SUM($D55,I19)&gt;AQ$5,$AD31/I19,$AD31-SUM($I55:AP55)))</f>
        <v>0</v>
      </c>
      <c r="AR55" s="123">
        <f>IF(AR$5&lt;=$D55,0,IF(SUM($D55,I19)&gt;AR$5,$AD31/I19,$AD31-SUM($I55:AQ55)))</f>
        <v>0</v>
      </c>
      <c r="AS55" s="123">
        <f>IF(AS$5&lt;=$D55,0,IF(SUM($D55,I19)&gt;AS$5,$AD31/I19,$AD31-SUM($I55:AR55)))</f>
        <v>0</v>
      </c>
      <c r="AT55" s="123">
        <f>IF(AT$5&lt;=$D55,0,IF(SUM($D55,I19)&gt;AT$5,$AD31/I19,$AD31-SUM($I55:AS55)))</f>
        <v>0</v>
      </c>
      <c r="AU55" s="123">
        <f>IF(AU$5&lt;=$D55,0,IF(SUM($D55,I19)&gt;AU$5,$AD31/I19,$AD31-SUM($I55:AT55)))</f>
        <v>0</v>
      </c>
      <c r="AV55" s="123">
        <f>IF(AV$5&lt;=$D55,0,IF(SUM($D55,I19)&gt;AV$5,$AD31/I19,$AD31-SUM($I55:AU55)))</f>
        <v>0</v>
      </c>
      <c r="AW55" s="123">
        <f>IF(AW$5&lt;=$D55,0,IF(SUM($D55,I19)&gt;AW$5,$AD31/I19,$AD31-SUM($I55:AV55)))</f>
        <v>0</v>
      </c>
      <c r="AX55" s="123">
        <f>IF(AX$5&lt;=$D55,0,IF(SUM($D55,I19)&gt;AX$5,$AD31/I19,$AD31-SUM($I55:AW55)))</f>
        <v>0</v>
      </c>
      <c r="AY55" s="123">
        <f>IF(AY$5&lt;=$D55,0,IF(SUM($D55,I19)&gt;AY$5,$AD31/I19,$AD31-SUM($I55:AX55)))</f>
        <v>0</v>
      </c>
      <c r="AZ55" s="123">
        <f>IF(AZ$5&lt;=$D55,0,IF(SUM($D55,I19)&gt;AZ$5,$AD31/I19,$AD31-SUM($I55:AY55)))</f>
        <v>0</v>
      </c>
      <c r="BA55" s="123">
        <f>IF(BA$5&lt;=$D55,0,IF(SUM($D55,I19)&gt;BA$5,$AD31/I19,$AD31-SUM($I55:AZ55)))</f>
        <v>0</v>
      </c>
      <c r="BB55" s="123">
        <f>IF(BB$5&lt;=$D55,0,IF(SUM($D55,I19)&gt;BB$5,$AD31/I19,$AD31-SUM($I55:BA55)))</f>
        <v>0</v>
      </c>
      <c r="BC55" s="123">
        <f>IF(BC$5&lt;=$D55,0,IF(SUM($D55,I19)&gt;BC$5,$AD31/I19,$AD31-SUM($I55:BB55)))</f>
        <v>0</v>
      </c>
      <c r="BD55" s="123">
        <f>IF(BD$5&lt;=$D55,0,IF(SUM($D55,I19)&gt;BD$5,$AD31/I19,$AD31-SUM($I55:BC55)))</f>
        <v>0</v>
      </c>
      <c r="BE55" s="123">
        <f>IF(BE$5&lt;=$D55,0,IF(SUM($D55,I19)&gt;BE$5,$AD31/I19,$AD31-SUM($I55:BD55)))</f>
        <v>0</v>
      </c>
      <c r="BF55" s="123">
        <f>IF(BF$5&lt;=$D55,0,IF(SUM($D55,I19)&gt;BF$5,$AD31/I19,$AD31-SUM($I55:BE55)))</f>
        <v>0</v>
      </c>
      <c r="BG55" s="123">
        <f>IF(BG$5&lt;=$D55,0,IF(SUM($D55,I19)&gt;BG$5,$AD31/I19,$AD31-SUM($I55:BF55)))</f>
        <v>0</v>
      </c>
      <c r="BH55" s="123">
        <f>IF(BH$5&lt;=$D55,0,IF(SUM($D55,I19)&gt;BH$5,$AD31/I19,$AD31-SUM($I55:BG55)))</f>
        <v>0</v>
      </c>
      <c r="BI55" s="123">
        <f>IF(BI$5&lt;=$D55,0,IF(SUM($D55,I19)&gt;BI$5,$AD31/I19,$AD31-SUM($I55:BH55)))</f>
        <v>0</v>
      </c>
      <c r="BJ55" s="123">
        <f>IF(BJ$5&lt;=$D55,0,IF(SUM($D55,I19)&gt;BJ$5,$AD31/I19,$AD31-SUM($I55:BI55)))</f>
        <v>0</v>
      </c>
      <c r="BK55" s="123">
        <f>IF(BK$5&lt;=$D55,0,IF(SUM($D55,I19)&gt;BK$5,$AD31/I19,$AD31-SUM($I55:BJ55)))</f>
        <v>0</v>
      </c>
      <c r="BL55" s="123">
        <f>IF(BL$5&lt;=$D55,0,IF(SUM($D55,I19)&gt;BL$5,$AD31/I19,$AD31-SUM($I55:BK55)))</f>
        <v>0</v>
      </c>
      <c r="BM55" s="123">
        <f>IF(BM$5&lt;=$D55,0,IF(SUM($D55,I19)&gt;BM$5,$AD31/I19,$AD31-SUM($I55:BL55)))</f>
        <v>0</v>
      </c>
      <c r="BN55" s="123">
        <f>IF(BN$5&lt;=$D55,0,IF(SUM($D55,I19)&gt;BN$5,$AD31/I19,$AD31-SUM($I55:BM55)))</f>
        <v>0</v>
      </c>
      <c r="BO55" s="123">
        <f>IF(BO$5&lt;=$D55,0,IF(SUM($D55,I19)&gt;BO$5,$AD31/I19,$AD31-SUM($I55:BN55)))</f>
        <v>0</v>
      </c>
      <c r="BP55" s="123">
        <f>IF(BP$5&lt;=$D55,0,IF(SUM($D55,I19)&gt;BP$5,$AD31/I19,$AD31-SUM($I55:BO55)))</f>
        <v>0</v>
      </c>
      <c r="BQ55" s="123">
        <f>IF(BQ$5&lt;=$D55,0,IF(SUM($D55,I19)&gt;BQ$5,$AD31/I19,$AD31-SUM($I55:BP55)))</f>
        <v>0</v>
      </c>
      <c r="BR55" s="123">
        <f>IF(BR$5&lt;=$D55,0,IF(SUM($D55,J19)&gt;BR$5,$AD31/J19,$AD31-SUM($I55:BQ55)))</f>
        <v>0</v>
      </c>
      <c r="BS55" s="123">
        <f>IF(BS$5&lt;=$D55,0,IF(SUM($D55,K19)&gt;BS$5,$AD31/K19,$AD31-SUM($I55:BR55)))</f>
        <v>0</v>
      </c>
      <c r="BT55" s="123">
        <f>IF(BT$5&lt;=$D55,0,IF(SUM($D55,L19)&gt;BT$5,$AD31/L19,$AD31-SUM($I55:BS55)))</f>
        <v>0</v>
      </c>
      <c r="BU55" s="123">
        <f>IF(BU$5&lt;=$D55,0,IF(SUM($D55,M19)&gt;BU$5,$AD31/M19,$AD31-SUM($I55:BT55)))</f>
        <v>0</v>
      </c>
      <c r="BV55" s="123">
        <f>IF(BV$5&lt;=$D55,0,IF(SUM($D55,N19)&gt;BV$5,$AD31/N19,$AD31-SUM($I55:BU55)))</f>
        <v>0</v>
      </c>
    </row>
    <row r="56" spans="4:74" ht="12.75" customHeight="1" outlineLevel="1" x14ac:dyDescent="0.3">
      <c r="D56" s="124">
        <f t="shared" si="36"/>
        <v>2032</v>
      </c>
      <c r="E56" s="8" t="s">
        <v>22</v>
      </c>
      <c r="I56" s="75"/>
      <c r="J56" s="123">
        <f>IF(J$5&lt;=$D56,0,IF(SUM($D56,I19)&gt;J$5,$AE31/I19,$AE31-SUM($I56:I56)))</f>
        <v>0</v>
      </c>
      <c r="K56" s="123">
        <f>IF(K$5&lt;=$D56,0,IF(SUM($D56,I19)&gt;K$5,$AE31/I19,$AE31-SUM($I56:J56)))</f>
        <v>0</v>
      </c>
      <c r="L56" s="123">
        <f>IF(L$5&lt;=$D56,0,IF(SUM($D56,I19)&gt;L$5,$AE31/I19,$AE31-SUM($I56:K56)))</f>
        <v>0</v>
      </c>
      <c r="M56" s="123">
        <f>IF(M$5&lt;=$D56,0,IF(SUM($D56,I19)&gt;M$5,$AE31/I19,$AE31-SUM($I56:L56)))</f>
        <v>0</v>
      </c>
      <c r="N56" s="123">
        <f>IF(N$5&lt;=$D56,0,IF(SUM($D56,I19)&gt;N$5,$AE31/I19,$AE31-SUM($I56:M56)))</f>
        <v>0</v>
      </c>
      <c r="O56" s="123">
        <f>IF(O$5&lt;=$D56,0,IF(SUM($D56,I19)&gt;O$5,$AE31/I19,$AE31-SUM($I56:N56)))</f>
        <v>0</v>
      </c>
      <c r="P56" s="123">
        <f>IF(P$5&lt;=$D56,0,IF(SUM($D56,I19)&gt;P$5,$AE31/I19,$AE31-SUM($I56:O56)))</f>
        <v>0</v>
      </c>
      <c r="Q56" s="123">
        <f>IF(Q$5&lt;=$D56,0,IF(SUM($D56,I19)&gt;Q$5,$AE31/I19,$AE31-SUM($I56:P56)))</f>
        <v>0</v>
      </c>
      <c r="R56" s="123">
        <f>IF(R$5&lt;=$D56,0,IF(SUM($D56,I19)&gt;R$5,$AE31/I19,$AE31-SUM($I56:Q56)))</f>
        <v>0</v>
      </c>
      <c r="S56" s="123">
        <f>IF(S$5&lt;=$D56,0,IF(SUM($D56,I19)&gt;S$5,$AE31/I19,$AE31-SUM($I56:R56)))</f>
        <v>0</v>
      </c>
      <c r="T56" s="123">
        <f>IF(T$5&lt;=$D56,0,IF(SUM($D56,I19)&gt;T$5,$AE31/I19,$AE31-SUM($I56:S56)))</f>
        <v>0</v>
      </c>
      <c r="U56" s="123">
        <f>IF(U$5&lt;=$D56,0,IF(SUM($D56,I19)&gt;U$5,$AE31/I19,$AE31-SUM($I56:T56)))</f>
        <v>0</v>
      </c>
      <c r="V56" s="123">
        <f>IF(V$5&lt;=$D56,0,IF(SUM($D56,I19)&gt;V$5,$AE31/I19,$AE31-SUM($I56:U56)))</f>
        <v>0</v>
      </c>
      <c r="W56" s="123">
        <f>IF(W$5&lt;=$D56,0,IF(SUM($D56,I19)&gt;W$5,$AE31/I19,$AE31-SUM($I56:V56)))</f>
        <v>0</v>
      </c>
      <c r="X56" s="123">
        <f>IF(X$5&lt;=$D56,0,IF(SUM($D56,I19)&gt;X$5,$AE31/I19,$AE31-SUM($I56:W56)))</f>
        <v>0</v>
      </c>
      <c r="Y56" s="123">
        <f>IF(Y$5&lt;=$D56,0,IF(SUM($D56,I19)&gt;Y$5,$AE31/I19,$AE31-SUM($I56:X56)))</f>
        <v>0</v>
      </c>
      <c r="Z56" s="123">
        <f>IF(Z$5&lt;=$D56,0,IF(SUM($D56,I19)&gt;Z$5,$AE31/I19,$AE31-SUM($I56:Y56)))</f>
        <v>0</v>
      </c>
      <c r="AA56" s="123">
        <f>IF(AA$5&lt;=$D56,0,IF(SUM($D56,I19)&gt;AA$5,$AE31/I19,$AE31-SUM($I56:Z56)))</f>
        <v>0</v>
      </c>
      <c r="AB56" s="123">
        <f>IF(AB$5&lt;=$D56,0,IF(SUM($D56,I19)&gt;AB$5,$AE31/I19,$AE31-SUM($I56:AA56)))</f>
        <v>0</v>
      </c>
      <c r="AC56" s="123">
        <f>IF(AC$5&lt;=$D56,0,IF(SUM($D56,I19)&gt;AC$5,$AE31/I19,$AE31-SUM($I56:AB56)))</f>
        <v>0</v>
      </c>
      <c r="AD56" s="123">
        <f>IF(AD$5&lt;=$D56,0,IF(SUM($D56,I19)&gt;AD$5,$AE31/I19,$AE31-SUM($I56:AC56)))</f>
        <v>0</v>
      </c>
      <c r="AE56" s="123">
        <f>IF(AE$5&lt;=$D56,0,IF(SUM($D56,I19)&gt;AE$5,$AE31/I19,$AE31-SUM($I56:AD56)))</f>
        <v>0</v>
      </c>
      <c r="AF56" s="123">
        <f>IF(AF$5&lt;=$D56,0,IF(SUM($D56,I19)&gt;AF$5,$AE31/I19,$AE31-SUM($I56:AE56)))</f>
        <v>0</v>
      </c>
      <c r="AG56" s="123">
        <f>IF(AG$5&lt;=$D56,0,IF(SUM($D56,I19)&gt;AG$5,$AE31/I19,$AE31-SUM($I56:AF56)))</f>
        <v>0</v>
      </c>
      <c r="AH56" s="123">
        <f>IF(AH$5&lt;=$D56,0,IF(SUM($D56,I19)&gt;AH$5,$AE31/I19,$AE31-SUM($I56:AG56)))</f>
        <v>0</v>
      </c>
      <c r="AI56" s="123">
        <f>IF(AI$5&lt;=$D56,0,IF(SUM($D56,I19)&gt;AI$5,$AE31/I19,$AE31-SUM($I56:AH56)))</f>
        <v>0</v>
      </c>
      <c r="AJ56" s="123">
        <f>IF(AJ$5&lt;=$D56,0,IF(SUM($D56,I19)&gt;AJ$5,$AE31/I19,$AE31-SUM($I56:AI56)))</f>
        <v>0</v>
      </c>
      <c r="AK56" s="123">
        <f>IF(AK$5&lt;=$D56,0,IF(SUM($D56,I19)&gt;AK$5,$AE31/I19,$AE31-SUM($I56:AJ56)))</f>
        <v>0</v>
      </c>
      <c r="AL56" s="123">
        <f>IF(AL$5&lt;=$D56,0,IF(SUM($D56,I19)&gt;AL$5,$AE31/I19,$AE31-SUM($I56:AK56)))</f>
        <v>0</v>
      </c>
      <c r="AM56" s="123">
        <f>IF(AM$5&lt;=$D56,0,IF(SUM($D56,I19)&gt;AM$5,$AE31/I19,$AE31-SUM($I56:AL56)))</f>
        <v>0</v>
      </c>
      <c r="AN56" s="123">
        <f>IF(AN$5&lt;=$D56,0,IF(SUM($D56,I19)&gt;AN$5,$AE31/I19,$AE31-SUM($I56:AM56)))</f>
        <v>0</v>
      </c>
      <c r="AO56" s="123">
        <f>IF(AO$5&lt;=$D56,0,IF(SUM($D56,I19)&gt;AO$5,$AE31/I19,$AE31-SUM($I56:AN56)))</f>
        <v>0</v>
      </c>
      <c r="AP56" s="123">
        <f>IF(AP$5&lt;=$D56,0,IF(SUM($D56,I19)&gt;AP$5,$AE31/I19,$AE31-SUM($I56:AO56)))</f>
        <v>0</v>
      </c>
      <c r="AQ56" s="123">
        <f>IF(AQ$5&lt;=$D56,0,IF(SUM($D56,I19)&gt;AQ$5,$AE31/I19,$AE31-SUM($I56:AP56)))</f>
        <v>0</v>
      </c>
      <c r="AR56" s="123">
        <f>IF(AR$5&lt;=$D56,0,IF(SUM($D56,I19)&gt;AR$5,$AE31/I19,$AE31-SUM($I56:AQ56)))</f>
        <v>0</v>
      </c>
      <c r="AS56" s="123">
        <f>IF(AS$5&lt;=$D56,0,IF(SUM($D56,I19)&gt;AS$5,$AE31/I19,$AE31-SUM($I56:AR56)))</f>
        <v>0</v>
      </c>
      <c r="AT56" s="123">
        <f>IF(AT$5&lt;=$D56,0,IF(SUM($D56,I19)&gt;AT$5,$AE31/I19,$AE31-SUM($I56:AS56)))</f>
        <v>0</v>
      </c>
      <c r="AU56" s="123">
        <f>IF(AU$5&lt;=$D56,0,IF(SUM($D56,I19)&gt;AU$5,$AE31/I19,$AE31-SUM($I56:AT56)))</f>
        <v>0</v>
      </c>
      <c r="AV56" s="123">
        <f>IF(AV$5&lt;=$D56,0,IF(SUM($D56,I19)&gt;AV$5,$AE31/I19,$AE31-SUM($I56:AU56)))</f>
        <v>0</v>
      </c>
      <c r="AW56" s="123">
        <f>IF(AW$5&lt;=$D56,0,IF(SUM($D56,I19)&gt;AW$5,$AE31/I19,$AE31-SUM($I56:AV56)))</f>
        <v>0</v>
      </c>
      <c r="AX56" s="123">
        <f>IF(AX$5&lt;=$D56,0,IF(SUM($D56,I19)&gt;AX$5,$AE31/I19,$AE31-SUM($I56:AW56)))</f>
        <v>0</v>
      </c>
      <c r="AY56" s="123">
        <f>IF(AY$5&lt;=$D56,0,IF(SUM($D56,I19)&gt;AY$5,$AE31/I19,$AE31-SUM($I56:AX56)))</f>
        <v>0</v>
      </c>
      <c r="AZ56" s="123">
        <f>IF(AZ$5&lt;=$D56,0,IF(SUM($D56,I19)&gt;AZ$5,$AE31/I19,$AE31-SUM($I56:AY56)))</f>
        <v>0</v>
      </c>
      <c r="BA56" s="123">
        <f>IF(BA$5&lt;=$D56,0,IF(SUM($D56,I19)&gt;BA$5,$AE31/I19,$AE31-SUM($I56:AZ56)))</f>
        <v>0</v>
      </c>
      <c r="BB56" s="123">
        <f>IF(BB$5&lt;=$D56,0,IF(SUM($D56,I19)&gt;BB$5,$AE31/I19,$AE31-SUM($I56:BA56)))</f>
        <v>0</v>
      </c>
      <c r="BC56" s="123">
        <f>IF(BC$5&lt;=$D56,0,IF(SUM($D56,I19)&gt;BC$5,$AE31/I19,$AE31-SUM($I56:BB56)))</f>
        <v>0</v>
      </c>
      <c r="BD56" s="123">
        <f>IF(BD$5&lt;=$D56,0,IF(SUM($D56,I19)&gt;BD$5,$AE31/I19,$AE31-SUM($I56:BC56)))</f>
        <v>0</v>
      </c>
      <c r="BE56" s="123">
        <f>IF(BE$5&lt;=$D56,0,IF(SUM($D56,I19)&gt;BE$5,$AE31/I19,$AE31-SUM($I56:BD56)))</f>
        <v>0</v>
      </c>
      <c r="BF56" s="123">
        <f>IF(BF$5&lt;=$D56,0,IF(SUM($D56,I19)&gt;BF$5,$AE31/I19,$AE31-SUM($I56:BE56)))</f>
        <v>0</v>
      </c>
      <c r="BG56" s="123">
        <f>IF(BG$5&lt;=$D56,0,IF(SUM($D56,I19)&gt;BG$5,$AE31/I19,$AE31-SUM($I56:BF56)))</f>
        <v>0</v>
      </c>
      <c r="BH56" s="123">
        <f>IF(BH$5&lt;=$D56,0,IF(SUM($D56,I19)&gt;BH$5,$AE31/I19,$AE31-SUM($I56:BG56)))</f>
        <v>0</v>
      </c>
      <c r="BI56" s="123">
        <f>IF(BI$5&lt;=$D56,0,IF(SUM($D56,I19)&gt;BI$5,$AE31/I19,$AE31-SUM($I56:BH56)))</f>
        <v>0</v>
      </c>
      <c r="BJ56" s="123">
        <f>IF(BJ$5&lt;=$D56,0,IF(SUM($D56,I19)&gt;BJ$5,$AE31/I19,$AE31-SUM($I56:BI56)))</f>
        <v>0</v>
      </c>
      <c r="BK56" s="123">
        <f>IF(BK$5&lt;=$D56,0,IF(SUM($D56,I19)&gt;BK$5,$AE31/I19,$AE31-SUM($I56:BJ56)))</f>
        <v>0</v>
      </c>
      <c r="BL56" s="123">
        <f>IF(BL$5&lt;=$D56,0,IF(SUM($D56,I19)&gt;BL$5,$AE31/I19,$AE31-SUM($I56:BK56)))</f>
        <v>0</v>
      </c>
      <c r="BM56" s="123">
        <f>IF(BM$5&lt;=$D56,0,IF(SUM($D56,I19)&gt;BM$5,$AE31/I19,$AE31-SUM($I56:BL56)))</f>
        <v>0</v>
      </c>
      <c r="BN56" s="123">
        <f>IF(BN$5&lt;=$D56,0,IF(SUM($D56,I19)&gt;BN$5,$AE31/I19,$AE31-SUM($I56:BM56)))</f>
        <v>0</v>
      </c>
      <c r="BO56" s="123">
        <f>IF(BO$5&lt;=$D56,0,IF(SUM($D56,I19)&gt;BO$5,$AE31/I19,$AE31-SUM($I56:BN56)))</f>
        <v>0</v>
      </c>
      <c r="BP56" s="123">
        <f>IF(BP$5&lt;=$D56,0,IF(SUM($D56,I19)&gt;BP$5,$AE31/I19,$AE31-SUM($I56:BO56)))</f>
        <v>0</v>
      </c>
      <c r="BQ56" s="123">
        <f>IF(BQ$5&lt;=$D56,0,IF(SUM($D56,I19)&gt;BQ$5,$AE31/I19,$AE31-SUM($I56:BP56)))</f>
        <v>0</v>
      </c>
      <c r="BR56" s="123">
        <f>IF(BR$5&lt;=$D56,0,IF(SUM($D56,J19)&gt;BR$5,$AE31/J19,$AE31-SUM($I56:BQ56)))</f>
        <v>0</v>
      </c>
      <c r="BS56" s="123">
        <f>IF(BS$5&lt;=$D56,0,IF(SUM($D56,K19)&gt;BS$5,$AE31/K19,$AE31-SUM($I56:BR56)))</f>
        <v>0</v>
      </c>
      <c r="BT56" s="123">
        <f>IF(BT$5&lt;=$D56,0,IF(SUM($D56,L19)&gt;BT$5,$AE31/L19,$AE31-SUM($I56:BS56)))</f>
        <v>0</v>
      </c>
      <c r="BU56" s="123">
        <f>IF(BU$5&lt;=$D56,0,IF(SUM($D56,M19)&gt;BU$5,$AE31/M19,$AE31-SUM($I56:BT56)))</f>
        <v>0</v>
      </c>
      <c r="BV56" s="123">
        <f>IF(BV$5&lt;=$D56,0,IF(SUM($D56,N19)&gt;BV$5,$AE31/N19,$AE31-SUM($I56:BU56)))</f>
        <v>0</v>
      </c>
    </row>
    <row r="57" spans="4:74" ht="12.75" customHeight="1" outlineLevel="1" x14ac:dyDescent="0.3">
      <c r="D57" s="124">
        <f t="shared" si="36"/>
        <v>2033</v>
      </c>
      <c r="E57" s="8" t="s">
        <v>22</v>
      </c>
      <c r="I57" s="75"/>
      <c r="J57" s="123">
        <f>IF(J$5&lt;=$D57,0,IF(SUM($D57,I19)&gt;J$5,$AF31/I19,$AF31-SUM($I57:I57)))</f>
        <v>0</v>
      </c>
      <c r="K57" s="123">
        <f>IF(K$5&lt;=$D57,0,IF(SUM($D57,I19)&gt;K$5,$AF31/I19,$AF31-SUM($I57:J57)))</f>
        <v>0</v>
      </c>
      <c r="L57" s="123">
        <f>IF(L$5&lt;=$D57,0,IF(SUM($D57,I19)&gt;L$5,$AF31/I19,$AF31-SUM($I57:K57)))</f>
        <v>0</v>
      </c>
      <c r="M57" s="123">
        <f>IF(M$5&lt;=$D57,0,IF(SUM($D57,I19)&gt;M$5,$AF31/I19,$AF31-SUM($I57:L57)))</f>
        <v>0</v>
      </c>
      <c r="N57" s="123">
        <f>IF(N$5&lt;=$D57,0,IF(SUM($D57,I19)&gt;N$5,$AF31/I19,$AF31-SUM($I57:M57)))</f>
        <v>0</v>
      </c>
      <c r="O57" s="123">
        <f>IF(O$5&lt;=$D57,0,IF(SUM($D57,I19)&gt;O$5,$AF31/I19,$AF31-SUM($I57:N57)))</f>
        <v>0</v>
      </c>
      <c r="P57" s="123">
        <f>IF(P$5&lt;=$D57,0,IF(SUM($D57,I19)&gt;P$5,$AF31/I19,$AF31-SUM($I57:O57)))</f>
        <v>0</v>
      </c>
      <c r="Q57" s="123">
        <f>IF(Q$5&lt;=$D57,0,IF(SUM($D57,I19)&gt;Q$5,$AF31/I19,$AF31-SUM($I57:P57)))</f>
        <v>0</v>
      </c>
      <c r="R57" s="123">
        <f>IF(R$5&lt;=$D57,0,IF(SUM($D57,I19)&gt;R$5,$AF31/I19,$AF31-SUM($I57:Q57)))</f>
        <v>0</v>
      </c>
      <c r="S57" s="123">
        <f>IF(S$5&lt;=$D57,0,IF(SUM($D57,I19)&gt;S$5,$AF31/I19,$AF31-SUM($I57:R57)))</f>
        <v>0</v>
      </c>
      <c r="T57" s="123">
        <f>IF(T$5&lt;=$D57,0,IF(SUM($D57,I19)&gt;T$5,$AF31/I19,$AF31-SUM($I57:S57)))</f>
        <v>0</v>
      </c>
      <c r="U57" s="123">
        <f>IF(U$5&lt;=$D57,0,IF(SUM($D57,I19)&gt;U$5,$AF31/I19,$AF31-SUM($I57:T57)))</f>
        <v>0</v>
      </c>
      <c r="V57" s="123">
        <f>IF(V$5&lt;=$D57,0,IF(SUM($D57,I19)&gt;V$5,$AF31/I19,$AF31-SUM($I57:U57)))</f>
        <v>0</v>
      </c>
      <c r="W57" s="123">
        <f>IF(W$5&lt;=$D57,0,IF(SUM($D57,I19)&gt;W$5,$AF31/I19,$AF31-SUM($I57:V57)))</f>
        <v>0</v>
      </c>
      <c r="X57" s="123">
        <f>IF(X$5&lt;=$D57,0,IF(SUM($D57,I19)&gt;X$5,$AF31/I19,$AF31-SUM($I57:W57)))</f>
        <v>0</v>
      </c>
      <c r="Y57" s="123">
        <f>IF(Y$5&lt;=$D57,0,IF(SUM($D57,I19)&gt;Y$5,$AF31/I19,$AF31-SUM($I57:X57)))</f>
        <v>0</v>
      </c>
      <c r="Z57" s="123">
        <f>IF(Z$5&lt;=$D57,0,IF(SUM($D57,I19)&gt;Z$5,$AF31/I19,$AF31-SUM($I57:Y57)))</f>
        <v>0</v>
      </c>
      <c r="AA57" s="123">
        <f>IF(AA$5&lt;=$D57,0,IF(SUM($D57,I19)&gt;AA$5,$AF31/I19,$AF31-SUM($I57:Z57)))</f>
        <v>0</v>
      </c>
      <c r="AB57" s="123">
        <f>IF(AB$5&lt;=$D57,0,IF(SUM($D57,I19)&gt;AB$5,$AF31/I19,$AF31-SUM($I57:AA57)))</f>
        <v>0</v>
      </c>
      <c r="AC57" s="123">
        <f>IF(AC$5&lt;=$D57,0,IF(SUM($D57,I19)&gt;AC$5,$AF31/I19,$AF31-SUM($I57:AB57)))</f>
        <v>0</v>
      </c>
      <c r="AD57" s="123">
        <f>IF(AD$5&lt;=$D57,0,IF(SUM($D57,I19)&gt;AD$5,$AF31/I19,$AF31-SUM($I57:AC57)))</f>
        <v>0</v>
      </c>
      <c r="AE57" s="123">
        <f>IF(AE$5&lt;=$D57,0,IF(SUM($D57,I19)&gt;AE$5,$AF31/I19,$AF31-SUM($I57:AD57)))</f>
        <v>0</v>
      </c>
      <c r="AF57" s="123">
        <f>IF(AF$5&lt;=$D57,0,IF(SUM($D57,I19)&gt;AF$5,$AF31/I19,$AF31-SUM($I57:AE57)))</f>
        <v>0</v>
      </c>
      <c r="AG57" s="123">
        <f>IF(AG$5&lt;=$D57,0,IF(SUM($D57,I19)&gt;AG$5,$AF31/I19,$AF31-SUM($I57:AF57)))</f>
        <v>0</v>
      </c>
      <c r="AH57" s="123">
        <f>IF(AH$5&lt;=$D57,0,IF(SUM($D57,I19)&gt;AH$5,$AF31/I19,$AF31-SUM($I57:AG57)))</f>
        <v>0</v>
      </c>
      <c r="AI57" s="123">
        <f>IF(AI$5&lt;=$D57,0,IF(SUM($D57,I19)&gt;AI$5,$AF31/I19,$AF31-SUM($I57:AH57)))</f>
        <v>0</v>
      </c>
      <c r="AJ57" s="123">
        <f>IF(AJ$5&lt;=$D57,0,IF(SUM($D57,I19)&gt;AJ$5,$AF31/I19,$AF31-SUM($I57:AI57)))</f>
        <v>0</v>
      </c>
      <c r="AK57" s="123">
        <f>IF(AK$5&lt;=$D57,0,IF(SUM($D57,I19)&gt;AK$5,$AF31/I19,$AF31-SUM($I57:AJ57)))</f>
        <v>0</v>
      </c>
      <c r="AL57" s="123">
        <f>IF(AL$5&lt;=$D57,0,IF(SUM($D57,I19)&gt;AL$5,$AF31/I19,$AF31-SUM($I57:AK57)))</f>
        <v>0</v>
      </c>
      <c r="AM57" s="123">
        <f>IF(AM$5&lt;=$D57,0,IF(SUM($D57,I19)&gt;AM$5,$AF31/I19,$AF31-SUM($I57:AL57)))</f>
        <v>0</v>
      </c>
      <c r="AN57" s="123">
        <f>IF(AN$5&lt;=$D57,0,IF(SUM($D57,I19)&gt;AN$5,$AF31/I19,$AF31-SUM($I57:AM57)))</f>
        <v>0</v>
      </c>
      <c r="AO57" s="123">
        <f>IF(AO$5&lt;=$D57,0,IF(SUM($D57,I19)&gt;AO$5,$AF31/I19,$AF31-SUM($I57:AN57)))</f>
        <v>0</v>
      </c>
      <c r="AP57" s="123">
        <f>IF(AP$5&lt;=$D57,0,IF(SUM($D57,I19)&gt;AP$5,$AF31/I19,$AF31-SUM($I57:AO57)))</f>
        <v>0</v>
      </c>
      <c r="AQ57" s="123">
        <f>IF(AQ$5&lt;=$D57,0,IF(SUM($D57,I19)&gt;AQ$5,$AF31/I19,$AF31-SUM($I57:AP57)))</f>
        <v>0</v>
      </c>
      <c r="AR57" s="123">
        <f>IF(AR$5&lt;=$D57,0,IF(SUM($D57,I19)&gt;AR$5,$AF31/I19,$AF31-SUM($I57:AQ57)))</f>
        <v>0</v>
      </c>
      <c r="AS57" s="123">
        <f>IF(AS$5&lt;=$D57,0,IF(SUM($D57,I19)&gt;AS$5,$AF31/I19,$AF31-SUM($I57:AR57)))</f>
        <v>0</v>
      </c>
      <c r="AT57" s="123">
        <f>IF(AT$5&lt;=$D57,0,IF(SUM($D57,I19)&gt;AT$5,$AF31/I19,$AF31-SUM($I57:AS57)))</f>
        <v>0</v>
      </c>
      <c r="AU57" s="123">
        <f>IF(AU$5&lt;=$D57,0,IF(SUM($D57,I19)&gt;AU$5,$AF31/I19,$AF31-SUM($I57:AT57)))</f>
        <v>0</v>
      </c>
      <c r="AV57" s="123">
        <f>IF(AV$5&lt;=$D57,0,IF(SUM($D57,I19)&gt;AV$5,$AF31/I19,$AF31-SUM($I57:AU57)))</f>
        <v>0</v>
      </c>
      <c r="AW57" s="123">
        <f>IF(AW$5&lt;=$D57,0,IF(SUM($D57,I19)&gt;AW$5,$AF31/I19,$AF31-SUM($I57:AV57)))</f>
        <v>0</v>
      </c>
      <c r="AX57" s="123">
        <f>IF(AX$5&lt;=$D57,0,IF(SUM($D57,I19)&gt;AX$5,$AF31/I19,$AF31-SUM($I57:AW57)))</f>
        <v>0</v>
      </c>
      <c r="AY57" s="123">
        <f>IF(AY$5&lt;=$D57,0,IF(SUM($D57,I19)&gt;AY$5,$AF31/I19,$AF31-SUM($I57:AX57)))</f>
        <v>0</v>
      </c>
      <c r="AZ57" s="123">
        <f>IF(AZ$5&lt;=$D57,0,IF(SUM($D57,I19)&gt;AZ$5,$AF31/I19,$AF31-SUM($I57:AY57)))</f>
        <v>0</v>
      </c>
      <c r="BA57" s="123">
        <f>IF(BA$5&lt;=$D57,0,IF(SUM($D57,I19)&gt;BA$5,$AF31/I19,$AF31-SUM($I57:AZ57)))</f>
        <v>0</v>
      </c>
      <c r="BB57" s="123">
        <f>IF(BB$5&lt;=$D57,0,IF(SUM($D57,I19)&gt;BB$5,$AF31/I19,$AF31-SUM($I57:BA57)))</f>
        <v>0</v>
      </c>
      <c r="BC57" s="123">
        <f>IF(BC$5&lt;=$D57,0,IF(SUM($D57,I19)&gt;BC$5,$AF31/I19,$AF31-SUM($I57:BB57)))</f>
        <v>0</v>
      </c>
      <c r="BD57" s="123">
        <f>IF(BD$5&lt;=$D57,0,IF(SUM($D57,I19)&gt;BD$5,$AF31/I19,$AF31-SUM($I57:BC57)))</f>
        <v>0</v>
      </c>
      <c r="BE57" s="123">
        <f>IF(BE$5&lt;=$D57,0,IF(SUM($D57,I19)&gt;BE$5,$AF31/I19,$AF31-SUM($I57:BD57)))</f>
        <v>0</v>
      </c>
      <c r="BF57" s="123">
        <f>IF(BF$5&lt;=$D57,0,IF(SUM($D57,I19)&gt;BF$5,$AF31/I19,$AF31-SUM($I57:BE57)))</f>
        <v>0</v>
      </c>
      <c r="BG57" s="123">
        <f>IF(BG$5&lt;=$D57,0,IF(SUM($D57,I19)&gt;BG$5,$AF31/I19,$AF31-SUM($I57:BF57)))</f>
        <v>0</v>
      </c>
      <c r="BH57" s="123">
        <f>IF(BH$5&lt;=$D57,0,IF(SUM($D57,I19)&gt;BH$5,$AF31/I19,$AF31-SUM($I57:BG57)))</f>
        <v>0</v>
      </c>
      <c r="BI57" s="123">
        <f>IF(BI$5&lt;=$D57,0,IF(SUM($D57,I19)&gt;BI$5,$AF31/I19,$AF31-SUM($I57:BH57)))</f>
        <v>0</v>
      </c>
      <c r="BJ57" s="123">
        <f>IF(BJ$5&lt;=$D57,0,IF(SUM($D57,I19)&gt;BJ$5,$AF31/I19,$AF31-SUM($I57:BI57)))</f>
        <v>0</v>
      </c>
      <c r="BK57" s="123">
        <f>IF(BK$5&lt;=$D57,0,IF(SUM($D57,I19)&gt;BK$5,$AF31/I19,$AF31-SUM($I57:BJ57)))</f>
        <v>0</v>
      </c>
      <c r="BL57" s="123">
        <f>IF(BL$5&lt;=$D57,0,IF(SUM($D57,I19)&gt;BL$5,$AF31/I19,$AF31-SUM($I57:BK57)))</f>
        <v>0</v>
      </c>
      <c r="BM57" s="123">
        <f>IF(BM$5&lt;=$D57,0,IF(SUM($D57,I19)&gt;BM$5,$AF31/I19,$AF31-SUM($I57:BL57)))</f>
        <v>0</v>
      </c>
      <c r="BN57" s="123">
        <f>IF(BN$5&lt;=$D57,0,IF(SUM($D57,I19)&gt;BN$5,$AF31/I19,$AF31-SUM($I57:BM57)))</f>
        <v>0</v>
      </c>
      <c r="BO57" s="123">
        <f>IF(BO$5&lt;=$D57,0,IF(SUM($D57,I19)&gt;BO$5,$AF31/I19,$AF31-SUM($I57:BN57)))</f>
        <v>0</v>
      </c>
      <c r="BP57" s="123">
        <f>IF(BP$5&lt;=$D57,0,IF(SUM($D57,I19)&gt;BP$5,$AF31/I19,$AF31-SUM($I57:BO57)))</f>
        <v>0</v>
      </c>
      <c r="BQ57" s="123">
        <f>IF(BQ$5&lt;=$D57,0,IF(SUM($D57,I19)&gt;BQ$5,$AF31/I19,$AF31-SUM($I57:BP57)))</f>
        <v>0</v>
      </c>
      <c r="BR57" s="123">
        <f>IF(BR$5&lt;=$D57,0,IF(SUM($D57,J19)&gt;BR$5,$AF31/J19,$AF31-SUM($I57:BQ57)))</f>
        <v>0</v>
      </c>
      <c r="BS57" s="123">
        <f>IF(BS$5&lt;=$D57,0,IF(SUM($D57,K19)&gt;BS$5,$AF31/K19,$AF31-SUM($I57:BR57)))</f>
        <v>0</v>
      </c>
      <c r="BT57" s="123">
        <f>IF(BT$5&lt;=$D57,0,IF(SUM($D57,L19)&gt;BT$5,$AF31/L19,$AF31-SUM($I57:BS57)))</f>
        <v>0</v>
      </c>
      <c r="BU57" s="123">
        <f>IF(BU$5&lt;=$D57,0,IF(SUM($D57,M19)&gt;BU$5,$AF31/M19,$AF31-SUM($I57:BT57)))</f>
        <v>0</v>
      </c>
      <c r="BV57" s="123">
        <f>IF(BV$5&lt;=$D57,0,IF(SUM($D57,N19)&gt;BV$5,$AF31/N19,$AF31-SUM($I57:BU57)))</f>
        <v>0</v>
      </c>
    </row>
    <row r="58" spans="4:74" ht="12.75" customHeight="1" outlineLevel="1" x14ac:dyDescent="0.3">
      <c r="D58" s="124">
        <f t="shared" si="36"/>
        <v>2034</v>
      </c>
      <c r="E58" s="8" t="s">
        <v>22</v>
      </c>
      <c r="I58" s="75"/>
      <c r="J58" s="123">
        <f>IF(J$5&lt;=$D58,0,IF(SUM($D58,I19)&gt;J$5,$AG31/I19,$AG31-SUM($I58:I58)))</f>
        <v>0</v>
      </c>
      <c r="K58" s="123">
        <f>IF(K$5&lt;=$D58,0,IF(SUM($D58,I19)&gt;K$5,$AG31/I19,$AG31-SUM($I58:J58)))</f>
        <v>0</v>
      </c>
      <c r="L58" s="123">
        <f>IF(L$5&lt;=$D58,0,IF(SUM($D58,I19)&gt;L$5,$AG31/I19,$AG31-SUM($I58:K58)))</f>
        <v>0</v>
      </c>
      <c r="M58" s="123">
        <f>IF(M$5&lt;=$D58,0,IF(SUM($D58,I19)&gt;M$5,$AG31/I19,$AG31-SUM($I58:L58)))</f>
        <v>0</v>
      </c>
      <c r="N58" s="123">
        <f>IF(N$5&lt;=$D58,0,IF(SUM($D58,I19)&gt;N$5,$AG31/I19,$AG31-SUM($I58:M58)))</f>
        <v>0</v>
      </c>
      <c r="O58" s="123">
        <f>IF(O$5&lt;=$D58,0,IF(SUM($D58,I19)&gt;O$5,$AG31/I19,$AG31-SUM($I58:N58)))</f>
        <v>0</v>
      </c>
      <c r="P58" s="123">
        <f>IF(P$5&lt;=$D58,0,IF(SUM($D58,I19)&gt;P$5,$AG31/I19,$AG31-SUM($I58:O58)))</f>
        <v>0</v>
      </c>
      <c r="Q58" s="123">
        <f>IF(Q$5&lt;=$D58,0,IF(SUM($D58,I19)&gt;Q$5,$AG31/I19,$AG31-SUM($I58:P58)))</f>
        <v>0</v>
      </c>
      <c r="R58" s="123">
        <f>IF(R$5&lt;=$D58,0,IF(SUM($D58,I19)&gt;R$5,$AG31/I19,$AG31-SUM($I58:Q58)))</f>
        <v>0</v>
      </c>
      <c r="S58" s="123">
        <f>IF(S$5&lt;=$D58,0,IF(SUM($D58,I19)&gt;S$5,$AG31/I19,$AG31-SUM($I58:R58)))</f>
        <v>0</v>
      </c>
      <c r="T58" s="123">
        <f>IF(T$5&lt;=$D58,0,IF(SUM($D58,I19)&gt;T$5,$AG31/I19,$AG31-SUM($I58:S58)))</f>
        <v>0</v>
      </c>
      <c r="U58" s="123">
        <f>IF(U$5&lt;=$D58,0,IF(SUM($D58,I19)&gt;U$5,$AG31/I19,$AG31-SUM($I58:T58)))</f>
        <v>0</v>
      </c>
      <c r="V58" s="123">
        <f>IF(V$5&lt;=$D58,0,IF(SUM($D58,I19)&gt;V$5,$AG31/I19,$AG31-SUM($I58:U58)))</f>
        <v>0</v>
      </c>
      <c r="W58" s="123">
        <f>IF(W$5&lt;=$D58,0,IF(SUM($D58,I19)&gt;W$5,$AG31/I19,$AG31-SUM($I58:V58)))</f>
        <v>0</v>
      </c>
      <c r="X58" s="123">
        <f>IF(X$5&lt;=$D58,0,IF(SUM($D58,I19)&gt;X$5,$AG31/I19,$AG31-SUM($I58:W58)))</f>
        <v>0</v>
      </c>
      <c r="Y58" s="123">
        <f>IF(Y$5&lt;=$D58,0,IF(SUM($D58,I19)&gt;Y$5,$AG31/I19,$AG31-SUM($I58:X58)))</f>
        <v>0</v>
      </c>
      <c r="Z58" s="123">
        <f>IF(Z$5&lt;=$D58,0,IF(SUM($D58,I19)&gt;Z$5,$AG31/I19,$AG31-SUM($I58:Y58)))</f>
        <v>0</v>
      </c>
      <c r="AA58" s="123">
        <f>IF(AA$5&lt;=$D58,0,IF(SUM($D58,I19)&gt;AA$5,$AG31/I19,$AG31-SUM($I58:Z58)))</f>
        <v>0</v>
      </c>
      <c r="AB58" s="123">
        <f>IF(AB$5&lt;=$D58,0,IF(SUM($D58,I19)&gt;AB$5,$AG31/I19,$AG31-SUM($I58:AA58)))</f>
        <v>0</v>
      </c>
      <c r="AC58" s="123">
        <f>IF(AC$5&lt;=$D58,0,IF(SUM($D58,I19)&gt;AC$5,$AG31/I19,$AG31-SUM($I58:AB58)))</f>
        <v>0</v>
      </c>
      <c r="AD58" s="123">
        <f>IF(AD$5&lt;=$D58,0,IF(SUM($D58,I19)&gt;AD$5,$AG31/I19,$AG31-SUM($I58:AC58)))</f>
        <v>0</v>
      </c>
      <c r="AE58" s="123">
        <f>IF(AE$5&lt;=$D58,0,IF(SUM($D58,I19)&gt;AE$5,$AG31/I19,$AG31-SUM($I58:AD58)))</f>
        <v>0</v>
      </c>
      <c r="AF58" s="123">
        <f>IF(AF$5&lt;=$D58,0,IF(SUM($D58,I19)&gt;AF$5,$AG31/I19,$AG31-SUM($I58:AE58)))</f>
        <v>0</v>
      </c>
      <c r="AG58" s="123">
        <f>IF(AG$5&lt;=$D58,0,IF(SUM($D58,I19)&gt;AG$5,$AG31/I19,$AG31-SUM($I58:AF58)))</f>
        <v>0</v>
      </c>
      <c r="AH58" s="123">
        <f>IF(AH$5&lt;=$D58,0,IF(SUM($D58,I19)&gt;AH$5,$AG31/I19,$AG31-SUM($I58:AG58)))</f>
        <v>0</v>
      </c>
      <c r="AI58" s="123">
        <f>IF(AI$5&lt;=$D58,0,IF(SUM($D58,I19)&gt;AI$5,$AG31/I19,$AG31-SUM($I58:AH58)))</f>
        <v>0</v>
      </c>
      <c r="AJ58" s="123">
        <f>IF(AJ$5&lt;=$D58,0,IF(SUM($D58,I19)&gt;AJ$5,$AG31/I19,$AG31-SUM($I58:AI58)))</f>
        <v>0</v>
      </c>
      <c r="AK58" s="123">
        <f>IF(AK$5&lt;=$D58,0,IF(SUM($D58,I19)&gt;AK$5,$AG31/I19,$AG31-SUM($I58:AJ58)))</f>
        <v>0</v>
      </c>
      <c r="AL58" s="123">
        <f>IF(AL$5&lt;=$D58,0,IF(SUM($D58,I19)&gt;AL$5,$AG31/I19,$AG31-SUM($I58:AK58)))</f>
        <v>0</v>
      </c>
      <c r="AM58" s="123">
        <f>IF(AM$5&lt;=$D58,0,IF(SUM($D58,I19)&gt;AM$5,$AG31/I19,$AG31-SUM($I58:AL58)))</f>
        <v>0</v>
      </c>
      <c r="AN58" s="123">
        <f>IF(AN$5&lt;=$D58,0,IF(SUM($D58,I19)&gt;AN$5,$AG31/I19,$AG31-SUM($I58:AM58)))</f>
        <v>0</v>
      </c>
      <c r="AO58" s="123">
        <f>IF(AO$5&lt;=$D58,0,IF(SUM($D58,I19)&gt;AO$5,$AG31/I19,$AG31-SUM($I58:AN58)))</f>
        <v>0</v>
      </c>
      <c r="AP58" s="123">
        <f>IF(AP$5&lt;=$D58,0,IF(SUM($D58,I19)&gt;AP$5,$AG31/I19,$AG31-SUM($I58:AO58)))</f>
        <v>0</v>
      </c>
      <c r="AQ58" s="123">
        <f>IF(AQ$5&lt;=$D58,0,IF(SUM($D58,I19)&gt;AQ$5,$AG31/I19,$AG31-SUM($I58:AP58)))</f>
        <v>0</v>
      </c>
      <c r="AR58" s="123">
        <f>IF(AR$5&lt;=$D58,0,IF(SUM($D58,I19)&gt;AR$5,$AG31/I19,$AG31-SUM($I58:AQ58)))</f>
        <v>0</v>
      </c>
      <c r="AS58" s="123">
        <f>IF(AS$5&lt;=$D58,0,IF(SUM($D58,I19)&gt;AS$5,$AG31/I19,$AG31-SUM($I58:AR58)))</f>
        <v>0</v>
      </c>
      <c r="AT58" s="123">
        <f>IF(AT$5&lt;=$D58,0,IF(SUM($D58,I19)&gt;AT$5,$AG31/I19,$AG31-SUM($I58:AS58)))</f>
        <v>0</v>
      </c>
      <c r="AU58" s="123">
        <f>IF(AU$5&lt;=$D58,0,IF(SUM($D58,I19)&gt;AU$5,$AG31/I19,$AG31-SUM($I58:AT58)))</f>
        <v>0</v>
      </c>
      <c r="AV58" s="123">
        <f>IF(AV$5&lt;=$D58,0,IF(SUM($D58,I19)&gt;AV$5,$AG31/I19,$AG31-SUM($I58:AU58)))</f>
        <v>0</v>
      </c>
      <c r="AW58" s="123">
        <f>IF(AW$5&lt;=$D58,0,IF(SUM($D58,I19)&gt;AW$5,$AG31/I19,$AG31-SUM($I58:AV58)))</f>
        <v>0</v>
      </c>
      <c r="AX58" s="123">
        <f>IF(AX$5&lt;=$D58,0,IF(SUM($D58,I19)&gt;AX$5,$AG31/I19,$AG31-SUM($I58:AW58)))</f>
        <v>0</v>
      </c>
      <c r="AY58" s="123">
        <f>IF(AY$5&lt;=$D58,0,IF(SUM($D58,I19)&gt;AY$5,$AG31/I19,$AG31-SUM($I58:AX58)))</f>
        <v>0</v>
      </c>
      <c r="AZ58" s="123">
        <f>IF(AZ$5&lt;=$D58,0,IF(SUM($D58,I19)&gt;AZ$5,$AG31/I19,$AG31-SUM($I58:AY58)))</f>
        <v>0</v>
      </c>
      <c r="BA58" s="123">
        <f>IF(BA$5&lt;=$D58,0,IF(SUM($D58,I19)&gt;BA$5,$AG31/I19,$AG31-SUM($I58:AZ58)))</f>
        <v>0</v>
      </c>
      <c r="BB58" s="123">
        <f>IF(BB$5&lt;=$D58,0,IF(SUM($D58,I19)&gt;BB$5,$AG31/I19,$AG31-SUM($I58:BA58)))</f>
        <v>0</v>
      </c>
      <c r="BC58" s="123">
        <f>IF(BC$5&lt;=$D58,0,IF(SUM($D58,I19)&gt;BC$5,$AG31/I19,$AG31-SUM($I58:BB58)))</f>
        <v>0</v>
      </c>
      <c r="BD58" s="123">
        <f>IF(BD$5&lt;=$D58,0,IF(SUM($D58,I19)&gt;BD$5,$AG31/I19,$AG31-SUM($I58:BC58)))</f>
        <v>0</v>
      </c>
      <c r="BE58" s="123">
        <f>IF(BE$5&lt;=$D58,0,IF(SUM($D58,I19)&gt;BE$5,$AG31/I19,$AG31-SUM($I58:BD58)))</f>
        <v>0</v>
      </c>
      <c r="BF58" s="123">
        <f>IF(BF$5&lt;=$D58,0,IF(SUM($D58,I19)&gt;BF$5,$AG31/I19,$AG31-SUM($I58:BE58)))</f>
        <v>0</v>
      </c>
      <c r="BG58" s="123">
        <f>IF(BG$5&lt;=$D58,0,IF(SUM($D58,I19)&gt;BG$5,$AG31/I19,$AG31-SUM($I58:BF58)))</f>
        <v>0</v>
      </c>
      <c r="BH58" s="123">
        <f>IF(BH$5&lt;=$D58,0,IF(SUM($D58,I19)&gt;BH$5,$AG31/I19,$AG31-SUM($I58:BG58)))</f>
        <v>0</v>
      </c>
      <c r="BI58" s="123">
        <f>IF(BI$5&lt;=$D58,0,IF(SUM($D58,I19)&gt;BI$5,$AG31/I19,$AG31-SUM($I58:BH58)))</f>
        <v>0</v>
      </c>
      <c r="BJ58" s="123">
        <f>IF(BJ$5&lt;=$D58,0,IF(SUM($D58,I19)&gt;BJ$5,$AG31/I19,$AG31-SUM($I58:BI58)))</f>
        <v>0</v>
      </c>
      <c r="BK58" s="123">
        <f>IF(BK$5&lt;=$D58,0,IF(SUM($D58,I19)&gt;BK$5,$AG31/I19,$AG31-SUM($I58:BJ58)))</f>
        <v>0</v>
      </c>
      <c r="BL58" s="123">
        <f>IF(BL$5&lt;=$D58,0,IF(SUM($D58,I19)&gt;BL$5,$AG31/I19,$AG31-SUM($I58:BK58)))</f>
        <v>0</v>
      </c>
      <c r="BM58" s="123">
        <f>IF(BM$5&lt;=$D58,0,IF(SUM($D58,I19)&gt;BM$5,$AG31/I19,$AG31-SUM($I58:BL58)))</f>
        <v>0</v>
      </c>
      <c r="BN58" s="123">
        <f>IF(BN$5&lt;=$D58,0,IF(SUM($D58,I19)&gt;BN$5,$AG31/I19,$AG31-SUM($I58:BM58)))</f>
        <v>0</v>
      </c>
      <c r="BO58" s="123">
        <f>IF(BO$5&lt;=$D58,0,IF(SUM($D58,I19)&gt;BO$5,$AG31/I19,$AG31-SUM($I58:BN58)))</f>
        <v>0</v>
      </c>
      <c r="BP58" s="123">
        <f>IF(BP$5&lt;=$D58,0,IF(SUM($D58,I19)&gt;BP$5,$AG31/I19,$AG31-SUM($I58:BO58)))</f>
        <v>0</v>
      </c>
      <c r="BQ58" s="123">
        <f>IF(BQ$5&lt;=$D58,0,IF(SUM($D58,I19)&gt;BQ$5,$AG31/I19,$AG31-SUM($I58:BP58)))</f>
        <v>0</v>
      </c>
      <c r="BR58" s="123">
        <f>IF(BR$5&lt;=$D58,0,IF(SUM($D58,J19)&gt;BR$5,$AG31/J19,$AG31-SUM($I58:BQ58)))</f>
        <v>0</v>
      </c>
      <c r="BS58" s="123">
        <f>IF(BS$5&lt;=$D58,0,IF(SUM($D58,K19)&gt;BS$5,$AG31/K19,$AG31-SUM($I58:BR58)))</f>
        <v>0</v>
      </c>
      <c r="BT58" s="123">
        <f>IF(BT$5&lt;=$D58,0,IF(SUM($D58,L19)&gt;BT$5,$AG31/L19,$AG31-SUM($I58:BS58)))</f>
        <v>0</v>
      </c>
      <c r="BU58" s="123">
        <f>IF(BU$5&lt;=$D58,0,IF(SUM($D58,M19)&gt;BU$5,$AG31/M19,$AG31-SUM($I58:BT58)))</f>
        <v>0</v>
      </c>
      <c r="BV58" s="123">
        <f>IF(BV$5&lt;=$D58,0,IF(SUM($D58,N19)&gt;BV$5,$AG31/N19,$AG31-SUM($I58:BU58)))</f>
        <v>0</v>
      </c>
    </row>
    <row r="59" spans="4:74" ht="12.75" customHeight="1" outlineLevel="1" x14ac:dyDescent="0.3">
      <c r="D59" s="124">
        <f t="shared" si="36"/>
        <v>2035</v>
      </c>
      <c r="E59" s="8" t="s">
        <v>22</v>
      </c>
      <c r="I59" s="75"/>
      <c r="J59" s="123">
        <f>IF(J$5&lt;=$D59,0,IF(SUM($D59,I19)&gt;J$5,$AH31/I19,$AH31-SUM($I59:I59)))</f>
        <v>0</v>
      </c>
      <c r="K59" s="123">
        <f>IF(K$5&lt;=$D59,0,IF(SUM($D59,I19)&gt;K$5,$AH31/I19,$AH31-SUM($I59:J59)))</f>
        <v>0</v>
      </c>
      <c r="L59" s="123">
        <f>IF(L$5&lt;=$D59,0,IF(SUM($D59,I19)&gt;L$5,$AH31/I19,$AH31-SUM($I59:K59)))</f>
        <v>0</v>
      </c>
      <c r="M59" s="123">
        <f>IF(M$5&lt;=$D59,0,IF(SUM($D59,I19)&gt;M$5,$AH31/I19,$AH31-SUM($I59:L59)))</f>
        <v>0</v>
      </c>
      <c r="N59" s="123">
        <f>IF(N$5&lt;=$D59,0,IF(SUM($D59,I19)&gt;N$5,$AH31/I19,$AH31-SUM($I59:M59)))</f>
        <v>0</v>
      </c>
      <c r="O59" s="123">
        <f>IF(O$5&lt;=$D59,0,IF(SUM($D59,I19)&gt;O$5,$AH31/I19,$AH31-SUM($I59:N59)))</f>
        <v>0</v>
      </c>
      <c r="P59" s="123">
        <f>IF(P$5&lt;=$D59,0,IF(SUM($D59,I19)&gt;P$5,$AH31/I19,$AH31-SUM($I59:O59)))</f>
        <v>0</v>
      </c>
      <c r="Q59" s="123">
        <f>IF(Q$5&lt;=$D59,0,IF(SUM($D59,I19)&gt;Q$5,$AH31/I19,$AH31-SUM($I59:P59)))</f>
        <v>0</v>
      </c>
      <c r="R59" s="123">
        <f>IF(R$5&lt;=$D59,0,IF(SUM($D59,I19)&gt;R$5,$AH31/I19,$AH31-SUM($I59:Q59)))</f>
        <v>0</v>
      </c>
      <c r="S59" s="123">
        <f>IF(S$5&lt;=$D59,0,IF(SUM($D59,I19)&gt;S$5,$AH31/I19,$AH31-SUM($I59:R59)))</f>
        <v>0</v>
      </c>
      <c r="T59" s="123">
        <f>IF(T$5&lt;=$D59,0,IF(SUM($D59,I19)&gt;T$5,$AH31/I19,$AH31-SUM($I59:S59)))</f>
        <v>0</v>
      </c>
      <c r="U59" s="123">
        <f>IF(U$5&lt;=$D59,0,IF(SUM($D59,I19)&gt;U$5,$AH31/I19,$AH31-SUM($I59:T59)))</f>
        <v>0</v>
      </c>
      <c r="V59" s="123">
        <f>IF(V$5&lt;=$D59,0,IF(SUM($D59,I19)&gt;V$5,$AH31/I19,$AH31-SUM($I59:U59)))</f>
        <v>0</v>
      </c>
      <c r="W59" s="123">
        <f>IF(W$5&lt;=$D59,0,IF(SUM($D59,I19)&gt;W$5,$AH31/I19,$AH31-SUM($I59:V59)))</f>
        <v>0</v>
      </c>
      <c r="X59" s="123">
        <f>IF(X$5&lt;=$D59,0,IF(SUM($D59,I19)&gt;X$5,$AH31/I19,$AH31-SUM($I59:W59)))</f>
        <v>0</v>
      </c>
      <c r="Y59" s="123">
        <f>IF(Y$5&lt;=$D59,0,IF(SUM($D59,I19)&gt;Y$5,$AH31/I19,$AH31-SUM($I59:X59)))</f>
        <v>0</v>
      </c>
      <c r="Z59" s="123">
        <f>IF(Z$5&lt;=$D59,0,IF(SUM($D59,I19)&gt;Z$5,$AH31/I19,$AH31-SUM($I59:Y59)))</f>
        <v>0</v>
      </c>
      <c r="AA59" s="123">
        <f>IF(AA$5&lt;=$D59,0,IF(SUM($D59,I19)&gt;AA$5,$AH31/I19,$AH31-SUM($I59:Z59)))</f>
        <v>0</v>
      </c>
      <c r="AB59" s="123">
        <f>IF(AB$5&lt;=$D59,0,IF(SUM($D59,I19)&gt;AB$5,$AH31/I19,$AH31-SUM($I59:AA59)))</f>
        <v>0</v>
      </c>
      <c r="AC59" s="123">
        <f>IF(AC$5&lt;=$D59,0,IF(SUM($D59,I19)&gt;AC$5,$AH31/I19,$AH31-SUM($I59:AB59)))</f>
        <v>0</v>
      </c>
      <c r="AD59" s="123">
        <f>IF(AD$5&lt;=$D59,0,IF(SUM($D59,I19)&gt;AD$5,$AH31/I19,$AH31-SUM($I59:AC59)))</f>
        <v>0</v>
      </c>
      <c r="AE59" s="123">
        <f>IF(AE$5&lt;=$D59,0,IF(SUM($D59,I19)&gt;AE$5,$AH31/I19,$AH31-SUM($I59:AD59)))</f>
        <v>0</v>
      </c>
      <c r="AF59" s="123">
        <f>IF(AF$5&lt;=$D59,0,IF(SUM($D59,I19)&gt;AF$5,$AH31/I19,$AH31-SUM($I59:AE59)))</f>
        <v>0</v>
      </c>
      <c r="AG59" s="123">
        <f>IF(AG$5&lt;=$D59,0,IF(SUM($D59,I19)&gt;AG$5,$AH31/I19,$AH31-SUM($I59:AF59)))</f>
        <v>0</v>
      </c>
      <c r="AH59" s="123">
        <f>IF(AH$5&lt;=$D59,0,IF(SUM($D59,I19)&gt;AH$5,$AH31/I19,$AH31-SUM($I59:AG59)))</f>
        <v>0</v>
      </c>
      <c r="AI59" s="123">
        <f>IF(AI$5&lt;=$D59,0,IF(SUM($D59,I19)&gt;AI$5,$AH31/I19,$AH31-SUM($I59:AH59)))</f>
        <v>0</v>
      </c>
      <c r="AJ59" s="123">
        <f>IF(AJ$5&lt;=$D59,0,IF(SUM($D59,I19)&gt;AJ$5,$AH31/I19,$AH31-SUM($I59:AI59)))</f>
        <v>0</v>
      </c>
      <c r="AK59" s="123">
        <f>IF(AK$5&lt;=$D59,0,IF(SUM($D59,I19)&gt;AK$5,$AH31/I19,$AH31-SUM($I59:AJ59)))</f>
        <v>0</v>
      </c>
      <c r="AL59" s="123">
        <f>IF(AL$5&lt;=$D59,0,IF(SUM($D59,I19)&gt;AL$5,$AH31/I19,$AH31-SUM($I59:AK59)))</f>
        <v>0</v>
      </c>
      <c r="AM59" s="123">
        <f>IF(AM$5&lt;=$D59,0,IF(SUM($D59,I19)&gt;AM$5,$AH31/I19,$AH31-SUM($I59:AL59)))</f>
        <v>0</v>
      </c>
      <c r="AN59" s="123">
        <f>IF(AN$5&lt;=$D59,0,IF(SUM($D59,I19)&gt;AN$5,$AH31/I19,$AH31-SUM($I59:AM59)))</f>
        <v>0</v>
      </c>
      <c r="AO59" s="123">
        <f>IF(AO$5&lt;=$D59,0,IF(SUM($D59,I19)&gt;AO$5,$AH31/I19,$AH31-SUM($I59:AN59)))</f>
        <v>0</v>
      </c>
      <c r="AP59" s="123">
        <f>IF(AP$5&lt;=$D59,0,IF(SUM($D59,I19)&gt;AP$5,$AH31/I19,$AH31-SUM($I59:AO59)))</f>
        <v>0</v>
      </c>
      <c r="AQ59" s="123">
        <f>IF(AQ$5&lt;=$D59,0,IF(SUM($D59,I19)&gt;AQ$5,$AH31/I19,$AH31-SUM($I59:AP59)))</f>
        <v>0</v>
      </c>
      <c r="AR59" s="123">
        <f>IF(AR$5&lt;=$D59,0,IF(SUM($D59,I19)&gt;AR$5,$AH31/I19,$AH31-SUM($I59:AQ59)))</f>
        <v>0</v>
      </c>
      <c r="AS59" s="123">
        <f>IF(AS$5&lt;=$D59,0,IF(SUM($D59,I19)&gt;AS$5,$AH31/I19,$AH31-SUM($I59:AR59)))</f>
        <v>0</v>
      </c>
      <c r="AT59" s="123">
        <f>IF(AT$5&lt;=$D59,0,IF(SUM($D59,I19)&gt;AT$5,$AH31/I19,$AH31-SUM($I59:AS59)))</f>
        <v>0</v>
      </c>
      <c r="AU59" s="123">
        <f>IF(AU$5&lt;=$D59,0,IF(SUM($D59,I19)&gt;AU$5,$AH31/I19,$AH31-SUM($I59:AT59)))</f>
        <v>0</v>
      </c>
      <c r="AV59" s="123">
        <f>IF(AV$5&lt;=$D59,0,IF(SUM($D59,I19)&gt;AV$5,$AH31/I19,$AH31-SUM($I59:AU59)))</f>
        <v>0</v>
      </c>
      <c r="AW59" s="123">
        <f>IF(AW$5&lt;=$D59,0,IF(SUM($D59,I19)&gt;AW$5,$AH31/I19,$AH31-SUM($I59:AV59)))</f>
        <v>0</v>
      </c>
      <c r="AX59" s="123">
        <f>IF(AX$5&lt;=$D59,0,IF(SUM($D59,I19)&gt;AX$5,$AH31/I19,$AH31-SUM($I59:AW59)))</f>
        <v>0</v>
      </c>
      <c r="AY59" s="123">
        <f>IF(AY$5&lt;=$D59,0,IF(SUM($D59,I19)&gt;AY$5,$AH31/I19,$AH31-SUM($I59:AX59)))</f>
        <v>0</v>
      </c>
      <c r="AZ59" s="123">
        <f>IF(AZ$5&lt;=$D59,0,IF(SUM($D59,I19)&gt;AZ$5,$AH31/I19,$AH31-SUM($I59:AY59)))</f>
        <v>0</v>
      </c>
      <c r="BA59" s="123">
        <f>IF(BA$5&lt;=$D59,0,IF(SUM($D59,I19)&gt;BA$5,$AH31/I19,$AH31-SUM($I59:AZ59)))</f>
        <v>0</v>
      </c>
      <c r="BB59" s="123">
        <f>IF(BB$5&lt;=$D59,0,IF(SUM($D59,I19)&gt;BB$5,$AH31/I19,$AH31-SUM($I59:BA59)))</f>
        <v>0</v>
      </c>
      <c r="BC59" s="123">
        <f>IF(BC$5&lt;=$D59,0,IF(SUM($D59,I19)&gt;BC$5,$AH31/I19,$AH31-SUM($I59:BB59)))</f>
        <v>0</v>
      </c>
      <c r="BD59" s="123">
        <f>IF(BD$5&lt;=$D59,0,IF(SUM($D59,I19)&gt;BD$5,$AH31/I19,$AH31-SUM($I59:BC59)))</f>
        <v>0</v>
      </c>
      <c r="BE59" s="123">
        <f>IF(BE$5&lt;=$D59,0,IF(SUM($D59,I19)&gt;BE$5,$AH31/I19,$AH31-SUM($I59:BD59)))</f>
        <v>0</v>
      </c>
      <c r="BF59" s="123">
        <f>IF(BF$5&lt;=$D59,0,IF(SUM($D59,I19)&gt;BF$5,$AH31/I19,$AH31-SUM($I59:BE59)))</f>
        <v>0</v>
      </c>
      <c r="BG59" s="123">
        <f>IF(BG$5&lt;=$D59,0,IF(SUM($D59,I19)&gt;BG$5,$AH31/I19,$AH31-SUM($I59:BF59)))</f>
        <v>0</v>
      </c>
      <c r="BH59" s="123">
        <f>IF(BH$5&lt;=$D59,0,IF(SUM($D59,I19)&gt;BH$5,$AH31/I19,$AH31-SUM($I59:BG59)))</f>
        <v>0</v>
      </c>
      <c r="BI59" s="123">
        <f>IF(BI$5&lt;=$D59,0,IF(SUM($D59,I19)&gt;BI$5,$AH31/I19,$AH31-SUM($I59:BH59)))</f>
        <v>0</v>
      </c>
      <c r="BJ59" s="123">
        <f>IF(BJ$5&lt;=$D59,0,IF(SUM($D59,I19)&gt;BJ$5,$AH31/I19,$AH31-SUM($I59:BI59)))</f>
        <v>0</v>
      </c>
      <c r="BK59" s="123">
        <f>IF(BK$5&lt;=$D59,0,IF(SUM($D59,I19)&gt;BK$5,$AH31/I19,$AH31-SUM($I59:BJ59)))</f>
        <v>0</v>
      </c>
      <c r="BL59" s="123">
        <f>IF(BL$5&lt;=$D59,0,IF(SUM($D59,I19)&gt;BL$5,$AH31/I19,$AH31-SUM($I59:BK59)))</f>
        <v>0</v>
      </c>
      <c r="BM59" s="123">
        <f>IF(BM$5&lt;=$D59,0,IF(SUM($D59,I19)&gt;BM$5,$AH31/I19,$AH31-SUM($I59:BL59)))</f>
        <v>0</v>
      </c>
      <c r="BN59" s="123">
        <f>IF(BN$5&lt;=$D59,0,IF(SUM($D59,I19)&gt;BN$5,$AH31/I19,$AH31-SUM($I59:BM59)))</f>
        <v>0</v>
      </c>
      <c r="BO59" s="123">
        <f>IF(BO$5&lt;=$D59,0,IF(SUM($D59,I19)&gt;BO$5,$AH31/I19,$AH31-SUM($I59:BN59)))</f>
        <v>0</v>
      </c>
      <c r="BP59" s="123">
        <f>IF(BP$5&lt;=$D59,0,IF(SUM($D59,I19)&gt;BP$5,$AH31/I19,$AH31-SUM($I59:BO59)))</f>
        <v>0</v>
      </c>
      <c r="BQ59" s="123">
        <f>IF(BQ$5&lt;=$D59,0,IF(SUM($D59,I19)&gt;BQ$5,$AH31/I19,$AH31-SUM($I59:BP59)))</f>
        <v>0</v>
      </c>
      <c r="BR59" s="123">
        <f>IF(BR$5&lt;=$D59,0,IF(SUM($D59,J19)&gt;BR$5,$AH31/J19,$AH31-SUM($I59:BQ59)))</f>
        <v>0</v>
      </c>
      <c r="BS59" s="123">
        <f>IF(BS$5&lt;=$D59,0,IF(SUM($D59,K19)&gt;BS$5,$AH31/K19,$AH31-SUM($I59:BR59)))</f>
        <v>0</v>
      </c>
      <c r="BT59" s="123">
        <f>IF(BT$5&lt;=$D59,0,IF(SUM($D59,L19)&gt;BT$5,$AH31/L19,$AH31-SUM($I59:BS59)))</f>
        <v>0</v>
      </c>
      <c r="BU59" s="123">
        <f>IF(BU$5&lt;=$D59,0,IF(SUM($D59,M19)&gt;BU$5,$AH31/M19,$AH31-SUM($I59:BT59)))</f>
        <v>0</v>
      </c>
      <c r="BV59" s="123">
        <f>IF(BV$5&lt;=$D59,0,IF(SUM($D59,N19)&gt;BV$5,$AH31/N19,$AH31-SUM($I59:BU59)))</f>
        <v>0</v>
      </c>
    </row>
    <row r="60" spans="4:74" ht="12.75" customHeight="1" outlineLevel="1" x14ac:dyDescent="0.3">
      <c r="D60" s="124">
        <f t="shared" si="36"/>
        <v>2036</v>
      </c>
      <c r="E60" s="8" t="s">
        <v>22</v>
      </c>
      <c r="I60" s="75"/>
      <c r="J60" s="123">
        <f>IF(J$5&lt;=$D60,0,IF(SUM($D60,I19)&gt;J$5,$AI31/I19,$AI31-SUM($I60:I60)))</f>
        <v>0</v>
      </c>
      <c r="K60" s="123">
        <f>IF(K$5&lt;=$D60,0,IF(SUM($D60,I19)&gt;K$5,$AI31/I19,$AI31-SUM($I60:J60)))</f>
        <v>0</v>
      </c>
      <c r="L60" s="123">
        <f>IF(L$5&lt;=$D60,0,IF(SUM($D60,I19)&gt;L$5,$AI31/I19,$AI31-SUM($I60:K60)))</f>
        <v>0</v>
      </c>
      <c r="M60" s="123">
        <f>IF(M$5&lt;=$D60,0,IF(SUM($D60,I19)&gt;M$5,$AI31/I19,$AI31-SUM($I60:L60)))</f>
        <v>0</v>
      </c>
      <c r="N60" s="123">
        <f>IF(N$5&lt;=$D60,0,IF(SUM($D60,I19)&gt;N$5,$AI31/I19,$AI31-SUM($I60:M60)))</f>
        <v>0</v>
      </c>
      <c r="O60" s="123">
        <f>IF(O$5&lt;=$D60,0,IF(SUM($D60,I19)&gt;O$5,$AI31/I19,$AI31-SUM($I60:N60)))</f>
        <v>0</v>
      </c>
      <c r="P60" s="123">
        <f>IF(P$5&lt;=$D60,0,IF(SUM($D60,I19)&gt;P$5,$AI31/I19,$AI31-SUM($I60:O60)))</f>
        <v>0</v>
      </c>
      <c r="Q60" s="123">
        <f>IF(Q$5&lt;=$D60,0,IF(SUM($D60,I19)&gt;Q$5,$AI31/I19,$AI31-SUM($I60:P60)))</f>
        <v>0</v>
      </c>
      <c r="R60" s="123">
        <f>IF(R$5&lt;=$D60,0,IF(SUM($D60,I19)&gt;R$5,$AI31/I19,$AI31-SUM($I60:Q60)))</f>
        <v>0</v>
      </c>
      <c r="S60" s="123">
        <f>IF(S$5&lt;=$D60,0,IF(SUM($D60,I19)&gt;S$5,$AI31/I19,$AI31-SUM($I60:R60)))</f>
        <v>0</v>
      </c>
      <c r="T60" s="123">
        <f>IF(T$5&lt;=$D60,0,IF(SUM($D60,I19)&gt;T$5,$AI31/I19,$AI31-SUM($I60:S60)))</f>
        <v>0</v>
      </c>
      <c r="U60" s="123">
        <f>IF(U$5&lt;=$D60,0,IF(SUM($D60,I19)&gt;U$5,$AI31/I19,$AI31-SUM($I60:T60)))</f>
        <v>0</v>
      </c>
      <c r="V60" s="123">
        <f>IF(V$5&lt;=$D60,0,IF(SUM($D60,I19)&gt;V$5,$AI31/I19,$AI31-SUM($I60:U60)))</f>
        <v>0</v>
      </c>
      <c r="W60" s="123">
        <f>IF(W$5&lt;=$D60,0,IF(SUM($D60,I19)&gt;W$5,$AI31/I19,$AI31-SUM($I60:V60)))</f>
        <v>0</v>
      </c>
      <c r="X60" s="123">
        <f>IF(X$5&lt;=$D60,0,IF(SUM($D60,I19)&gt;X$5,$AI31/I19,$AI31-SUM($I60:W60)))</f>
        <v>0</v>
      </c>
      <c r="Y60" s="123">
        <f>IF(Y$5&lt;=$D60,0,IF(SUM($D60,I19)&gt;Y$5,$AI31/I19,$AI31-SUM($I60:X60)))</f>
        <v>0</v>
      </c>
      <c r="Z60" s="123">
        <f>IF(Z$5&lt;=$D60,0,IF(SUM($D60,I19)&gt;Z$5,$AI31/I19,$AI31-SUM($I60:Y60)))</f>
        <v>0</v>
      </c>
      <c r="AA60" s="123">
        <f>IF(AA$5&lt;=$D60,0,IF(SUM($D60,I19)&gt;AA$5,$AI31/I19,$AI31-SUM($I60:Z60)))</f>
        <v>0</v>
      </c>
      <c r="AB60" s="123">
        <f>IF(AB$5&lt;=$D60,0,IF(SUM($D60,I19)&gt;AB$5,$AI31/I19,$AI31-SUM($I60:AA60)))</f>
        <v>0</v>
      </c>
      <c r="AC60" s="123">
        <f>IF(AC$5&lt;=$D60,0,IF(SUM($D60,I19)&gt;AC$5,$AI31/I19,$AI31-SUM($I60:AB60)))</f>
        <v>0</v>
      </c>
      <c r="AD60" s="123">
        <f>IF(AD$5&lt;=$D60,0,IF(SUM($D60,I19)&gt;AD$5,$AI31/I19,$AI31-SUM($I60:AC60)))</f>
        <v>0</v>
      </c>
      <c r="AE60" s="123">
        <f>IF(AE$5&lt;=$D60,0,IF(SUM($D60,I19)&gt;AE$5,$AI31/I19,$AI31-SUM($I60:AD60)))</f>
        <v>0</v>
      </c>
      <c r="AF60" s="123">
        <f>IF(AF$5&lt;=$D60,0,IF(SUM($D60,I19)&gt;AF$5,$AI31/I19,$AI31-SUM($I60:AE60)))</f>
        <v>0</v>
      </c>
      <c r="AG60" s="123">
        <f>IF(AG$5&lt;=$D60,0,IF(SUM($D60,I19)&gt;AG$5,$AI31/I19,$AI31-SUM($I60:AF60)))</f>
        <v>0</v>
      </c>
      <c r="AH60" s="123">
        <f>IF(AH$5&lt;=$D60,0,IF(SUM($D60,I19)&gt;AH$5,$AI31/I19,$AI31-SUM($I60:AG60)))</f>
        <v>0</v>
      </c>
      <c r="AI60" s="123">
        <f>IF(AI$5&lt;=$D60,0,IF(SUM($D60,I19)&gt;AI$5,$AI31/I19,$AI31-SUM($I60:AH60)))</f>
        <v>0</v>
      </c>
      <c r="AJ60" s="123">
        <f>IF(AJ$5&lt;=$D60,0,IF(SUM($D60,I19)&gt;AJ$5,$AI31/I19,$AI31-SUM($I60:AI60)))</f>
        <v>0</v>
      </c>
      <c r="AK60" s="123">
        <f>IF(AK$5&lt;=$D60,0,IF(SUM($D60,I19)&gt;AK$5,$AI31/I19,$AI31-SUM($I60:AJ60)))</f>
        <v>0</v>
      </c>
      <c r="AL60" s="123">
        <f>IF(AL$5&lt;=$D60,0,IF(SUM($D60,I19)&gt;AL$5,$AI31/I19,$AI31-SUM($I60:AK60)))</f>
        <v>0</v>
      </c>
      <c r="AM60" s="123">
        <f>IF(AM$5&lt;=$D60,0,IF(SUM($D60,I19)&gt;AM$5,$AI31/I19,$AI31-SUM($I60:AL60)))</f>
        <v>0</v>
      </c>
      <c r="AN60" s="123">
        <f>IF(AN$5&lt;=$D60,0,IF(SUM($D60,I19)&gt;AN$5,$AI31/I19,$AI31-SUM($I60:AM60)))</f>
        <v>0</v>
      </c>
      <c r="AO60" s="123">
        <f>IF(AO$5&lt;=$D60,0,IF(SUM($D60,I19)&gt;AO$5,$AI31/I19,$AI31-SUM($I60:AN60)))</f>
        <v>0</v>
      </c>
      <c r="AP60" s="123">
        <f>IF(AP$5&lt;=$D60,0,IF(SUM($D60,I19)&gt;AP$5,$AI31/I19,$AI31-SUM($I60:AO60)))</f>
        <v>0</v>
      </c>
      <c r="AQ60" s="123">
        <f>IF(AQ$5&lt;=$D60,0,IF(SUM($D60,I19)&gt;AQ$5,$AI31/I19,$AI31-SUM($I60:AP60)))</f>
        <v>0</v>
      </c>
      <c r="AR60" s="123">
        <f>IF(AR$5&lt;=$D60,0,IF(SUM($D60,I19)&gt;AR$5,$AI31/I19,$AI31-SUM($I60:AQ60)))</f>
        <v>0</v>
      </c>
      <c r="AS60" s="123">
        <f>IF(AS$5&lt;=$D60,0,IF(SUM($D60,I19)&gt;AS$5,$AI31/I19,$AI31-SUM($I60:AR60)))</f>
        <v>0</v>
      </c>
      <c r="AT60" s="123">
        <f>IF(AT$5&lt;=$D60,0,IF(SUM($D60,I19)&gt;AT$5,$AI31/I19,$AI31-SUM($I60:AS60)))</f>
        <v>0</v>
      </c>
      <c r="AU60" s="123">
        <f>IF(AU$5&lt;=$D60,0,IF(SUM($D60,I19)&gt;AU$5,$AI31/I19,$AI31-SUM($I60:AT60)))</f>
        <v>0</v>
      </c>
      <c r="AV60" s="123">
        <f>IF(AV$5&lt;=$D60,0,IF(SUM($D60,I19)&gt;AV$5,$AI31/I19,$AI31-SUM($I60:AU60)))</f>
        <v>0</v>
      </c>
      <c r="AW60" s="123">
        <f>IF(AW$5&lt;=$D60,0,IF(SUM($D60,I19)&gt;AW$5,$AI31/I19,$AI31-SUM($I60:AV60)))</f>
        <v>0</v>
      </c>
      <c r="AX60" s="123">
        <f>IF(AX$5&lt;=$D60,0,IF(SUM($D60,I19)&gt;AX$5,$AI31/I19,$AI31-SUM($I60:AW60)))</f>
        <v>0</v>
      </c>
      <c r="AY60" s="123">
        <f>IF(AY$5&lt;=$D60,0,IF(SUM($D60,I19)&gt;AY$5,$AI31/I19,$AI31-SUM($I60:AX60)))</f>
        <v>0</v>
      </c>
      <c r="AZ60" s="123">
        <f>IF(AZ$5&lt;=$D60,0,IF(SUM($D60,I19)&gt;AZ$5,$AI31/I19,$AI31-SUM($I60:AY60)))</f>
        <v>0</v>
      </c>
      <c r="BA60" s="123">
        <f>IF(BA$5&lt;=$D60,0,IF(SUM($D60,I19)&gt;BA$5,$AI31/I19,$AI31-SUM($I60:AZ60)))</f>
        <v>0</v>
      </c>
      <c r="BB60" s="123">
        <f>IF(BB$5&lt;=$D60,0,IF(SUM($D60,I19)&gt;BB$5,$AI31/I19,$AI31-SUM($I60:BA60)))</f>
        <v>0</v>
      </c>
      <c r="BC60" s="123">
        <f>IF(BC$5&lt;=$D60,0,IF(SUM($D60,I19)&gt;BC$5,$AI31/I19,$AI31-SUM($I60:BB60)))</f>
        <v>0</v>
      </c>
      <c r="BD60" s="123">
        <f>IF(BD$5&lt;=$D60,0,IF(SUM($D60,I19)&gt;BD$5,$AI31/I19,$AI31-SUM($I60:BC60)))</f>
        <v>0</v>
      </c>
      <c r="BE60" s="123">
        <f>IF(BE$5&lt;=$D60,0,IF(SUM($D60,I19)&gt;BE$5,$AI31/I19,$AI31-SUM($I60:BD60)))</f>
        <v>0</v>
      </c>
      <c r="BF60" s="123">
        <f>IF(BF$5&lt;=$D60,0,IF(SUM($D60,I19)&gt;BF$5,$AI31/I19,$AI31-SUM($I60:BE60)))</f>
        <v>0</v>
      </c>
      <c r="BG60" s="123">
        <f>IF(BG$5&lt;=$D60,0,IF(SUM($D60,I19)&gt;BG$5,$AI31/I19,$AI31-SUM($I60:BF60)))</f>
        <v>0</v>
      </c>
      <c r="BH60" s="123">
        <f>IF(BH$5&lt;=$D60,0,IF(SUM($D60,I19)&gt;BH$5,$AI31/I19,$AI31-SUM($I60:BG60)))</f>
        <v>0</v>
      </c>
      <c r="BI60" s="123">
        <f>IF(BI$5&lt;=$D60,0,IF(SUM($D60,I19)&gt;BI$5,$AI31/I19,$AI31-SUM($I60:BH60)))</f>
        <v>0</v>
      </c>
      <c r="BJ60" s="123">
        <f>IF(BJ$5&lt;=$D60,0,IF(SUM($D60,I19)&gt;BJ$5,$AI31/I19,$AI31-SUM($I60:BI60)))</f>
        <v>0</v>
      </c>
      <c r="BK60" s="123">
        <f>IF(BK$5&lt;=$D60,0,IF(SUM($D60,I19)&gt;BK$5,$AI31/I19,$AI31-SUM($I60:BJ60)))</f>
        <v>0</v>
      </c>
      <c r="BL60" s="123">
        <f>IF(BL$5&lt;=$D60,0,IF(SUM($D60,I19)&gt;BL$5,$AI31/I19,$AI31-SUM($I60:BK60)))</f>
        <v>0</v>
      </c>
      <c r="BM60" s="123">
        <f>IF(BM$5&lt;=$D60,0,IF(SUM($D60,I19)&gt;BM$5,$AI31/I19,$AI31-SUM($I60:BL60)))</f>
        <v>0</v>
      </c>
      <c r="BN60" s="123">
        <f>IF(BN$5&lt;=$D60,0,IF(SUM($D60,I19)&gt;BN$5,$AI31/I19,$AI31-SUM($I60:BM60)))</f>
        <v>0</v>
      </c>
      <c r="BO60" s="123">
        <f>IF(BO$5&lt;=$D60,0,IF(SUM($D60,I19)&gt;BO$5,$AI31/I19,$AI31-SUM($I60:BN60)))</f>
        <v>0</v>
      </c>
      <c r="BP60" s="123">
        <f>IF(BP$5&lt;=$D60,0,IF(SUM($D60,I19)&gt;BP$5,$AI31/I19,$AI31-SUM($I60:BO60)))</f>
        <v>0</v>
      </c>
      <c r="BQ60" s="123">
        <f>IF(BQ$5&lt;=$D60,0,IF(SUM($D60,I19)&gt;BQ$5,$AI31/I19,$AI31-SUM($I60:BP60)))</f>
        <v>0</v>
      </c>
      <c r="BR60" s="123">
        <f>IF(BR$5&lt;=$D60,0,IF(SUM($D60,J19)&gt;BR$5,$AI31/J19,$AI31-SUM($I60:BQ60)))</f>
        <v>0</v>
      </c>
      <c r="BS60" s="123">
        <f>IF(BS$5&lt;=$D60,0,IF(SUM($D60,K19)&gt;BS$5,$AI31/K19,$AI31-SUM($I60:BR60)))</f>
        <v>0</v>
      </c>
      <c r="BT60" s="123">
        <f>IF(BT$5&lt;=$D60,0,IF(SUM($D60,L19)&gt;BT$5,$AI31/L19,$AI31-SUM($I60:BS60)))</f>
        <v>0</v>
      </c>
      <c r="BU60" s="123">
        <f>IF(BU$5&lt;=$D60,0,IF(SUM($D60,M19)&gt;BU$5,$AI31/M19,$AI31-SUM($I60:BT60)))</f>
        <v>0</v>
      </c>
      <c r="BV60" s="123">
        <f>IF(BV$5&lt;=$D60,0,IF(SUM($D60,N19)&gt;BV$5,$AI31/N19,$AI31-SUM($I60:BU60)))</f>
        <v>0</v>
      </c>
    </row>
    <row r="61" spans="4:74" ht="12.75" customHeight="1" outlineLevel="1" x14ac:dyDescent="0.3">
      <c r="D61" s="124">
        <f t="shared" si="36"/>
        <v>2037</v>
      </c>
      <c r="E61" s="8" t="s">
        <v>22</v>
      </c>
      <c r="I61" s="75"/>
      <c r="J61" s="123">
        <f>IF(J$5&lt;=$D61,0,IF(SUM($D61,I19)&gt;J$5,$AJ31/I19,$AJ31-SUM($I61:I61)))</f>
        <v>0</v>
      </c>
      <c r="K61" s="123">
        <f>IF(K$5&lt;=$D61,0,IF(SUM($D61,I19)&gt;K$5,$AJ31/I19,$AJ31-SUM($I61:J61)))</f>
        <v>0</v>
      </c>
      <c r="L61" s="123">
        <f>IF(L$5&lt;=$D61,0,IF(SUM($D61,I19)&gt;L$5,$AJ31/I19,$AJ31-SUM($I61:K61)))</f>
        <v>0</v>
      </c>
      <c r="M61" s="123">
        <f>IF(M$5&lt;=$D61,0,IF(SUM($D61,I19)&gt;M$5,$AJ31/I19,$AJ31-SUM($I61:L61)))</f>
        <v>0</v>
      </c>
      <c r="N61" s="123">
        <f>IF(N$5&lt;=$D61,0,IF(SUM($D61,I19)&gt;N$5,$AJ31/I19,$AJ31-SUM($I61:M61)))</f>
        <v>0</v>
      </c>
      <c r="O61" s="123">
        <f>IF(O$5&lt;=$D61,0,IF(SUM($D61,I19)&gt;O$5,$AJ31/I19,$AJ31-SUM($I61:N61)))</f>
        <v>0</v>
      </c>
      <c r="P61" s="123">
        <f>IF(P$5&lt;=$D61,0,IF(SUM($D61,I19)&gt;P$5,$AJ31/I19,$AJ31-SUM($I61:O61)))</f>
        <v>0</v>
      </c>
      <c r="Q61" s="123">
        <f>IF(Q$5&lt;=$D61,0,IF(SUM($D61,I19)&gt;Q$5,$AJ31/I19,$AJ31-SUM($I61:P61)))</f>
        <v>0</v>
      </c>
      <c r="R61" s="123">
        <f>IF(R$5&lt;=$D61,0,IF(SUM($D61,I19)&gt;R$5,$AJ31/I19,$AJ31-SUM($I61:Q61)))</f>
        <v>0</v>
      </c>
      <c r="S61" s="123">
        <f>IF(S$5&lt;=$D61,0,IF(SUM($D61,I19)&gt;S$5,$AJ31/I19,$AJ31-SUM($I61:R61)))</f>
        <v>0</v>
      </c>
      <c r="T61" s="123">
        <f>IF(T$5&lt;=$D61,0,IF(SUM($D61,I19)&gt;T$5,$AJ31/I19,$AJ31-SUM($I61:S61)))</f>
        <v>0</v>
      </c>
      <c r="U61" s="123">
        <f>IF(U$5&lt;=$D61,0,IF(SUM($D61,I19)&gt;U$5,$AJ31/I19,$AJ31-SUM($I61:T61)))</f>
        <v>0</v>
      </c>
      <c r="V61" s="123">
        <f>IF(V$5&lt;=$D61,0,IF(SUM($D61,I19)&gt;V$5,$AJ31/I19,$AJ31-SUM($I61:U61)))</f>
        <v>0</v>
      </c>
      <c r="W61" s="123">
        <f>IF(W$5&lt;=$D61,0,IF(SUM($D61,I19)&gt;W$5,$AJ31/I19,$AJ31-SUM($I61:V61)))</f>
        <v>0</v>
      </c>
      <c r="X61" s="123">
        <f>IF(X$5&lt;=$D61,0,IF(SUM($D61,I19)&gt;X$5,$AJ31/I19,$AJ31-SUM($I61:W61)))</f>
        <v>0</v>
      </c>
      <c r="Y61" s="123">
        <f>IF(Y$5&lt;=$D61,0,IF(SUM($D61,I19)&gt;Y$5,$AJ31/I19,$AJ31-SUM($I61:X61)))</f>
        <v>0</v>
      </c>
      <c r="Z61" s="123">
        <f>IF(Z$5&lt;=$D61,0,IF(SUM($D61,I19)&gt;Z$5,$AJ31/I19,$AJ31-SUM($I61:Y61)))</f>
        <v>0</v>
      </c>
      <c r="AA61" s="123">
        <f>IF(AA$5&lt;=$D61,0,IF(SUM($D61,I19)&gt;AA$5,$AJ31/I19,$AJ31-SUM($I61:Z61)))</f>
        <v>0</v>
      </c>
      <c r="AB61" s="123">
        <f>IF(AB$5&lt;=$D61,0,IF(SUM($D61,I19)&gt;AB$5,$AJ31/I19,$AJ31-SUM($I61:AA61)))</f>
        <v>0</v>
      </c>
      <c r="AC61" s="123">
        <f>IF(AC$5&lt;=$D61,0,IF(SUM($D61,I19)&gt;AC$5,$AJ31/I19,$AJ31-SUM($I61:AB61)))</f>
        <v>0</v>
      </c>
      <c r="AD61" s="123">
        <f>IF(AD$5&lt;=$D61,0,IF(SUM($D61,I19)&gt;AD$5,$AJ31/I19,$AJ31-SUM($I61:AC61)))</f>
        <v>0</v>
      </c>
      <c r="AE61" s="123">
        <f>IF(AE$5&lt;=$D61,0,IF(SUM($D61,I19)&gt;AE$5,$AJ31/I19,$AJ31-SUM($I61:AD61)))</f>
        <v>0</v>
      </c>
      <c r="AF61" s="123">
        <f>IF(AF$5&lt;=$D61,0,IF(SUM($D61,I19)&gt;AF$5,$AJ31/I19,$AJ31-SUM($I61:AE61)))</f>
        <v>0</v>
      </c>
      <c r="AG61" s="123">
        <f>IF(AG$5&lt;=$D61,0,IF(SUM($D61,I19)&gt;AG$5,$AJ31/I19,$AJ31-SUM($I61:AF61)))</f>
        <v>0</v>
      </c>
      <c r="AH61" s="123">
        <f>IF(AH$5&lt;=$D61,0,IF(SUM($D61,I19)&gt;AH$5,$AJ31/I19,$AJ31-SUM($I61:AG61)))</f>
        <v>0</v>
      </c>
      <c r="AI61" s="123">
        <f>IF(AI$5&lt;=$D61,0,IF(SUM($D61,I19)&gt;AI$5,$AJ31/I19,$AJ31-SUM($I61:AH61)))</f>
        <v>0</v>
      </c>
      <c r="AJ61" s="123">
        <f>IF(AJ$5&lt;=$D61,0,IF(SUM($D61,I19)&gt;AJ$5,$AJ31/I19,$AJ31-SUM($I61:AI61)))</f>
        <v>0</v>
      </c>
      <c r="AK61" s="123">
        <f>IF(AK$5&lt;=$D61,0,IF(SUM($D61,I19)&gt;AK$5,$AJ31/I19,$AJ31-SUM($I61:AJ61)))</f>
        <v>0</v>
      </c>
      <c r="AL61" s="123">
        <f>IF(AL$5&lt;=$D61,0,IF(SUM($D61,I19)&gt;AL$5,$AJ31/I19,$AJ31-SUM($I61:AK61)))</f>
        <v>0</v>
      </c>
      <c r="AM61" s="123">
        <f>IF(AM$5&lt;=$D61,0,IF(SUM($D61,I19)&gt;AM$5,$AJ31/I19,$AJ31-SUM($I61:AL61)))</f>
        <v>0</v>
      </c>
      <c r="AN61" s="123">
        <f>IF(AN$5&lt;=$D61,0,IF(SUM($D61,I19)&gt;AN$5,$AJ31/I19,$AJ31-SUM($I61:AM61)))</f>
        <v>0</v>
      </c>
      <c r="AO61" s="123">
        <f>IF(AO$5&lt;=$D61,0,IF(SUM($D61,I19)&gt;AO$5,$AJ31/I19,$AJ31-SUM($I61:AN61)))</f>
        <v>0</v>
      </c>
      <c r="AP61" s="123">
        <f>IF(AP$5&lt;=$D61,0,IF(SUM($D61,I19)&gt;AP$5,$AJ31/I19,$AJ31-SUM($I61:AO61)))</f>
        <v>0</v>
      </c>
      <c r="AQ61" s="123">
        <f>IF(AQ$5&lt;=$D61,0,IF(SUM($D61,I19)&gt;AQ$5,$AJ31/I19,$AJ31-SUM($I61:AP61)))</f>
        <v>0</v>
      </c>
      <c r="AR61" s="123">
        <f>IF(AR$5&lt;=$D61,0,IF(SUM($D61,I19)&gt;AR$5,$AJ31/I19,$AJ31-SUM($I61:AQ61)))</f>
        <v>0</v>
      </c>
      <c r="AS61" s="123">
        <f>IF(AS$5&lt;=$D61,0,IF(SUM($D61,I19)&gt;AS$5,$AJ31/I19,$AJ31-SUM($I61:AR61)))</f>
        <v>0</v>
      </c>
      <c r="AT61" s="123">
        <f>IF(AT$5&lt;=$D61,0,IF(SUM($D61,I19)&gt;AT$5,$AJ31/I19,$AJ31-SUM($I61:AS61)))</f>
        <v>0</v>
      </c>
      <c r="AU61" s="123">
        <f>IF(AU$5&lt;=$D61,0,IF(SUM($D61,I19)&gt;AU$5,$AJ31/I19,$AJ31-SUM($I61:AT61)))</f>
        <v>0</v>
      </c>
      <c r="AV61" s="123">
        <f>IF(AV$5&lt;=$D61,0,IF(SUM($D61,I19)&gt;AV$5,$AJ31/I19,$AJ31-SUM($I61:AU61)))</f>
        <v>0</v>
      </c>
      <c r="AW61" s="123">
        <f>IF(AW$5&lt;=$D61,0,IF(SUM($D61,I19)&gt;AW$5,$AJ31/I19,$AJ31-SUM($I61:AV61)))</f>
        <v>0</v>
      </c>
      <c r="AX61" s="123">
        <f>IF(AX$5&lt;=$D61,0,IF(SUM($D61,I19)&gt;AX$5,$AJ31/I19,$AJ31-SUM($I61:AW61)))</f>
        <v>0</v>
      </c>
      <c r="AY61" s="123">
        <f>IF(AY$5&lt;=$D61,0,IF(SUM($D61,I19)&gt;AY$5,$AJ31/I19,$AJ31-SUM($I61:AX61)))</f>
        <v>0</v>
      </c>
      <c r="AZ61" s="123">
        <f>IF(AZ$5&lt;=$D61,0,IF(SUM($D61,I19)&gt;AZ$5,$AJ31/I19,$AJ31-SUM($I61:AY61)))</f>
        <v>0</v>
      </c>
      <c r="BA61" s="123">
        <f>IF(BA$5&lt;=$D61,0,IF(SUM($D61,I19)&gt;BA$5,$AJ31/I19,$AJ31-SUM($I61:AZ61)))</f>
        <v>0</v>
      </c>
      <c r="BB61" s="123">
        <f>IF(BB$5&lt;=$D61,0,IF(SUM($D61,I19)&gt;BB$5,$AJ31/I19,$AJ31-SUM($I61:BA61)))</f>
        <v>0</v>
      </c>
      <c r="BC61" s="123">
        <f>IF(BC$5&lt;=$D61,0,IF(SUM($D61,I19)&gt;BC$5,$AJ31/I19,$AJ31-SUM($I61:BB61)))</f>
        <v>0</v>
      </c>
      <c r="BD61" s="123">
        <f>IF(BD$5&lt;=$D61,0,IF(SUM($D61,I19)&gt;BD$5,$AJ31/I19,$AJ31-SUM($I61:BC61)))</f>
        <v>0</v>
      </c>
      <c r="BE61" s="123">
        <f>IF(BE$5&lt;=$D61,0,IF(SUM($D61,I19)&gt;BE$5,$AJ31/I19,$AJ31-SUM($I61:BD61)))</f>
        <v>0</v>
      </c>
      <c r="BF61" s="123">
        <f>IF(BF$5&lt;=$D61,0,IF(SUM($D61,I19)&gt;BF$5,$AJ31/I19,$AJ31-SUM($I61:BE61)))</f>
        <v>0</v>
      </c>
      <c r="BG61" s="123">
        <f>IF(BG$5&lt;=$D61,0,IF(SUM($D61,I19)&gt;BG$5,$AJ31/I19,$AJ31-SUM($I61:BF61)))</f>
        <v>0</v>
      </c>
      <c r="BH61" s="123">
        <f>IF(BH$5&lt;=$D61,0,IF(SUM($D61,I19)&gt;BH$5,$AJ31/I19,$AJ31-SUM($I61:BG61)))</f>
        <v>0</v>
      </c>
      <c r="BI61" s="123">
        <f>IF(BI$5&lt;=$D61,0,IF(SUM($D61,I19)&gt;BI$5,$AJ31/I19,$AJ31-SUM($I61:BH61)))</f>
        <v>0</v>
      </c>
      <c r="BJ61" s="123">
        <f>IF(BJ$5&lt;=$D61,0,IF(SUM($D61,I19)&gt;BJ$5,$AJ31/I19,$AJ31-SUM($I61:BI61)))</f>
        <v>0</v>
      </c>
      <c r="BK61" s="123">
        <f>IF(BK$5&lt;=$D61,0,IF(SUM($D61,I19)&gt;BK$5,$AJ31/I19,$AJ31-SUM($I61:BJ61)))</f>
        <v>0</v>
      </c>
      <c r="BL61" s="123">
        <f>IF(BL$5&lt;=$D61,0,IF(SUM($D61,I19)&gt;BL$5,$AJ31/I19,$AJ31-SUM($I61:BK61)))</f>
        <v>0</v>
      </c>
      <c r="BM61" s="123">
        <f>IF(BM$5&lt;=$D61,0,IF(SUM($D61,I19)&gt;BM$5,$AJ31/I19,$AJ31-SUM($I61:BL61)))</f>
        <v>0</v>
      </c>
      <c r="BN61" s="123">
        <f>IF(BN$5&lt;=$D61,0,IF(SUM($D61,I19)&gt;BN$5,$AJ31/I19,$AJ31-SUM($I61:BM61)))</f>
        <v>0</v>
      </c>
      <c r="BO61" s="123">
        <f>IF(BO$5&lt;=$D61,0,IF(SUM($D61,I19)&gt;BO$5,$AJ31/I19,$AJ31-SUM($I61:BN61)))</f>
        <v>0</v>
      </c>
      <c r="BP61" s="123">
        <f>IF(BP$5&lt;=$D61,0,IF(SUM($D61,I19)&gt;BP$5,$AJ31/I19,$AJ31-SUM($I61:BO61)))</f>
        <v>0</v>
      </c>
      <c r="BQ61" s="123">
        <f>IF(BQ$5&lt;=$D61,0,IF(SUM($D61,I19)&gt;BQ$5,$AJ31/I19,$AJ31-SUM($I61:BP61)))</f>
        <v>0</v>
      </c>
      <c r="BR61" s="123">
        <f>IF(BR$5&lt;=$D61,0,IF(SUM($D61,J19)&gt;BR$5,$AJ31/J19,$AJ31-SUM($I61:BQ61)))</f>
        <v>0</v>
      </c>
      <c r="BS61" s="123">
        <f>IF(BS$5&lt;=$D61,0,IF(SUM($D61,K19)&gt;BS$5,$AJ31/K19,$AJ31-SUM($I61:BR61)))</f>
        <v>0</v>
      </c>
      <c r="BT61" s="123">
        <f>IF(BT$5&lt;=$D61,0,IF(SUM($D61,L19)&gt;BT$5,$AJ31/L19,$AJ31-SUM($I61:BS61)))</f>
        <v>0</v>
      </c>
      <c r="BU61" s="123">
        <f>IF(BU$5&lt;=$D61,0,IF(SUM($D61,M19)&gt;BU$5,$AJ31/M19,$AJ31-SUM($I61:BT61)))</f>
        <v>0</v>
      </c>
      <c r="BV61" s="123">
        <f>IF(BV$5&lt;=$D61,0,IF(SUM($D61,N19)&gt;BV$5,$AJ31/N19,$AJ31-SUM($I61:BU61)))</f>
        <v>0</v>
      </c>
    </row>
    <row r="62" spans="4:74" ht="12.75" customHeight="1" outlineLevel="1" x14ac:dyDescent="0.3">
      <c r="D62" s="124">
        <f t="shared" si="36"/>
        <v>2038</v>
      </c>
      <c r="E62" s="8" t="s">
        <v>22</v>
      </c>
      <c r="I62" s="75"/>
      <c r="J62" s="123">
        <f>IF(J$5&lt;=$D62,0,IF(SUM($D62,I19)&gt;J$5,$AK31/I19,$AK31-SUM($I62:I62)))</f>
        <v>0</v>
      </c>
      <c r="K62" s="123">
        <f>IF(K$5&lt;=$D62,0,IF(SUM($D62,I19)&gt;K$5,$AK31/I19,$AK31-SUM($I62:J62)))</f>
        <v>0</v>
      </c>
      <c r="L62" s="123">
        <f>IF(L$5&lt;=$D62,0,IF(SUM($D62,I19)&gt;L$5,$AK31/I19,$AK31-SUM($I62:K62)))</f>
        <v>0</v>
      </c>
      <c r="M62" s="123">
        <f>IF(M$5&lt;=$D62,0,IF(SUM($D62,I19)&gt;M$5,$AK31/I19,$AK31-SUM($I62:L62)))</f>
        <v>0</v>
      </c>
      <c r="N62" s="123">
        <f>IF(N$5&lt;=$D62,0,IF(SUM($D62,I19)&gt;N$5,$AK31/I19,$AK31-SUM($I62:M62)))</f>
        <v>0</v>
      </c>
      <c r="O62" s="123">
        <f>IF(O$5&lt;=$D62,0,IF(SUM($D62,I19)&gt;O$5,$AK31/I19,$AK31-SUM($I62:N62)))</f>
        <v>0</v>
      </c>
      <c r="P62" s="123">
        <f>IF(P$5&lt;=$D62,0,IF(SUM($D62,I19)&gt;P$5,$AK31/I19,$AK31-SUM($I62:O62)))</f>
        <v>0</v>
      </c>
      <c r="Q62" s="123">
        <f>IF(Q$5&lt;=$D62,0,IF(SUM($D62,I19)&gt;Q$5,$AK31/I19,$AK31-SUM($I62:P62)))</f>
        <v>0</v>
      </c>
      <c r="R62" s="123">
        <f>IF(R$5&lt;=$D62,0,IF(SUM($D62,I19)&gt;R$5,$AK31/I19,$AK31-SUM($I62:Q62)))</f>
        <v>0</v>
      </c>
      <c r="S62" s="123">
        <f>IF(S$5&lt;=$D62,0,IF(SUM($D62,I19)&gt;S$5,$AK31/I19,$AK31-SUM($I62:R62)))</f>
        <v>0</v>
      </c>
      <c r="T62" s="123">
        <f>IF(T$5&lt;=$D62,0,IF(SUM($D62,I19)&gt;T$5,$AK31/I19,$AK31-SUM($I62:S62)))</f>
        <v>0</v>
      </c>
      <c r="U62" s="123">
        <f>IF(U$5&lt;=$D62,0,IF(SUM($D62,I19)&gt;U$5,$AK31/I19,$AK31-SUM($I62:T62)))</f>
        <v>0</v>
      </c>
      <c r="V62" s="123">
        <f>IF(V$5&lt;=$D62,0,IF(SUM($D62,I19)&gt;V$5,$AK31/I19,$AK31-SUM($I62:U62)))</f>
        <v>0</v>
      </c>
      <c r="W62" s="123">
        <f>IF(W$5&lt;=$D62,0,IF(SUM($D62,I19)&gt;W$5,$AK31/I19,$AK31-SUM($I62:V62)))</f>
        <v>0</v>
      </c>
      <c r="X62" s="123">
        <f>IF(X$5&lt;=$D62,0,IF(SUM($D62,I19)&gt;X$5,$AK31/I19,$AK31-SUM($I62:W62)))</f>
        <v>0</v>
      </c>
      <c r="Y62" s="123">
        <f>IF(Y$5&lt;=$D62,0,IF(SUM($D62,I19)&gt;Y$5,$AK31/I19,$AK31-SUM($I62:X62)))</f>
        <v>0</v>
      </c>
      <c r="Z62" s="123">
        <f>IF(Z$5&lt;=$D62,0,IF(SUM($D62,I19)&gt;Z$5,$AK31/I19,$AK31-SUM($I62:Y62)))</f>
        <v>0</v>
      </c>
      <c r="AA62" s="123">
        <f>IF(AA$5&lt;=$D62,0,IF(SUM($D62,I19)&gt;AA$5,$AK31/I19,$AK31-SUM($I62:Z62)))</f>
        <v>0</v>
      </c>
      <c r="AB62" s="123">
        <f>IF(AB$5&lt;=$D62,0,IF(SUM($D62,I19)&gt;AB$5,$AK31/I19,$AK31-SUM($I62:AA62)))</f>
        <v>0</v>
      </c>
      <c r="AC62" s="123">
        <f>IF(AC$5&lt;=$D62,0,IF(SUM($D62,I19)&gt;AC$5,$AK31/I19,$AK31-SUM($I62:AB62)))</f>
        <v>0</v>
      </c>
      <c r="AD62" s="123">
        <f>IF(AD$5&lt;=$D62,0,IF(SUM($D62,I19)&gt;AD$5,$AK31/I19,$AK31-SUM($I62:AC62)))</f>
        <v>0</v>
      </c>
      <c r="AE62" s="123">
        <f>IF(AE$5&lt;=$D62,0,IF(SUM($D62,I19)&gt;AE$5,$AK31/I19,$AK31-SUM($I62:AD62)))</f>
        <v>0</v>
      </c>
      <c r="AF62" s="123">
        <f>IF(AF$5&lt;=$D62,0,IF(SUM($D62,I19)&gt;AF$5,$AK31/I19,$AK31-SUM($I62:AE62)))</f>
        <v>0</v>
      </c>
      <c r="AG62" s="123">
        <f>IF(AG$5&lt;=$D62,0,IF(SUM($D62,I19)&gt;AG$5,$AK31/I19,$AK31-SUM($I62:AF62)))</f>
        <v>0</v>
      </c>
      <c r="AH62" s="123">
        <f>IF(AH$5&lt;=$D62,0,IF(SUM($D62,I19)&gt;AH$5,$AK31/I19,$AK31-SUM($I62:AG62)))</f>
        <v>0</v>
      </c>
      <c r="AI62" s="123">
        <f>IF(AI$5&lt;=$D62,0,IF(SUM($D62,I19)&gt;AI$5,$AK31/I19,$AK31-SUM($I62:AH62)))</f>
        <v>0</v>
      </c>
      <c r="AJ62" s="123">
        <f>IF(AJ$5&lt;=$D62,0,IF(SUM($D62,I19)&gt;AJ$5,$AK31/I19,$AK31-SUM($I62:AI62)))</f>
        <v>0</v>
      </c>
      <c r="AK62" s="123">
        <f>IF(AK$5&lt;=$D62,0,IF(SUM($D62,I19)&gt;AK$5,$AK31/I19,$AK31-SUM($I62:AJ62)))</f>
        <v>0</v>
      </c>
      <c r="AL62" s="123">
        <f>IF(AL$5&lt;=$D62,0,IF(SUM($D62,I19)&gt;AL$5,$AK31/I19,$AK31-SUM($I62:AK62)))</f>
        <v>0</v>
      </c>
      <c r="AM62" s="123">
        <f>IF(AM$5&lt;=$D62,0,IF(SUM($D62,I19)&gt;AM$5,$AK31/I19,$AK31-SUM($I62:AL62)))</f>
        <v>0</v>
      </c>
      <c r="AN62" s="123">
        <f>IF(AN$5&lt;=$D62,0,IF(SUM($D62,I19)&gt;AN$5,$AK31/I19,$AK31-SUM($I62:AM62)))</f>
        <v>0</v>
      </c>
      <c r="AO62" s="123">
        <f>IF(AO$5&lt;=$D62,0,IF(SUM($D62,I19)&gt;AO$5,$AK31/I19,$AK31-SUM($I62:AN62)))</f>
        <v>0</v>
      </c>
      <c r="AP62" s="123">
        <f>IF(AP$5&lt;=$D62,0,IF(SUM($D62,I19)&gt;AP$5,$AK31/I19,$AK31-SUM($I62:AO62)))</f>
        <v>0</v>
      </c>
      <c r="AQ62" s="123">
        <f>IF(AQ$5&lt;=$D62,0,IF(SUM($D62,I19)&gt;AQ$5,$AK31/I19,$AK31-SUM($I62:AP62)))</f>
        <v>0</v>
      </c>
      <c r="AR62" s="123">
        <f>IF(AR$5&lt;=$D62,0,IF(SUM($D62,I19)&gt;AR$5,$AK31/I19,$AK31-SUM($I62:AQ62)))</f>
        <v>0</v>
      </c>
      <c r="AS62" s="123">
        <f>IF(AS$5&lt;=$D62,0,IF(SUM($D62,I19)&gt;AS$5,$AK31/I19,$AK31-SUM($I62:AR62)))</f>
        <v>0</v>
      </c>
      <c r="AT62" s="123">
        <f>IF(AT$5&lt;=$D62,0,IF(SUM($D62,I19)&gt;AT$5,$AK31/I19,$AK31-SUM($I62:AS62)))</f>
        <v>0</v>
      </c>
      <c r="AU62" s="123">
        <f>IF(AU$5&lt;=$D62,0,IF(SUM($D62,I19)&gt;AU$5,$AK31/I19,$AK31-SUM($I62:AT62)))</f>
        <v>0</v>
      </c>
      <c r="AV62" s="123">
        <f>IF(AV$5&lt;=$D62,0,IF(SUM($D62,I19)&gt;AV$5,$AK31/I19,$AK31-SUM($I62:AU62)))</f>
        <v>0</v>
      </c>
      <c r="AW62" s="123">
        <f>IF(AW$5&lt;=$D62,0,IF(SUM($D62,I19)&gt;AW$5,$AK31/I19,$AK31-SUM($I62:AV62)))</f>
        <v>0</v>
      </c>
      <c r="AX62" s="123">
        <f>IF(AX$5&lt;=$D62,0,IF(SUM($D62,I19)&gt;AX$5,$AK31/I19,$AK31-SUM($I62:AW62)))</f>
        <v>0</v>
      </c>
      <c r="AY62" s="123">
        <f>IF(AY$5&lt;=$D62,0,IF(SUM($D62,I19)&gt;AY$5,$AK31/I19,$AK31-SUM($I62:AX62)))</f>
        <v>0</v>
      </c>
      <c r="AZ62" s="123">
        <f>IF(AZ$5&lt;=$D62,0,IF(SUM($D62,I19)&gt;AZ$5,$AK31/I19,$AK31-SUM($I62:AY62)))</f>
        <v>0</v>
      </c>
      <c r="BA62" s="123">
        <f>IF(BA$5&lt;=$D62,0,IF(SUM($D62,I19)&gt;BA$5,$AK31/I19,$AK31-SUM($I62:AZ62)))</f>
        <v>0</v>
      </c>
      <c r="BB62" s="123">
        <f>IF(BB$5&lt;=$D62,0,IF(SUM($D62,I19)&gt;BB$5,$AK31/I19,$AK31-SUM($I62:BA62)))</f>
        <v>0</v>
      </c>
      <c r="BC62" s="123">
        <f>IF(BC$5&lt;=$D62,0,IF(SUM($D62,I19)&gt;BC$5,$AK31/I19,$AK31-SUM($I62:BB62)))</f>
        <v>0</v>
      </c>
      <c r="BD62" s="123">
        <f>IF(BD$5&lt;=$D62,0,IF(SUM($D62,I19)&gt;BD$5,$AK31/I19,$AK31-SUM($I62:BC62)))</f>
        <v>0</v>
      </c>
      <c r="BE62" s="123">
        <f>IF(BE$5&lt;=$D62,0,IF(SUM($D62,I19)&gt;BE$5,$AK31/I19,$AK31-SUM($I62:BD62)))</f>
        <v>0</v>
      </c>
      <c r="BF62" s="123">
        <f>IF(BF$5&lt;=$D62,0,IF(SUM($D62,I19)&gt;BF$5,$AK31/I19,$AK31-SUM($I62:BE62)))</f>
        <v>0</v>
      </c>
      <c r="BG62" s="123">
        <f>IF(BG$5&lt;=$D62,0,IF(SUM($D62,I19)&gt;BG$5,$AK31/I19,$AK31-SUM($I62:BF62)))</f>
        <v>0</v>
      </c>
      <c r="BH62" s="123">
        <f>IF(BH$5&lt;=$D62,0,IF(SUM($D62,I19)&gt;BH$5,$AK31/I19,$AK31-SUM($I62:BG62)))</f>
        <v>0</v>
      </c>
      <c r="BI62" s="123">
        <f>IF(BI$5&lt;=$D62,0,IF(SUM($D62,I19)&gt;BI$5,$AK31/I19,$AK31-SUM($I62:BH62)))</f>
        <v>0</v>
      </c>
      <c r="BJ62" s="123">
        <f>IF(BJ$5&lt;=$D62,0,IF(SUM($D62,I19)&gt;BJ$5,$AK31/I19,$AK31-SUM($I62:BI62)))</f>
        <v>0</v>
      </c>
      <c r="BK62" s="123">
        <f>IF(BK$5&lt;=$D62,0,IF(SUM($D62,I19)&gt;BK$5,$AK31/I19,$AK31-SUM($I62:BJ62)))</f>
        <v>0</v>
      </c>
      <c r="BL62" s="123">
        <f>IF(BL$5&lt;=$D62,0,IF(SUM($D62,I19)&gt;BL$5,$AK31/I19,$AK31-SUM($I62:BK62)))</f>
        <v>0</v>
      </c>
      <c r="BM62" s="123">
        <f>IF(BM$5&lt;=$D62,0,IF(SUM($D62,I19)&gt;BM$5,$AK31/I19,$AK31-SUM($I62:BL62)))</f>
        <v>0</v>
      </c>
      <c r="BN62" s="123">
        <f>IF(BN$5&lt;=$D62,0,IF(SUM($D62,I19)&gt;BN$5,$AK31/I19,$AK31-SUM($I62:BM62)))</f>
        <v>0</v>
      </c>
      <c r="BO62" s="123">
        <f>IF(BO$5&lt;=$D62,0,IF(SUM($D62,I19)&gt;BO$5,$AK31/I19,$AK31-SUM($I62:BN62)))</f>
        <v>0</v>
      </c>
      <c r="BP62" s="123">
        <f>IF(BP$5&lt;=$D62,0,IF(SUM($D62,I19)&gt;BP$5,$AK31/I19,$AK31-SUM($I62:BO62)))</f>
        <v>0</v>
      </c>
      <c r="BQ62" s="123">
        <f>IF(BQ$5&lt;=$D62,0,IF(SUM($D62,I19)&gt;BQ$5,$AK31/I19,$AK31-SUM($I62:BP62)))</f>
        <v>0</v>
      </c>
      <c r="BR62" s="123">
        <f>IF(BR$5&lt;=$D62,0,IF(SUM($D62,J19)&gt;BR$5,$AK31/J19,$AK31-SUM($I62:BQ62)))</f>
        <v>0</v>
      </c>
      <c r="BS62" s="123">
        <f>IF(BS$5&lt;=$D62,0,IF(SUM($D62,K19)&gt;BS$5,$AK31/K19,$AK31-SUM($I62:BR62)))</f>
        <v>0</v>
      </c>
      <c r="BT62" s="123">
        <f>IF(BT$5&lt;=$D62,0,IF(SUM($D62,L19)&gt;BT$5,$AK31/L19,$AK31-SUM($I62:BS62)))</f>
        <v>0</v>
      </c>
      <c r="BU62" s="123">
        <f>IF(BU$5&lt;=$D62,0,IF(SUM($D62,M19)&gt;BU$5,$AK31/M19,$AK31-SUM($I62:BT62)))</f>
        <v>0</v>
      </c>
      <c r="BV62" s="123">
        <f>IF(BV$5&lt;=$D62,0,IF(SUM($D62,N19)&gt;BV$5,$AK31/N19,$AK31-SUM($I62:BU62)))</f>
        <v>0</v>
      </c>
    </row>
    <row r="63" spans="4:74" ht="12.75" customHeight="1" outlineLevel="1" x14ac:dyDescent="0.3">
      <c r="D63" s="124">
        <f t="shared" si="36"/>
        <v>2039</v>
      </c>
      <c r="E63" s="8" t="s">
        <v>22</v>
      </c>
      <c r="I63" s="75"/>
      <c r="J63" s="123">
        <f>IF(J$5&lt;=$D63,0,IF(SUM($D63,I19)&gt;J$5,$AL31/I19,$AL31-SUM($I63:I63)))</f>
        <v>0</v>
      </c>
      <c r="K63" s="123">
        <f>IF(K$5&lt;=$D63,0,IF(SUM($D63,I19)&gt;K$5,$AL31/I19,$AL31-SUM($I63:J63)))</f>
        <v>0</v>
      </c>
      <c r="L63" s="123">
        <f>IF(L$5&lt;=$D63,0,IF(SUM($D63,I19)&gt;L$5,$AL31/I19,$AL31-SUM($I63:K63)))</f>
        <v>0</v>
      </c>
      <c r="M63" s="123">
        <f>IF(M$5&lt;=$D63,0,IF(SUM($D63,I19)&gt;M$5,$AL31/I19,$AL31-SUM($I63:L63)))</f>
        <v>0</v>
      </c>
      <c r="N63" s="123">
        <f>IF(N$5&lt;=$D63,0,IF(SUM($D63,I19)&gt;N$5,$AL31/I19,$AL31-SUM($I63:M63)))</f>
        <v>0</v>
      </c>
      <c r="O63" s="123">
        <f>IF(O$5&lt;=$D63,0,IF(SUM($D63,I19)&gt;O$5,$AL31/I19,$AL31-SUM($I63:N63)))</f>
        <v>0</v>
      </c>
      <c r="P63" s="123">
        <f>IF(P$5&lt;=$D63,0,IF(SUM($D63,I19)&gt;P$5,$AL31/I19,$AL31-SUM($I63:O63)))</f>
        <v>0</v>
      </c>
      <c r="Q63" s="123">
        <f>IF(Q$5&lt;=$D63,0,IF(SUM($D63,I19)&gt;Q$5,$AL31/I19,$AL31-SUM($I63:P63)))</f>
        <v>0</v>
      </c>
      <c r="R63" s="123">
        <f>IF(R$5&lt;=$D63,0,IF(SUM($D63,I19)&gt;R$5,$AL31/I19,$AL31-SUM($I63:Q63)))</f>
        <v>0</v>
      </c>
      <c r="S63" s="123">
        <f>IF(S$5&lt;=$D63,0,IF(SUM($D63,I19)&gt;S$5,$AL31/I19,$AL31-SUM($I63:R63)))</f>
        <v>0</v>
      </c>
      <c r="T63" s="123">
        <f>IF(T$5&lt;=$D63,0,IF(SUM($D63,I19)&gt;T$5,$AL31/I19,$AL31-SUM($I63:S63)))</f>
        <v>0</v>
      </c>
      <c r="U63" s="123">
        <f>IF(U$5&lt;=$D63,0,IF(SUM($D63,I19)&gt;U$5,$AL31/I19,$AL31-SUM($I63:T63)))</f>
        <v>0</v>
      </c>
      <c r="V63" s="123">
        <f>IF(V$5&lt;=$D63,0,IF(SUM($D63,I19)&gt;V$5,$AL31/I19,$AL31-SUM($I63:U63)))</f>
        <v>0</v>
      </c>
      <c r="W63" s="123">
        <f>IF(W$5&lt;=$D63,0,IF(SUM($D63,I19)&gt;W$5,$AL31/I19,$AL31-SUM($I63:V63)))</f>
        <v>0</v>
      </c>
      <c r="X63" s="123">
        <f>IF(X$5&lt;=$D63,0,IF(SUM($D63,I19)&gt;X$5,$AL31/I19,$AL31-SUM($I63:W63)))</f>
        <v>0</v>
      </c>
      <c r="Y63" s="123">
        <f>IF(Y$5&lt;=$D63,0,IF(SUM($D63,I19)&gt;Y$5,$AL31/I19,$AL31-SUM($I63:X63)))</f>
        <v>0</v>
      </c>
      <c r="Z63" s="123">
        <f>IF(Z$5&lt;=$D63,0,IF(SUM($D63,I19)&gt;Z$5,$AL31/I19,$AL31-SUM($I63:Y63)))</f>
        <v>0</v>
      </c>
      <c r="AA63" s="123">
        <f>IF(AA$5&lt;=$D63,0,IF(SUM($D63,I19)&gt;AA$5,$AL31/I19,$AL31-SUM($I63:Z63)))</f>
        <v>0</v>
      </c>
      <c r="AB63" s="123">
        <f>IF(AB$5&lt;=$D63,0,IF(SUM($D63,I19)&gt;AB$5,$AL31/I19,$AL31-SUM($I63:AA63)))</f>
        <v>0</v>
      </c>
      <c r="AC63" s="123">
        <f>IF(AC$5&lt;=$D63,0,IF(SUM($D63,I19)&gt;AC$5,$AL31/I19,$AL31-SUM($I63:AB63)))</f>
        <v>0</v>
      </c>
      <c r="AD63" s="123">
        <f>IF(AD$5&lt;=$D63,0,IF(SUM($D63,I19)&gt;AD$5,$AL31/I19,$AL31-SUM($I63:AC63)))</f>
        <v>0</v>
      </c>
      <c r="AE63" s="123">
        <f>IF(AE$5&lt;=$D63,0,IF(SUM($D63,I19)&gt;AE$5,$AL31/I19,$AL31-SUM($I63:AD63)))</f>
        <v>0</v>
      </c>
      <c r="AF63" s="123">
        <f>IF(AF$5&lt;=$D63,0,IF(SUM($D63,I19)&gt;AF$5,$AL31/I19,$AL31-SUM($I63:AE63)))</f>
        <v>0</v>
      </c>
      <c r="AG63" s="123">
        <f>IF(AG$5&lt;=$D63,0,IF(SUM($D63,I19)&gt;AG$5,$AL31/I19,$AL31-SUM($I63:AF63)))</f>
        <v>0</v>
      </c>
      <c r="AH63" s="123">
        <f>IF(AH$5&lt;=$D63,0,IF(SUM($D63,I19)&gt;AH$5,$AL31/I19,$AL31-SUM($I63:AG63)))</f>
        <v>0</v>
      </c>
      <c r="AI63" s="123">
        <f>IF(AI$5&lt;=$D63,0,IF(SUM($D63,I19)&gt;AI$5,$AL31/I19,$AL31-SUM($I63:AH63)))</f>
        <v>0</v>
      </c>
      <c r="AJ63" s="123">
        <f>IF(AJ$5&lt;=$D63,0,IF(SUM($D63,I19)&gt;AJ$5,$AL31/I19,$AL31-SUM($I63:AI63)))</f>
        <v>0</v>
      </c>
      <c r="AK63" s="123">
        <f>IF(AK$5&lt;=$D63,0,IF(SUM($D63,I19)&gt;AK$5,$AL31/I19,$AL31-SUM($I63:AJ63)))</f>
        <v>0</v>
      </c>
      <c r="AL63" s="123">
        <f>IF(AL$5&lt;=$D63,0,IF(SUM($D63,I19)&gt;AL$5,$AL31/I19,$AL31-SUM($I63:AK63)))</f>
        <v>0</v>
      </c>
      <c r="AM63" s="123">
        <f>IF(AM$5&lt;=$D63,0,IF(SUM($D63,I19)&gt;AM$5,$AL31/I19,$AL31-SUM($I63:AL63)))</f>
        <v>0</v>
      </c>
      <c r="AN63" s="123">
        <f>IF(AN$5&lt;=$D63,0,IF(SUM($D63,I19)&gt;AN$5,$AL31/I19,$AL31-SUM($I63:AM63)))</f>
        <v>0</v>
      </c>
      <c r="AO63" s="123">
        <f>IF(AO$5&lt;=$D63,0,IF(SUM($D63,I19)&gt;AO$5,$AL31/I19,$AL31-SUM($I63:AN63)))</f>
        <v>0</v>
      </c>
      <c r="AP63" s="123">
        <f>IF(AP$5&lt;=$D63,0,IF(SUM($D63,I19)&gt;AP$5,$AL31/I19,$AL31-SUM($I63:AO63)))</f>
        <v>0</v>
      </c>
      <c r="AQ63" s="123">
        <f>IF(AQ$5&lt;=$D63,0,IF(SUM($D63,I19)&gt;AQ$5,$AL31/I19,$AL31-SUM($I63:AP63)))</f>
        <v>0</v>
      </c>
      <c r="AR63" s="123">
        <f>IF(AR$5&lt;=$D63,0,IF(SUM($D63,I19)&gt;AR$5,$AL31/I19,$AL31-SUM($I63:AQ63)))</f>
        <v>0</v>
      </c>
      <c r="AS63" s="123">
        <f>IF(AS$5&lt;=$D63,0,IF(SUM($D63,I19)&gt;AS$5,$AL31/I19,$AL31-SUM($I63:AR63)))</f>
        <v>0</v>
      </c>
      <c r="AT63" s="123">
        <f>IF(AT$5&lt;=$D63,0,IF(SUM($D63,I19)&gt;AT$5,$AL31/I19,$AL31-SUM($I63:AS63)))</f>
        <v>0</v>
      </c>
      <c r="AU63" s="123">
        <f>IF(AU$5&lt;=$D63,0,IF(SUM($D63,I19)&gt;AU$5,$AL31/I19,$AL31-SUM($I63:AT63)))</f>
        <v>0</v>
      </c>
      <c r="AV63" s="123">
        <f>IF(AV$5&lt;=$D63,0,IF(SUM($D63,I19)&gt;AV$5,$AL31/I19,$AL31-SUM($I63:AU63)))</f>
        <v>0</v>
      </c>
      <c r="AW63" s="123">
        <f>IF(AW$5&lt;=$D63,0,IF(SUM($D63,I19)&gt;AW$5,$AL31/I19,$AL31-SUM($I63:AV63)))</f>
        <v>0</v>
      </c>
      <c r="AX63" s="123">
        <f>IF(AX$5&lt;=$D63,0,IF(SUM($D63,I19)&gt;AX$5,$AL31/I19,$AL31-SUM($I63:AW63)))</f>
        <v>0</v>
      </c>
      <c r="AY63" s="123">
        <f>IF(AY$5&lt;=$D63,0,IF(SUM($D63,I19)&gt;AY$5,$AL31/I19,$AL31-SUM($I63:AX63)))</f>
        <v>0</v>
      </c>
      <c r="AZ63" s="123">
        <f>IF(AZ$5&lt;=$D63,0,IF(SUM($D63,I19)&gt;AZ$5,$AL31/I19,$AL31-SUM($I63:AY63)))</f>
        <v>0</v>
      </c>
      <c r="BA63" s="123">
        <f>IF(BA$5&lt;=$D63,0,IF(SUM($D63,I19)&gt;BA$5,$AL31/I19,$AL31-SUM($I63:AZ63)))</f>
        <v>0</v>
      </c>
      <c r="BB63" s="123">
        <f>IF(BB$5&lt;=$D63,0,IF(SUM($D63,I19)&gt;BB$5,$AL31/I19,$AL31-SUM($I63:BA63)))</f>
        <v>0</v>
      </c>
      <c r="BC63" s="123">
        <f>IF(BC$5&lt;=$D63,0,IF(SUM($D63,I19)&gt;BC$5,$AL31/I19,$AL31-SUM($I63:BB63)))</f>
        <v>0</v>
      </c>
      <c r="BD63" s="123">
        <f>IF(BD$5&lt;=$D63,0,IF(SUM($D63,I19)&gt;BD$5,$AL31/I19,$AL31-SUM($I63:BC63)))</f>
        <v>0</v>
      </c>
      <c r="BE63" s="123">
        <f>IF(BE$5&lt;=$D63,0,IF(SUM($D63,I19)&gt;BE$5,$AL31/I19,$AL31-SUM($I63:BD63)))</f>
        <v>0</v>
      </c>
      <c r="BF63" s="123">
        <f>IF(BF$5&lt;=$D63,0,IF(SUM($D63,I19)&gt;BF$5,$AL31/I19,$AL31-SUM($I63:BE63)))</f>
        <v>0</v>
      </c>
      <c r="BG63" s="123">
        <f>IF(BG$5&lt;=$D63,0,IF(SUM($D63,I19)&gt;BG$5,$AL31/I19,$AL31-SUM($I63:BF63)))</f>
        <v>0</v>
      </c>
      <c r="BH63" s="123">
        <f>IF(BH$5&lt;=$D63,0,IF(SUM($D63,I19)&gt;BH$5,$AL31/I19,$AL31-SUM($I63:BG63)))</f>
        <v>0</v>
      </c>
      <c r="BI63" s="123">
        <f>IF(BI$5&lt;=$D63,0,IF(SUM($D63,I19)&gt;BI$5,$AL31/I19,$AL31-SUM($I63:BH63)))</f>
        <v>0</v>
      </c>
      <c r="BJ63" s="123">
        <f>IF(BJ$5&lt;=$D63,0,IF(SUM($D63,I19)&gt;BJ$5,$AL31/I19,$AL31-SUM($I63:BI63)))</f>
        <v>0</v>
      </c>
      <c r="BK63" s="123">
        <f>IF(BK$5&lt;=$D63,0,IF(SUM($D63,I19)&gt;BK$5,$AL31/I19,$AL31-SUM($I63:BJ63)))</f>
        <v>0</v>
      </c>
      <c r="BL63" s="123">
        <f>IF(BL$5&lt;=$D63,0,IF(SUM($D63,I19)&gt;BL$5,$AL31/I19,$AL31-SUM($I63:BK63)))</f>
        <v>0</v>
      </c>
      <c r="BM63" s="123">
        <f>IF(BM$5&lt;=$D63,0,IF(SUM($D63,I19)&gt;BM$5,$AL31/I19,$AL31-SUM($I63:BL63)))</f>
        <v>0</v>
      </c>
      <c r="BN63" s="123">
        <f>IF(BN$5&lt;=$D63,0,IF(SUM($D63,I19)&gt;BN$5,$AL31/I19,$AL31-SUM($I63:BM63)))</f>
        <v>0</v>
      </c>
      <c r="BO63" s="123">
        <f>IF(BO$5&lt;=$D63,0,IF(SUM($D63,I19)&gt;BO$5,$AL31/I19,$AL31-SUM($I63:BN63)))</f>
        <v>0</v>
      </c>
      <c r="BP63" s="123">
        <f>IF(BP$5&lt;=$D63,0,IF(SUM($D63,I19)&gt;BP$5,$AL31/I19,$AL31-SUM($I63:BO63)))</f>
        <v>0</v>
      </c>
      <c r="BQ63" s="123">
        <f>IF(BQ$5&lt;=$D63,0,IF(SUM($D63,I19)&gt;BQ$5,$AL31/I19,$AL31-SUM($I63:BP63)))</f>
        <v>0</v>
      </c>
      <c r="BR63" s="123">
        <f>IF(BR$5&lt;=$D63,0,IF(SUM($D63,J19)&gt;BR$5,$AL31/J19,$AL31-SUM($I63:BQ63)))</f>
        <v>0</v>
      </c>
      <c r="BS63" s="123">
        <f>IF(BS$5&lt;=$D63,0,IF(SUM($D63,K19)&gt;BS$5,$AL31/K19,$AL31-SUM($I63:BR63)))</f>
        <v>0</v>
      </c>
      <c r="BT63" s="123">
        <f>IF(BT$5&lt;=$D63,0,IF(SUM($D63,L19)&gt;BT$5,$AL31/L19,$AL31-SUM($I63:BS63)))</f>
        <v>0</v>
      </c>
      <c r="BU63" s="123">
        <f>IF(BU$5&lt;=$D63,0,IF(SUM($D63,M19)&gt;BU$5,$AL31/M19,$AL31-SUM($I63:BT63)))</f>
        <v>0</v>
      </c>
      <c r="BV63" s="123">
        <f>IF(BV$5&lt;=$D63,0,IF(SUM($D63,N19)&gt;BV$5,$AL31/N19,$AL31-SUM($I63:BU63)))</f>
        <v>0</v>
      </c>
    </row>
    <row r="64" spans="4:74" ht="12.75" customHeight="1" outlineLevel="1" x14ac:dyDescent="0.3">
      <c r="D64" s="124">
        <f t="shared" si="36"/>
        <v>2040</v>
      </c>
      <c r="E64" s="8" t="s">
        <v>22</v>
      </c>
      <c r="I64" s="75"/>
      <c r="J64" s="123">
        <f>IF(J$5&lt;=$D64,0,IF(SUM($D64,I19)&gt;J$5,$AM31/I19,$AM31-SUM($I64:I64)))</f>
        <v>0</v>
      </c>
      <c r="K64" s="123">
        <f>IF(K$5&lt;=$D64,0,IF(SUM($D64,I19)&gt;K$5,$AM31/I19,$AM31-SUM($I64:J64)))</f>
        <v>0</v>
      </c>
      <c r="L64" s="123">
        <f>IF(L$5&lt;=$D64,0,IF(SUM($D64,I19)&gt;L$5,$AM31/I19,$AM31-SUM($I64:K64)))</f>
        <v>0</v>
      </c>
      <c r="M64" s="123">
        <f>IF(M$5&lt;=$D64,0,IF(SUM($D64,I19)&gt;M$5,$AM31/I19,$AM31-SUM($I64:L64)))</f>
        <v>0</v>
      </c>
      <c r="N64" s="123">
        <f>IF(N$5&lt;=$D64,0,IF(SUM($D64,I19)&gt;N$5,$AM31/I19,$AM31-SUM($I64:M64)))</f>
        <v>0</v>
      </c>
      <c r="O64" s="123">
        <f>IF(O$5&lt;=$D64,0,IF(SUM($D64,I19)&gt;O$5,$AM31/I19,$AM31-SUM($I64:N64)))</f>
        <v>0</v>
      </c>
      <c r="P64" s="123">
        <f>IF(P$5&lt;=$D64,0,IF(SUM($D64,I19)&gt;P$5,$AM31/I19,$AM31-SUM($I64:O64)))</f>
        <v>0</v>
      </c>
      <c r="Q64" s="123">
        <f>IF(Q$5&lt;=$D64,0,IF(SUM($D64,I19)&gt;Q$5,$AM31/I19,$AM31-SUM($I64:P64)))</f>
        <v>0</v>
      </c>
      <c r="R64" s="123">
        <f>IF(R$5&lt;=$D64,0,IF(SUM($D64,I19)&gt;R$5,$AM31/I19,$AM31-SUM($I64:Q64)))</f>
        <v>0</v>
      </c>
      <c r="S64" s="123">
        <f>IF(S$5&lt;=$D64,0,IF(SUM($D64,I19)&gt;S$5,$AM31/I19,$AM31-SUM($I64:R64)))</f>
        <v>0</v>
      </c>
      <c r="T64" s="123">
        <f>IF(T$5&lt;=$D64,0,IF(SUM($D64,I19)&gt;T$5,$AM31/I19,$AM31-SUM($I64:S64)))</f>
        <v>0</v>
      </c>
      <c r="U64" s="123">
        <f>IF(U$5&lt;=$D64,0,IF(SUM($D64,I19)&gt;U$5,$AM31/I19,$AM31-SUM($I64:T64)))</f>
        <v>0</v>
      </c>
      <c r="V64" s="123">
        <f>IF(V$5&lt;=$D64,0,IF(SUM($D64,I19)&gt;V$5,$AM31/I19,$AM31-SUM($I64:U64)))</f>
        <v>0</v>
      </c>
      <c r="W64" s="123">
        <f>IF(W$5&lt;=$D64,0,IF(SUM($D64,I19)&gt;W$5,$AM31/I19,$AM31-SUM($I64:V64)))</f>
        <v>0</v>
      </c>
      <c r="X64" s="123">
        <f>IF(X$5&lt;=$D64,0,IF(SUM($D64,I19)&gt;X$5,$AM31/I19,$AM31-SUM($I64:W64)))</f>
        <v>0</v>
      </c>
      <c r="Y64" s="123">
        <f>IF(Y$5&lt;=$D64,0,IF(SUM($D64,I19)&gt;Y$5,$AM31/I19,$AM31-SUM($I64:X64)))</f>
        <v>0</v>
      </c>
      <c r="Z64" s="123">
        <f>IF(Z$5&lt;=$D64,0,IF(SUM($D64,I19)&gt;Z$5,$AM31/I19,$AM31-SUM($I64:Y64)))</f>
        <v>0</v>
      </c>
      <c r="AA64" s="123">
        <f>IF(AA$5&lt;=$D64,0,IF(SUM($D64,I19)&gt;AA$5,$AM31/I19,$AM31-SUM($I64:Z64)))</f>
        <v>0</v>
      </c>
      <c r="AB64" s="123">
        <f>IF(AB$5&lt;=$D64,0,IF(SUM($D64,I19)&gt;AB$5,$AM31/I19,$AM31-SUM($I64:AA64)))</f>
        <v>0</v>
      </c>
      <c r="AC64" s="123">
        <f>IF(AC$5&lt;=$D64,0,IF(SUM($D64,I19)&gt;AC$5,$AM31/I19,$AM31-SUM($I64:AB64)))</f>
        <v>0</v>
      </c>
      <c r="AD64" s="123">
        <f>IF(AD$5&lt;=$D64,0,IF(SUM($D64,I19)&gt;AD$5,$AM31/I19,$AM31-SUM($I64:AC64)))</f>
        <v>0</v>
      </c>
      <c r="AE64" s="123">
        <f>IF(AE$5&lt;=$D64,0,IF(SUM($D64,I19)&gt;AE$5,$AM31/I19,$AM31-SUM($I64:AD64)))</f>
        <v>0</v>
      </c>
      <c r="AF64" s="123">
        <f>IF(AF$5&lt;=$D64,0,IF(SUM($D64,I19)&gt;AF$5,$AM31/I19,$AM31-SUM($I64:AE64)))</f>
        <v>0</v>
      </c>
      <c r="AG64" s="123">
        <f>IF(AG$5&lt;=$D64,0,IF(SUM($D64,I19)&gt;AG$5,$AM31/I19,$AM31-SUM($I64:AF64)))</f>
        <v>0</v>
      </c>
      <c r="AH64" s="123">
        <f>IF(AH$5&lt;=$D64,0,IF(SUM($D64,I19)&gt;AH$5,$AM31/I19,$AM31-SUM($I64:AG64)))</f>
        <v>0</v>
      </c>
      <c r="AI64" s="123">
        <f>IF(AI$5&lt;=$D64,0,IF(SUM($D64,I19)&gt;AI$5,$AM31/I19,$AM31-SUM($I64:AH64)))</f>
        <v>0</v>
      </c>
      <c r="AJ64" s="123">
        <f>IF(AJ$5&lt;=$D64,0,IF(SUM($D64,I19)&gt;AJ$5,$AM31/I19,$AM31-SUM($I64:AI64)))</f>
        <v>0</v>
      </c>
      <c r="AK64" s="123">
        <f>IF(AK$5&lt;=$D64,0,IF(SUM($D64,I19)&gt;AK$5,$AM31/I19,$AM31-SUM($I64:AJ64)))</f>
        <v>0</v>
      </c>
      <c r="AL64" s="123">
        <f>IF(AL$5&lt;=$D64,0,IF(SUM($D64,I19)&gt;AL$5,$AM31/I19,$AM31-SUM($I64:AK64)))</f>
        <v>0</v>
      </c>
      <c r="AM64" s="123">
        <f>IF(AM$5&lt;=$D64,0,IF(SUM($D64,I19)&gt;AM$5,$AM31/I19,$AM31-SUM($I64:AL64)))</f>
        <v>0</v>
      </c>
      <c r="AN64" s="123">
        <f>IF(AN$5&lt;=$D64,0,IF(SUM($D64,I19)&gt;AN$5,$AM31/I19,$AM31-SUM($I64:AM64)))</f>
        <v>0</v>
      </c>
      <c r="AO64" s="123">
        <f>IF(AO$5&lt;=$D64,0,IF(SUM($D64,I19)&gt;AO$5,$AM31/I19,$AM31-SUM($I64:AN64)))</f>
        <v>0</v>
      </c>
      <c r="AP64" s="123">
        <f>IF(AP$5&lt;=$D64,0,IF(SUM($D64,I19)&gt;AP$5,$AM31/I19,$AM31-SUM($I64:AO64)))</f>
        <v>0</v>
      </c>
      <c r="AQ64" s="123">
        <f>IF(AQ$5&lt;=$D64,0,IF(SUM($D64,I19)&gt;AQ$5,$AM31/I19,$AM31-SUM($I64:AP64)))</f>
        <v>0</v>
      </c>
      <c r="AR64" s="123">
        <f>IF(AR$5&lt;=$D64,0,IF(SUM($D64,I19)&gt;AR$5,$AM31/I19,$AM31-SUM($I64:AQ64)))</f>
        <v>0</v>
      </c>
      <c r="AS64" s="123">
        <f>IF(AS$5&lt;=$D64,0,IF(SUM($D64,I19)&gt;AS$5,$AM31/I19,$AM31-SUM($I64:AR64)))</f>
        <v>0</v>
      </c>
      <c r="AT64" s="123">
        <f>IF(AT$5&lt;=$D64,0,IF(SUM($D64,I19)&gt;AT$5,$AM31/I19,$AM31-SUM($I64:AS64)))</f>
        <v>0</v>
      </c>
      <c r="AU64" s="123">
        <f>IF(AU$5&lt;=$D64,0,IF(SUM($D64,I19)&gt;AU$5,$AM31/I19,$AM31-SUM($I64:AT64)))</f>
        <v>0</v>
      </c>
      <c r="AV64" s="123">
        <f>IF(AV$5&lt;=$D64,0,IF(SUM($D64,I19)&gt;AV$5,$AM31/I19,$AM31-SUM($I64:AU64)))</f>
        <v>0</v>
      </c>
      <c r="AW64" s="123">
        <f>IF(AW$5&lt;=$D64,0,IF(SUM($D64,I19)&gt;AW$5,$AM31/I19,$AM31-SUM($I64:AV64)))</f>
        <v>0</v>
      </c>
      <c r="AX64" s="123">
        <f>IF(AX$5&lt;=$D64,0,IF(SUM($D64,I19)&gt;AX$5,$AM31/I19,$AM31-SUM($I64:AW64)))</f>
        <v>0</v>
      </c>
      <c r="AY64" s="123">
        <f>IF(AY$5&lt;=$D64,0,IF(SUM($D64,I19)&gt;AY$5,$AM31/I19,$AM31-SUM($I64:AX64)))</f>
        <v>0</v>
      </c>
      <c r="AZ64" s="123">
        <f>IF(AZ$5&lt;=$D64,0,IF(SUM($D64,I19)&gt;AZ$5,$AM31/I19,$AM31-SUM($I64:AY64)))</f>
        <v>0</v>
      </c>
      <c r="BA64" s="123">
        <f>IF(BA$5&lt;=$D64,0,IF(SUM($D64,I19)&gt;BA$5,$AM31/I19,$AM31-SUM($I64:AZ64)))</f>
        <v>0</v>
      </c>
      <c r="BB64" s="123">
        <f>IF(BB$5&lt;=$D64,0,IF(SUM($D64,I19)&gt;BB$5,$AM31/I19,$AM31-SUM($I64:BA64)))</f>
        <v>0</v>
      </c>
      <c r="BC64" s="123">
        <f>IF(BC$5&lt;=$D64,0,IF(SUM($D64,I19)&gt;BC$5,$AM31/I19,$AM31-SUM($I64:BB64)))</f>
        <v>0</v>
      </c>
      <c r="BD64" s="123">
        <f>IF(BD$5&lt;=$D64,0,IF(SUM($D64,I19)&gt;BD$5,$AM31/I19,$AM31-SUM($I64:BC64)))</f>
        <v>0</v>
      </c>
      <c r="BE64" s="123">
        <f>IF(BE$5&lt;=$D64,0,IF(SUM($D64,I19)&gt;BE$5,$AM31/I19,$AM31-SUM($I64:BD64)))</f>
        <v>0</v>
      </c>
      <c r="BF64" s="123">
        <f>IF(BF$5&lt;=$D64,0,IF(SUM($D64,I19)&gt;BF$5,$AM31/I19,$AM31-SUM($I64:BE64)))</f>
        <v>0</v>
      </c>
      <c r="BG64" s="123">
        <f>IF(BG$5&lt;=$D64,0,IF(SUM($D64,I19)&gt;BG$5,$AM31/I19,$AM31-SUM($I64:BF64)))</f>
        <v>0</v>
      </c>
      <c r="BH64" s="123">
        <f>IF(BH$5&lt;=$D64,0,IF(SUM($D64,I19)&gt;BH$5,$AM31/I19,$AM31-SUM($I64:BG64)))</f>
        <v>0</v>
      </c>
      <c r="BI64" s="123">
        <f>IF(BI$5&lt;=$D64,0,IF(SUM($D64,I19)&gt;BI$5,$AM31/I19,$AM31-SUM($I64:BH64)))</f>
        <v>0</v>
      </c>
      <c r="BJ64" s="123">
        <f>IF(BJ$5&lt;=$D64,0,IF(SUM($D64,I19)&gt;BJ$5,$AM31/I19,$AM31-SUM($I64:BI64)))</f>
        <v>0</v>
      </c>
      <c r="BK64" s="123">
        <f>IF(BK$5&lt;=$D64,0,IF(SUM($D64,I19)&gt;BK$5,$AM31/I19,$AM31-SUM($I64:BJ64)))</f>
        <v>0</v>
      </c>
      <c r="BL64" s="123">
        <f>IF(BL$5&lt;=$D64,0,IF(SUM($D64,I19)&gt;BL$5,$AM31/I19,$AM31-SUM($I64:BK64)))</f>
        <v>0</v>
      </c>
      <c r="BM64" s="123">
        <f>IF(BM$5&lt;=$D64,0,IF(SUM($D64,I19)&gt;BM$5,$AM31/I19,$AM31-SUM($I64:BL64)))</f>
        <v>0</v>
      </c>
      <c r="BN64" s="123">
        <f>IF(BN$5&lt;=$D64,0,IF(SUM($D64,I19)&gt;BN$5,$AM31/I19,$AM31-SUM($I64:BM64)))</f>
        <v>0</v>
      </c>
      <c r="BO64" s="123">
        <f>IF(BO$5&lt;=$D64,0,IF(SUM($D64,I19)&gt;BO$5,$AM31/I19,$AM31-SUM($I64:BN64)))</f>
        <v>0</v>
      </c>
      <c r="BP64" s="123">
        <f>IF(BP$5&lt;=$D64,0,IF(SUM($D64,I19)&gt;BP$5,$AM31/I19,$AM31-SUM($I64:BO64)))</f>
        <v>0</v>
      </c>
      <c r="BQ64" s="123">
        <f>IF(BQ$5&lt;=$D64,0,IF(SUM($D64,I19)&gt;BQ$5,$AM31/I19,$AM31-SUM($I64:BP64)))</f>
        <v>0</v>
      </c>
      <c r="BR64" s="123">
        <f>IF(BR$5&lt;=$D64,0,IF(SUM($D64,J19)&gt;BR$5,$AM31/J19,$AM31-SUM($I64:BQ64)))</f>
        <v>0</v>
      </c>
      <c r="BS64" s="123">
        <f>IF(BS$5&lt;=$D64,0,IF(SUM($D64,K19)&gt;BS$5,$AM31/K19,$AM31-SUM($I64:BR64)))</f>
        <v>0</v>
      </c>
      <c r="BT64" s="123">
        <f>IF(BT$5&lt;=$D64,0,IF(SUM($D64,L19)&gt;BT$5,$AM31/L19,$AM31-SUM($I64:BS64)))</f>
        <v>0</v>
      </c>
      <c r="BU64" s="123">
        <f>IF(BU$5&lt;=$D64,0,IF(SUM($D64,M19)&gt;BU$5,$AM31/M19,$AM31-SUM($I64:BT64)))</f>
        <v>0</v>
      </c>
      <c r="BV64" s="123">
        <f>IF(BV$5&lt;=$D64,0,IF(SUM($D64,N19)&gt;BV$5,$AM31/N19,$AM31-SUM($I64:BU64)))</f>
        <v>0</v>
      </c>
    </row>
    <row r="65" spans="1:74" ht="12.75" customHeight="1" outlineLevel="1" x14ac:dyDescent="0.3">
      <c r="I65" s="75"/>
    </row>
    <row r="66" spans="1:74" ht="12.75" customHeight="1" x14ac:dyDescent="0.3">
      <c r="D66" s="54" t="s">
        <v>34</v>
      </c>
      <c r="E66" s="8" t="s">
        <v>22</v>
      </c>
      <c r="I66" s="75"/>
      <c r="J66" s="103">
        <f t="shared" ref="J66:AO66" si="37">J24+SUM(J33:J64)</f>
        <v>4.567519390578191</v>
      </c>
      <c r="K66" s="103">
        <f t="shared" si="37"/>
        <v>5.0555369058831996</v>
      </c>
      <c r="L66" s="103">
        <f t="shared" si="37"/>
        <v>5.4263289469213323</v>
      </c>
      <c r="M66" s="103">
        <f t="shared" si="37"/>
        <v>5.9411242232494139</v>
      </c>
      <c r="N66" s="103">
        <f t="shared" si="37"/>
        <v>6.5127675037973454</v>
      </c>
      <c r="O66" s="103">
        <f t="shared" si="37"/>
        <v>7.036171634695183</v>
      </c>
      <c r="P66" s="103">
        <f t="shared" si="37"/>
        <v>7.2331540117338209</v>
      </c>
      <c r="Q66" s="103">
        <f t="shared" si="37"/>
        <v>7.6134492298618515</v>
      </c>
      <c r="R66" s="103">
        <f t="shared" si="37"/>
        <v>8.3355948011290071</v>
      </c>
      <c r="S66" s="103">
        <f t="shared" si="37"/>
        <v>8.8303738732870087</v>
      </c>
      <c r="T66" s="103">
        <f t="shared" si="37"/>
        <v>9.2145799551046288</v>
      </c>
      <c r="U66" s="103">
        <f t="shared" si="37"/>
        <v>9.2145799551046288</v>
      </c>
      <c r="V66" s="103">
        <f t="shared" si="37"/>
        <v>9.2145799551046288</v>
      </c>
      <c r="W66" s="103">
        <f t="shared" si="37"/>
        <v>9.2145799551046288</v>
      </c>
      <c r="X66" s="103">
        <f t="shared" si="37"/>
        <v>9.2145799551046288</v>
      </c>
      <c r="Y66" s="103">
        <f t="shared" si="37"/>
        <v>9.2145799551046288</v>
      </c>
      <c r="Z66" s="103">
        <f t="shared" si="37"/>
        <v>9.2145799551046288</v>
      </c>
      <c r="AA66" s="103">
        <f t="shared" si="37"/>
        <v>9.2145799551046288</v>
      </c>
      <c r="AB66" s="103">
        <f t="shared" si="37"/>
        <v>9.2145799551046288</v>
      </c>
      <c r="AC66" s="103">
        <f t="shared" si="37"/>
        <v>9.2145799551046288</v>
      </c>
      <c r="AD66" s="103">
        <f t="shared" si="37"/>
        <v>9.2145799551046288</v>
      </c>
      <c r="AE66" s="103">
        <f t="shared" si="37"/>
        <v>9.2145799551046288</v>
      </c>
      <c r="AF66" s="103">
        <f t="shared" si="37"/>
        <v>9.2145799551046288</v>
      </c>
      <c r="AG66" s="103">
        <f t="shared" si="37"/>
        <v>9.2145799551046288</v>
      </c>
      <c r="AH66" s="103">
        <f t="shared" si="37"/>
        <v>9.2145799551046288</v>
      </c>
      <c r="AI66" s="103">
        <f t="shared" si="37"/>
        <v>9.2145799551046288</v>
      </c>
      <c r="AJ66" s="103">
        <f t="shared" si="37"/>
        <v>9.2145799551046288</v>
      </c>
      <c r="AK66" s="103">
        <f t="shared" si="37"/>
        <v>9.2145799551046288</v>
      </c>
      <c r="AL66" s="103">
        <f t="shared" si="37"/>
        <v>8.5932224554701087</v>
      </c>
      <c r="AM66" s="103">
        <f t="shared" si="37"/>
        <v>4.6470605645264378</v>
      </c>
      <c r="AN66" s="103">
        <f t="shared" si="37"/>
        <v>4.6470605645264378</v>
      </c>
      <c r="AO66" s="103">
        <f t="shared" si="37"/>
        <v>4.6470605645264378</v>
      </c>
      <c r="AP66" s="103">
        <f t="shared" ref="AP66:BQ66" si="38">AP24+SUM(AP33:AP64)</f>
        <v>4.6470605645264378</v>
      </c>
      <c r="AQ66" s="103">
        <f t="shared" si="38"/>
        <v>4.6470605645264378</v>
      </c>
      <c r="AR66" s="103">
        <f t="shared" si="38"/>
        <v>4.6470605645264378</v>
      </c>
      <c r="AS66" s="103">
        <f t="shared" si="38"/>
        <v>4.6470605645264378</v>
      </c>
      <c r="AT66" s="103">
        <f t="shared" si="38"/>
        <v>4.6470605645264378</v>
      </c>
      <c r="AU66" s="103">
        <f t="shared" si="38"/>
        <v>4.6470605645264378</v>
      </c>
      <c r="AV66" s="103">
        <f t="shared" si="38"/>
        <v>4.6470605645264378</v>
      </c>
      <c r="AW66" s="103">
        <f t="shared" si="38"/>
        <v>4.6470605645264378</v>
      </c>
      <c r="AX66" s="103">
        <f t="shared" si="38"/>
        <v>4.6470605645264378</v>
      </c>
      <c r="AY66" s="103">
        <f t="shared" si="38"/>
        <v>4.6470605645264378</v>
      </c>
      <c r="AZ66" s="103">
        <f t="shared" si="38"/>
        <v>4.6470605645264378</v>
      </c>
      <c r="BA66" s="103">
        <f t="shared" si="38"/>
        <v>4.6470605645264378</v>
      </c>
      <c r="BB66" s="103">
        <f t="shared" si="38"/>
        <v>4.6189249461211137</v>
      </c>
      <c r="BC66" s="103">
        <f t="shared" si="38"/>
        <v>4.4101044138202798</v>
      </c>
      <c r="BD66" s="103">
        <f t="shared" si="38"/>
        <v>3.9547507444039232</v>
      </c>
      <c r="BE66" s="103">
        <f t="shared" si="38"/>
        <v>3.5438334702251666</v>
      </c>
      <c r="BF66" s="103">
        <f t="shared" si="38"/>
        <v>3.0131979982354631</v>
      </c>
      <c r="BG66" s="103">
        <f t="shared" si="38"/>
        <v>2.4832798498421305</v>
      </c>
      <c r="BH66" s="103">
        <f t="shared" si="38"/>
        <v>2.1789398268462907</v>
      </c>
      <c r="BI66" s="103">
        <f t="shared" si="38"/>
        <v>2.1789398268462907</v>
      </c>
      <c r="BJ66" s="103">
        <f t="shared" si="38"/>
        <v>2.1789398268462907</v>
      </c>
      <c r="BK66" s="103">
        <f t="shared" si="38"/>
        <v>2.1789398268462907</v>
      </c>
      <c r="BL66" s="103">
        <f t="shared" si="38"/>
        <v>2.1789398268462907</v>
      </c>
      <c r="BM66" s="103">
        <f t="shared" si="38"/>
        <v>2.1789398268462907</v>
      </c>
      <c r="BN66" s="103">
        <f t="shared" si="38"/>
        <v>2.1789398268462907</v>
      </c>
      <c r="BO66" s="103">
        <f t="shared" si="38"/>
        <v>2.1789398268462907</v>
      </c>
      <c r="BP66" s="103">
        <f t="shared" si="38"/>
        <v>2.1789398268462907</v>
      </c>
      <c r="BQ66" s="103">
        <f t="shared" si="38"/>
        <v>2.0532932120554017</v>
      </c>
      <c r="BR66" s="103">
        <f t="shared" ref="BR66:BV66" si="39">BR24+SUM(BR33:BR64)</f>
        <v>1.7393834312720953</v>
      </c>
      <c r="BS66" s="103">
        <f t="shared" si="39"/>
        <v>1.1410365260706679</v>
      </c>
      <c r="BT66" s="103">
        <f t="shared" si="39"/>
        <v>0.56391829866744736</v>
      </c>
      <c r="BU66" s="103">
        <f t="shared" si="39"/>
        <v>0.13932997223455956</v>
      </c>
      <c r="BV66" s="103">
        <f t="shared" si="39"/>
        <v>0</v>
      </c>
    </row>
    <row r="67" spans="1:74" ht="12.75" customHeight="1" x14ac:dyDescent="0.3">
      <c r="D67" s="54" t="s">
        <v>36</v>
      </c>
      <c r="E67" s="8" t="s">
        <v>22</v>
      </c>
      <c r="I67" s="75"/>
      <c r="J67" s="9">
        <f>J31-SUM(J35:J64)+I67</f>
        <v>21.824806406518302</v>
      </c>
      <c r="K67" s="9">
        <f t="shared" ref="K67:BQ67" si="40">K31-SUM(K35:K64)+J67</f>
        <v>37.919112801610808</v>
      </c>
      <c r="L67" s="9">
        <f t="shared" si="40"/>
        <v>60.082647510572329</v>
      </c>
      <c r="M67" s="9">
        <f t="shared" si="40"/>
        <v>84.273706937437311</v>
      </c>
      <c r="N67" s="9">
        <f t="shared" si="40"/>
        <v>101.22009179961024</v>
      </c>
      <c r="O67" s="9">
        <f t="shared" si="40"/>
        <v>109.36381566928787</v>
      </c>
      <c r="P67" s="9">
        <f t="shared" si="40"/>
        <v>127.0925231770094</v>
      </c>
      <c r="Q67" s="9">
        <f t="shared" si="40"/>
        <v>162.68280284904222</v>
      </c>
      <c r="R67" s="9">
        <f t="shared" si="40"/>
        <v>185.41817334177756</v>
      </c>
      <c r="S67" s="9">
        <f t="shared" si="40"/>
        <v>201.78671537728903</v>
      </c>
      <c r="T67" s="9">
        <f t="shared" si="40"/>
        <v>197.2400976748248</v>
      </c>
      <c r="U67" s="9">
        <f t="shared" si="40"/>
        <v>192.69347997236056</v>
      </c>
      <c r="V67" s="9">
        <f t="shared" si="40"/>
        <v>188.14686226989633</v>
      </c>
      <c r="W67" s="9">
        <f t="shared" si="40"/>
        <v>183.6002445674321</v>
      </c>
      <c r="X67" s="9">
        <f t="shared" si="40"/>
        <v>179.05362686496787</v>
      </c>
      <c r="Y67" s="9">
        <f t="shared" si="40"/>
        <v>174.50700916250364</v>
      </c>
      <c r="Z67" s="9">
        <f t="shared" si="40"/>
        <v>169.9603914600394</v>
      </c>
      <c r="AA67" s="9">
        <f t="shared" si="40"/>
        <v>165.41377375757517</v>
      </c>
      <c r="AB67" s="9">
        <f t="shared" si="40"/>
        <v>160.86715605511094</v>
      </c>
      <c r="AC67" s="9">
        <f t="shared" si="40"/>
        <v>156.32053835264671</v>
      </c>
      <c r="AD67" s="9">
        <f t="shared" si="40"/>
        <v>151.77392065018248</v>
      </c>
      <c r="AE67" s="9">
        <f t="shared" si="40"/>
        <v>147.22730294771824</v>
      </c>
      <c r="AF67" s="9">
        <f t="shared" si="40"/>
        <v>142.68068524525401</v>
      </c>
      <c r="AG67" s="9">
        <f t="shared" si="40"/>
        <v>138.13406754278978</v>
      </c>
      <c r="AH67" s="9">
        <f t="shared" si="40"/>
        <v>133.58744984032555</v>
      </c>
      <c r="AI67" s="9">
        <f t="shared" si="40"/>
        <v>129.04083213786132</v>
      </c>
      <c r="AJ67" s="9">
        <f t="shared" si="40"/>
        <v>124.49421443539708</v>
      </c>
      <c r="AK67" s="9">
        <f t="shared" si="40"/>
        <v>119.94759673293285</v>
      </c>
      <c r="AL67" s="9">
        <f t="shared" si="40"/>
        <v>115.40097903046862</v>
      </c>
      <c r="AM67" s="9">
        <f t="shared" si="40"/>
        <v>110.85436132800439</v>
      </c>
      <c r="AN67" s="9">
        <f t="shared" si="40"/>
        <v>106.30774362554016</v>
      </c>
      <c r="AO67" s="9">
        <f t="shared" si="40"/>
        <v>101.76112592307592</v>
      </c>
      <c r="AP67" s="9">
        <f t="shared" si="40"/>
        <v>97.214508220611691</v>
      </c>
      <c r="AQ67" s="9">
        <f t="shared" si="40"/>
        <v>92.667890518147459</v>
      </c>
      <c r="AR67" s="9">
        <f t="shared" si="40"/>
        <v>88.121272815683227</v>
      </c>
      <c r="AS67" s="9">
        <f t="shared" si="40"/>
        <v>83.574655113218995</v>
      </c>
      <c r="AT67" s="9">
        <f t="shared" si="40"/>
        <v>79.028037410754763</v>
      </c>
      <c r="AU67" s="9">
        <f t="shared" si="40"/>
        <v>74.481419708290531</v>
      </c>
      <c r="AV67" s="9">
        <f t="shared" si="40"/>
        <v>69.934802005826299</v>
      </c>
      <c r="AW67" s="9">
        <f t="shared" si="40"/>
        <v>65.388184303362067</v>
      </c>
      <c r="AX67" s="9">
        <f t="shared" si="40"/>
        <v>60.841566600897835</v>
      </c>
      <c r="AY67" s="9">
        <f t="shared" si="40"/>
        <v>56.294948898433603</v>
      </c>
      <c r="AZ67" s="9">
        <f t="shared" si="40"/>
        <v>51.748331195969371</v>
      </c>
      <c r="BA67" s="9">
        <f t="shared" si="40"/>
        <v>47.201713493505139</v>
      </c>
      <c r="BB67" s="9">
        <f t="shared" si="40"/>
        <v>42.655095791040907</v>
      </c>
      <c r="BC67" s="9">
        <f t="shared" si="40"/>
        <v>38.244459870783786</v>
      </c>
      <c r="BD67" s="9">
        <f t="shared" si="40"/>
        <v>34.289177619943018</v>
      </c>
      <c r="BE67" s="9">
        <f t="shared" si="40"/>
        <v>30.744812643281008</v>
      </c>
      <c r="BF67" s="9">
        <f t="shared" si="40"/>
        <v>27.7310831386087</v>
      </c>
      <c r="BG67" s="9">
        <f t="shared" si="40"/>
        <v>25.247419881916869</v>
      </c>
      <c r="BH67" s="9">
        <f t="shared" si="40"/>
        <v>23.06848005507058</v>
      </c>
      <c r="BI67" s="9">
        <f t="shared" si="40"/>
        <v>20.889540228224291</v>
      </c>
      <c r="BJ67" s="9">
        <f t="shared" si="40"/>
        <v>18.710600401378002</v>
      </c>
      <c r="BK67" s="9">
        <f t="shared" si="40"/>
        <v>16.531660574531713</v>
      </c>
      <c r="BL67" s="9">
        <f t="shared" si="40"/>
        <v>14.352720747685423</v>
      </c>
      <c r="BM67" s="9">
        <f t="shared" si="40"/>
        <v>12.173780920839132</v>
      </c>
      <c r="BN67" s="9">
        <f t="shared" si="40"/>
        <v>9.9948410939928412</v>
      </c>
      <c r="BO67" s="9">
        <f t="shared" si="40"/>
        <v>7.8159012671465504</v>
      </c>
      <c r="BP67" s="9">
        <f t="shared" si="40"/>
        <v>5.6369614403002597</v>
      </c>
      <c r="BQ67" s="9">
        <f t="shared" si="40"/>
        <v>3.583668228244858</v>
      </c>
      <c r="BR67" s="9">
        <f t="shared" ref="BR67" si="41">BR31-SUM(BR35:BR64)+BQ67</f>
        <v>1.8442847969727627</v>
      </c>
      <c r="BS67" s="9">
        <f t="shared" ref="BS67" si="42">BS31-SUM(BS35:BS64)+BR67</f>
        <v>0.70324827090209485</v>
      </c>
      <c r="BT67" s="9">
        <f t="shared" ref="BT67" si="43">BT31-SUM(BT35:BT64)+BS67</f>
        <v>0.13932997223464749</v>
      </c>
      <c r="BU67" s="9">
        <f t="shared" ref="BU67" si="44">BU31-SUM(BU35:BU64)+BT67</f>
        <v>8.7929663550312398E-14</v>
      </c>
      <c r="BV67" s="9">
        <f t="shared" ref="BV67" si="45">BV31-SUM(BV35:BV64)+BU67</f>
        <v>8.7929663550312398E-14</v>
      </c>
    </row>
    <row r="68" spans="1:74" ht="12.75" customHeight="1" x14ac:dyDescent="0.3">
      <c r="D68" s="54" t="str">
        <f>"Total Closing RAB - "&amp;B17</f>
        <v>Total Closing RAB - Subtransmission</v>
      </c>
      <c r="E68" s="8" t="s">
        <v>22</v>
      </c>
      <c r="I68" s="75"/>
      <c r="J68" s="8">
        <f t="shared" ref="J68:AO68" si="46">J67+J27</f>
        <v>149.09399184307304</v>
      </c>
      <c r="K68" s="8">
        <f t="shared" si="46"/>
        <v>160.62077884758736</v>
      </c>
      <c r="L68" s="8">
        <f t="shared" si="46"/>
        <v>178.21679416597073</v>
      </c>
      <c r="M68" s="8">
        <f t="shared" si="46"/>
        <v>197.84033420225751</v>
      </c>
      <c r="N68" s="8">
        <f t="shared" si="46"/>
        <v>210.21919967385224</v>
      </c>
      <c r="O68" s="8">
        <f t="shared" si="46"/>
        <v>213.7954041529517</v>
      </c>
      <c r="P68" s="8">
        <f t="shared" si="46"/>
        <v>226.95659227009503</v>
      </c>
      <c r="Q68" s="8">
        <f t="shared" si="46"/>
        <v>257.97935255154971</v>
      </c>
      <c r="R68" s="8">
        <f t="shared" si="46"/>
        <v>276.14720365370681</v>
      </c>
      <c r="S68" s="8">
        <f t="shared" si="46"/>
        <v>287.94822629864012</v>
      </c>
      <c r="T68" s="8">
        <f t="shared" si="46"/>
        <v>278.83408920559771</v>
      </c>
      <c r="U68" s="8">
        <f t="shared" si="46"/>
        <v>269.71995211255529</v>
      </c>
      <c r="V68" s="8">
        <f t="shared" si="46"/>
        <v>260.60581501951287</v>
      </c>
      <c r="W68" s="8">
        <f t="shared" si="46"/>
        <v>251.49167792647046</v>
      </c>
      <c r="X68" s="8">
        <f t="shared" si="46"/>
        <v>242.37754083342804</v>
      </c>
      <c r="Y68" s="8">
        <f t="shared" si="46"/>
        <v>233.26340374038563</v>
      </c>
      <c r="Z68" s="8">
        <f t="shared" si="46"/>
        <v>224.14926664734318</v>
      </c>
      <c r="AA68" s="8">
        <f t="shared" si="46"/>
        <v>215.03512955430077</v>
      </c>
      <c r="AB68" s="8">
        <f t="shared" si="46"/>
        <v>205.92099246125835</v>
      </c>
      <c r="AC68" s="8">
        <f t="shared" si="46"/>
        <v>196.80685536821591</v>
      </c>
      <c r="AD68" s="8">
        <f t="shared" si="46"/>
        <v>187.69271827517349</v>
      </c>
      <c r="AE68" s="8">
        <f t="shared" si="46"/>
        <v>178.57858118213107</v>
      </c>
      <c r="AF68" s="8">
        <f t="shared" si="46"/>
        <v>169.46444408908866</v>
      </c>
      <c r="AG68" s="8">
        <f t="shared" si="46"/>
        <v>160.35030699604624</v>
      </c>
      <c r="AH68" s="8">
        <f t="shared" si="46"/>
        <v>151.2361699030038</v>
      </c>
      <c r="AI68" s="8">
        <f t="shared" si="46"/>
        <v>142.12203280996138</v>
      </c>
      <c r="AJ68" s="8">
        <f t="shared" si="46"/>
        <v>133.00789571691897</v>
      </c>
      <c r="AK68" s="8">
        <f t="shared" si="46"/>
        <v>123.89375862387654</v>
      </c>
      <c r="AL68" s="8">
        <f t="shared" si="46"/>
        <v>115.40097903046863</v>
      </c>
      <c r="AM68" s="8">
        <f t="shared" si="46"/>
        <v>110.8543613280044</v>
      </c>
      <c r="AN68" s="8">
        <f t="shared" si="46"/>
        <v>106.30774362554017</v>
      </c>
      <c r="AO68" s="8">
        <f t="shared" si="46"/>
        <v>101.76112592307594</v>
      </c>
      <c r="AP68" s="8">
        <f t="shared" ref="AP68:BQ68" si="47">AP67+AP27</f>
        <v>97.214508220611705</v>
      </c>
      <c r="AQ68" s="8">
        <f t="shared" si="47"/>
        <v>92.667890518147473</v>
      </c>
      <c r="AR68" s="8">
        <f t="shared" si="47"/>
        <v>88.121272815683241</v>
      </c>
      <c r="AS68" s="8">
        <f t="shared" si="47"/>
        <v>83.574655113219009</v>
      </c>
      <c r="AT68" s="8">
        <f t="shared" si="47"/>
        <v>79.028037410754777</v>
      </c>
      <c r="AU68" s="8">
        <f t="shared" si="47"/>
        <v>74.481419708290545</v>
      </c>
      <c r="AV68" s="8">
        <f t="shared" si="47"/>
        <v>69.934802005826313</v>
      </c>
      <c r="AW68" s="8">
        <f t="shared" si="47"/>
        <v>65.388184303362081</v>
      </c>
      <c r="AX68" s="8">
        <f t="shared" si="47"/>
        <v>60.841566600897849</v>
      </c>
      <c r="AY68" s="8">
        <f t="shared" si="47"/>
        <v>56.294948898433617</v>
      </c>
      <c r="AZ68" s="8">
        <f t="shared" si="47"/>
        <v>51.748331195969385</v>
      </c>
      <c r="BA68" s="8">
        <f t="shared" si="47"/>
        <v>47.201713493505153</v>
      </c>
      <c r="BB68" s="8">
        <f t="shared" si="47"/>
        <v>42.655095791040921</v>
      </c>
      <c r="BC68" s="8">
        <f t="shared" si="47"/>
        <v>38.2444598707838</v>
      </c>
      <c r="BD68" s="8">
        <f t="shared" si="47"/>
        <v>34.289177619943032</v>
      </c>
      <c r="BE68" s="8">
        <f t="shared" si="47"/>
        <v>30.744812643281023</v>
      </c>
      <c r="BF68" s="8">
        <f t="shared" si="47"/>
        <v>27.731083138608714</v>
      </c>
      <c r="BG68" s="8">
        <f t="shared" si="47"/>
        <v>25.247419881916883</v>
      </c>
      <c r="BH68" s="8">
        <f t="shared" si="47"/>
        <v>23.068480055070594</v>
      </c>
      <c r="BI68" s="8">
        <f t="shared" si="47"/>
        <v>20.889540228224305</v>
      </c>
      <c r="BJ68" s="8">
        <f t="shared" si="47"/>
        <v>18.710600401378016</v>
      </c>
      <c r="BK68" s="8">
        <f t="shared" si="47"/>
        <v>16.531660574531728</v>
      </c>
      <c r="BL68" s="8">
        <f t="shared" si="47"/>
        <v>14.352720747685437</v>
      </c>
      <c r="BM68" s="8">
        <f t="shared" si="47"/>
        <v>12.173780920839146</v>
      </c>
      <c r="BN68" s="8">
        <f t="shared" si="47"/>
        <v>9.9948410939928554</v>
      </c>
      <c r="BO68" s="8">
        <f t="shared" si="47"/>
        <v>7.8159012671465646</v>
      </c>
      <c r="BP68" s="8">
        <f t="shared" si="47"/>
        <v>5.6369614403002739</v>
      </c>
      <c r="BQ68" s="8">
        <f t="shared" si="47"/>
        <v>3.5836682282448722</v>
      </c>
      <c r="BR68" s="8">
        <f t="shared" ref="BR68:BV68" si="48">BR67+BR27</f>
        <v>1.8442847969727769</v>
      </c>
      <c r="BS68" s="8">
        <f t="shared" si="48"/>
        <v>0.70324827090210906</v>
      </c>
      <c r="BT68" s="8">
        <f t="shared" si="48"/>
        <v>0.1393299722346617</v>
      </c>
      <c r="BU68" s="8">
        <f t="shared" si="48"/>
        <v>1.021405182655144E-13</v>
      </c>
      <c r="BV68" s="8">
        <f t="shared" si="48"/>
        <v>1.021405182655144E-13</v>
      </c>
    </row>
    <row r="69" spans="1:74" ht="12.75" customHeight="1" x14ac:dyDescent="0.3">
      <c r="I69" s="125"/>
      <c r="J69" s="126"/>
      <c r="K69" s="126"/>
      <c r="L69" s="126"/>
      <c r="M69" s="126"/>
      <c r="N69" s="126"/>
    </row>
    <row r="70" spans="1:74" ht="12.75" customHeight="1" x14ac:dyDescent="0.3">
      <c r="I70" s="75"/>
      <c r="J70" s="92"/>
      <c r="K70" s="92"/>
      <c r="L70" s="92"/>
      <c r="M70" s="92"/>
      <c r="N70" s="92"/>
    </row>
    <row r="71" spans="1:74" s="98" customFormat="1" ht="12.75" customHeight="1" x14ac:dyDescent="0.35">
      <c r="A71" s="95"/>
      <c r="B71" s="96" t="str">
        <f>'Depn|Inputs'!C45</f>
        <v>Distribution system assets</v>
      </c>
      <c r="C71" s="95"/>
      <c r="D71" s="97"/>
      <c r="E71" s="95"/>
      <c r="F71" s="95"/>
      <c r="G71" s="95"/>
      <c r="H71" s="95"/>
      <c r="I71" s="127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</row>
    <row r="72" spans="1:74" ht="12.75" hidden="1" customHeight="1" outlineLevel="1" x14ac:dyDescent="0.35">
      <c r="B72" s="99"/>
      <c r="C72" s="8" t="s">
        <v>18</v>
      </c>
      <c r="I72" s="100">
        <f>INDEX('Depn|Inputs'!$E$44:$E$50, MATCH(B71, 'Depn|Inputs'!$C$44:$C$50,0))</f>
        <v>21.723974117738596</v>
      </c>
    </row>
    <row r="73" spans="1:74" ht="12.75" hidden="1" customHeight="1" outlineLevel="1" x14ac:dyDescent="0.35">
      <c r="B73" s="99"/>
      <c r="C73" s="8" t="s">
        <v>19</v>
      </c>
      <c r="I73" s="101">
        <f>IF(INDEX('Depn|Inputs'!$F$44:$F$50,MATCH(B71,'Depn|Inputs'!$C$44:$C$50,0))&lt;0,1,INDEX('Depn|Inputs'!$F$44:$F$50,MATCH(B71,'Depn|Inputs'!$C$44:$C$50,0)))</f>
        <v>50.018441557240266</v>
      </c>
    </row>
    <row r="74" spans="1:74" ht="12.75" hidden="1" customHeight="1" outlineLevel="1" x14ac:dyDescent="0.35">
      <c r="B74" s="99"/>
      <c r="C74" s="292" t="s">
        <v>69</v>
      </c>
      <c r="I74" s="293">
        <f>INDEX('Depn|Inputs'!$G$44:$G$51, MATCH($B71, 'Depn|Inputs'!$C$44:$C$51, 0))</f>
        <v>49.467991595960875</v>
      </c>
    </row>
    <row r="75" spans="1:74" ht="12.75" hidden="1" customHeight="1" outlineLevel="1" x14ac:dyDescent="0.3">
      <c r="C75" s="94" t="s">
        <v>38</v>
      </c>
      <c r="I75" s="75"/>
    </row>
    <row r="76" spans="1:74" ht="12.75" hidden="1" customHeight="1" outlineLevel="1" x14ac:dyDescent="0.3">
      <c r="D76" s="102" t="s">
        <v>39</v>
      </c>
      <c r="E76" s="103" t="s">
        <v>22</v>
      </c>
      <c r="F76" s="103"/>
      <c r="G76" s="103"/>
      <c r="H76" s="103"/>
      <c r="I76" s="104"/>
      <c r="J76" s="105">
        <f>IF(OR($I72=0,I81=0),0,IF($I79&gt;0,(MIN($I81/$I72, $I81-SUM($I76:I76))),(MAX($I81/$I72, $I81-SUM($I76:I76)))))</f>
        <v>24.184920254146444</v>
      </c>
      <c r="K76" s="105">
        <f>IF(OR($I72=0,J81=0),0,IF($I79&gt;0,(MIN($I81/$I72, $I81-SUM($I76:J76))),(MAX($I81/$I72, $I81-SUM($I76:J76)))))</f>
        <v>24.184920254146444</v>
      </c>
      <c r="L76" s="105">
        <f>IF(OR($I72=0,K81=0),0,IF($I79&gt;0,(MIN($I81/$I72, $I81-SUM($I76:K76))),(MAX($I81/$I72, $I81-SUM($I76:K76)))))</f>
        <v>24.184920254146444</v>
      </c>
      <c r="M76" s="105">
        <f>IF(OR($I72=0,L81=0),0,IF($I79&gt;0,(MIN($I81/$I72, $I81-SUM($I76:L76))),(MAX($I81/$I72, $I81-SUM($I76:L76)))))</f>
        <v>24.184920254146444</v>
      </c>
      <c r="N76" s="105">
        <f>IF(OR($I72=0,M81=0),0,IF($I79&gt;0,(MIN($I81/$I72, $I81-SUM($I76:M76))),(MAX($I81/$I72, $I81-SUM($I76:M76)))))</f>
        <v>24.184920254146444</v>
      </c>
      <c r="O76" s="105">
        <f>IF(OR($I72=0,N81=0),0,IF($I79&gt;0,(MIN($I81/$I72, $I81-SUM($I76:N76))),(MAX($I81/$I72, $I81-SUM($I76:N76)))))</f>
        <v>24.184920254146444</v>
      </c>
      <c r="P76" s="105">
        <f>IF(OR($I72=0,O81=0),0,IF($I79&gt;0,(MIN($I81/$I72, $I81-SUM($I76:O76))),(MAX($I81/$I72, $I81-SUM($I76:O76)))))</f>
        <v>24.184920254146444</v>
      </c>
      <c r="Q76" s="105">
        <f>IF(OR($I72=0,P81=0),0,IF($I79&gt;0,(MIN($I81/$I72, $I81-SUM($I76:P76))),(MAX($I81/$I72, $I81-SUM($I76:P76)))))</f>
        <v>24.184920254146444</v>
      </c>
      <c r="R76" s="105">
        <f>IF(OR($I72=0,Q81=0),0,IF($I79&gt;0,(MIN($I81/$I72, $I81-SUM($I76:Q76))),(MAX($I81/$I72, $I81-SUM($I76:Q76)))))</f>
        <v>24.184920254146444</v>
      </c>
      <c r="S76" s="105">
        <f>IF(OR($I72=0,R81=0),0,IF($I79&gt;0,(MIN($I81/$I72, $I81-SUM($I76:R76))),(MAX($I81/$I72, $I81-SUM($I76:R76)))))</f>
        <v>24.184920254146444</v>
      </c>
      <c r="T76" s="105">
        <f>IF(OR($I72=0,S81=0),0,IF($I79&gt;0,(MIN($I81/$I72, $I81-SUM($I76:S76))),(MAX($I81/$I72, $I81-SUM($I76:S76)))))</f>
        <v>24.184920254146444</v>
      </c>
      <c r="U76" s="105">
        <f>IF(OR($I72=0,T81=0),0,IF($I79&gt;0,(MIN($I81/$I72, $I81-SUM($I76:T76))),(MAX($I81/$I72, $I81-SUM($I76:T76)))))</f>
        <v>24.184920254146444</v>
      </c>
      <c r="V76" s="105">
        <f>IF(OR($I72=0,U81=0),0,IF($I79&gt;0,(MIN($I81/$I72, $I81-SUM($I76:U76))),(MAX($I81/$I72, $I81-SUM($I76:U76)))))</f>
        <v>24.184920254146444</v>
      </c>
      <c r="W76" s="105">
        <f>IF(OR($I72=0,V81=0),0,IF($I79&gt;0,(MIN($I81/$I72, $I81-SUM($I76:V76))),(MAX($I81/$I72, $I81-SUM($I76:V76)))))</f>
        <v>24.184920254146444</v>
      </c>
      <c r="X76" s="105">
        <f>IF(OR($I72=0,W81=0),0,IF($I79&gt;0,(MIN($I81/$I72, $I81-SUM($I76:W76))),(MAX($I81/$I72, $I81-SUM($I76:W76)))))</f>
        <v>24.184920254146444</v>
      </c>
      <c r="Y76" s="105">
        <f>IF(OR($I72=0,X81=0),0,IF($I79&gt;0,(MIN($I81/$I72, $I81-SUM($I76:X76))),(MAX($I81/$I72, $I81-SUM($I76:X76)))))</f>
        <v>24.184920254146444</v>
      </c>
      <c r="Z76" s="105">
        <f>IF(OR($I72=0,Y81=0),0,IF($I79&gt;0,(MIN($I81/$I72, $I81-SUM($I76:Y76))),(MAX($I81/$I72, $I81-SUM($I76:Y76)))))</f>
        <v>24.184920254146444</v>
      </c>
      <c r="AA76" s="105">
        <f>IF(OR($I72=0,Z81=0),0,IF($I79&gt;0,(MIN($I81/$I72, $I81-SUM($I76:Z76))),(MAX($I81/$I72, $I81-SUM($I76:Z76)))))</f>
        <v>24.184920254146444</v>
      </c>
      <c r="AB76" s="105">
        <f>IF(OR($I72=0,AA81=0),0,IF($I79&gt;0,(MIN($I81/$I72, $I81-SUM($I76:AA76))),(MAX($I81/$I72, $I81-SUM($I76:AA76)))))</f>
        <v>24.184920254146444</v>
      </c>
      <c r="AC76" s="105">
        <f>IF(OR($I72=0,AB81=0),0,IF($I79&gt;0,(MIN($I81/$I72, $I81-SUM($I76:AB76))),(MAX($I81/$I72, $I81-SUM($I76:AB76)))))</f>
        <v>24.184920254146444</v>
      </c>
      <c r="AD76" s="105">
        <f>IF(OR($I72=0,AC81=0),0,IF($I79&gt;0,(MIN($I81/$I72, $I81-SUM($I76:AC76))),(MAX($I81/$I72, $I81-SUM($I76:AC76)))))</f>
        <v>24.184920254146444</v>
      </c>
      <c r="AE76" s="105">
        <f>IF(OR($I72=0,AD81=0),0,IF($I79&gt;0,(MIN($I81/$I72, $I81-SUM($I76:AD76))),(MAX($I81/$I72, $I81-SUM($I76:AD76)))))</f>
        <v>17.50925630357392</v>
      </c>
      <c r="AF76" s="105">
        <f>IF(OR($I72=0,AE81=0),0,IF($I79&gt;0,(MIN($I81/$I72, $I81-SUM($I76:AE76))),(MAX($I81/$I72, $I81-SUM($I76:AE76)))))</f>
        <v>0</v>
      </c>
      <c r="AG76" s="105">
        <f>IF(OR($I72=0,AF81=0),0,IF($I79&gt;0,(MIN($I81/$I72, $I81-SUM($I76:AF76))),(MAX($I81/$I72, $I81-SUM($I76:AF76)))))</f>
        <v>0</v>
      </c>
      <c r="AH76" s="105">
        <f>IF(OR($I72=0,AG81=0),0,IF($I79&gt;0,(MIN($I81/$I72, $I81-SUM($I76:AG76))),(MAX($I81/$I72, $I81-SUM($I76:AG76)))))</f>
        <v>0</v>
      </c>
      <c r="AI76" s="105">
        <f>IF(OR($I72=0,AH81=0),0,IF($I79&gt;0,(MIN($I81/$I72, $I81-SUM($I76:AH76))),(MAX($I81/$I72, $I81-SUM($I76:AH76)))))</f>
        <v>0</v>
      </c>
      <c r="AJ76" s="105">
        <f>IF(OR($I72=0,AI81=0),0,IF($I79&gt;0,(MIN($I81/$I72, $I81-SUM($I76:AI76))),(MAX($I81/$I72, $I81-SUM($I76:AI76)))))</f>
        <v>0</v>
      </c>
      <c r="AK76" s="105">
        <f>IF(OR($I72=0,AJ81=0),0,IF($I79&gt;0,(MIN($I81/$I72, $I81-SUM($I76:AJ76))),(MAX($I81/$I72, $I81-SUM($I76:AJ76)))))</f>
        <v>0</v>
      </c>
      <c r="AL76" s="105">
        <f>IF(OR($I72=0,AK81=0),0,IF($I79&gt;0,(MIN($I81/$I72, $I81-SUM($I76:AK76))),(MAX($I81/$I72, $I81-SUM($I76:AK76)))))</f>
        <v>0</v>
      </c>
      <c r="AM76" s="105">
        <f>IF(OR($I72=0,AL81=0),0,IF($I79&gt;0,(MIN($I81/$I72, $I81-SUM($I76:AL76))),(MAX($I81/$I72, $I81-SUM($I76:AL76)))))</f>
        <v>0</v>
      </c>
      <c r="AN76" s="105">
        <f>IF(OR($I72=0,AM81=0),0,IF($I79&gt;0,(MIN($I81/$I72, $I81-SUM($I76:AM76))),(MAX($I81/$I72, $I81-SUM($I76:AM76)))))</f>
        <v>0</v>
      </c>
      <c r="AO76" s="105">
        <f>IF(OR($I72=0,AN81=0),0,IF($I79&gt;0,(MIN($I81/$I72, $I81-SUM($I76:AN76))),(MAX($I81/$I72, $I81-SUM($I76:AN76)))))</f>
        <v>0</v>
      </c>
      <c r="AP76" s="105">
        <f>IF(OR($I72=0,AO81=0),0,IF($I79&gt;0,(MIN($I81/$I72, $I81-SUM($I76:AO76))),(MAX($I81/$I72, $I81-SUM($I76:AO76)))))</f>
        <v>0</v>
      </c>
      <c r="AQ76" s="105">
        <f>IF(OR($I72=0,AP81=0),0,IF($I79&gt;0,(MIN($I81/$I72, $I81-SUM($I76:AP76))),(MAX($I81/$I72, $I81-SUM($I76:AP76)))))</f>
        <v>0</v>
      </c>
      <c r="AR76" s="105">
        <f>IF(OR($I72=0,AQ81=0),0,IF($I79&gt;0,(MIN($I81/$I72, $I81-SUM($I76:AQ76))),(MAX($I81/$I72, $I81-SUM($I76:AQ76)))))</f>
        <v>0</v>
      </c>
      <c r="AS76" s="105">
        <f>IF(OR($I72=0,AR81=0),0,IF($I79&gt;0,(MIN($I81/$I72, $I81-SUM($I76:AR76))),(MAX($I81/$I72, $I81-SUM($I76:AR76)))))</f>
        <v>0</v>
      </c>
      <c r="AT76" s="105">
        <f>IF(OR($I72=0,AS81=0),0,IF($I79&gt;0,(MIN($I81/$I72, $I81-SUM($I76:AS76))),(MAX($I81/$I72, $I81-SUM($I76:AS76)))))</f>
        <v>0</v>
      </c>
      <c r="AU76" s="105">
        <f>IF(OR($I72=0,AT81=0),0,IF($I79&gt;0,(MIN($I81/$I72, $I81-SUM($I76:AT76))),(MAX($I81/$I72, $I81-SUM($I76:AT76)))))</f>
        <v>0</v>
      </c>
      <c r="AV76" s="105">
        <f>IF(OR($I72=0,AU81=0),0,IF($I79&gt;0,(MIN($I81/$I72, $I81-SUM($I76:AU76))),(MAX($I81/$I72, $I81-SUM($I76:AU76)))))</f>
        <v>0</v>
      </c>
      <c r="AW76" s="105">
        <f>IF(OR($I72=0,AV81=0),0,IF($I79&gt;0,(MIN($I81/$I72, $I81-SUM($I76:AV76))),(MAX($I81/$I72, $I81-SUM($I76:AV76)))))</f>
        <v>0</v>
      </c>
      <c r="AX76" s="105">
        <f>IF(OR($I72=0,AW81=0),0,IF($I79&gt;0,(MIN($I81/$I72, $I81-SUM($I76:AW76))),(MAX($I81/$I72, $I81-SUM($I76:AW76)))))</f>
        <v>0</v>
      </c>
      <c r="AY76" s="105">
        <f>IF(OR($I72=0,AX81=0),0,IF($I79&gt;0,(MIN($I81/$I72, $I81-SUM($I76:AX76))),(MAX($I81/$I72, $I81-SUM($I76:AX76)))))</f>
        <v>0</v>
      </c>
      <c r="AZ76" s="105">
        <f>IF(OR($I72=0,AY81=0),0,IF($I79&gt;0,(MIN($I81/$I72, $I81-SUM($I76:AY76))),(MAX($I81/$I72, $I81-SUM($I76:AY76)))))</f>
        <v>0</v>
      </c>
      <c r="BA76" s="105">
        <f>IF(OR($I72=0,AZ81=0),0,IF($I79&gt;0,(MIN($I81/$I72, $I81-SUM($I76:AZ76))),(MAX($I81/$I72, $I81-SUM($I76:AZ76)))))</f>
        <v>0</v>
      </c>
      <c r="BB76" s="105">
        <f>IF(OR($I72=0,BA81=0),0,IF($I79&gt;0,(MIN($I81/$I72, $I81-SUM($I76:BA76))),(MAX($I81/$I72, $I81-SUM($I76:BA76)))))</f>
        <v>0</v>
      </c>
      <c r="BC76" s="105">
        <f>IF(OR($I72=0,BB81=0),0,IF($I79&gt;0,(MIN($I81/$I72, $I81-SUM($I76:BB76))),(MAX($I81/$I72, $I81-SUM($I76:BB76)))))</f>
        <v>0</v>
      </c>
      <c r="BD76" s="105">
        <f>IF(OR($I72=0,BC81=0),0,IF($I79&gt;0,(MIN($I81/$I72, $I81-SUM($I76:BC76))),(MAX($I81/$I72, $I81-SUM($I76:BC76)))))</f>
        <v>0</v>
      </c>
      <c r="BE76" s="105">
        <f>IF(OR($I72=0,BD81=0),0,IF($I79&gt;0,(MIN($I81/$I72, $I81-SUM($I76:BD76))),(MAX($I81/$I72, $I81-SUM($I76:BD76)))))</f>
        <v>0</v>
      </c>
      <c r="BF76" s="105">
        <f>IF(OR($I72=0,BE81=0),0,IF($I79&gt;0,(MIN($I81/$I72, $I81-SUM($I76:BE76))),(MAX($I81/$I72, $I81-SUM($I76:BE76)))))</f>
        <v>0</v>
      </c>
      <c r="BG76" s="105">
        <f>IF(OR($I72=0,BF81=0),0,IF($I79&gt;0,(MIN($I81/$I72, $I81-SUM($I76:BF76))),(MAX($I81/$I72, $I81-SUM($I76:BF76)))))</f>
        <v>0</v>
      </c>
      <c r="BH76" s="105">
        <f>IF(OR($I72=0,BG81=0),0,IF($I79&gt;0,(MIN($I81/$I72, $I81-SUM($I76:BG76))),(MAX($I81/$I72, $I81-SUM($I76:BG76)))))</f>
        <v>0</v>
      </c>
      <c r="BI76" s="105">
        <f>IF(OR($I72=0,BH81=0),0,IF($I79&gt;0,(MIN($I81/$I72, $I81-SUM($I76:BH76))),(MAX($I81/$I72, $I81-SUM($I76:BH76)))))</f>
        <v>0</v>
      </c>
      <c r="BJ76" s="105">
        <f>IF(OR($I72=0,BI81=0),0,IF($I79&gt;0,(MIN($I81/$I72, $I81-SUM($I76:BI76))),(MAX($I81/$I72, $I81-SUM($I76:BI76)))))</f>
        <v>0</v>
      </c>
      <c r="BK76" s="105">
        <f>IF(OR($I72=0,BJ81=0),0,IF($I79&gt;0,(MIN($I81/$I72, $I81-SUM($I76:BJ76))),(MAX($I81/$I72, $I81-SUM($I76:BJ76)))))</f>
        <v>0</v>
      </c>
      <c r="BL76" s="105">
        <f>IF(OR($I72=0,BK81=0),0,IF($I79&gt;0,(MIN($I81/$I72, $I81-SUM($I76:BK76))),(MAX($I81/$I72, $I81-SUM($I76:BK76)))))</f>
        <v>0</v>
      </c>
      <c r="BM76" s="105">
        <f>IF(OR($I72=0,BL81=0),0,IF($I79&gt;0,(MIN($I81/$I72, $I81-SUM($I76:BL76))),(MAX($I81/$I72, $I81-SUM($I76:BL76)))))</f>
        <v>0</v>
      </c>
      <c r="BN76" s="105">
        <f>IF(OR($I72=0,BM81=0),0,IF($I79&gt;0,(MIN($I81/$I72, $I81-SUM($I76:BM76))),(MAX($I81/$I72, $I81-SUM($I76:BM76)))))</f>
        <v>0</v>
      </c>
      <c r="BO76" s="105">
        <f>IF(OR($I72=0,BN81=0),0,IF($I79&gt;0,(MIN($I81/$I72, $I81-SUM($I76:BN76))),(MAX($I81/$I72, $I81-SUM($I76:BN76)))))</f>
        <v>0</v>
      </c>
      <c r="BP76" s="105">
        <f>IF(OR($I72=0,BO81=0),0,IF($I79&gt;0,(MIN($I81/$I72, $I81-SUM($I76:BO76))),(MAX($I81/$I72, $I81-SUM($I76:BO76)))))</f>
        <v>0</v>
      </c>
      <c r="BQ76" s="105">
        <f>IF(OR($I72=0,BP81=0),0,IF($I79&gt;0,(MIN($I81/$I72, $I81-SUM($I76:BP76))),(MAX($I81/$I72, $I81-SUM($I76:BP76)))))</f>
        <v>0</v>
      </c>
      <c r="BR76" s="105">
        <f>IF(OR($I72=0,BQ81=0),0,IF($I79&gt;0,(MIN($I81/$I72, $I81-SUM($I76:BQ76))),(MAX($I81/$I72, $I81-SUM($I76:BQ76)))))</f>
        <v>0</v>
      </c>
      <c r="BS76" s="105">
        <f>IF(OR($I72=0,BR81=0),0,IF($I79&gt;0,(MIN($I81/$I72, $I81-SUM($I76:BR76))),(MAX($I81/$I72, $I81-SUM($I76:BR76)))))</f>
        <v>0</v>
      </c>
      <c r="BT76" s="105">
        <f>IF(OR($I72=0,BS81=0),0,IF($I79&gt;0,(MIN($I81/$I72, $I81-SUM($I76:BS76))),(MAX($I81/$I72, $I81-SUM($I76:BS76)))))</f>
        <v>0</v>
      </c>
      <c r="BU76" s="105">
        <f>IF(OR($I72=0,BT81=0),0,IF($I79&gt;0,(MIN($I81/$I72, $I81-SUM($I76:BT76))),(MAX($I81/$I72, $I81-SUM($I76:BT76)))))</f>
        <v>0</v>
      </c>
      <c r="BV76" s="105">
        <f>IF(OR($I72=0,BU81=0),0,IF($I79&gt;0,(MIN($I81/$I72, $I81-SUM($I76:BU76))),(MAX($I81/$I72, $I81-SUM($I76:BU76)))))</f>
        <v>0</v>
      </c>
    </row>
    <row r="77" spans="1:74" ht="12.75" hidden="1" customHeight="1" outlineLevel="1" x14ac:dyDescent="0.3">
      <c r="D77" s="102" t="s">
        <v>40</v>
      </c>
      <c r="E77" s="103" t="s">
        <v>22</v>
      </c>
      <c r="F77" s="103"/>
      <c r="G77" s="103"/>
      <c r="H77" s="103"/>
      <c r="I77" s="104"/>
      <c r="J77" s="106"/>
      <c r="K77" s="106"/>
      <c r="L77" s="106"/>
      <c r="M77" s="106"/>
      <c r="N77" s="106"/>
      <c r="O77" s="105">
        <f>IF(OR($I72=0,N81=0),0,IF($N80&gt;0,(MIN($N80/IF($I72&lt;=5,1,($I72-5)),$N80-SUM($N77:N77))), (MAX($N80/IF($I72&lt;=5,1,($I72-5)),$N80-SUM($N77:N77)))))</f>
        <v>0</v>
      </c>
      <c r="P77" s="105">
        <f>IF(OR($I72=0,O81=0),0,IF($N80&gt;0,(MIN($N80/IF($I72&lt;=5,1,($I72-5)),$N80-SUM($N77:O77))), (MAX($N80/IF($I72&lt;=5,1,($I72-5)),$N80-SUM($N77:O77)))))</f>
        <v>0</v>
      </c>
      <c r="Q77" s="105">
        <f>IF(OR($I72=0,P81=0),0,IF($N80&gt;0,(MIN($N80/IF($I72&lt;=5,1,($I72-5)),$N80-SUM($N77:P77))), (MAX($N80/IF($I72&lt;=5,1,($I72-5)),$N80-SUM($N77:P77)))))</f>
        <v>0</v>
      </c>
      <c r="R77" s="105">
        <f>IF(OR($I72=0,Q81=0),0,IF($N80&gt;0,(MIN($N80/IF($I72&lt;=5,1,($I72-5)),$N80-SUM($N77:Q77))), (MAX($N80/IF($I72&lt;=5,1,($I72-5)),$N80-SUM($N77:Q77)))))</f>
        <v>0</v>
      </c>
      <c r="S77" s="105">
        <f>IF(OR($I72=0,R81=0),0,IF($N80&gt;0,(MIN($N80/IF($I72&lt;=5,1,($I72-5)),$N80-SUM($N77:R77))), (MAX($N80/IF($I72&lt;=5,1,($I72-5)),$N80-SUM($N77:R77)))))</f>
        <v>0</v>
      </c>
      <c r="T77" s="105">
        <f>IF(OR($I72=0,S81=0),0,IF($N80&gt;0,(MIN($N80/IF($I72&lt;=5,1,($I72-5)),$N80-SUM($N77:S77))), (MAX($N80/IF($I72&lt;=5,1,($I72-5)),$N80-SUM($N77:S77)))))</f>
        <v>0</v>
      </c>
      <c r="U77" s="105">
        <f>IF(OR($I72=0,T81=0),0,IF($N80&gt;0,(MIN($N80/IF($I72&lt;=5,1,($I72-5)),$N80-SUM($N77:T77))), (MAX($N80/IF($I72&lt;=5,1,($I72-5)),$N80-SUM($N77:T77)))))</f>
        <v>0</v>
      </c>
      <c r="V77" s="105">
        <f>IF(OR($I72=0,U81=0),0,IF($N80&gt;0,(MIN($N80/IF($I72&lt;=5,1,($I72-5)),$N80-SUM($N77:U77))), (MAX($N80/IF($I72&lt;=5,1,($I72-5)),$N80-SUM($N77:U77)))))</f>
        <v>0</v>
      </c>
      <c r="W77" s="105">
        <f>IF(OR($I72=0,V81=0),0,IF($N80&gt;0,(MIN($N80/IF($I72&lt;=5,1,($I72-5)),$N80-SUM($N77:V77))), (MAX($N80/IF($I72&lt;=5,1,($I72-5)),$N80-SUM($N77:V77)))))</f>
        <v>0</v>
      </c>
      <c r="X77" s="105">
        <f>IF(OR($I72=0,W81=0),0,IF($N80&gt;0,(MIN($N80/IF($I72&lt;=5,1,($I72-5)),$N80-SUM($N77:W77))), (MAX($N80/IF($I72&lt;=5,1,($I72-5)),$N80-SUM($N77:W77)))))</f>
        <v>0</v>
      </c>
      <c r="Y77" s="105">
        <f>IF(OR($I72=0,X81=0),0,IF($N80&gt;0,(MIN($N80/IF($I72&lt;=5,1,($I72-5)),$N80-SUM($N77:X77))), (MAX($N80/IF($I72&lt;=5,1,($I72-5)),$N80-SUM($N77:X77)))))</f>
        <v>0</v>
      </c>
      <c r="Z77" s="105">
        <f>IF(OR($I72=0,Y81=0),0,IF($N80&gt;0,(MIN($N80/IF($I72&lt;=5,1,($I72-5)),$N80-SUM($N77:Y77))), (MAX($N80/IF($I72&lt;=5,1,($I72-5)),$N80-SUM($N77:Y77)))))</f>
        <v>0</v>
      </c>
      <c r="AA77" s="105">
        <f>IF(OR($I72=0,Z81=0),0,IF($N80&gt;0,(MIN($N80/IF($I72&lt;=5,1,($I72-5)),$N80-SUM($N77:Z77))), (MAX($N80/IF($I72&lt;=5,1,($I72-5)),$N80-SUM($N77:Z77)))))</f>
        <v>0</v>
      </c>
      <c r="AB77" s="105">
        <f>IF(OR($I72=0,AA81=0),0,IF($N80&gt;0,(MIN($N80/IF($I72&lt;=5,1,($I72-5)),$N80-SUM($N77:AA77))), (MAX($N80/IF($I72&lt;=5,1,($I72-5)),$N80-SUM($N77:AA77)))))</f>
        <v>0</v>
      </c>
      <c r="AC77" s="105">
        <f>IF(OR($I72=0,AB81=0),0,IF($N80&gt;0,(MIN($N80/IF($I72&lt;=5,1,($I72-5)),$N80-SUM($N77:AB77))), (MAX($N80/IF($I72&lt;=5,1,($I72-5)),$N80-SUM($N77:AB77)))))</f>
        <v>0</v>
      </c>
      <c r="AD77" s="105">
        <f>IF(OR($I72=0,AC81=0),0,IF($N80&gt;0,(MIN($N80/IF($I72&lt;=5,1,($I72-5)),$N80-SUM($N77:AC77))), (MAX($N80/IF($I72&lt;=5,1,($I72-5)),$N80-SUM($N77:AC77)))))</f>
        <v>0</v>
      </c>
      <c r="AE77" s="105">
        <f>IF(OR($I72=0,AD81=0),0,IF($N80&gt;0,(MIN($N80/IF($I72&lt;=5,1,($I72-5)),$N80-SUM($N77:AD77))), (MAX($N80/IF($I72&lt;=5,1,($I72-5)),$N80-SUM($N77:AD77)))))</f>
        <v>0</v>
      </c>
      <c r="AF77" s="105">
        <f>IF(OR($I72=0,AE81=0),0,IF($N80&gt;0,(MIN($N80/IF($I72&lt;=5,1,($I72-5)),$N80-SUM($N77:AE77))), (MAX($N80/IF($I72&lt;=5,1,($I72-5)),$N80-SUM($N77:AE77)))))</f>
        <v>0</v>
      </c>
      <c r="AG77" s="105">
        <f>IF(OR($I72=0,AF81=0),0,IF($N80&gt;0,(MIN($N80/IF($I72&lt;=5,1,($I72-5)),$N80-SUM($N77:AF77))), (MAX($N80/IF($I72&lt;=5,1,($I72-5)),$N80-SUM($N77:AF77)))))</f>
        <v>0</v>
      </c>
      <c r="AH77" s="105">
        <f>IF(OR($I72=0,AG81=0),0,IF($N80&gt;0,(MIN($N80/IF($I72&lt;=5,1,($I72-5)),$N80-SUM($N77:AG77))), (MAX($N80/IF($I72&lt;=5,1,($I72-5)),$N80-SUM($N77:AG77)))))</f>
        <v>0</v>
      </c>
      <c r="AI77" s="105">
        <f>IF(OR($I72=0,AH81=0),0,IF($N80&gt;0,(MIN($N80/IF($I72&lt;=5,1,($I72-5)),$N80-SUM($N77:AH77))), (MAX($N80/IF($I72&lt;=5,1,($I72-5)),$N80-SUM($N77:AH77)))))</f>
        <v>0</v>
      </c>
      <c r="AJ77" s="105">
        <f>IF(OR($I72=0,AI81=0),0,IF($N80&gt;0,(MIN($N80/IF($I72&lt;=5,1,($I72-5)),$N80-SUM($N77:AI77))), (MAX($N80/IF($I72&lt;=5,1,($I72-5)),$N80-SUM($N77:AI77)))))</f>
        <v>0</v>
      </c>
      <c r="AK77" s="105">
        <f>IF(OR($I72=0,AJ81=0),0,IF($N80&gt;0,(MIN($N80/IF($I72&lt;=5,1,($I72-5)),$N80-SUM($N77:AJ77))), (MAX($N80/IF($I72&lt;=5,1,($I72-5)),$N80-SUM($N77:AJ77)))))</f>
        <v>0</v>
      </c>
      <c r="AL77" s="105">
        <f>IF(OR($I72=0,AK81=0),0,IF($N80&gt;0,(MIN($N80/IF($I72&lt;=5,1,($I72-5)),$N80-SUM($N77:AK77))), (MAX($N80/IF($I72&lt;=5,1,($I72-5)),$N80-SUM($N77:AK77)))))</f>
        <v>0</v>
      </c>
      <c r="AM77" s="105">
        <f>IF(OR($I72=0,AL81=0),0,IF($N80&gt;0,(MIN($N80/IF($I72&lt;=5,1,($I72-5)),$N80-SUM($N77:AL77))), (MAX($N80/IF($I72&lt;=5,1,($I72-5)),$N80-SUM($N77:AL77)))))</f>
        <v>0</v>
      </c>
      <c r="AN77" s="105">
        <f>IF(OR($I72=0,AM81=0),0,IF($N80&gt;0,(MIN($N80/IF($I72&lt;=5,1,($I72-5)),$N80-SUM($N77:AM77))), (MAX($N80/IF($I72&lt;=5,1,($I72-5)),$N80-SUM($N77:AM77)))))</f>
        <v>0</v>
      </c>
      <c r="AO77" s="105">
        <f>IF(OR($I72=0,AN81=0),0,IF($N80&gt;0,(MIN($N80/IF($I72&lt;=5,1,($I72-5)),$N80-SUM($N77:AN77))), (MAX($N80/IF($I72&lt;=5,1,($I72-5)),$N80-SUM($N77:AN77)))))</f>
        <v>0</v>
      </c>
      <c r="AP77" s="105">
        <f>IF(OR($I72=0,AO81=0),0,IF($N80&gt;0,(MIN($N80/IF($I72&lt;=5,1,($I72-5)),$N80-SUM($N77:AO77))), (MAX($N80/IF($I72&lt;=5,1,($I72-5)),$N80-SUM($N77:AO77)))))</f>
        <v>0</v>
      </c>
      <c r="AQ77" s="105">
        <f>IF(OR($I72=0,AP81=0),0,IF($N80&gt;0,(MIN($N80/IF($I72&lt;=5,1,($I72-5)),$N80-SUM($N77:AP77))), (MAX($N80/IF($I72&lt;=5,1,($I72-5)),$N80-SUM($N77:AP77)))))</f>
        <v>0</v>
      </c>
      <c r="AR77" s="105">
        <f>IF(OR($I72=0,AQ81=0),0,IF($N80&gt;0,(MIN($N80/IF($I72&lt;=5,1,($I72-5)),$N80-SUM($N77:AQ77))), (MAX($N80/IF($I72&lt;=5,1,($I72-5)),$N80-SUM($N77:AQ77)))))</f>
        <v>0</v>
      </c>
      <c r="AS77" s="105">
        <f>IF(OR($I72=0,AR81=0),0,IF($N80&gt;0,(MIN($N80/IF($I72&lt;=5,1,($I72-5)),$N80-SUM($N77:AR77))), (MAX($N80/IF($I72&lt;=5,1,($I72-5)),$N80-SUM($N77:AR77)))))</f>
        <v>0</v>
      </c>
      <c r="AT77" s="105">
        <f>IF(OR($I72=0,AS81=0),0,IF($N80&gt;0,(MIN($N80/IF($I72&lt;=5,1,($I72-5)),$N80-SUM($N77:AS77))), (MAX($N80/IF($I72&lt;=5,1,($I72-5)),$N80-SUM($N77:AS77)))))</f>
        <v>0</v>
      </c>
      <c r="AU77" s="105">
        <f>IF(OR($I72=0,AT81=0),0,IF($N80&gt;0,(MIN($N80/IF($I72&lt;=5,1,($I72-5)),$N80-SUM($N77:AT77))), (MAX($N80/IF($I72&lt;=5,1,($I72-5)),$N80-SUM($N77:AT77)))))</f>
        <v>0</v>
      </c>
      <c r="AV77" s="105">
        <f>IF(OR($I72=0,AU81=0),0,IF($N80&gt;0,(MIN($N80/IF($I72&lt;=5,1,($I72-5)),$N80-SUM($N77:AU77))), (MAX($N80/IF($I72&lt;=5,1,($I72-5)),$N80-SUM($N77:AU77)))))</f>
        <v>0</v>
      </c>
      <c r="AW77" s="105">
        <f>IF(OR($I72=0,AV81=0),0,IF($N80&gt;0,(MIN($N80/IF($I72&lt;=5,1,($I72-5)),$N80-SUM($N77:AV77))), (MAX($N80/IF($I72&lt;=5,1,($I72-5)),$N80-SUM($N77:AV77)))))</f>
        <v>0</v>
      </c>
      <c r="AX77" s="105">
        <f>IF(OR($I72=0,AW81=0),0,IF($N80&gt;0,(MIN($N80/IF($I72&lt;=5,1,($I72-5)),$N80-SUM($N77:AW77))), (MAX($N80/IF($I72&lt;=5,1,($I72-5)),$N80-SUM($N77:AW77)))))</f>
        <v>0</v>
      </c>
      <c r="AY77" s="105">
        <f>IF(OR($I72=0,AX81=0),0,IF($N80&gt;0,(MIN($N80/IF($I72&lt;=5,1,($I72-5)),$N80-SUM($N77:AX77))), (MAX($N80/IF($I72&lt;=5,1,($I72-5)),$N80-SUM($N77:AX77)))))</f>
        <v>0</v>
      </c>
      <c r="AZ77" s="105">
        <f>IF(OR($I72=0,AY81=0),0,IF($N80&gt;0,(MIN($N80/IF($I72&lt;=5,1,($I72-5)),$N80-SUM($N77:AY77))), (MAX($N80/IF($I72&lt;=5,1,($I72-5)),$N80-SUM($N77:AY77)))))</f>
        <v>0</v>
      </c>
      <c r="BA77" s="105">
        <f>IF(OR($I72=0,AZ81=0),0,IF($N80&gt;0,(MIN($N80/IF($I72&lt;=5,1,($I72-5)),$N80-SUM($N77:AZ77))), (MAX($N80/IF($I72&lt;=5,1,($I72-5)),$N80-SUM($N77:AZ77)))))</f>
        <v>0</v>
      </c>
      <c r="BB77" s="105">
        <f>IF(OR($I72=0,BA81=0),0,IF($N80&gt;0,(MIN($N80/IF($I72&lt;=5,1,($I72-5)),$N80-SUM($N77:BA77))), (MAX($N80/IF($I72&lt;=5,1,($I72-5)),$N80-SUM($N77:BA77)))))</f>
        <v>0</v>
      </c>
      <c r="BC77" s="105">
        <f>IF(OR($I72=0,BB81=0),0,IF($N80&gt;0,(MIN($N80/IF($I72&lt;=5,1,($I72-5)),$N80-SUM($N77:BB77))), (MAX($N80/IF($I72&lt;=5,1,($I72-5)),$N80-SUM($N77:BB77)))))</f>
        <v>0</v>
      </c>
      <c r="BD77" s="105">
        <f>IF(OR($I72=0,BC81=0),0,IF($N80&gt;0,(MIN($N80/IF($I72&lt;=5,1,($I72-5)),$N80-SUM($N77:BC77))), (MAX($N80/IF($I72&lt;=5,1,($I72-5)),$N80-SUM($N77:BC77)))))</f>
        <v>0</v>
      </c>
      <c r="BE77" s="105">
        <f>IF(OR($I72=0,BD81=0),0,IF($N80&gt;0,(MIN($N80/IF($I72&lt;=5,1,($I72-5)),$N80-SUM($N77:BD77))), (MAX($N80/IF($I72&lt;=5,1,($I72-5)),$N80-SUM($N77:BD77)))))</f>
        <v>0</v>
      </c>
      <c r="BF77" s="105">
        <f>IF(OR($I72=0,BE81=0),0,IF($N80&gt;0,(MIN($N80/IF($I72&lt;=5,1,($I72-5)),$N80-SUM($N77:BE77))), (MAX($N80/IF($I72&lt;=5,1,($I72-5)),$N80-SUM($N77:BE77)))))</f>
        <v>0</v>
      </c>
      <c r="BG77" s="105">
        <f>IF(OR($I72=0,BF81=0),0,IF($N80&gt;0,(MIN($N80/IF($I72&lt;=5,1,($I72-5)),$N80-SUM($N77:BF77))), (MAX($N80/IF($I72&lt;=5,1,($I72-5)),$N80-SUM($N77:BF77)))))</f>
        <v>0</v>
      </c>
      <c r="BH77" s="105">
        <f>IF(OR($I72=0,BG81=0),0,IF($N80&gt;0,(MIN($N80/IF($I72&lt;=5,1,($I72-5)),$N80-SUM($N77:BG77))), (MAX($N80/IF($I72&lt;=5,1,($I72-5)),$N80-SUM($N77:BG77)))))</f>
        <v>0</v>
      </c>
      <c r="BI77" s="105">
        <f>IF(OR($I72=0,BH81=0),0,IF($N80&gt;0,(MIN($N80/IF($I72&lt;=5,1,($I72-5)),$N80-SUM($N77:BH77))), (MAX($N80/IF($I72&lt;=5,1,($I72-5)),$N80-SUM($N77:BH77)))))</f>
        <v>0</v>
      </c>
      <c r="BJ77" s="105">
        <f>IF(OR($I72=0,BI81=0),0,IF($N80&gt;0,(MIN($N80/IF($I72&lt;=5,1,($I72-5)),$N80-SUM($N77:BI77))), (MAX($N80/IF($I72&lt;=5,1,($I72-5)),$N80-SUM($N77:BI77)))))</f>
        <v>0</v>
      </c>
      <c r="BK77" s="105">
        <f>IF(OR($I72=0,BJ81=0),0,IF($N80&gt;0,(MIN($N80/IF($I72&lt;=5,1,($I72-5)),$N80-SUM($N77:BJ77))), (MAX($N80/IF($I72&lt;=5,1,($I72-5)),$N80-SUM($N77:BJ77)))))</f>
        <v>0</v>
      </c>
      <c r="BL77" s="105">
        <f>IF(OR($I72=0,BK81=0),0,IF($N80&gt;0,(MIN($N80/IF($I72&lt;=5,1,($I72-5)),$N80-SUM($N77:BK77))), (MAX($N80/IF($I72&lt;=5,1,($I72-5)),$N80-SUM($N77:BK77)))))</f>
        <v>0</v>
      </c>
      <c r="BM77" s="105">
        <f>IF(OR($I72=0,BL81=0),0,IF($N80&gt;0,(MIN($N80/IF($I72&lt;=5,1,($I72-5)),$N80-SUM($N77:BL77))), (MAX($N80/IF($I72&lt;=5,1,($I72-5)),$N80-SUM($N77:BL77)))))</f>
        <v>0</v>
      </c>
      <c r="BN77" s="105">
        <f>IF(OR($I72=0,BM81=0),0,IF($N80&gt;0,(MIN($N80/IF($I72&lt;=5,1,($I72-5)),$N80-SUM($N77:BM77))), (MAX($N80/IF($I72&lt;=5,1,($I72-5)),$N80-SUM($N77:BM77)))))</f>
        <v>0</v>
      </c>
      <c r="BO77" s="105">
        <f>IF(OR($I72=0,BN81=0),0,IF($N80&gt;0,(MIN($N80/IF($I72&lt;=5,1,($I72-5)),$N80-SUM($N77:BN77))), (MAX($N80/IF($I72&lt;=5,1,($I72-5)),$N80-SUM($N77:BN77)))))</f>
        <v>0</v>
      </c>
      <c r="BP77" s="105">
        <f>IF(OR($I72=0,BO81=0),0,IF($N80&gt;0,(MIN($N80/IF($I72&lt;=5,1,($I72-5)),$N80-SUM($N77:BO77))), (MAX($N80/IF($I72&lt;=5,1,($I72-5)),$N80-SUM($N77:BO77)))))</f>
        <v>0</v>
      </c>
      <c r="BQ77" s="105">
        <f>IF(OR($I72=0,BP81=0),0,IF($N80&gt;0,(MIN($N80/IF($I72&lt;=5,1,($I72-5)),$N80-SUM($N77:BP77))), (MAX($N80/IF($I72&lt;=5,1,($I72-5)),$N80-SUM($N77:BP77)))))</f>
        <v>0</v>
      </c>
      <c r="BR77" s="105">
        <f>IF(OR($I72=0,BQ81=0),0,IF($N80&gt;0,(MIN($N80/IF($I72&lt;=5,1,($I72-5)),$N80-SUM($N77:BQ77))), (MAX($N80/IF($I72&lt;=5,1,($I72-5)),$N80-SUM($N77:BQ77)))))</f>
        <v>0</v>
      </c>
      <c r="BS77" s="105">
        <f>IF(OR($I72=0,BR81=0),0,IF($N80&gt;0,(MIN($N80/IF($I72&lt;=5,1,($I72-5)),$N80-SUM($N77:BR77))), (MAX($N80/IF($I72&lt;=5,1,($I72-5)),$N80-SUM($N77:BR77)))))</f>
        <v>0</v>
      </c>
      <c r="BT77" s="105">
        <f>IF(OR($I72=0,BS81=0),0,IF($N80&gt;0,(MIN($N80/IF($I72&lt;=5,1,($I72-5)),$N80-SUM($N77:BS77))), (MAX($N80/IF($I72&lt;=5,1,($I72-5)),$N80-SUM($N77:BS77)))))</f>
        <v>0</v>
      </c>
      <c r="BU77" s="105">
        <f>IF(OR($I72=0,BT81=0),0,IF($N80&gt;0,(MIN($N80/IF($I72&lt;=5,1,($I72-5)),$N80-SUM($N77:BT77))), (MAX($N80/IF($I72&lt;=5,1,($I72-5)),$N80-SUM($N77:BT77)))))</f>
        <v>0</v>
      </c>
      <c r="BV77" s="105">
        <f>IF(OR($I72=0,BU81=0),0,IF($N80&gt;0,(MIN($N80/IF($I72&lt;=5,1,($I72-5)),$N80-SUM($N77:BU77))), (MAX($N80/IF($I72&lt;=5,1,($I72-5)),$N80-SUM($N77:BU77)))))</f>
        <v>0</v>
      </c>
    </row>
    <row r="78" spans="1:74" ht="12.75" hidden="1" customHeight="1" outlineLevel="1" x14ac:dyDescent="0.3">
      <c r="D78" s="107" t="s">
        <v>41</v>
      </c>
      <c r="E78" s="108" t="s">
        <v>22</v>
      </c>
      <c r="F78" s="108"/>
      <c r="G78" s="108"/>
      <c r="H78" s="108"/>
      <c r="I78" s="109"/>
      <c r="J78" s="110">
        <f>SUM(J76:J77)</f>
        <v>24.184920254146444</v>
      </c>
      <c r="K78" s="110">
        <f t="shared" ref="K78:BQ78" si="49">SUM(K76:K77)</f>
        <v>24.184920254146444</v>
      </c>
      <c r="L78" s="110">
        <f t="shared" si="49"/>
        <v>24.184920254146444</v>
      </c>
      <c r="M78" s="110">
        <f t="shared" si="49"/>
        <v>24.184920254146444</v>
      </c>
      <c r="N78" s="110">
        <f t="shared" si="49"/>
        <v>24.184920254146444</v>
      </c>
      <c r="O78" s="110">
        <f t="shared" si="49"/>
        <v>24.184920254146444</v>
      </c>
      <c r="P78" s="110">
        <f t="shared" si="49"/>
        <v>24.184920254146444</v>
      </c>
      <c r="Q78" s="110">
        <f t="shared" si="49"/>
        <v>24.184920254146444</v>
      </c>
      <c r="R78" s="110">
        <f t="shared" si="49"/>
        <v>24.184920254146444</v>
      </c>
      <c r="S78" s="110">
        <f t="shared" si="49"/>
        <v>24.184920254146444</v>
      </c>
      <c r="T78" s="110">
        <f t="shared" si="49"/>
        <v>24.184920254146444</v>
      </c>
      <c r="U78" s="110">
        <f t="shared" si="49"/>
        <v>24.184920254146444</v>
      </c>
      <c r="V78" s="110">
        <f t="shared" si="49"/>
        <v>24.184920254146444</v>
      </c>
      <c r="W78" s="110">
        <f t="shared" si="49"/>
        <v>24.184920254146444</v>
      </c>
      <c r="X78" s="110">
        <f t="shared" si="49"/>
        <v>24.184920254146444</v>
      </c>
      <c r="Y78" s="110">
        <f t="shared" si="49"/>
        <v>24.184920254146444</v>
      </c>
      <c r="Z78" s="110">
        <f t="shared" si="49"/>
        <v>24.184920254146444</v>
      </c>
      <c r="AA78" s="110">
        <f t="shared" si="49"/>
        <v>24.184920254146444</v>
      </c>
      <c r="AB78" s="110">
        <f t="shared" si="49"/>
        <v>24.184920254146444</v>
      </c>
      <c r="AC78" s="110">
        <f t="shared" si="49"/>
        <v>24.184920254146444</v>
      </c>
      <c r="AD78" s="110">
        <f t="shared" si="49"/>
        <v>24.184920254146444</v>
      </c>
      <c r="AE78" s="110">
        <f t="shared" si="49"/>
        <v>17.50925630357392</v>
      </c>
      <c r="AF78" s="110">
        <f t="shared" si="49"/>
        <v>0</v>
      </c>
      <c r="AG78" s="110">
        <f t="shared" si="49"/>
        <v>0</v>
      </c>
      <c r="AH78" s="110">
        <f t="shared" si="49"/>
        <v>0</v>
      </c>
      <c r="AI78" s="110">
        <f t="shared" si="49"/>
        <v>0</v>
      </c>
      <c r="AJ78" s="110">
        <f t="shared" si="49"/>
        <v>0</v>
      </c>
      <c r="AK78" s="110">
        <f t="shared" si="49"/>
        <v>0</v>
      </c>
      <c r="AL78" s="110">
        <f t="shared" si="49"/>
        <v>0</v>
      </c>
      <c r="AM78" s="110">
        <f t="shared" si="49"/>
        <v>0</v>
      </c>
      <c r="AN78" s="110">
        <f t="shared" si="49"/>
        <v>0</v>
      </c>
      <c r="AO78" s="110">
        <f t="shared" si="49"/>
        <v>0</v>
      </c>
      <c r="AP78" s="110">
        <f t="shared" si="49"/>
        <v>0</v>
      </c>
      <c r="AQ78" s="110">
        <f t="shared" si="49"/>
        <v>0</v>
      </c>
      <c r="AR78" s="110">
        <f t="shared" si="49"/>
        <v>0</v>
      </c>
      <c r="AS78" s="110">
        <f t="shared" si="49"/>
        <v>0</v>
      </c>
      <c r="AT78" s="110">
        <f t="shared" si="49"/>
        <v>0</v>
      </c>
      <c r="AU78" s="110">
        <f t="shared" si="49"/>
        <v>0</v>
      </c>
      <c r="AV78" s="110">
        <f t="shared" si="49"/>
        <v>0</v>
      </c>
      <c r="AW78" s="110">
        <f t="shared" si="49"/>
        <v>0</v>
      </c>
      <c r="AX78" s="110">
        <f t="shared" si="49"/>
        <v>0</v>
      </c>
      <c r="AY78" s="110">
        <f t="shared" si="49"/>
        <v>0</v>
      </c>
      <c r="AZ78" s="110">
        <f t="shared" si="49"/>
        <v>0</v>
      </c>
      <c r="BA78" s="110">
        <f t="shared" si="49"/>
        <v>0</v>
      </c>
      <c r="BB78" s="110">
        <f t="shared" si="49"/>
        <v>0</v>
      </c>
      <c r="BC78" s="110">
        <f t="shared" si="49"/>
        <v>0</v>
      </c>
      <c r="BD78" s="110">
        <f t="shared" si="49"/>
        <v>0</v>
      </c>
      <c r="BE78" s="110">
        <f t="shared" si="49"/>
        <v>0</v>
      </c>
      <c r="BF78" s="110">
        <f t="shared" si="49"/>
        <v>0</v>
      </c>
      <c r="BG78" s="110">
        <f t="shared" si="49"/>
        <v>0</v>
      </c>
      <c r="BH78" s="110">
        <f t="shared" si="49"/>
        <v>0</v>
      </c>
      <c r="BI78" s="110">
        <f t="shared" si="49"/>
        <v>0</v>
      </c>
      <c r="BJ78" s="110">
        <f t="shared" si="49"/>
        <v>0</v>
      </c>
      <c r="BK78" s="110">
        <f t="shared" si="49"/>
        <v>0</v>
      </c>
      <c r="BL78" s="110">
        <f t="shared" si="49"/>
        <v>0</v>
      </c>
      <c r="BM78" s="110">
        <f t="shared" si="49"/>
        <v>0</v>
      </c>
      <c r="BN78" s="110">
        <f t="shared" si="49"/>
        <v>0</v>
      </c>
      <c r="BO78" s="110">
        <f t="shared" si="49"/>
        <v>0</v>
      </c>
      <c r="BP78" s="110">
        <f t="shared" si="49"/>
        <v>0</v>
      </c>
      <c r="BQ78" s="110">
        <f t="shared" si="49"/>
        <v>0</v>
      </c>
      <c r="BR78" s="110">
        <f t="shared" ref="BR78:BV78" si="50">SUM(BR76:BR77)</f>
        <v>0</v>
      </c>
      <c r="BS78" s="110">
        <f t="shared" si="50"/>
        <v>0</v>
      </c>
      <c r="BT78" s="110">
        <f t="shared" si="50"/>
        <v>0</v>
      </c>
      <c r="BU78" s="110">
        <f t="shared" si="50"/>
        <v>0</v>
      </c>
      <c r="BV78" s="110">
        <f t="shared" si="50"/>
        <v>0</v>
      </c>
    </row>
    <row r="79" spans="1:74" ht="12.75" hidden="1" customHeight="1" outlineLevel="1" x14ac:dyDescent="0.3">
      <c r="D79" s="54" t="s">
        <v>20</v>
      </c>
      <c r="I79" s="75">
        <f>IF(I$5=first_reg_period, INDEX('Depn|Inputs'!$I$44:$I$50,MATCH(B71,'Depn|Inputs'!$C$44:$C$50,0)),0)</f>
        <v>525.39258164064927</v>
      </c>
      <c r="J79" s="75">
        <f>IF(J$5=first_reg_period, INDEX('Depn|Inputs'!$I$44:$I$50,MATCH(C71,'Depn|Inputs'!$C$44:$C$50,0)),0)</f>
        <v>0</v>
      </c>
      <c r="K79" s="75">
        <f>IF(K$5=first_reg_period, INDEX('Depn|Inputs'!$I$44:$I$50,MATCH(D71,'Depn|Inputs'!$C$44:$C$50,0)),0)</f>
        <v>0</v>
      </c>
      <c r="L79" s="75">
        <f>IF(L$5=first_reg_period, INDEX('Depn|Inputs'!$I$44:$I$50,MATCH(E71,'Depn|Inputs'!$C$44:$C$50,0)),0)</f>
        <v>0</v>
      </c>
      <c r="M79" s="75">
        <f>IF(M$5=first_reg_period, INDEX('Depn|Inputs'!$I$44:$I$50,MATCH(F71,'Depn|Inputs'!$C$44:$C$50,0)),0)</f>
        <v>0</v>
      </c>
      <c r="N79" s="75">
        <f>IF(N$5=first_reg_period, INDEX('Depn|Inputs'!$I$44:$I$50,MATCH(G71,'Depn|Inputs'!$C$44:$C$50,0)),0)</f>
        <v>0</v>
      </c>
      <c r="O79" s="75">
        <f>IF(O$5=first_reg_period, INDEX('Depn|Inputs'!$I$44:$I$50,MATCH(H71,'Depn|Inputs'!$C$44:$C$50,0)),0)</f>
        <v>0</v>
      </c>
      <c r="P79" s="75">
        <f>IF(P$5=first_reg_period, INDEX('Depn|Inputs'!$I$44:$I$50,MATCH(I71,'Depn|Inputs'!$C$44:$C$50,0)),0)</f>
        <v>0</v>
      </c>
      <c r="Q79" s="75">
        <f>IF(Q$5=first_reg_period, INDEX('Depn|Inputs'!$I$44:$I$50,MATCH(J71,'Depn|Inputs'!$C$44:$C$50,0)),0)</f>
        <v>0</v>
      </c>
      <c r="R79" s="75">
        <f>IF(R$5=first_reg_period, INDEX('Depn|Inputs'!$I$44:$I$50,MATCH(K71,'Depn|Inputs'!$C$44:$C$50,0)),0)</f>
        <v>0</v>
      </c>
      <c r="S79" s="75">
        <f>IF(S$5=first_reg_period, INDEX('Depn|Inputs'!$I$44:$I$50,MATCH(L71,'Depn|Inputs'!$C$44:$C$50,0)),0)</f>
        <v>0</v>
      </c>
      <c r="T79" s="75">
        <f>IF(T$5=first_reg_period, INDEX('Depn|Inputs'!$I$44:$I$50,MATCH(M71,'Depn|Inputs'!$C$44:$C$50,0)),0)</f>
        <v>0</v>
      </c>
      <c r="U79" s="75">
        <f>IF(U$5=first_reg_period, INDEX('Depn|Inputs'!$I$44:$I$50,MATCH(N71,'Depn|Inputs'!$C$44:$C$50,0)),0)</f>
        <v>0</v>
      </c>
      <c r="V79" s="75">
        <f>IF(V$5=first_reg_period, INDEX('Depn|Inputs'!$I$44:$I$50,MATCH(O71,'Depn|Inputs'!$C$44:$C$50,0)),0)</f>
        <v>0</v>
      </c>
      <c r="W79" s="75">
        <f>IF(W$5=first_reg_period, INDEX('Depn|Inputs'!$I$44:$I$50,MATCH(P71,'Depn|Inputs'!$C$44:$C$50,0)),0)</f>
        <v>0</v>
      </c>
      <c r="X79" s="75">
        <f>IF(X$5=first_reg_period, INDEX('Depn|Inputs'!$I$44:$I$50,MATCH(Q71,'Depn|Inputs'!$C$44:$C$50,0)),0)</f>
        <v>0</v>
      </c>
      <c r="Y79" s="75">
        <f>IF(Y$5=first_reg_period, INDEX('Depn|Inputs'!$I$44:$I$50,MATCH(R71,'Depn|Inputs'!$C$44:$C$50,0)),0)</f>
        <v>0</v>
      </c>
      <c r="Z79" s="75">
        <f>IF(Z$5=first_reg_period, INDEX('Depn|Inputs'!$I$44:$I$50,MATCH(S71,'Depn|Inputs'!$C$44:$C$50,0)),0)</f>
        <v>0</v>
      </c>
      <c r="AA79" s="75">
        <f>IF(AA$5=first_reg_period, INDEX('Depn|Inputs'!$I$44:$I$50,MATCH(T71,'Depn|Inputs'!$C$44:$C$50,0)),0)</f>
        <v>0</v>
      </c>
      <c r="AB79" s="75">
        <f>IF(AB$5=first_reg_period, INDEX('Depn|Inputs'!$I$44:$I$50,MATCH(U71,'Depn|Inputs'!$C$44:$C$50,0)),0)</f>
        <v>0</v>
      </c>
      <c r="AC79" s="75">
        <f>IF(AC$5=first_reg_period, INDEX('Depn|Inputs'!$I$44:$I$50,MATCH(V71,'Depn|Inputs'!$C$44:$C$50,0)),0)</f>
        <v>0</v>
      </c>
      <c r="AD79" s="75">
        <f>IF(AD$5=first_reg_period, INDEX('Depn|Inputs'!$I$44:$I$50,MATCH(W71,'Depn|Inputs'!$C$44:$C$50,0)),0)</f>
        <v>0</v>
      </c>
      <c r="AE79" s="75">
        <f>IF(AE$5=first_reg_period, INDEX('Depn|Inputs'!$I$44:$I$50,MATCH(X71,'Depn|Inputs'!$C$44:$C$50,0)),0)</f>
        <v>0</v>
      </c>
      <c r="AF79" s="75">
        <f>IF(AF$5=first_reg_period, INDEX('Depn|Inputs'!$I$44:$I$50,MATCH(Y71,'Depn|Inputs'!$C$44:$C$50,0)),0)</f>
        <v>0</v>
      </c>
      <c r="AG79" s="75">
        <f>IF(AG$5=first_reg_period, INDEX('Depn|Inputs'!$I$44:$I$50,MATCH(Z71,'Depn|Inputs'!$C$44:$C$50,0)),0)</f>
        <v>0</v>
      </c>
      <c r="AH79" s="75">
        <f>IF(AH$5=first_reg_period, INDEX('Depn|Inputs'!$I$44:$I$50,MATCH(AA71,'Depn|Inputs'!$C$44:$C$50,0)),0)</f>
        <v>0</v>
      </c>
      <c r="AI79" s="75">
        <f>IF(AI$5=first_reg_period, INDEX('Depn|Inputs'!$I$44:$I$50,MATCH(AB71,'Depn|Inputs'!$C$44:$C$50,0)),0)</f>
        <v>0</v>
      </c>
      <c r="AJ79" s="75">
        <f>IF(AJ$5=first_reg_period, INDEX('Depn|Inputs'!$I$44:$I$50,MATCH(AC71,'Depn|Inputs'!$C$44:$C$50,0)),0)</f>
        <v>0</v>
      </c>
      <c r="AK79" s="75">
        <f>IF(AK$5=first_reg_period, INDEX('Depn|Inputs'!$I$44:$I$50,MATCH(AD71,'Depn|Inputs'!$C$44:$C$50,0)),0)</f>
        <v>0</v>
      </c>
      <c r="AL79" s="75">
        <f>IF(AL$5=first_reg_period, INDEX('Depn|Inputs'!$I$44:$I$50,MATCH(AE71,'Depn|Inputs'!$C$44:$C$50,0)),0)</f>
        <v>0</v>
      </c>
      <c r="AM79" s="75">
        <f>IF(AM$5=first_reg_period, INDEX('Depn|Inputs'!$I$44:$I$50,MATCH(AF71,'Depn|Inputs'!$C$44:$C$50,0)),0)</f>
        <v>0</v>
      </c>
      <c r="AN79" s="75">
        <f>IF(AN$5=first_reg_period, INDEX('Depn|Inputs'!$I$44:$I$50,MATCH(AG71,'Depn|Inputs'!$C$44:$C$50,0)),0)</f>
        <v>0</v>
      </c>
      <c r="AO79" s="75">
        <f>IF(AO$5=first_reg_period, INDEX('Depn|Inputs'!$I$44:$I$50,MATCH(AH71,'Depn|Inputs'!$C$44:$C$50,0)),0)</f>
        <v>0</v>
      </c>
      <c r="AP79" s="75">
        <f>IF(AP$5=first_reg_period, INDEX('Depn|Inputs'!$I$44:$I$50,MATCH(AI71,'Depn|Inputs'!$C$44:$C$50,0)),0)</f>
        <v>0</v>
      </c>
      <c r="AQ79" s="75">
        <f>IF(AQ$5=first_reg_period, INDEX('Depn|Inputs'!$I$44:$I$50,MATCH(AJ71,'Depn|Inputs'!$C$44:$C$50,0)),0)</f>
        <v>0</v>
      </c>
      <c r="AR79" s="75">
        <f>IF(AR$5=first_reg_period, INDEX('Depn|Inputs'!$I$44:$I$50,MATCH(AK71,'Depn|Inputs'!$C$44:$C$50,0)),0)</f>
        <v>0</v>
      </c>
      <c r="AS79" s="75">
        <f>IF(AS$5=first_reg_period, INDEX('Depn|Inputs'!$I$44:$I$50,MATCH(AL71,'Depn|Inputs'!$C$44:$C$50,0)),0)</f>
        <v>0</v>
      </c>
      <c r="AT79" s="75">
        <f>IF(AT$5=first_reg_period, INDEX('Depn|Inputs'!$I$44:$I$50,MATCH(AM71,'Depn|Inputs'!$C$44:$C$50,0)),0)</f>
        <v>0</v>
      </c>
      <c r="AU79" s="75">
        <f>IF(AU$5=first_reg_period, INDEX('Depn|Inputs'!$I$44:$I$50,MATCH(AN71,'Depn|Inputs'!$C$44:$C$50,0)),0)</f>
        <v>0</v>
      </c>
      <c r="AV79" s="75">
        <f>IF(AV$5=first_reg_period, INDEX('Depn|Inputs'!$I$44:$I$50,MATCH(AO71,'Depn|Inputs'!$C$44:$C$50,0)),0)</f>
        <v>0</v>
      </c>
      <c r="AW79" s="75">
        <f>IF(AW$5=first_reg_period, INDEX('Depn|Inputs'!$I$44:$I$50,MATCH(AP71,'Depn|Inputs'!$C$44:$C$50,0)),0)</f>
        <v>0</v>
      </c>
      <c r="AX79" s="75">
        <f>IF(AX$5=first_reg_period, INDEX('Depn|Inputs'!$I$44:$I$50,MATCH(AQ71,'Depn|Inputs'!$C$44:$C$50,0)),0)</f>
        <v>0</v>
      </c>
      <c r="AY79" s="75">
        <f>IF(AY$5=first_reg_period, INDEX('Depn|Inputs'!$I$44:$I$50,MATCH(AR71,'Depn|Inputs'!$C$44:$C$50,0)),0)</f>
        <v>0</v>
      </c>
      <c r="AZ79" s="75">
        <f>IF(AZ$5=first_reg_period, INDEX('Depn|Inputs'!$I$44:$I$50,MATCH(AS71,'Depn|Inputs'!$C$44:$C$50,0)),0)</f>
        <v>0</v>
      </c>
      <c r="BA79" s="75">
        <f>IF(BA$5=first_reg_period, INDEX('Depn|Inputs'!$I$44:$I$50,MATCH(AT71,'Depn|Inputs'!$C$44:$C$50,0)),0)</f>
        <v>0</v>
      </c>
      <c r="BB79" s="75">
        <f>IF(BB$5=first_reg_period, INDEX('Depn|Inputs'!$I$44:$I$50,MATCH(AU71,'Depn|Inputs'!$C$44:$C$50,0)),0)</f>
        <v>0</v>
      </c>
      <c r="BC79" s="75">
        <f>IF(BC$5=first_reg_period, INDEX('Depn|Inputs'!$I$44:$I$50,MATCH(AV71,'Depn|Inputs'!$C$44:$C$50,0)),0)</f>
        <v>0</v>
      </c>
      <c r="BD79" s="75">
        <f>IF(BD$5=first_reg_period, INDEX('Depn|Inputs'!$I$44:$I$50,MATCH(AW71,'Depn|Inputs'!$C$44:$C$50,0)),0)</f>
        <v>0</v>
      </c>
      <c r="BE79" s="75">
        <f>IF(BE$5=first_reg_period, INDEX('Depn|Inputs'!$I$44:$I$50,MATCH(AX71,'Depn|Inputs'!$C$44:$C$50,0)),0)</f>
        <v>0</v>
      </c>
      <c r="BF79" s="75">
        <f>IF(BF$5=first_reg_period, INDEX('Depn|Inputs'!$I$44:$I$50,MATCH(AY71,'Depn|Inputs'!$C$44:$C$50,0)),0)</f>
        <v>0</v>
      </c>
      <c r="BG79" s="75">
        <f>IF(BG$5=first_reg_period, INDEX('Depn|Inputs'!$I$44:$I$50,MATCH(AZ71,'Depn|Inputs'!$C$44:$C$50,0)),0)</f>
        <v>0</v>
      </c>
      <c r="BH79" s="75">
        <f>IF(BH$5=first_reg_period, INDEX('Depn|Inputs'!$I$44:$I$50,MATCH(BA71,'Depn|Inputs'!$C$44:$C$50,0)),0)</f>
        <v>0</v>
      </c>
      <c r="BI79" s="75">
        <f>IF(BI$5=first_reg_period, INDEX('Depn|Inputs'!$I$44:$I$50,MATCH(BB71,'Depn|Inputs'!$C$44:$C$50,0)),0)</f>
        <v>0</v>
      </c>
      <c r="BJ79" s="75">
        <f>IF(BJ$5=first_reg_period, INDEX('Depn|Inputs'!$I$44:$I$50,MATCH(BC71,'Depn|Inputs'!$C$44:$C$50,0)),0)</f>
        <v>0</v>
      </c>
      <c r="BK79" s="75">
        <f>IF(BK$5=first_reg_period, INDEX('Depn|Inputs'!$I$44:$I$50,MATCH(BD71,'Depn|Inputs'!$C$44:$C$50,0)),0)</f>
        <v>0</v>
      </c>
      <c r="BL79" s="75">
        <f>IF(BL$5=first_reg_period, INDEX('Depn|Inputs'!$I$44:$I$50,MATCH(BE71,'Depn|Inputs'!$C$44:$C$50,0)),0)</f>
        <v>0</v>
      </c>
      <c r="BM79" s="75">
        <f>IF(BM$5=first_reg_period, INDEX('Depn|Inputs'!$I$44:$I$50,MATCH(BF71,'Depn|Inputs'!$C$44:$C$50,0)),0)</f>
        <v>0</v>
      </c>
      <c r="BN79" s="75">
        <f>IF(BN$5=first_reg_period, INDEX('Depn|Inputs'!$I$44:$I$50,MATCH(BG71,'Depn|Inputs'!$C$44:$C$50,0)),0)</f>
        <v>0</v>
      </c>
      <c r="BO79" s="75">
        <f>IF(BO$5=first_reg_period, INDEX('Depn|Inputs'!$I$44:$I$50,MATCH(BH71,'Depn|Inputs'!$C$44:$C$50,0)),0)</f>
        <v>0</v>
      </c>
      <c r="BP79" s="75">
        <f>IF(BP$5=first_reg_period, INDEX('Depn|Inputs'!$I$44:$I$50,MATCH(BI71,'Depn|Inputs'!$C$44:$C$50,0)),0)</f>
        <v>0</v>
      </c>
      <c r="BQ79" s="75">
        <f>IF(BQ$5=first_reg_period, INDEX('Depn|Inputs'!$I$44:$I$50,MATCH(BJ71,'Depn|Inputs'!$C$44:$C$50,0)),0)</f>
        <v>0</v>
      </c>
      <c r="BR79" s="75">
        <f>IF(BR$5=first_reg_period, INDEX('Depn|Inputs'!$I$44:$I$50,MATCH(BK71,'Depn|Inputs'!$C$44:$C$50,0)),0)</f>
        <v>0</v>
      </c>
      <c r="BS79" s="75">
        <f>IF(BS$5=first_reg_period, INDEX('Depn|Inputs'!$I$44:$I$50,MATCH(BL71,'Depn|Inputs'!$C$44:$C$50,0)),0)</f>
        <v>0</v>
      </c>
      <c r="BT79" s="75">
        <f>IF(BT$5=first_reg_period, INDEX('Depn|Inputs'!$I$44:$I$50,MATCH(BM71,'Depn|Inputs'!$C$44:$C$50,0)),0)</f>
        <v>0</v>
      </c>
      <c r="BU79" s="75">
        <f>IF(BU$5=first_reg_period, INDEX('Depn|Inputs'!$I$44:$I$50,MATCH(BN71,'Depn|Inputs'!$C$44:$C$50,0)),0)</f>
        <v>0</v>
      </c>
      <c r="BV79" s="75">
        <f>IF(BV$5=first_reg_period, INDEX('Depn|Inputs'!$I$44:$I$50,MATCH(BO71,'Depn|Inputs'!$C$44:$C$50,0)),0)</f>
        <v>0</v>
      </c>
    </row>
    <row r="80" spans="1:74" s="103" customFormat="1" ht="12.75" hidden="1" customHeight="1" outlineLevel="1" x14ac:dyDescent="0.3">
      <c r="D80" s="102" t="s">
        <v>42</v>
      </c>
      <c r="I80" s="104"/>
      <c r="J80" s="111">
        <f>IF(J$5=second_reg_period, INDEX('Depn|Inputs'!$N$98:$N$104,MATCH($B71,'Depn|Inputs'!$C$98:$C$104,0)),0)/conv_2015_2010</f>
        <v>0</v>
      </c>
      <c r="K80" s="111">
        <f>IF(K$5=second_reg_period, INDEX('Depn|Inputs'!$N$98:$N$104,MATCH($B71,'Depn|Inputs'!$C$98:$C$104,0)),0)/conv_2015_2010</f>
        <v>0</v>
      </c>
      <c r="L80" s="111">
        <f>IF(L$5=second_reg_period, INDEX('Depn|Inputs'!$N$98:$N$104,MATCH($B71,'Depn|Inputs'!$C$98:$C$104,0)),0)/conv_2015_2010</f>
        <v>0</v>
      </c>
      <c r="M80" s="111">
        <f>IF(M$5=second_reg_period, INDEX('Depn|Inputs'!$N$98:$N$104,MATCH($B71,'Depn|Inputs'!$C$98:$C$104,0)),0)/conv_2015_2010</f>
        <v>0</v>
      </c>
      <c r="N80" s="111">
        <f>IF(N$5=second_reg_period, INDEX('Depn|Inputs'!$N$98:$N$104,MATCH($B71,'Depn|Inputs'!$C$98:$C$104,0)),0)/conv_2015_2010</f>
        <v>0</v>
      </c>
      <c r="O80" s="111">
        <f>IF(O$5=second_reg_period, INDEX('Depn|Inputs'!$N$98:$N$104,MATCH($B71,'Depn|Inputs'!$C$98:$C$104,0)),0)/conv_2015_2010</f>
        <v>0</v>
      </c>
      <c r="P80" s="111">
        <f>IF(P$5=second_reg_period, INDEX('Depn|Inputs'!$N$98:$N$104,MATCH($B71,'Depn|Inputs'!$C$98:$C$104,0)),0)/conv_2015_2010</f>
        <v>0</v>
      </c>
      <c r="Q80" s="111">
        <f>IF(Q$5=second_reg_period, INDEX('Depn|Inputs'!$N$98:$N$104,MATCH($B71,'Depn|Inputs'!$C$98:$C$104,0)),0)/conv_2015_2010</f>
        <v>0</v>
      </c>
      <c r="R80" s="111">
        <f>IF(R$5=second_reg_period, INDEX('Depn|Inputs'!$N$98:$N$104,MATCH($B71,'Depn|Inputs'!$C$98:$C$104,0)),0)/conv_2015_2010</f>
        <v>0</v>
      </c>
      <c r="S80" s="111">
        <f>IF(S$5=second_reg_period, INDEX('Depn|Inputs'!$N$98:$N$104,MATCH($B71,'Depn|Inputs'!$C$98:$C$104,0)),0)/conv_2015_2010</f>
        <v>0</v>
      </c>
      <c r="T80" s="111">
        <f>IF(T$5=second_reg_period, INDEX('Depn|Inputs'!$N$98:$N$104,MATCH($B71,'Depn|Inputs'!$C$98:$C$104,0)),0)/conv_2015_2010</f>
        <v>0</v>
      </c>
      <c r="U80" s="111">
        <f>IF(U$5=second_reg_period, INDEX('Depn|Inputs'!$N$98:$N$104,MATCH($B71,'Depn|Inputs'!$C$98:$C$104,0)),0)/conv_2015_2010</f>
        <v>0</v>
      </c>
      <c r="V80" s="111">
        <f>IF(V$5=second_reg_period, INDEX('Depn|Inputs'!$N$98:$N$104,MATCH($B71,'Depn|Inputs'!$C$98:$C$104,0)),0)/conv_2015_2010</f>
        <v>0</v>
      </c>
      <c r="W80" s="111">
        <f>IF(W$5=second_reg_period, INDEX('Depn|Inputs'!$N$98:$N$104,MATCH($B71,'Depn|Inputs'!$C$98:$C$104,0)),0)/conv_2015_2010</f>
        <v>0</v>
      </c>
      <c r="X80" s="111">
        <f>IF(X$5=second_reg_period, INDEX('Depn|Inputs'!$N$98:$N$104,MATCH($B71,'Depn|Inputs'!$C$98:$C$104,0)),0)/conv_2015_2010</f>
        <v>0</v>
      </c>
      <c r="Y80" s="111">
        <f>IF(Y$5=second_reg_period, INDEX('Depn|Inputs'!$N$98:$N$104,MATCH($B71,'Depn|Inputs'!$C$98:$C$104,0)),0)/conv_2015_2010</f>
        <v>0</v>
      </c>
      <c r="Z80" s="111">
        <f>IF(Z$5=second_reg_period, INDEX('Depn|Inputs'!$N$98:$N$104,MATCH($B71,'Depn|Inputs'!$C$98:$C$104,0)),0)/conv_2015_2010</f>
        <v>0</v>
      </c>
      <c r="AA80" s="111">
        <f>IF(AA$5=second_reg_period, INDEX('Depn|Inputs'!$N$98:$N$104,MATCH($B71,'Depn|Inputs'!$C$98:$C$104,0)),0)/conv_2015_2010</f>
        <v>0</v>
      </c>
      <c r="AB80" s="111">
        <f>IF(AB$5=second_reg_period, INDEX('Depn|Inputs'!$N$98:$N$104,MATCH($B71,'Depn|Inputs'!$C$98:$C$104,0)),0)/conv_2015_2010</f>
        <v>0</v>
      </c>
      <c r="AC80" s="111">
        <f>IF(AC$5=second_reg_period, INDEX('Depn|Inputs'!$N$98:$N$104,MATCH($B71,'Depn|Inputs'!$C$98:$C$104,0)),0)/conv_2015_2010</f>
        <v>0</v>
      </c>
      <c r="AD80" s="111">
        <f>IF(AD$5=second_reg_period, INDEX('Depn|Inputs'!$N$98:$N$104,MATCH($B71,'Depn|Inputs'!$C$98:$C$104,0)),0)/conv_2015_2010</f>
        <v>0</v>
      </c>
      <c r="AE80" s="111">
        <f>IF(AE$5=second_reg_period, INDEX('Depn|Inputs'!$N$98:$N$104,MATCH($B71,'Depn|Inputs'!$C$98:$C$104,0)),0)/conv_2015_2010</f>
        <v>0</v>
      </c>
      <c r="AF80" s="111">
        <f>IF(AF$5=second_reg_period, INDEX('Depn|Inputs'!$N$98:$N$104,MATCH($B71,'Depn|Inputs'!$C$98:$C$104,0)),0)/conv_2015_2010</f>
        <v>0</v>
      </c>
      <c r="AG80" s="111">
        <f>IF(AG$5=second_reg_period, INDEX('Depn|Inputs'!$N$98:$N$104,MATCH($B71,'Depn|Inputs'!$C$98:$C$104,0)),0)/conv_2015_2010</f>
        <v>0</v>
      </c>
      <c r="AH80" s="111">
        <f>IF(AH$5=second_reg_period, INDEX('Depn|Inputs'!$N$98:$N$104,MATCH($B71,'Depn|Inputs'!$C$98:$C$104,0)),0)/conv_2015_2010</f>
        <v>0</v>
      </c>
      <c r="AI80" s="111">
        <f>IF(AI$5=second_reg_period, INDEX('Depn|Inputs'!$N$98:$N$104,MATCH($B71,'Depn|Inputs'!$C$98:$C$104,0)),0)/conv_2015_2010</f>
        <v>0</v>
      </c>
      <c r="AJ80" s="111">
        <f>IF(AJ$5=second_reg_period, INDEX('Depn|Inputs'!$N$98:$N$104,MATCH($B71,'Depn|Inputs'!$C$98:$C$104,0)),0)/conv_2015_2010</f>
        <v>0</v>
      </c>
      <c r="AK80" s="111">
        <f>IF(AK$5=second_reg_period, INDEX('Depn|Inputs'!$N$98:$N$104,MATCH($B71,'Depn|Inputs'!$C$98:$C$104,0)),0)/conv_2015_2010</f>
        <v>0</v>
      </c>
      <c r="AL80" s="111">
        <f>IF(AL$5=second_reg_period, INDEX('Depn|Inputs'!$N$98:$N$104,MATCH($B71,'Depn|Inputs'!$C$98:$C$104,0)),0)/conv_2015_2010</f>
        <v>0</v>
      </c>
      <c r="AM80" s="111">
        <f>IF(AM$5=second_reg_period, INDEX('Depn|Inputs'!$N$98:$N$104,MATCH($B71,'Depn|Inputs'!$C$98:$C$104,0)),0)/conv_2015_2010</f>
        <v>0</v>
      </c>
      <c r="AN80" s="111">
        <f>IF(AN$5=second_reg_period, INDEX('Depn|Inputs'!$N$98:$N$104,MATCH($B71,'Depn|Inputs'!$C$98:$C$104,0)),0)/conv_2015_2010</f>
        <v>0</v>
      </c>
      <c r="AO80" s="111">
        <f>IF(AO$5=second_reg_period, INDEX('Depn|Inputs'!$N$98:$N$104,MATCH($B71,'Depn|Inputs'!$C$98:$C$104,0)),0)/conv_2015_2010</f>
        <v>0</v>
      </c>
      <c r="AP80" s="111">
        <f>IF(AP$5=second_reg_period, INDEX('Depn|Inputs'!$N$98:$N$104,MATCH($B71,'Depn|Inputs'!$C$98:$C$104,0)),0)/conv_2015_2010</f>
        <v>0</v>
      </c>
      <c r="AQ80" s="111">
        <f>IF(AQ$5=second_reg_period, INDEX('Depn|Inputs'!$N$98:$N$104,MATCH($B71,'Depn|Inputs'!$C$98:$C$104,0)),0)/conv_2015_2010</f>
        <v>0</v>
      </c>
      <c r="AR80" s="111">
        <f>IF(AR$5=second_reg_period, INDEX('Depn|Inputs'!$N$98:$N$104,MATCH($B71,'Depn|Inputs'!$C$98:$C$104,0)),0)/conv_2015_2010</f>
        <v>0</v>
      </c>
      <c r="AS80" s="111">
        <f>IF(AS$5=second_reg_period, INDEX('Depn|Inputs'!$N$98:$N$104,MATCH($B71,'Depn|Inputs'!$C$98:$C$104,0)),0)/conv_2015_2010</f>
        <v>0</v>
      </c>
      <c r="AT80" s="111">
        <f>IF(AT$5=second_reg_period, INDEX('Depn|Inputs'!$N$98:$N$104,MATCH($B71,'Depn|Inputs'!$C$98:$C$104,0)),0)/conv_2015_2010</f>
        <v>0</v>
      </c>
      <c r="AU80" s="111">
        <f>IF(AU$5=second_reg_period, INDEX('Depn|Inputs'!$N$98:$N$104,MATCH($B71,'Depn|Inputs'!$C$98:$C$104,0)),0)/conv_2015_2010</f>
        <v>0</v>
      </c>
      <c r="AV80" s="111">
        <f>IF(AV$5=second_reg_period, INDEX('Depn|Inputs'!$N$98:$N$104,MATCH($B71,'Depn|Inputs'!$C$98:$C$104,0)),0)/conv_2015_2010</f>
        <v>0</v>
      </c>
      <c r="AW80" s="111">
        <f>IF(AW$5=second_reg_period, INDEX('Depn|Inputs'!$N$98:$N$104,MATCH($B71,'Depn|Inputs'!$C$98:$C$104,0)),0)/conv_2015_2010</f>
        <v>0</v>
      </c>
      <c r="AX80" s="111">
        <f>IF(AX$5=second_reg_period, INDEX('Depn|Inputs'!$N$98:$N$104,MATCH($B71,'Depn|Inputs'!$C$98:$C$104,0)),0)/conv_2015_2010</f>
        <v>0</v>
      </c>
      <c r="AY80" s="111">
        <f>IF(AY$5=second_reg_period, INDEX('Depn|Inputs'!$N$98:$N$104,MATCH($B71,'Depn|Inputs'!$C$98:$C$104,0)),0)/conv_2015_2010</f>
        <v>0</v>
      </c>
      <c r="AZ80" s="111">
        <f>IF(AZ$5=second_reg_period, INDEX('Depn|Inputs'!$N$98:$N$104,MATCH($B71,'Depn|Inputs'!$C$98:$C$104,0)),0)/conv_2015_2010</f>
        <v>0</v>
      </c>
      <c r="BA80" s="111">
        <f>IF(BA$5=second_reg_period, INDEX('Depn|Inputs'!$N$98:$N$104,MATCH($B71,'Depn|Inputs'!$C$98:$C$104,0)),0)/conv_2015_2010</f>
        <v>0</v>
      </c>
      <c r="BB80" s="111">
        <f>IF(BB$5=second_reg_period, INDEX('Depn|Inputs'!$N$98:$N$104,MATCH($B71,'Depn|Inputs'!$C$98:$C$104,0)),0)/conv_2015_2010</f>
        <v>0</v>
      </c>
      <c r="BC80" s="111">
        <f>IF(BC$5=second_reg_period, INDEX('Depn|Inputs'!$N$98:$N$104,MATCH($B71,'Depn|Inputs'!$C$98:$C$104,0)),0)/conv_2015_2010</f>
        <v>0</v>
      </c>
      <c r="BD80" s="111">
        <f>IF(BD$5=second_reg_period, INDEX('Depn|Inputs'!$N$98:$N$104,MATCH($B71,'Depn|Inputs'!$C$98:$C$104,0)),0)/conv_2015_2010</f>
        <v>0</v>
      </c>
      <c r="BE80" s="111">
        <f>IF(BE$5=second_reg_period, INDEX('Depn|Inputs'!$N$98:$N$104,MATCH($B71,'Depn|Inputs'!$C$98:$C$104,0)),0)/conv_2015_2010</f>
        <v>0</v>
      </c>
      <c r="BF80" s="111">
        <f>IF(BF$5=second_reg_period, INDEX('Depn|Inputs'!$N$98:$N$104,MATCH($B71,'Depn|Inputs'!$C$98:$C$104,0)),0)/conv_2015_2010</f>
        <v>0</v>
      </c>
      <c r="BG80" s="111">
        <f>IF(BG$5=second_reg_period, INDEX('Depn|Inputs'!$N$98:$N$104,MATCH($B71,'Depn|Inputs'!$C$98:$C$104,0)),0)/conv_2015_2010</f>
        <v>0</v>
      </c>
      <c r="BH80" s="111">
        <f>IF(BH$5=second_reg_period, INDEX('Depn|Inputs'!$N$98:$N$104,MATCH($B71,'Depn|Inputs'!$C$98:$C$104,0)),0)/conv_2015_2010</f>
        <v>0</v>
      </c>
      <c r="BI80" s="111">
        <f>IF(BI$5=second_reg_period, INDEX('Depn|Inputs'!$N$98:$N$104,MATCH($B71,'Depn|Inputs'!$C$98:$C$104,0)),0)/conv_2015_2010</f>
        <v>0</v>
      </c>
      <c r="BJ80" s="111">
        <f>IF(BJ$5=second_reg_period, INDEX('Depn|Inputs'!$N$98:$N$104,MATCH($B71,'Depn|Inputs'!$C$98:$C$104,0)),0)/conv_2015_2010</f>
        <v>0</v>
      </c>
      <c r="BK80" s="111">
        <f>IF(BK$5=second_reg_period, INDEX('Depn|Inputs'!$N$98:$N$104,MATCH($B71,'Depn|Inputs'!$C$98:$C$104,0)),0)/conv_2015_2010</f>
        <v>0</v>
      </c>
      <c r="BL80" s="111">
        <f>IF(BL$5=second_reg_period, INDEX('Depn|Inputs'!$N$98:$N$104,MATCH($B71,'Depn|Inputs'!$C$98:$C$104,0)),0)/conv_2015_2010</f>
        <v>0</v>
      </c>
      <c r="BM80" s="111">
        <f>IF(BM$5=second_reg_period, INDEX('Depn|Inputs'!$N$98:$N$104,MATCH($B71,'Depn|Inputs'!$C$98:$C$104,0)),0)/conv_2015_2010</f>
        <v>0</v>
      </c>
      <c r="BN80" s="111">
        <f>IF(BN$5=second_reg_period, INDEX('Depn|Inputs'!$N$98:$N$104,MATCH($B71,'Depn|Inputs'!$C$98:$C$104,0)),0)/conv_2015_2010</f>
        <v>0</v>
      </c>
      <c r="BO80" s="111">
        <f>IF(BO$5=second_reg_period, INDEX('Depn|Inputs'!$N$98:$N$104,MATCH($B71,'Depn|Inputs'!$C$98:$C$104,0)),0)/conv_2015_2010</f>
        <v>0</v>
      </c>
      <c r="BP80" s="111">
        <f>IF(BP$5=second_reg_period, INDEX('Depn|Inputs'!$N$98:$N$104,MATCH($B71,'Depn|Inputs'!$C$98:$C$104,0)),0)/conv_2015_2010</f>
        <v>0</v>
      </c>
      <c r="BQ80" s="111">
        <f>IF(BQ$5=second_reg_period, INDEX('Depn|Inputs'!$N$98:$N$104,MATCH($B71,'Depn|Inputs'!$C$98:$C$104,0)),0)/conv_2015_2010</f>
        <v>0</v>
      </c>
      <c r="BR80" s="111">
        <f>IF(BR$5=second_reg_period, INDEX('Depn|Inputs'!$N$98:$N$104,MATCH($B71,'Depn|Inputs'!$C$98:$C$104,0)),0)/conv_2015_2010</f>
        <v>0</v>
      </c>
      <c r="BS80" s="111">
        <f>IF(BS$5=second_reg_period, INDEX('Depn|Inputs'!$N$98:$N$104,MATCH($B71,'Depn|Inputs'!$C$98:$C$104,0)),0)/conv_2015_2010</f>
        <v>0</v>
      </c>
      <c r="BT80" s="111">
        <f>IF(BT$5=second_reg_period, INDEX('Depn|Inputs'!$N$98:$N$104,MATCH($B71,'Depn|Inputs'!$C$98:$C$104,0)),0)/conv_2015_2010</f>
        <v>0</v>
      </c>
      <c r="BU80" s="111">
        <f>IF(BU$5=second_reg_period, INDEX('Depn|Inputs'!$N$98:$N$104,MATCH($B71,'Depn|Inputs'!$C$98:$C$104,0)),0)/conv_2015_2010</f>
        <v>0</v>
      </c>
      <c r="BV80" s="111">
        <f>IF(BV$5=second_reg_period, INDEX('Depn|Inputs'!$N$98:$N$104,MATCH($B71,'Depn|Inputs'!$C$98:$C$104,0)),0)/conv_2015_2010</f>
        <v>0</v>
      </c>
    </row>
    <row r="81" spans="1:74" ht="12.75" hidden="1" customHeight="1" outlineLevel="1" x14ac:dyDescent="0.3">
      <c r="D81" s="54" t="s">
        <v>35</v>
      </c>
      <c r="E81" s="8" t="s">
        <v>22</v>
      </c>
      <c r="I81" s="8">
        <f t="shared" ref="I81" si="51">H81-I76+I79+I80</f>
        <v>525.39258164064927</v>
      </c>
      <c r="J81" s="8">
        <f>I81-J78+J79+J80</f>
        <v>501.20766138650282</v>
      </c>
      <c r="K81" s="8">
        <f t="shared" ref="K81:BQ81" si="52">J81-K78+K79+K80</f>
        <v>477.02274113235637</v>
      </c>
      <c r="L81" s="8">
        <f t="shared" si="52"/>
        <v>452.83782087820993</v>
      </c>
      <c r="M81" s="8">
        <f t="shared" si="52"/>
        <v>428.65290062406348</v>
      </c>
      <c r="N81" s="8">
        <f t="shared" si="52"/>
        <v>404.46798036991703</v>
      </c>
      <c r="O81" s="8">
        <f t="shared" si="52"/>
        <v>380.28306011577058</v>
      </c>
      <c r="P81" s="8">
        <f t="shared" si="52"/>
        <v>356.09813986162413</v>
      </c>
      <c r="Q81" s="8">
        <f t="shared" si="52"/>
        <v>331.91321960747769</v>
      </c>
      <c r="R81" s="8">
        <f t="shared" si="52"/>
        <v>307.72829935333124</v>
      </c>
      <c r="S81" s="8">
        <f t="shared" si="52"/>
        <v>283.54337909918479</v>
      </c>
      <c r="T81" s="8">
        <f t="shared" si="52"/>
        <v>259.35845884503834</v>
      </c>
      <c r="U81" s="8">
        <f t="shared" si="52"/>
        <v>235.17353859089189</v>
      </c>
      <c r="V81" s="8">
        <f t="shared" si="52"/>
        <v>210.98861833674545</v>
      </c>
      <c r="W81" s="8">
        <f t="shared" si="52"/>
        <v>186.803698082599</v>
      </c>
      <c r="X81" s="8">
        <f t="shared" si="52"/>
        <v>162.61877782845255</v>
      </c>
      <c r="Y81" s="8">
        <f t="shared" si="52"/>
        <v>138.4338575743061</v>
      </c>
      <c r="Z81" s="8">
        <f t="shared" si="52"/>
        <v>114.24893732015965</v>
      </c>
      <c r="AA81" s="8">
        <f t="shared" si="52"/>
        <v>90.064017066013207</v>
      </c>
      <c r="AB81" s="8">
        <f t="shared" si="52"/>
        <v>65.879096811866759</v>
      </c>
      <c r="AC81" s="8">
        <f t="shared" si="52"/>
        <v>41.694176557720311</v>
      </c>
      <c r="AD81" s="8">
        <f t="shared" si="52"/>
        <v>17.509256303573867</v>
      </c>
      <c r="AE81" s="8">
        <f t="shared" si="52"/>
        <v>-5.3290705182007514E-14</v>
      </c>
      <c r="AF81" s="8">
        <f t="shared" si="52"/>
        <v>-5.3290705182007514E-14</v>
      </c>
      <c r="AG81" s="8">
        <f t="shared" si="52"/>
        <v>-5.3290705182007514E-14</v>
      </c>
      <c r="AH81" s="8">
        <f t="shared" si="52"/>
        <v>-5.3290705182007514E-14</v>
      </c>
      <c r="AI81" s="8">
        <f t="shared" si="52"/>
        <v>-5.3290705182007514E-14</v>
      </c>
      <c r="AJ81" s="8">
        <f t="shared" si="52"/>
        <v>-5.3290705182007514E-14</v>
      </c>
      <c r="AK81" s="8">
        <f t="shared" si="52"/>
        <v>-5.3290705182007514E-14</v>
      </c>
      <c r="AL81" s="8">
        <f t="shared" si="52"/>
        <v>-5.3290705182007514E-14</v>
      </c>
      <c r="AM81" s="8">
        <f t="shared" si="52"/>
        <v>-5.3290705182007514E-14</v>
      </c>
      <c r="AN81" s="8">
        <f t="shared" si="52"/>
        <v>-5.3290705182007514E-14</v>
      </c>
      <c r="AO81" s="8">
        <f t="shared" si="52"/>
        <v>-5.3290705182007514E-14</v>
      </c>
      <c r="AP81" s="8">
        <f t="shared" si="52"/>
        <v>-5.3290705182007514E-14</v>
      </c>
      <c r="AQ81" s="8">
        <f t="shared" si="52"/>
        <v>-5.3290705182007514E-14</v>
      </c>
      <c r="AR81" s="8">
        <f t="shared" si="52"/>
        <v>-5.3290705182007514E-14</v>
      </c>
      <c r="AS81" s="8">
        <f t="shared" si="52"/>
        <v>-5.3290705182007514E-14</v>
      </c>
      <c r="AT81" s="8">
        <f t="shared" si="52"/>
        <v>-5.3290705182007514E-14</v>
      </c>
      <c r="AU81" s="8">
        <f t="shared" si="52"/>
        <v>-5.3290705182007514E-14</v>
      </c>
      <c r="AV81" s="8">
        <f t="shared" si="52"/>
        <v>-5.3290705182007514E-14</v>
      </c>
      <c r="AW81" s="8">
        <f t="shared" si="52"/>
        <v>-5.3290705182007514E-14</v>
      </c>
      <c r="AX81" s="8">
        <f t="shared" si="52"/>
        <v>-5.3290705182007514E-14</v>
      </c>
      <c r="AY81" s="8">
        <f t="shared" si="52"/>
        <v>-5.3290705182007514E-14</v>
      </c>
      <c r="AZ81" s="8">
        <f t="shared" si="52"/>
        <v>-5.3290705182007514E-14</v>
      </c>
      <c r="BA81" s="8">
        <f t="shared" si="52"/>
        <v>-5.3290705182007514E-14</v>
      </c>
      <c r="BB81" s="8">
        <f t="shared" si="52"/>
        <v>-5.3290705182007514E-14</v>
      </c>
      <c r="BC81" s="8">
        <f t="shared" si="52"/>
        <v>-5.3290705182007514E-14</v>
      </c>
      <c r="BD81" s="8">
        <f t="shared" si="52"/>
        <v>-5.3290705182007514E-14</v>
      </c>
      <c r="BE81" s="8">
        <f t="shared" si="52"/>
        <v>-5.3290705182007514E-14</v>
      </c>
      <c r="BF81" s="8">
        <f t="shared" si="52"/>
        <v>-5.3290705182007514E-14</v>
      </c>
      <c r="BG81" s="8">
        <f t="shared" si="52"/>
        <v>-5.3290705182007514E-14</v>
      </c>
      <c r="BH81" s="8">
        <f t="shared" si="52"/>
        <v>-5.3290705182007514E-14</v>
      </c>
      <c r="BI81" s="8">
        <f t="shared" si="52"/>
        <v>-5.3290705182007514E-14</v>
      </c>
      <c r="BJ81" s="8">
        <f t="shared" si="52"/>
        <v>-5.3290705182007514E-14</v>
      </c>
      <c r="BK81" s="8">
        <f t="shared" si="52"/>
        <v>-5.3290705182007514E-14</v>
      </c>
      <c r="BL81" s="8">
        <f t="shared" si="52"/>
        <v>-5.3290705182007514E-14</v>
      </c>
      <c r="BM81" s="8">
        <f t="shared" si="52"/>
        <v>-5.3290705182007514E-14</v>
      </c>
      <c r="BN81" s="8">
        <f t="shared" si="52"/>
        <v>-5.3290705182007514E-14</v>
      </c>
      <c r="BO81" s="8">
        <f t="shared" si="52"/>
        <v>-5.3290705182007514E-14</v>
      </c>
      <c r="BP81" s="8">
        <f t="shared" si="52"/>
        <v>-5.3290705182007514E-14</v>
      </c>
      <c r="BQ81" s="8">
        <f t="shared" si="52"/>
        <v>-5.3290705182007514E-14</v>
      </c>
      <c r="BR81" s="8">
        <f t="shared" ref="BR81" si="53">BQ81-BR78+BR79+BR80</f>
        <v>-5.3290705182007514E-14</v>
      </c>
      <c r="BS81" s="8">
        <f t="shared" ref="BS81" si="54">BR81-BS78+BS79+BS80</f>
        <v>-5.3290705182007514E-14</v>
      </c>
      <c r="BT81" s="8">
        <f t="shared" ref="BT81" si="55">BS81-BT78+BT79+BT80</f>
        <v>-5.3290705182007514E-14</v>
      </c>
      <c r="BU81" s="8">
        <f t="shared" ref="BU81" si="56">BT81-BU78+BU79+BU80</f>
        <v>-5.3290705182007514E-14</v>
      </c>
      <c r="BV81" s="8">
        <f t="shared" ref="BV81" si="57">BU81-BV78+BV79+BV80</f>
        <v>-5.3290705182007514E-14</v>
      </c>
    </row>
    <row r="82" spans="1:74" ht="12.75" hidden="1" customHeight="1" outlineLevel="1" x14ac:dyDescent="0.3">
      <c r="I82" s="75"/>
    </row>
    <row r="83" spans="1:74" ht="12.75" hidden="1" customHeight="1" outlineLevel="1" x14ac:dyDescent="0.3">
      <c r="A83" s="112"/>
      <c r="B83" s="112"/>
      <c r="C83" s="112"/>
      <c r="D83" s="113" t="s">
        <v>43</v>
      </c>
      <c r="I83" s="75"/>
      <c r="J83" s="114"/>
      <c r="K83" s="114"/>
      <c r="L83" s="114"/>
      <c r="M83" s="114"/>
      <c r="N83" s="115">
        <f>INDEX('Depn|Inputs'!$N$85:$N$91,MATCH($B71,'Depn|Inputs'!$C$85:$C$91,0))/conv_2015_2010</f>
        <v>-26.825776104393981</v>
      </c>
    </row>
    <row r="84" spans="1:74" s="239" customFormat="1" ht="12.75" hidden="1" customHeight="1" outlineLevel="1" x14ac:dyDescent="0.3">
      <c r="D84" s="240" t="s">
        <v>68</v>
      </c>
      <c r="E84" s="239" t="s">
        <v>22</v>
      </c>
      <c r="I84" s="241"/>
      <c r="J84" s="242"/>
      <c r="K84" s="242"/>
      <c r="L84" s="242"/>
      <c r="M84" s="242"/>
      <c r="N84" s="243"/>
      <c r="S84" s="279">
        <f>INDEX('Depn|Inputs'!$N$59:$N$67,MATCH($B71,'Depn|Inputs'!$C$59:$C$66,0))/conv_2015_2010</f>
        <v>4.0552755516883461E-4</v>
      </c>
    </row>
    <row r="85" spans="1:74" ht="12.75" hidden="1" customHeight="1" outlineLevel="1" x14ac:dyDescent="0.3">
      <c r="C85" s="94" t="s">
        <v>12</v>
      </c>
      <c r="E85" s="8" t="s">
        <v>22</v>
      </c>
      <c r="I85" s="75"/>
      <c r="J85" s="9">
        <f>INDEX('Depn|Inputs'!J$44:J$50,MATCH($B71,'Depn|Inputs'!$C$44:$C$50,0))*(1+IF(J$5&lt;=second_reg_period, J$7, J$6))^0.5</f>
        <v>72.643614460410049</v>
      </c>
      <c r="K85" s="9">
        <f>INDEX('Depn|Inputs'!K$44:K$50,MATCH($B71,'Depn|Inputs'!$C$44:$C$50,0))*(1+IF(K$5&lt;=second_reg_period, K$7, K$6))^0.5</f>
        <v>56.806882241762118</v>
      </c>
      <c r="L85" s="9">
        <f>INDEX('Depn|Inputs'!L$44:L$50,MATCH($B71,'Depn|Inputs'!$C$44:$C$50,0))*(1+IF(L$5&lt;=second_reg_period, L$7, L$6))^0.5</f>
        <v>67.5698985287667</v>
      </c>
      <c r="M85" s="9">
        <f>INDEX('Depn|Inputs'!M$44:M$50,MATCH($B71,'Depn|Inputs'!$C$44:$C$50,0))*(1+IF(M$5&lt;=second_reg_period, M$7, M$6))^0.5</f>
        <v>72.333040382883667</v>
      </c>
      <c r="N85" s="9">
        <f>INDEX('Depn|Inputs'!N$44:N$50,MATCH($B71,'Depn|Inputs'!$C$44:$C$50,0))*(1+IF(N$5&lt;=second_reg_period, N$7, N$6))^0.5</f>
        <v>74.783572931072811</v>
      </c>
      <c r="O85" s="218">
        <f>INDEX('Depn|Inputs'!O$44:O$50,MATCH($B71,'Depn|Inputs'!$C$44:$C$50,0))*(1+IF(O$5&lt;=third_reg_period, O$7, O$6))^0.5</f>
        <v>68.638395466901287</v>
      </c>
      <c r="P85" s="218">
        <f>INDEX('Depn|Inputs'!P$44:P$50,MATCH($B71,'Depn|Inputs'!$C$44:$C$50,0))*(1+IF(P$5&lt;=third_reg_period, P$7, P$6))^0.5</f>
        <v>51.820629782610524</v>
      </c>
      <c r="Q85" s="218">
        <f>INDEX('Depn|Inputs'!Q$44:Q$50,MATCH($B71,'Depn|Inputs'!$C$44:$C$50,0))*(1+IF(Q$5&lt;=third_reg_period, Q$7, Q$6))^0.5</f>
        <v>48.328656169560631</v>
      </c>
      <c r="R85" s="218">
        <f>INDEX('Depn|Inputs'!R$44:R$50,MATCH($B71,'Depn|Inputs'!$C$44:$C$50,0))*(1+IF(R$5&lt;=third_reg_period, R$7, R$6))^0.5</f>
        <v>34.964530079132381</v>
      </c>
      <c r="S85" s="218">
        <f>INDEX('Depn|Inputs'!S$44:S$50,MATCH($B71,'Depn|Inputs'!$C$44:$C$50,0))*(1+IF(S$5&lt;=third_reg_period, S$7, S$6))^0.5</f>
        <v>56.071858742884416</v>
      </c>
      <c r="T85" s="9">
        <f>INDEX('Depn|Inputs'!T$44:T$50,MATCH($B71,'Depn|Inputs'!$C$44:$C$50,0))*(1+IF(T$5&lt;=second_reg_period, T$7, T$6))^0.5</f>
        <v>0</v>
      </c>
      <c r="U85" s="9">
        <f>INDEX('Depn|Inputs'!U$44:U$50,MATCH($B71,'Depn|Inputs'!$C$44:$C$50,0))*(1+IF(U$5&lt;=second_reg_period, U$7, U$6))^0.5</f>
        <v>0</v>
      </c>
      <c r="V85" s="9">
        <f>INDEX('Depn|Inputs'!V$44:V$50,MATCH($B71,'Depn|Inputs'!$C$44:$C$50,0))*(1+IF(V$5&lt;=second_reg_period, V$7, V$6))^0.5</f>
        <v>0</v>
      </c>
      <c r="W85" s="9">
        <f>INDEX('Depn|Inputs'!W$44:W$50,MATCH($B71,'Depn|Inputs'!$C$44:$C$50,0))*(1+IF(W$5&lt;=second_reg_period, W$7, W$6))^0.5</f>
        <v>0</v>
      </c>
      <c r="X85" s="9">
        <f>INDEX('Depn|Inputs'!X$44:X$50,MATCH($B71,'Depn|Inputs'!$C$44:$C$50,0))*(1+IF(X$5&lt;=second_reg_period, X$7, X$6))^0.5</f>
        <v>0</v>
      </c>
      <c r="Y85" s="9">
        <f>INDEX('Depn|Inputs'!Y$44:Y$50,MATCH($B71,'Depn|Inputs'!$C$44:$C$50,0))*(1+IF(Y$5&lt;=second_reg_period, Y$7, Y$6))^0.5</f>
        <v>0</v>
      </c>
      <c r="Z85" s="9">
        <f>INDEX('Depn|Inputs'!Z$44:Z$50,MATCH($B71,'Depn|Inputs'!$C$44:$C$50,0))*(1+IF(Z$5&lt;=second_reg_period, Z$7, Z$6))^0.5</f>
        <v>0</v>
      </c>
      <c r="AA85" s="9">
        <f>INDEX('Depn|Inputs'!AA$44:AA$50,MATCH($B71,'Depn|Inputs'!$C$44:$C$50,0))*(1+IF(AA$5&lt;=second_reg_period, AA$7, AA$6))^0.5</f>
        <v>0</v>
      </c>
      <c r="AB85" s="9">
        <f>INDEX('Depn|Inputs'!AB$44:AB$50,MATCH($B71,'Depn|Inputs'!$C$44:$C$50,0))*(1+IF(AB$5&lt;=second_reg_period, AB$7, AB$6))^0.5</f>
        <v>0</v>
      </c>
      <c r="AC85" s="9">
        <f>INDEX('Depn|Inputs'!AC$44:AC$50,MATCH($B71,'Depn|Inputs'!$C$44:$C$50,0))*(1+IF(AC$5&lt;=second_reg_period, AC$7, AC$6))^0.5</f>
        <v>0</v>
      </c>
      <c r="AD85" s="9">
        <f>INDEX('Depn|Inputs'!AD$44:AD$50,MATCH($B71,'Depn|Inputs'!$C$44:$C$50,0))*(1+IF(AD$5&lt;=second_reg_period, AD$7, AD$6))^0.5</f>
        <v>0</v>
      </c>
      <c r="AE85" s="9">
        <f>INDEX('Depn|Inputs'!AE$44:AE$50,MATCH($B71,'Depn|Inputs'!$C$44:$C$50,0))*(1+IF(AE$5&lt;=second_reg_period, AE$7, AE$6))^0.5</f>
        <v>0</v>
      </c>
      <c r="AF85" s="9">
        <f>INDEX('Depn|Inputs'!AF$44:AF$50,MATCH($B71,'Depn|Inputs'!$C$44:$C$50,0))*(1+IF(AF$5&lt;=second_reg_period, AF$7, AF$6))^0.5</f>
        <v>0</v>
      </c>
      <c r="AG85" s="9">
        <f>INDEX('Depn|Inputs'!AG$44:AG$50,MATCH($B71,'Depn|Inputs'!$C$44:$C$50,0))*(1+IF(AG$5&lt;=second_reg_period, AG$7, AG$6))^0.5</f>
        <v>0</v>
      </c>
      <c r="AH85" s="9">
        <f>INDEX('Depn|Inputs'!AH$44:AH$50,MATCH($B71,'Depn|Inputs'!$C$44:$C$50,0))*(1+IF(AH$5&lt;=second_reg_period, AH$7, AH$6))^0.5</f>
        <v>0</v>
      </c>
      <c r="AI85" s="9">
        <f>INDEX('Depn|Inputs'!AI$44:AI$50,MATCH($B71,'Depn|Inputs'!$C$44:$C$50,0))*(1+IF(AI$5&lt;=second_reg_period, AI$7, AI$6))^0.5</f>
        <v>0</v>
      </c>
      <c r="AJ85" s="9">
        <f>INDEX('Depn|Inputs'!AJ$44:AJ$50,MATCH($B71,'Depn|Inputs'!$C$44:$C$50,0))*(1+IF(AJ$5&lt;=second_reg_period, AJ$7, AJ$6))^0.5</f>
        <v>0</v>
      </c>
      <c r="AK85" s="9">
        <f>INDEX('Depn|Inputs'!AK$44:AK$50,MATCH($B71,'Depn|Inputs'!$C$44:$C$50,0))*(1+IF(AK$5&lt;=second_reg_period, AK$7, AK$6))^0.5</f>
        <v>0</v>
      </c>
      <c r="AL85" s="9">
        <f>INDEX('Depn|Inputs'!AL$44:AL$50,MATCH($B71,'Depn|Inputs'!$C$44:$C$50,0))*(1+IF(AL$5&lt;=second_reg_period, AL$7, AL$6))^0.5</f>
        <v>0</v>
      </c>
      <c r="AM85" s="9">
        <f>INDEX('Depn|Inputs'!AM$44:AM$50,MATCH($B71,'Depn|Inputs'!$C$44:$C$50,0))*(1+IF(AM$5&lt;=second_reg_period, AM$7, AM$6))^0.5</f>
        <v>0</v>
      </c>
      <c r="AN85" s="9">
        <f>INDEX('Depn|Inputs'!AN$44:AN$50,MATCH($B71,'Depn|Inputs'!$C$44:$C$50,0))*(1+IF(AN$5&lt;=second_reg_period, AN$7, AN$6))^0.5</f>
        <v>0</v>
      </c>
      <c r="AO85" s="9">
        <f>INDEX('Depn|Inputs'!AO$44:AO$50,MATCH($B71,'Depn|Inputs'!$C$44:$C$50,0))*(1+IF(AO$5&lt;=second_reg_period, AO$7, AO$6))^0.5</f>
        <v>0</v>
      </c>
      <c r="AP85" s="9">
        <f>INDEX('Depn|Inputs'!AP$44:AP$50,MATCH($B71,'Depn|Inputs'!$C$44:$C$50,0))*(1+IF(AP$5&lt;=second_reg_period, AP$7, AP$6))^0.5</f>
        <v>0</v>
      </c>
      <c r="AQ85" s="9">
        <f>INDEX('Depn|Inputs'!AQ$44:AQ$50,MATCH($B71,'Depn|Inputs'!$C$44:$C$50,0))*(1+IF(AQ$5&lt;=second_reg_period, AQ$7, AQ$6))^0.5</f>
        <v>0</v>
      </c>
      <c r="AR85" s="9">
        <f>INDEX('Depn|Inputs'!AR$44:AR$50,MATCH($B71,'Depn|Inputs'!$C$44:$C$50,0))*(1+IF(AR$5&lt;=second_reg_period, AR$7, AR$6))^0.5</f>
        <v>0</v>
      </c>
      <c r="AS85" s="9">
        <f>INDEX('Depn|Inputs'!AS$44:AS$50,MATCH($B71,'Depn|Inputs'!$C$44:$C$50,0))*(1+IF(AS$5&lt;=second_reg_period, AS$7, AS$6))^0.5</f>
        <v>0</v>
      </c>
      <c r="AT85" s="9">
        <f>INDEX('Depn|Inputs'!AT$44:AT$50,MATCH($B71,'Depn|Inputs'!$C$44:$C$50,0))*(1+IF(AT$5&lt;=second_reg_period, AT$7, AT$6))^0.5</f>
        <v>0</v>
      </c>
      <c r="AU85" s="9">
        <f>INDEX('Depn|Inputs'!AU$44:AU$50,MATCH($B71,'Depn|Inputs'!$C$44:$C$50,0))*(1+IF(AU$5&lt;=second_reg_period, AU$7, AU$6))^0.5</f>
        <v>0</v>
      </c>
      <c r="AV85" s="9">
        <f>INDEX('Depn|Inputs'!AV$44:AV$50,MATCH($B71,'Depn|Inputs'!$C$44:$C$50,0))*(1+IF(AV$5&lt;=second_reg_period, AV$7, AV$6))^0.5</f>
        <v>0</v>
      </c>
      <c r="AW85" s="9">
        <f>INDEX('Depn|Inputs'!AW$44:AW$50,MATCH($B71,'Depn|Inputs'!$C$44:$C$50,0))*(1+IF(AW$5&lt;=second_reg_period, AW$7, AW$6))^0.5</f>
        <v>0</v>
      </c>
      <c r="AX85" s="9">
        <f>INDEX('Depn|Inputs'!AX$44:AX$50,MATCH($B71,'Depn|Inputs'!$C$44:$C$50,0))*(1+IF(AX$5&lt;=second_reg_period, AX$7, AX$6))^0.5</f>
        <v>0</v>
      </c>
      <c r="AY85" s="9">
        <f>INDEX('Depn|Inputs'!AY$44:AY$50,MATCH($B71,'Depn|Inputs'!$C$44:$C$50,0))*(1+IF(AY$5&lt;=second_reg_period, AY$7, AY$6))^0.5</f>
        <v>0</v>
      </c>
      <c r="AZ85" s="9">
        <f>INDEX('Depn|Inputs'!AZ$44:AZ$50,MATCH($B71,'Depn|Inputs'!$C$44:$C$50,0))*(1+IF(AZ$5&lt;=second_reg_period, AZ$7, AZ$6))^0.5</f>
        <v>0</v>
      </c>
      <c r="BA85" s="9">
        <f>INDEX('Depn|Inputs'!BA$44:BA$50,MATCH($B71,'Depn|Inputs'!$C$44:$C$50,0))*(1+IF(BA$5&lt;=second_reg_period, BA$7, BA$6))^0.5</f>
        <v>0</v>
      </c>
      <c r="BB85" s="9">
        <f>INDEX('Depn|Inputs'!BB$44:BB$50,MATCH($B71,'Depn|Inputs'!$C$44:$C$50,0))*(1+IF(BB$5&lt;=second_reg_period, BB$7, BB$6))^0.5</f>
        <v>0</v>
      </c>
      <c r="BC85" s="9">
        <f>INDEX('Depn|Inputs'!BC$44:BC$50,MATCH($B71,'Depn|Inputs'!$C$44:$C$50,0))*(1+IF(BC$5&lt;=second_reg_period, BC$7, BC$6))^0.5</f>
        <v>0</v>
      </c>
      <c r="BD85" s="9">
        <f>INDEX('Depn|Inputs'!BD$44:BD$50,MATCH($B71,'Depn|Inputs'!$C$44:$C$50,0))*(1+IF(BD$5&lt;=second_reg_period, BD$7, BD$6))^0.5</f>
        <v>0</v>
      </c>
      <c r="BE85" s="9">
        <f>INDEX('Depn|Inputs'!BE$44:BE$50,MATCH($B71,'Depn|Inputs'!$C$44:$C$50,0))*(1+IF(BE$5&lt;=second_reg_period, BE$7, BE$6))^0.5</f>
        <v>0</v>
      </c>
      <c r="BF85" s="9">
        <f>INDEX('Depn|Inputs'!BF$44:BF$50,MATCH($B71,'Depn|Inputs'!$C$44:$C$50,0))*(1+IF(BF$5&lt;=second_reg_period, BF$7, BF$6))^0.5</f>
        <v>0</v>
      </c>
      <c r="BG85" s="9">
        <f>INDEX('Depn|Inputs'!BG$44:BG$50,MATCH($B71,'Depn|Inputs'!$C$44:$C$50,0))*(1+IF(BG$5&lt;=second_reg_period, BG$7, BG$6))^0.5</f>
        <v>0</v>
      </c>
      <c r="BH85" s="9">
        <f>INDEX('Depn|Inputs'!BH$44:BH$50,MATCH($B71,'Depn|Inputs'!$C$44:$C$50,0))*(1+IF(BH$5&lt;=second_reg_period, BH$7, BH$6))^0.5</f>
        <v>0</v>
      </c>
      <c r="BI85" s="9">
        <f>INDEX('Depn|Inputs'!BI$44:BI$50,MATCH($B71,'Depn|Inputs'!$C$44:$C$50,0))*(1+IF(BI$5&lt;=second_reg_period, BI$7, BI$6))^0.5</f>
        <v>0</v>
      </c>
      <c r="BJ85" s="9">
        <f>INDEX('Depn|Inputs'!BJ$44:BJ$50,MATCH($B71,'Depn|Inputs'!$C$44:$C$50,0))*(1+IF(BJ$5&lt;=second_reg_period, BJ$7, BJ$6))^0.5</f>
        <v>0</v>
      </c>
      <c r="BK85" s="9">
        <f>INDEX('Depn|Inputs'!BK$44:BK$50,MATCH($B71,'Depn|Inputs'!$C$44:$C$50,0))*(1+IF(BK$5&lt;=second_reg_period, BK$7, BK$6))^0.5</f>
        <v>0</v>
      </c>
      <c r="BL85" s="9">
        <f>INDEX('Depn|Inputs'!BL$44:BL$50,MATCH($B71,'Depn|Inputs'!$C$44:$C$50,0))*(1+IF(BL$5&lt;=second_reg_period, BL$7, BL$6))^0.5</f>
        <v>0</v>
      </c>
      <c r="BM85" s="9">
        <f>INDEX('Depn|Inputs'!BM$44:BM$50,MATCH($B71,'Depn|Inputs'!$C$44:$C$50,0))*(1+IF(BM$5&lt;=second_reg_period, BM$7, BM$6))^0.5</f>
        <v>0</v>
      </c>
      <c r="BN85" s="9">
        <f>INDEX('Depn|Inputs'!BN$44:BN$50,MATCH($B71,'Depn|Inputs'!$C$44:$C$50,0))*(1+IF(BN$5&lt;=second_reg_period, BN$7, BN$6))^0.5</f>
        <v>0</v>
      </c>
      <c r="BO85" s="9">
        <f>INDEX('Depn|Inputs'!BO$44:BO$50,MATCH($B71,'Depn|Inputs'!$C$44:$C$50,0))*(1+IF(BO$5&lt;=second_reg_period, BO$7, BO$6))^0.5</f>
        <v>0</v>
      </c>
      <c r="BP85" s="9">
        <f>INDEX('Depn|Inputs'!BP$44:BP$50,MATCH($B71,'Depn|Inputs'!$C$44:$C$50,0))*(1+IF(BP$5&lt;=second_reg_period, BP$7, BP$6))^0.5</f>
        <v>0</v>
      </c>
      <c r="BQ85" s="9">
        <f>INDEX('Depn|Inputs'!BQ$44:BQ$50,MATCH($B71,'Depn|Inputs'!$C$44:$C$50,0))*(1+IF(BQ$5&lt;=second_reg_period, BQ$7, BQ$6))^0.5</f>
        <v>0</v>
      </c>
      <c r="BR85" s="9">
        <f>INDEX('Depn|Inputs'!BR$44:BR$50,MATCH($B71,'Depn|Inputs'!$C$44:$C$50,0))*(1+IF(BR$5&lt;=second_reg_period, BR$7, BR$6))^0.5</f>
        <v>0</v>
      </c>
      <c r="BS85" s="9">
        <f>INDEX('Depn|Inputs'!BS$44:BS$50,MATCH($B71,'Depn|Inputs'!$C$44:$C$50,0))*(1+IF(BS$5&lt;=second_reg_period, BS$7, BS$6))^0.5</f>
        <v>0</v>
      </c>
      <c r="BT85" s="9">
        <f>INDEX('Depn|Inputs'!BT$44:BT$50,MATCH($B71,'Depn|Inputs'!$C$44:$C$50,0))*(1+IF(BT$5&lt;=second_reg_period, BT$7, BT$6))^0.5</f>
        <v>0</v>
      </c>
      <c r="BU85" s="9">
        <f>INDEX('Depn|Inputs'!BU$44:BU$50,MATCH($B71,'Depn|Inputs'!$C$44:$C$50,0))*(1+IF(BU$5&lt;=second_reg_period, BU$7, BU$6))^0.5</f>
        <v>0</v>
      </c>
      <c r="BV85" s="9">
        <f>INDEX('Depn|Inputs'!BV$44:BV$50,MATCH($B71,'Depn|Inputs'!$C$44:$C$50,0))*(1+IF(BV$5&lt;=second_reg_period, BV$7, BV$6))^0.5</f>
        <v>0</v>
      </c>
    </row>
    <row r="86" spans="1:74" ht="12.75" hidden="1" customHeight="1" outlineLevel="1" x14ac:dyDescent="0.3">
      <c r="D86" s="54" t="s">
        <v>45</v>
      </c>
      <c r="I86" s="75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</row>
    <row r="87" spans="1:74" s="103" customFormat="1" ht="12.75" hidden="1" customHeight="1" outlineLevel="1" x14ac:dyDescent="0.3">
      <c r="D87" s="118" t="s">
        <v>43</v>
      </c>
      <c r="E87" s="103" t="s">
        <v>22</v>
      </c>
      <c r="I87" s="104"/>
      <c r="J87" s="119"/>
      <c r="K87" s="119"/>
      <c r="L87" s="119"/>
      <c r="M87" s="119"/>
      <c r="N87" s="119"/>
      <c r="O87" s="121">
        <f>IF($I73="n/a",0,IF(O$5-$N$5&gt;$I73-5,$N83-SUM($J87:N87),$N83/($I73-5)))</f>
        <v>-0.59588415716891074</v>
      </c>
      <c r="P87" s="121">
        <f>IF($I73="n/a",0,IF(P$5-$N$5&gt;$I73-5,$N83-SUM($J87:O87),$N83/($I73-5)))</f>
        <v>-0.59588415716891074</v>
      </c>
      <c r="Q87" s="121">
        <f>IF($I73="n/a",0,IF(Q$5-$N$5&gt;$I73-5,$N83-SUM($J87:P87),$N83/($I73-5)))</f>
        <v>-0.59588415716891074</v>
      </c>
      <c r="R87" s="121">
        <f>IF($I73="n/a",0,IF(R$5-$N$5&gt;$I73-5,$N83-SUM($J87:Q87),$N83/($I73-5)))</f>
        <v>-0.59588415716891074</v>
      </c>
      <c r="S87" s="121">
        <f>IF($I73="n/a",0,IF(S$5-$N$5&gt;$I73-5,$N83-SUM($J87:R87),$N83/($I73-5)))</f>
        <v>-0.59588415716891074</v>
      </c>
      <c r="T87" s="121">
        <f>IF($I73="n/a",0,IF(T$5-$N$5&gt;$I73-5,$N83-SUM($J87:S87),$N83/($I73-5)))</f>
        <v>-0.59588415716891074</v>
      </c>
      <c r="U87" s="121">
        <f>IF($I73="n/a",0,IF(U$5-$N$5&gt;$I73-5,$N83-SUM($J87:T87),$N83/($I73-5)))</f>
        <v>-0.59588415716891074</v>
      </c>
      <c r="V87" s="121">
        <f>IF($I73="n/a",0,IF(V$5-$N$5&gt;$I73-5,$N83-SUM($J87:U87),$N83/($I73-5)))</f>
        <v>-0.59588415716891074</v>
      </c>
      <c r="W87" s="121">
        <f>IF($I73="n/a",0,IF(W$5-$N$5&gt;$I73-5,$N83-SUM($J87:V87),$N83/($I73-5)))</f>
        <v>-0.59588415716891074</v>
      </c>
      <c r="X87" s="121">
        <f>IF($I73="n/a",0,IF(X$5-$N$5&gt;$I73-5,$N83-SUM($J87:W87),$N83/($I73-5)))</f>
        <v>-0.59588415716891074</v>
      </c>
      <c r="Y87" s="121">
        <f>IF($I73="n/a",0,IF(Y$5-$N$5&gt;$I73-5,$N83-SUM($J87:X87),$N83/($I73-5)))</f>
        <v>-0.59588415716891074</v>
      </c>
      <c r="Z87" s="121">
        <f>IF($I73="n/a",0,IF(Z$5-$N$5&gt;$I73-5,$N83-SUM($J87:Y87),$N83/($I73-5)))</f>
        <v>-0.59588415716891074</v>
      </c>
      <c r="AA87" s="121">
        <f>IF($I73="n/a",0,IF(AA$5-$N$5&gt;$I73-5,$N83-SUM($J87:Z87),$N83/($I73-5)))</f>
        <v>-0.59588415716891074</v>
      </c>
      <c r="AB87" s="121">
        <f>IF($I73="n/a",0,IF(AB$5-$N$5&gt;$I73-5,$N83-SUM($J87:AA87),$N83/($I73-5)))</f>
        <v>-0.59588415716891074</v>
      </c>
      <c r="AC87" s="121">
        <f>IF($I73="n/a",0,IF(AC$5-$N$5&gt;$I73-5,$N83-SUM($J87:AB87),$N83/($I73-5)))</f>
        <v>-0.59588415716891074</v>
      </c>
      <c r="AD87" s="121">
        <f>IF($I73="n/a",0,IF(AD$5-$N$5&gt;$I73-5,$N83-SUM($J87:AC87),$N83/($I73-5)))</f>
        <v>-0.59588415716891074</v>
      </c>
      <c r="AE87" s="121">
        <f>IF($I73="n/a",0,IF(AE$5-$N$5&gt;$I73-5,$N83-SUM($J87:AD87),$N83/($I73-5)))</f>
        <v>-0.59588415716891074</v>
      </c>
      <c r="AF87" s="121">
        <f>IF($I73="n/a",0,IF(AF$5-$N$5&gt;$I73-5,$N83-SUM($J87:AE87),$N83/($I73-5)))</f>
        <v>-0.59588415716891074</v>
      </c>
      <c r="AG87" s="121">
        <f>IF($I73="n/a",0,IF(AG$5-$N$5&gt;$I73-5,$N83-SUM($J87:AF87),$N83/($I73-5)))</f>
        <v>-0.59588415716891074</v>
      </c>
      <c r="AH87" s="121">
        <f>IF($I73="n/a",0,IF(AH$5-$N$5&gt;$I73-5,$N83-SUM($J87:AG87),$N83/($I73-5)))</f>
        <v>-0.59588415716891074</v>
      </c>
      <c r="AI87" s="121">
        <f>IF($I73="n/a",0,IF(AI$5-$N$5&gt;$I73-5,$N83-SUM($J87:AH87),$N83/($I73-5)))</f>
        <v>-0.59588415716891074</v>
      </c>
      <c r="AJ87" s="121">
        <f>IF($I73="n/a",0,IF(AJ$5-$N$5&gt;$I73-5,$N83-SUM($J87:AI87),$N83/($I73-5)))</f>
        <v>-0.59588415716891074</v>
      </c>
      <c r="AK87" s="121">
        <f>IF($I73="n/a",0,IF(AK$5-$N$5&gt;$I73-5,$N83-SUM($J87:AJ87),$N83/($I73-5)))</f>
        <v>-0.59588415716891074</v>
      </c>
      <c r="AL87" s="121">
        <f>IF($I73="n/a",0,IF(AL$5-$N$5&gt;$I73-5,$N83-SUM($J87:AK87),$N83/($I73-5)))</f>
        <v>-0.59588415716891074</v>
      </c>
      <c r="AM87" s="121">
        <f>IF($I73="n/a",0,IF(AM$5-$N$5&gt;$I73-5,$N83-SUM($J87:AL87),$N83/($I73-5)))</f>
        <v>-0.59588415716891074</v>
      </c>
      <c r="AN87" s="121">
        <f>IF($I73="n/a",0,IF(AN$5-$N$5&gt;$I73-5,$N83-SUM($J87:AM87),$N83/($I73-5)))</f>
        <v>-0.59588415716891074</v>
      </c>
      <c r="AO87" s="121">
        <f>IF($I73="n/a",0,IF(AO$5-$N$5&gt;$I73-5,$N83-SUM($J87:AN87),$N83/($I73-5)))</f>
        <v>-0.59588415716891074</v>
      </c>
      <c r="AP87" s="121">
        <f>IF($I73="n/a",0,IF(AP$5-$N$5&gt;$I73-5,$N83-SUM($J87:AO87),$N83/($I73-5)))</f>
        <v>-0.59588415716891074</v>
      </c>
      <c r="AQ87" s="121">
        <f>IF($I73="n/a",0,IF(AQ$5-$N$5&gt;$I73-5,$N83-SUM($J87:AP87),$N83/($I73-5)))</f>
        <v>-0.59588415716891074</v>
      </c>
      <c r="AR87" s="121">
        <f>IF($I73="n/a",0,IF(AR$5-$N$5&gt;$I73-5,$N83-SUM($J87:AQ87),$N83/($I73-5)))</f>
        <v>-0.59588415716891074</v>
      </c>
      <c r="AS87" s="121">
        <f>IF($I73="n/a",0,IF(AS$5-$N$5&gt;$I73-5,$N83-SUM($J87:AR87),$N83/($I73-5)))</f>
        <v>-0.59588415716891074</v>
      </c>
      <c r="AT87" s="121">
        <f>IF($I73="n/a",0,IF(AT$5-$N$5&gt;$I73-5,$N83-SUM($J87:AS87),$N83/($I73-5)))</f>
        <v>-0.59588415716891074</v>
      </c>
      <c r="AU87" s="121">
        <f>IF($I73="n/a",0,IF(AU$5-$N$5&gt;$I73-5,$N83-SUM($J87:AT87),$N83/($I73-5)))</f>
        <v>-0.59588415716891074</v>
      </c>
      <c r="AV87" s="121">
        <f>IF($I73="n/a",0,IF(AV$5-$N$5&gt;$I73-5,$N83-SUM($J87:AU87),$N83/($I73-5)))</f>
        <v>-0.59588415716891074</v>
      </c>
      <c r="AW87" s="121">
        <f>IF($I73="n/a",0,IF(AW$5-$N$5&gt;$I73-5,$N83-SUM($J87:AV87),$N83/($I73-5)))</f>
        <v>-0.59588415716891074</v>
      </c>
      <c r="AX87" s="121">
        <f>IF($I73="n/a",0,IF(AX$5-$N$5&gt;$I73-5,$N83-SUM($J87:AW87),$N83/($I73-5)))</f>
        <v>-0.59588415716891074</v>
      </c>
      <c r="AY87" s="121">
        <f>IF($I73="n/a",0,IF(AY$5-$N$5&gt;$I73-5,$N83-SUM($J87:AX87),$N83/($I73-5)))</f>
        <v>-0.59588415716891074</v>
      </c>
      <c r="AZ87" s="121">
        <f>IF($I73="n/a",0,IF(AZ$5-$N$5&gt;$I73-5,$N83-SUM($J87:AY87),$N83/($I73-5)))</f>
        <v>-0.59588415716891074</v>
      </c>
      <c r="BA87" s="121">
        <f>IF($I73="n/a",0,IF(BA$5-$N$5&gt;$I73-5,$N83-SUM($J87:AZ87),$N83/($I73-5)))</f>
        <v>-0.59588415716891074</v>
      </c>
      <c r="BB87" s="121">
        <f>IF($I73="n/a",0,IF(BB$5-$N$5&gt;$I73-5,$N83-SUM($J87:BA87),$N83/($I73-5)))</f>
        <v>-0.59588415716891074</v>
      </c>
      <c r="BC87" s="121">
        <f>IF($I73="n/a",0,IF(BC$5-$N$5&gt;$I73-5,$N83-SUM($J87:BB87),$N83/($I73-5)))</f>
        <v>-0.59588415716891074</v>
      </c>
      <c r="BD87" s="121">
        <f>IF($I73="n/a",0,IF(BD$5-$N$5&gt;$I73-5,$N83-SUM($J87:BC87),$N83/($I73-5)))</f>
        <v>-0.59588415716891074</v>
      </c>
      <c r="BE87" s="121">
        <f>IF($I73="n/a",0,IF(BE$5-$N$5&gt;$I73-5,$N83-SUM($J87:BD87),$N83/($I73-5)))</f>
        <v>-0.59588415716891074</v>
      </c>
      <c r="BF87" s="121">
        <f>IF($I73="n/a",0,IF(BF$5-$N$5&gt;$I73-5,$N83-SUM($J87:BE87),$N83/($I73-5)))</f>
        <v>-0.59588415716891074</v>
      </c>
      <c r="BG87" s="121">
        <f>IF($I73="n/a",0,IF(BG$5-$N$5&gt;$I73-5,$N83-SUM($J87:BF87),$N83/($I73-5)))</f>
        <v>-0.59588415716891074</v>
      </c>
      <c r="BH87" s="121">
        <f>IF($I73="n/a",0,IF(BH$5-$N$5&gt;$I73-5,$N83-SUM($J87:BG87),$N83/($I73-5)))</f>
        <v>-1.0989031792998816E-2</v>
      </c>
      <c r="BI87" s="121">
        <f>IF($I73="n/a",0,IF(BI$5-$N$5&gt;$I73-5,$N83-SUM($J87:BH87),$N83/($I73-5)))</f>
        <v>0</v>
      </c>
      <c r="BJ87" s="121">
        <f>IF($I73="n/a",0,IF(BJ$5-$N$5&gt;$I73-5,$N83-SUM($J87:BI87),$N83/($I73-5)))</f>
        <v>0</v>
      </c>
      <c r="BK87" s="121">
        <f>IF($I73="n/a",0,IF(BK$5-$N$5&gt;$I73-5,$N83-SUM($J87:BJ87),$N83/($I73-5)))</f>
        <v>0</v>
      </c>
      <c r="BL87" s="121">
        <f>IF($I73="n/a",0,IF(BL$5-$N$5&gt;$I73-5,$N83-SUM($J87:BK87),$N83/($I73-5)))</f>
        <v>0</v>
      </c>
      <c r="BM87" s="121">
        <f>IF($I73="n/a",0,IF(BM$5-$N$5&gt;$I73-5,$N83-SUM($J87:BL87),$N83/($I73-5)))</f>
        <v>0</v>
      </c>
      <c r="BN87" s="121">
        <f>IF($I73="n/a",0,IF(BN$5-$N$5&gt;$I73-5,$N83-SUM($J87:BM87),$N83/($I73-5)))</f>
        <v>0</v>
      </c>
      <c r="BO87" s="121">
        <f>IF($I73="n/a",0,IF(BO$5-$N$5&gt;$I73-5,$N83-SUM($J87:BN87),$N83/($I73-5)))</f>
        <v>0</v>
      </c>
      <c r="BP87" s="121">
        <f>IF($I73="n/a",0,IF(BP$5-$N$5&gt;$I73-5,$N83-SUM($J87:BO87),$N83/($I73-5)))</f>
        <v>0</v>
      </c>
      <c r="BQ87" s="121">
        <f>IF($I73="n/a",0,IF(BQ$5-$N$5&gt;$I73-5,$N83-SUM($J87:BP87),$N83/($I73-5)))</f>
        <v>0</v>
      </c>
      <c r="BR87" s="121">
        <f>IF($I73="n/a",0,IF(BR$5-$N$5&gt;$I73-5,$N83-SUM($J87:BQ87),$N83/($I73-5)))</f>
        <v>0</v>
      </c>
      <c r="BS87" s="121">
        <f>IF($I73="n/a",0,IF(BS$5-$N$5&gt;$I73-5,$N83-SUM($J87:BR87),$N83/($I73-5)))</f>
        <v>0</v>
      </c>
      <c r="BT87" s="121">
        <f>IF($I73="n/a",0,IF(BT$5-$N$5&gt;$I73-5,$N83-SUM($J87:BS87),$N83/($I73-5)))</f>
        <v>0</v>
      </c>
      <c r="BU87" s="121">
        <f>IF($I73="n/a",0,IF(BU$5-$N$5&gt;$I73-5,$N83-SUM($J87:BT87),$N83/($I73-5)))</f>
        <v>0</v>
      </c>
      <c r="BV87" s="121">
        <f>IF($I73="n/a",0,IF(BV$5-$N$5&gt;$I73-5,$N83-SUM($J87:BU87),$N83/($I73-5)))</f>
        <v>0</v>
      </c>
    </row>
    <row r="88" spans="1:74" s="103" customFormat="1" ht="12.75" hidden="1" customHeight="1" outlineLevel="1" x14ac:dyDescent="0.3">
      <c r="A88" s="239"/>
      <c r="B88" s="239"/>
      <c r="C88" s="239"/>
      <c r="D88" s="245" t="s">
        <v>68</v>
      </c>
      <c r="E88" s="239" t="s">
        <v>22</v>
      </c>
      <c r="F88" s="239"/>
      <c r="G88" s="239"/>
      <c r="H88" s="239"/>
      <c r="I88" s="241"/>
      <c r="J88" s="246"/>
      <c r="K88" s="246"/>
      <c r="L88" s="246"/>
      <c r="M88" s="246"/>
      <c r="N88" s="246"/>
      <c r="O88" s="247"/>
      <c r="P88" s="246"/>
      <c r="Q88" s="246"/>
      <c r="R88" s="246"/>
      <c r="S88" s="246"/>
      <c r="T88" s="280">
        <f>IF($I73="n/a",0,IF(T$5-$S$5&gt;$I73-5,$S84-SUM($J88:S88),$S84/($I73-5)))</f>
        <v>9.0080318451986489E-6</v>
      </c>
      <c r="U88" s="280">
        <f>IF($I73="n/a",0,IF(U$5-$S$5&gt;$I73-5,$S84-SUM($J88:T88),$S84/($I73-5)))</f>
        <v>9.0080318451986489E-6</v>
      </c>
      <c r="V88" s="280">
        <f>IF($I73="n/a",0,IF(V$5-$S$5&gt;$I73-5,$S84-SUM($J88:U88),$S84/($I73-5)))</f>
        <v>9.0080318451986489E-6</v>
      </c>
      <c r="W88" s="280">
        <f>IF($I73="n/a",0,IF(W$5-$S$5&gt;$I73-5,$S84-SUM($J88:V88),$S84/($I73-5)))</f>
        <v>9.0080318451986489E-6</v>
      </c>
      <c r="X88" s="280">
        <f>IF($I73="n/a",0,IF(X$5-$S$5&gt;$I73-5,$S84-SUM($J88:W88),$S84/($I73-5)))</f>
        <v>9.0080318451986489E-6</v>
      </c>
      <c r="Y88" s="280">
        <f>IF($I73="n/a",0,IF(Y$5-$S$5&gt;$I73-5,$S84-SUM($J88:X88),$S84/($I73-5)))</f>
        <v>9.0080318451986489E-6</v>
      </c>
      <c r="Z88" s="280">
        <f>IF($I73="n/a",0,IF(Z$5-$S$5&gt;$I73-5,$S84-SUM($J88:Y88),$S84/($I73-5)))</f>
        <v>9.0080318451986489E-6</v>
      </c>
      <c r="AA88" s="280">
        <f>IF($I73="n/a",0,IF(AA$5-$S$5&gt;$I73-5,$S84-SUM($J88:Z88),$S84/($I73-5)))</f>
        <v>9.0080318451986489E-6</v>
      </c>
      <c r="AB88" s="280">
        <f>IF($I73="n/a",0,IF(AB$5-$S$5&gt;$I73-5,$S84-SUM($J88:AA88),$S84/($I73-5)))</f>
        <v>9.0080318451986489E-6</v>
      </c>
      <c r="AC88" s="280">
        <f>IF($I73="n/a",0,IF(AC$5-$S$5&gt;$I73-5,$S84-SUM($J88:AB88),$S84/($I73-5)))</f>
        <v>9.0080318451986489E-6</v>
      </c>
      <c r="AD88" s="280">
        <f>IF($I73="n/a",0,IF(AD$5-$S$5&gt;$I73-5,$S84-SUM($J88:AC88),$S84/($I73-5)))</f>
        <v>9.0080318451986489E-6</v>
      </c>
      <c r="AE88" s="280">
        <f>IF($I73="n/a",0,IF(AE$5-$S$5&gt;$I73-5,$S84-SUM($J88:AD88),$S84/($I73-5)))</f>
        <v>9.0080318451986489E-6</v>
      </c>
      <c r="AF88" s="280">
        <f>IF($I73="n/a",0,IF(AF$5-$S$5&gt;$I73-5,$S84-SUM($J88:AE88),$S84/($I73-5)))</f>
        <v>9.0080318451986489E-6</v>
      </c>
      <c r="AG88" s="280">
        <f>IF($I73="n/a",0,IF(AG$5-$S$5&gt;$I73-5,$S84-SUM($J88:AF88),$S84/($I73-5)))</f>
        <v>9.0080318451986489E-6</v>
      </c>
      <c r="AH88" s="280">
        <f>IF($I73="n/a",0,IF(AH$5-$S$5&gt;$I73-5,$S84-SUM($J88:AG88),$S84/($I73-5)))</f>
        <v>9.0080318451986489E-6</v>
      </c>
      <c r="AI88" s="280">
        <f>IF($I73="n/a",0,IF(AI$5-$S$5&gt;$I73-5,$S84-SUM($J88:AH88),$S84/($I73-5)))</f>
        <v>9.0080318451986489E-6</v>
      </c>
      <c r="AJ88" s="280">
        <f>IF($I73="n/a",0,IF(AJ$5-$S$5&gt;$I73-5,$S84-SUM($J88:AI88),$S84/($I73-5)))</f>
        <v>9.0080318451986489E-6</v>
      </c>
      <c r="AK88" s="280">
        <f>IF($I73="n/a",0,IF(AK$5-$S$5&gt;$I73-5,$S84-SUM($J88:AJ88),$S84/($I73-5)))</f>
        <v>9.0080318451986489E-6</v>
      </c>
      <c r="AL88" s="280">
        <f>IF($I73="n/a",0,IF(AL$5-$S$5&gt;$I73-5,$S84-SUM($J88:AK88),$S84/($I73-5)))</f>
        <v>9.0080318451986489E-6</v>
      </c>
      <c r="AM88" s="280">
        <f>IF($I73="n/a",0,IF(AM$5-$S$5&gt;$I73-5,$S84-SUM($J88:AL88),$S84/($I73-5)))</f>
        <v>9.0080318451986489E-6</v>
      </c>
      <c r="AN88" s="280">
        <f>IF($I73="n/a",0,IF(AN$5-$S$5&gt;$I73-5,$S84-SUM($J88:AM88),$S84/($I73-5)))</f>
        <v>9.0080318451986489E-6</v>
      </c>
      <c r="AO88" s="280">
        <f>IF($I73="n/a",0,IF(AO$5-$S$5&gt;$I73-5,$S84-SUM($J88:AN88),$S84/($I73-5)))</f>
        <v>9.0080318451986489E-6</v>
      </c>
      <c r="AP88" s="280">
        <f>IF($I73="n/a",0,IF(AP$5-$S$5&gt;$I73-5,$S84-SUM($J88:AO88),$S84/($I73-5)))</f>
        <v>9.0080318451986489E-6</v>
      </c>
      <c r="AQ88" s="280">
        <f>IF($I73="n/a",0,IF(AQ$5-$S$5&gt;$I73-5,$S84-SUM($J88:AP88),$S84/($I73-5)))</f>
        <v>9.0080318451986489E-6</v>
      </c>
      <c r="AR88" s="280">
        <f>IF($I73="n/a",0,IF(AR$5-$S$5&gt;$I73-5,$S84-SUM($J88:AQ88),$S84/($I73-5)))</f>
        <v>9.0080318451986489E-6</v>
      </c>
      <c r="AS88" s="280">
        <f>IF($I73="n/a",0,IF(AS$5-$S$5&gt;$I73-5,$S84-SUM($J88:AR88),$S84/($I73-5)))</f>
        <v>9.0080318451986489E-6</v>
      </c>
      <c r="AT88" s="280">
        <f>IF($I73="n/a",0,IF(AT$5-$S$5&gt;$I73-5,$S84-SUM($J88:AS88),$S84/($I73-5)))</f>
        <v>9.0080318451986489E-6</v>
      </c>
      <c r="AU88" s="280">
        <f>IF($I73="n/a",0,IF(AU$5-$S$5&gt;$I73-5,$S84-SUM($J88:AT88),$S84/($I73-5)))</f>
        <v>9.0080318451986489E-6</v>
      </c>
      <c r="AV88" s="280">
        <f>IF($I73="n/a",0,IF(AV$5-$S$5&gt;$I73-5,$S84-SUM($J88:AU88),$S84/($I73-5)))</f>
        <v>9.0080318451986489E-6</v>
      </c>
      <c r="AW88" s="280">
        <f>IF($I73="n/a",0,IF(AW$5-$S$5&gt;$I73-5,$S84-SUM($J88:AV88),$S84/($I73-5)))</f>
        <v>9.0080318451986489E-6</v>
      </c>
      <c r="AX88" s="280">
        <f>IF($I73="n/a",0,IF(AX$5-$S$5&gt;$I73-5,$S84-SUM($J88:AW88),$S84/($I73-5)))</f>
        <v>9.0080318451986489E-6</v>
      </c>
      <c r="AY88" s="280">
        <f>IF($I73="n/a",0,IF(AY$5-$S$5&gt;$I73-5,$S84-SUM($J88:AX88),$S84/($I73-5)))</f>
        <v>9.0080318451986489E-6</v>
      </c>
      <c r="AZ88" s="280">
        <f>IF($I73="n/a",0,IF(AZ$5-$S$5&gt;$I73-5,$S84-SUM($J88:AY88),$S84/($I73-5)))</f>
        <v>9.0080318451986489E-6</v>
      </c>
      <c r="BA88" s="280">
        <f>IF($I73="n/a",0,IF(BA$5-$S$5&gt;$I73-5,$S84-SUM($J88:AZ88),$S84/($I73-5)))</f>
        <v>9.0080318451986489E-6</v>
      </c>
      <c r="BB88" s="280">
        <f>IF($I73="n/a",0,IF(BB$5-$S$5&gt;$I73-5,$S84-SUM($J88:BA88),$S84/($I73-5)))</f>
        <v>9.0080318451986489E-6</v>
      </c>
      <c r="BC88" s="280">
        <f>IF($I73="n/a",0,IF(BC$5-$S$5&gt;$I73-5,$S84-SUM($J88:BB88),$S84/($I73-5)))</f>
        <v>9.0080318451986489E-6</v>
      </c>
      <c r="BD88" s="280">
        <f>IF($I73="n/a",0,IF(BD$5-$S$5&gt;$I73-5,$S84-SUM($J88:BC88),$S84/($I73-5)))</f>
        <v>9.0080318451986489E-6</v>
      </c>
      <c r="BE88" s="280">
        <f>IF($I73="n/a",0,IF(BE$5-$S$5&gt;$I73-5,$S84-SUM($J88:BD88),$S84/($I73-5)))</f>
        <v>9.0080318451986489E-6</v>
      </c>
      <c r="BF88" s="280">
        <f>IF($I73="n/a",0,IF(BF$5-$S$5&gt;$I73-5,$S84-SUM($J88:BE88),$S84/($I73-5)))</f>
        <v>9.0080318451986489E-6</v>
      </c>
      <c r="BG88" s="280">
        <f>IF($I73="n/a",0,IF(BG$5-$S$5&gt;$I73-5,$S84-SUM($J88:BF88),$S84/($I73-5)))</f>
        <v>9.0080318451986489E-6</v>
      </c>
      <c r="BH88" s="280">
        <f>IF($I73="n/a",0,IF(BH$5-$S$5&gt;$I73-5,$S84-SUM($J88:BG88),$S84/($I73-5)))</f>
        <v>9.0080318451986489E-6</v>
      </c>
      <c r="BI88" s="280">
        <f>IF($I73="n/a",0,IF(BI$5-$S$5&gt;$I73-5,$S84-SUM($J88:BH88),$S84/($I73-5)))</f>
        <v>9.0080318451986489E-6</v>
      </c>
      <c r="BJ88" s="280">
        <f>IF($I73="n/a",0,IF(BJ$5-$S$5&gt;$I73-5,$S84-SUM($J88:BI88),$S84/($I73-5)))</f>
        <v>9.0080318451986489E-6</v>
      </c>
      <c r="BK88" s="280">
        <f>IF($I73="n/a",0,IF(BK$5-$S$5&gt;$I73-5,$S84-SUM($J88:BJ88),$S84/($I73-5)))</f>
        <v>9.0080318451986489E-6</v>
      </c>
      <c r="BL88" s="280">
        <f>IF($I73="n/a",0,IF(BL$5-$S$5&gt;$I73-5,$S84-SUM($J88:BK88),$S84/($I73-5)))</f>
        <v>9.0080318451986489E-6</v>
      </c>
      <c r="BM88" s="280">
        <f>IF($I73="n/a",0,IF(BM$5-$S$5&gt;$I73-5,$S84-SUM($J88:BL88),$S84/($I73-5)))</f>
        <v>1.6612213489557897E-7</v>
      </c>
      <c r="BN88" s="280">
        <f>IF($I73="n/a",0,IF(BN$5-$S$5&gt;$I73-5,$S84-SUM($J88:BM88),$S84/($I73-5)))</f>
        <v>0</v>
      </c>
      <c r="BO88" s="280">
        <f>IF($I73="n/a",0,IF(BO$5-$S$5&gt;$I73-5,$S84-SUM($J88:BN88),$S84/($I73-5)))</f>
        <v>0</v>
      </c>
      <c r="BP88" s="280">
        <f>IF($I73="n/a",0,IF(BP$5-$S$5&gt;$I73-5,$S84-SUM($J88:BO88),$S84/($I73-5)))</f>
        <v>0</v>
      </c>
      <c r="BQ88" s="280">
        <f>IF($I73="n/a",0,IF(BQ$5-$S$5&gt;$I73-5,$S84-SUM($J88:BP88),$S84/($I73-5)))</f>
        <v>0</v>
      </c>
      <c r="BR88" s="280">
        <f>IF($I73="n/a",0,IF(BR$5-$S$5&gt;$I73-5,$S84-SUM($J88:BQ88),$S84/($I73-5)))</f>
        <v>0</v>
      </c>
      <c r="BS88" s="280">
        <f>IF($I73="n/a",0,IF(BS$5-$S$5&gt;$I73-5,$S84-SUM($J88:BR88),$S84/($I73-5)))</f>
        <v>0</v>
      </c>
      <c r="BT88" s="280">
        <f>IF($I73="n/a",0,IF(BT$5-$S$5&gt;$I73-5,$S84-SUM($J88:BS88),$S84/($I73-5)))</f>
        <v>0</v>
      </c>
      <c r="BU88" s="280">
        <f>IF($I73="n/a",0,IF(BU$5-$S$5&gt;$I73-5,$S84-SUM($J88:BT88),$S84/($I73-5)))</f>
        <v>0</v>
      </c>
      <c r="BV88" s="280">
        <f>IF($I73="n/a",0,IF(BV$5-$S$5&gt;$I73-5,$S84-SUM($J88:BU88),$S84/($I73-5)))</f>
        <v>0</v>
      </c>
    </row>
    <row r="89" spans="1:74" ht="12.75" hidden="1" customHeight="1" outlineLevel="1" x14ac:dyDescent="0.3">
      <c r="D89" s="122">
        <v>2011</v>
      </c>
      <c r="E89" s="8" t="s">
        <v>22</v>
      </c>
      <c r="I89" s="75"/>
      <c r="J89" s="123">
        <f>IF(J$5&lt;=$D89,0,IF(SUM($D89,I73)&gt;J$5,$J85/I73,$J85-SUM($I89:I89)))</f>
        <v>0</v>
      </c>
      <c r="K89" s="123">
        <f>IF(K$5&lt;=$D89,0,IF(SUM($D89,I73)&gt;K$5,$J85/I73,$J85-SUM($I89:J89)))</f>
        <v>1.4523366222291816</v>
      </c>
      <c r="L89" s="123">
        <f>IF(L$5&lt;=$D89,0,IF(SUM($D89,I73)&gt;L$5,$J85/I73,$J85-SUM($I89:K89)))</f>
        <v>1.4523366222291816</v>
      </c>
      <c r="M89" s="123">
        <f>IF(M$5&lt;=$D89,0,IF(SUM($D89,I73)&gt;M$5,$J85/I73,$J85-SUM($I89:L89)))</f>
        <v>1.4523366222291816</v>
      </c>
      <c r="N89" s="123">
        <f>IF(N$5&lt;=$D89,0,IF(SUM($D89,I73)&gt;N$5,$J85/I73,$J85-SUM($I89:M89)))</f>
        <v>1.4523366222291816</v>
      </c>
      <c r="O89" s="123">
        <f>IF(O$5&lt;=$D89,0,IF(SUM($D89,I73)&gt;O$5,$J85/I73,$J85-SUM($I89:N89)))</f>
        <v>1.4523366222291816</v>
      </c>
      <c r="P89" s="123">
        <f>IF(P$5&lt;=$D89,0,IF(SUM($D89,I73)&gt;P$5,$J85/I73,$J85-SUM($I89:O89)))</f>
        <v>1.4523366222291816</v>
      </c>
      <c r="Q89" s="123">
        <f>IF(Q$5&lt;=$D89,0,IF(SUM($D89,I73)&gt;Q$5,$J85/I73,$J85-SUM($I89:P89)))</f>
        <v>1.4523366222291816</v>
      </c>
      <c r="R89" s="123">
        <f>IF(R$5&lt;=$D89,0,IF(SUM($D89,I73)&gt;R$5,$J85/I73,$J85-SUM($I89:Q89)))</f>
        <v>1.4523366222291816</v>
      </c>
      <c r="S89" s="123">
        <f>IF(S$5&lt;=$D89,0,IF(SUM($D89,I73)&gt;S$5,$J85/I73,$J85-SUM($I89:R89)))</f>
        <v>1.4523366222291816</v>
      </c>
      <c r="T89" s="123">
        <f>IF(T$5&lt;=$D89,0,IF(SUM($D89,I73)&gt;T$5,$J85/I73,$J85-SUM($I89:S89)))</f>
        <v>1.4523366222291816</v>
      </c>
      <c r="U89" s="123">
        <f>IF(U$5&lt;=$D89,0,IF(SUM($D89,I73)&gt;U$5,$J85/I73,$J85-SUM($I89:T89)))</f>
        <v>1.4523366222291816</v>
      </c>
      <c r="V89" s="123">
        <f>IF(V$5&lt;=$D89,0,IF(SUM($D89,I73)&gt;V$5,$J85/I73,$J85-SUM($I89:U89)))</f>
        <v>1.4523366222291816</v>
      </c>
      <c r="W89" s="123">
        <f>IF(W$5&lt;=$D89,0,IF(SUM($D89,I73)&gt;W$5,$J85/I73,$J85-SUM($I89:V89)))</f>
        <v>1.4523366222291816</v>
      </c>
      <c r="X89" s="123">
        <f>IF(X$5&lt;=$D89,0,IF(SUM($D89,I73)&gt;X$5,$J85/I73,$J85-SUM($I89:W89)))</f>
        <v>1.4523366222291816</v>
      </c>
      <c r="Y89" s="123">
        <f>IF(Y$5&lt;=$D89,0,IF(SUM($D89,I73)&gt;Y$5,$J85/I73,$J85-SUM($I89:X89)))</f>
        <v>1.4523366222291816</v>
      </c>
      <c r="Z89" s="123">
        <f>IF(Z$5&lt;=$D89,0,IF(SUM($D89,I73)&gt;Z$5,$J85/I73,$J85-SUM($I89:Y89)))</f>
        <v>1.4523366222291816</v>
      </c>
      <c r="AA89" s="123">
        <f>IF(AA$5&lt;=$D89,0,IF(SUM($D89,I73)&gt;AA$5,$J85/I73,$J85-SUM($I89:Z89)))</f>
        <v>1.4523366222291816</v>
      </c>
      <c r="AB89" s="123">
        <f>IF(AB$5&lt;=$D89,0,IF(SUM($D89,I73)&gt;AB$5,$J85/I73,$J85-SUM($I89:AA89)))</f>
        <v>1.4523366222291816</v>
      </c>
      <c r="AC89" s="123">
        <f>IF(AC$5&lt;=$D89,0,IF(SUM($D89,I73)&gt;AC$5,$J85/I73,$J85-SUM($I89:AB89)))</f>
        <v>1.4523366222291816</v>
      </c>
      <c r="AD89" s="123">
        <f>IF(AD$5&lt;=$D89,0,IF(SUM($D89,I73)&gt;AD$5,$J85/I73,$J85-SUM($I89:AC89)))</f>
        <v>1.4523366222291816</v>
      </c>
      <c r="AE89" s="123">
        <f>IF(AE$5&lt;=$D89,0,IF(SUM($D89,I73)&gt;AE$5,$J85/I73,$J85-SUM($I89:AD89)))</f>
        <v>1.4523366222291816</v>
      </c>
      <c r="AF89" s="123">
        <f>IF(AF$5&lt;=$D89,0,IF(SUM($D89,I73)&gt;AF$5,$J85/I73,$J85-SUM($I89:AE89)))</f>
        <v>1.4523366222291816</v>
      </c>
      <c r="AG89" s="123">
        <f>IF(AG$5&lt;=$D89,0,IF(SUM($D89,I73)&gt;AG$5,$J85/I73,$J85-SUM($I89:AF89)))</f>
        <v>1.4523366222291816</v>
      </c>
      <c r="AH89" s="123">
        <f>IF(AH$5&lt;=$D89,0,IF(SUM($D89,I73)&gt;AH$5,$J85/I73,$J85-SUM($I89:AG89)))</f>
        <v>1.4523366222291816</v>
      </c>
      <c r="AI89" s="123">
        <f>IF(AI$5&lt;=$D89,0,IF(SUM($D89,I73)&gt;AI$5,$J85/I73,$J85-SUM($I89:AH89)))</f>
        <v>1.4523366222291816</v>
      </c>
      <c r="AJ89" s="123">
        <f>IF(AJ$5&lt;=$D89,0,IF(SUM($D89,I73)&gt;AJ$5,$J85/I73,$J85-SUM($I89:AI89)))</f>
        <v>1.4523366222291816</v>
      </c>
      <c r="AK89" s="123">
        <f>IF(AK$5&lt;=$D89,0,IF(SUM($D89,I73)&gt;AK$5,$J85/I73,$J85-SUM($I89:AJ89)))</f>
        <v>1.4523366222291816</v>
      </c>
      <c r="AL89" s="123">
        <f>IF(AL$5&lt;=$D89,0,IF(SUM($D89,I73)&gt;AL$5,$J85/I73,$J85-SUM($I89:AK89)))</f>
        <v>1.4523366222291816</v>
      </c>
      <c r="AM89" s="123">
        <f>IF(AM$5&lt;=$D89,0,IF(SUM($D89,I73)&gt;AM$5,$J85/I73,$J85-SUM($I89:AL89)))</f>
        <v>1.4523366222291816</v>
      </c>
      <c r="AN89" s="123">
        <f>IF(AN$5&lt;=$D89,0,IF(SUM($D89,I73)&gt;AN$5,$J85/I73,$J85-SUM($I89:AM89)))</f>
        <v>1.4523366222291816</v>
      </c>
      <c r="AO89" s="123">
        <f>IF(AO$5&lt;=$D89,0,IF(SUM($D89,I73)&gt;AO$5,$J85/I73,$J85-SUM($I89:AN89)))</f>
        <v>1.4523366222291816</v>
      </c>
      <c r="AP89" s="123">
        <f>IF(AP$5&lt;=$D89,0,IF(SUM($D89,I73)&gt;AP$5,$J85/I73,$J85-SUM($I89:AO89)))</f>
        <v>1.4523366222291816</v>
      </c>
      <c r="AQ89" s="123">
        <f>IF(AQ$5&lt;=$D89,0,IF(SUM($D89,I73)&gt;AQ$5,$J85/I73,$J85-SUM($I89:AP89)))</f>
        <v>1.4523366222291816</v>
      </c>
      <c r="AR89" s="123">
        <f>IF(AR$5&lt;=$D89,0,IF(SUM($D89,I73)&gt;AR$5,$J85/I73,$J85-SUM($I89:AQ89)))</f>
        <v>1.4523366222291816</v>
      </c>
      <c r="AS89" s="123">
        <f>IF(AS$5&lt;=$D89,0,IF(SUM($D89,I73)&gt;AS$5,$J85/I73,$J85-SUM($I89:AR89)))</f>
        <v>1.4523366222291816</v>
      </c>
      <c r="AT89" s="123">
        <f>IF(AT$5&lt;=$D89,0,IF(SUM($D89,I73)&gt;AT$5,$J85/I73,$J85-SUM($I89:AS89)))</f>
        <v>1.4523366222291816</v>
      </c>
      <c r="AU89" s="123">
        <f>IF(AU$5&lt;=$D89,0,IF(SUM($D89,I73)&gt;AU$5,$J85/I73,$J85-SUM($I89:AT89)))</f>
        <v>1.4523366222291816</v>
      </c>
      <c r="AV89" s="123">
        <f>IF(AV$5&lt;=$D89,0,IF(SUM($D89,I73)&gt;AV$5,$J85/I73,$J85-SUM($I89:AU89)))</f>
        <v>1.4523366222291816</v>
      </c>
      <c r="AW89" s="123">
        <f>IF(AW$5&lt;=$D89,0,IF(SUM($D89,I73)&gt;AW$5,$J85/I73,$J85-SUM($I89:AV89)))</f>
        <v>1.4523366222291816</v>
      </c>
      <c r="AX89" s="123">
        <f>IF(AX$5&lt;=$D89,0,IF(SUM($D89,I73)&gt;AX$5,$J85/I73,$J85-SUM($I89:AW89)))</f>
        <v>1.4523366222291816</v>
      </c>
      <c r="AY89" s="123">
        <f>IF(AY$5&lt;=$D89,0,IF(SUM($D89,I73)&gt;AY$5,$J85/I73,$J85-SUM($I89:AX89)))</f>
        <v>1.4523366222291816</v>
      </c>
      <c r="AZ89" s="123">
        <f>IF(AZ$5&lt;=$D89,0,IF(SUM($D89,I73)&gt;AZ$5,$J85/I73,$J85-SUM($I89:AY89)))</f>
        <v>1.4523366222291816</v>
      </c>
      <c r="BA89" s="123">
        <f>IF(BA$5&lt;=$D89,0,IF(SUM($D89,I73)&gt;BA$5,$J85/I73,$J85-SUM($I89:AZ89)))</f>
        <v>1.4523366222291816</v>
      </c>
      <c r="BB89" s="123">
        <f>IF(BB$5&lt;=$D89,0,IF(SUM($D89,I73)&gt;BB$5,$J85/I73,$J85-SUM($I89:BA89)))</f>
        <v>1.4523366222291816</v>
      </c>
      <c r="BC89" s="123">
        <f>IF(BC$5&lt;=$D89,0,IF(SUM($D89,I73)&gt;BC$5,$J85/I73,$J85-SUM($I89:BB89)))</f>
        <v>1.4523366222291816</v>
      </c>
      <c r="BD89" s="123">
        <f>IF(BD$5&lt;=$D89,0,IF(SUM($D89,I73)&gt;BD$5,$J85/I73,$J85-SUM($I89:BC89)))</f>
        <v>1.4523366222291816</v>
      </c>
      <c r="BE89" s="123">
        <f>IF(BE$5&lt;=$D89,0,IF(SUM($D89,I73)&gt;BE$5,$J85/I73,$J85-SUM($I89:BD89)))</f>
        <v>1.4523366222291816</v>
      </c>
      <c r="BF89" s="123">
        <f>IF(BF$5&lt;=$D89,0,IF(SUM($D89,I73)&gt;BF$5,$J85/I73,$J85-SUM($I89:BE89)))</f>
        <v>1.4523366222291816</v>
      </c>
      <c r="BG89" s="123">
        <f>IF(BG$5&lt;=$D89,0,IF(SUM($D89,I73)&gt;BG$5,$J85/I73,$J85-SUM($I89:BF89)))</f>
        <v>1.4523366222291816</v>
      </c>
      <c r="BH89" s="123">
        <f>IF(BH$5&lt;=$D89,0,IF(SUM($D89,I73)&gt;BH$5,$J85/I73,$J85-SUM($I89:BG89)))</f>
        <v>1.4523366222291816</v>
      </c>
      <c r="BI89" s="123">
        <f>IF(BI$5&lt;=$D89,0,IF(SUM($D89,I73)&gt;BI$5,$J85/I73,$J85-SUM($I89:BH89)))</f>
        <v>2.6783348950942809E-2</v>
      </c>
      <c r="BJ89" s="123">
        <f>IF(BJ$5&lt;=$D89,0,IF(SUM($D89,I73)&gt;BJ$5,$J85/I73,$J85-SUM($I89:BI89)))</f>
        <v>0</v>
      </c>
      <c r="BK89" s="123">
        <f>IF(BK$5&lt;=$D89,0,IF(SUM($D89,I73)&gt;BK$5,$J85/I73,$J85-SUM($I89:BJ89)))</f>
        <v>0</v>
      </c>
      <c r="BL89" s="123">
        <f>IF(BL$5&lt;=$D89,0,IF(SUM($D89,I73)&gt;BL$5,$J85/I73,$J85-SUM($I89:BK89)))</f>
        <v>0</v>
      </c>
      <c r="BM89" s="123">
        <f>IF(BM$5&lt;=$D89,0,IF(SUM($D89,I73)&gt;BM$5,$J85/I73,$J85-SUM($I89:BL89)))</f>
        <v>0</v>
      </c>
      <c r="BN89" s="123">
        <f>IF(BN$5&lt;=$D89,0,IF(SUM($D89,I73)&gt;BN$5,$J85/I73,$J85-SUM($I89:BM89)))</f>
        <v>0</v>
      </c>
      <c r="BO89" s="123">
        <f>IF(BO$5&lt;=$D89,0,IF(SUM($D89,I73)&gt;BO$5,$J85/I73,$J85-SUM($I89:BN89)))</f>
        <v>0</v>
      </c>
      <c r="BP89" s="123">
        <f>IF(BP$5&lt;=$D89,0,IF(SUM($D89,I73)&gt;BP$5,$J85/I73,$J85-SUM($I89:BO89)))</f>
        <v>0</v>
      </c>
      <c r="BQ89" s="123">
        <f>IF(BQ$5&lt;=$D89,0,IF(SUM($D89,I73)&gt;BQ$5,$J85/I73,$J85-SUM($I89:BP89)))</f>
        <v>0</v>
      </c>
      <c r="BR89" s="123">
        <f>IF(BR$5&lt;=$D89,0,IF(SUM($D89,J73)&gt;BR$5,$J85/J73,$J85-SUM($I89:BQ89)))</f>
        <v>0</v>
      </c>
      <c r="BS89" s="123">
        <f>IF(BS$5&lt;=$D89,0,IF(SUM($D89,K73)&gt;BS$5,$J85/K73,$J85-SUM($I89:BR89)))</f>
        <v>0</v>
      </c>
      <c r="BT89" s="123">
        <f>IF(BT$5&lt;=$D89,0,IF(SUM($D89,L73)&gt;BT$5,$J85/L73,$J85-SUM($I89:BS89)))</f>
        <v>0</v>
      </c>
      <c r="BU89" s="123">
        <f>IF(BU$5&lt;=$D89,0,IF(SUM($D89,M73)&gt;BU$5,$J85/M73,$J85-SUM($I89:BT89)))</f>
        <v>0</v>
      </c>
      <c r="BV89" s="123">
        <f>IF(BV$5&lt;=$D89,0,IF(SUM($D89,N73)&gt;BV$5,$J85/N73,$J85-SUM($I89:BU89)))</f>
        <v>0</v>
      </c>
    </row>
    <row r="90" spans="1:74" ht="12.75" hidden="1" customHeight="1" outlineLevel="1" x14ac:dyDescent="0.3">
      <c r="D90" s="124">
        <f>D89+1</f>
        <v>2012</v>
      </c>
      <c r="E90" s="8" t="s">
        <v>22</v>
      </c>
      <c r="I90" s="75"/>
      <c r="J90" s="123">
        <f>IF(J$5&lt;=$D90,0,IF(SUM($D90,I73)&gt;J$5,$K85/I73,$K85-SUM($I90:I90)))</f>
        <v>0</v>
      </c>
      <c r="K90" s="123">
        <f>IF(K$5&lt;=$D90,0,IF(SUM($D90,I73)&gt;K$5,$K85/I73,$K85-SUM($I90:J90)))</f>
        <v>0</v>
      </c>
      <c r="L90" s="123">
        <f>IF(L$5&lt;=$D90,0,IF(SUM($D90,I73)&gt;L$5,$K85/I73,$K85-SUM($I90:K90)))</f>
        <v>1.1357187563861475</v>
      </c>
      <c r="M90" s="123">
        <f>IF(M$5&lt;=$D90,0,IF(SUM($D90,I73)&gt;M$5,$K85/I73,$K85-SUM($I90:L90)))</f>
        <v>1.1357187563861475</v>
      </c>
      <c r="N90" s="123">
        <f>IF(N$5&lt;=$D90,0,IF(SUM($D90,I73)&gt;N$5,$K85/I73,$K85-SUM($I90:M90)))</f>
        <v>1.1357187563861475</v>
      </c>
      <c r="O90" s="123">
        <f>IF(O$5&lt;=$D90,0,IF(SUM($D90,I73)&gt;O$5,$K85/I73,$K85-SUM($I90:N90)))</f>
        <v>1.1357187563861475</v>
      </c>
      <c r="P90" s="123">
        <f>IF(P$5&lt;=$D90,0,IF(SUM($D90,I73)&gt;P$5,$K85/I73,$K85-SUM($I90:O90)))</f>
        <v>1.1357187563861475</v>
      </c>
      <c r="Q90" s="123">
        <f>IF(Q$5&lt;=$D90,0,IF(SUM($D90,I73)&gt;Q$5,$K85/I73,$K85-SUM($I90:P90)))</f>
        <v>1.1357187563861475</v>
      </c>
      <c r="R90" s="123">
        <f>IF(R$5&lt;=$D90,0,IF(SUM($D90,I73)&gt;R$5,$K85/I73,$K85-SUM($I90:Q90)))</f>
        <v>1.1357187563861475</v>
      </c>
      <c r="S90" s="123">
        <f>IF(S$5&lt;=$D90,0,IF(SUM($D90,I73)&gt;S$5,$K85/I73,$K85-SUM($I90:R90)))</f>
        <v>1.1357187563861475</v>
      </c>
      <c r="T90" s="123">
        <f>IF(T$5&lt;=$D90,0,IF(SUM($D90,I73)&gt;T$5,$K85/I73,$K85-SUM($I90:S90)))</f>
        <v>1.1357187563861475</v>
      </c>
      <c r="U90" s="123">
        <f>IF(U$5&lt;=$D90,0,IF(SUM($D90,I73)&gt;U$5,$K85/I73,$K85-SUM($I90:T90)))</f>
        <v>1.1357187563861475</v>
      </c>
      <c r="V90" s="123">
        <f>IF(V$5&lt;=$D90,0,IF(SUM($D90,I73)&gt;V$5,$K85/I73,$K85-SUM($I90:U90)))</f>
        <v>1.1357187563861475</v>
      </c>
      <c r="W90" s="123">
        <f>IF(W$5&lt;=$D90,0,IF(SUM($D90,I73)&gt;W$5,$K85/I73,$K85-SUM($I90:V90)))</f>
        <v>1.1357187563861475</v>
      </c>
      <c r="X90" s="123">
        <f>IF(X$5&lt;=$D90,0,IF(SUM($D90,I73)&gt;X$5,$K85/I73,$K85-SUM($I90:W90)))</f>
        <v>1.1357187563861475</v>
      </c>
      <c r="Y90" s="123">
        <f>IF(Y$5&lt;=$D90,0,IF(SUM($D90,I73)&gt;Y$5,$K85/I73,$K85-SUM($I90:X90)))</f>
        <v>1.1357187563861475</v>
      </c>
      <c r="Z90" s="123">
        <f>IF(Z$5&lt;=$D90,0,IF(SUM($D90,I73)&gt;Z$5,$K85/I73,$K85-SUM($I90:Y90)))</f>
        <v>1.1357187563861475</v>
      </c>
      <c r="AA90" s="123">
        <f>IF(AA$5&lt;=$D90,0,IF(SUM($D90,I73)&gt;AA$5,$K85/I73,$K85-SUM($I90:Z90)))</f>
        <v>1.1357187563861475</v>
      </c>
      <c r="AB90" s="123">
        <f>IF(AB$5&lt;=$D90,0,IF(SUM($D90,I73)&gt;AB$5,$K85/I73,$K85-SUM($I90:AA90)))</f>
        <v>1.1357187563861475</v>
      </c>
      <c r="AC90" s="123">
        <f>IF(AC$5&lt;=$D90,0,IF(SUM($D90,I73)&gt;AC$5,$K85/I73,$K85-SUM($I90:AB90)))</f>
        <v>1.1357187563861475</v>
      </c>
      <c r="AD90" s="123">
        <f>IF(AD$5&lt;=$D90,0,IF(SUM($D90,I73)&gt;AD$5,$K85/I73,$K85-SUM($I90:AC90)))</f>
        <v>1.1357187563861475</v>
      </c>
      <c r="AE90" s="123">
        <f>IF(AE$5&lt;=$D90,0,IF(SUM($D90,I73)&gt;AE$5,$K85/I73,$K85-SUM($I90:AD90)))</f>
        <v>1.1357187563861475</v>
      </c>
      <c r="AF90" s="123">
        <f>IF(AF$5&lt;=$D90,0,IF(SUM($D90,I73)&gt;AF$5,$K85/I73,$K85-SUM($I90:AE90)))</f>
        <v>1.1357187563861475</v>
      </c>
      <c r="AG90" s="123">
        <f>IF(AG$5&lt;=$D90,0,IF(SUM($D90,I73)&gt;AG$5,$K85/I73,$K85-SUM($I90:AF90)))</f>
        <v>1.1357187563861475</v>
      </c>
      <c r="AH90" s="123">
        <f>IF(AH$5&lt;=$D90,0,IF(SUM($D90,I73)&gt;AH$5,$K85/I73,$K85-SUM($I90:AG90)))</f>
        <v>1.1357187563861475</v>
      </c>
      <c r="AI90" s="123">
        <f>IF(AI$5&lt;=$D90,0,IF(SUM($D90,I73)&gt;AI$5,$K85/I73,$K85-SUM($I90:AH90)))</f>
        <v>1.1357187563861475</v>
      </c>
      <c r="AJ90" s="123">
        <f>IF(AJ$5&lt;=$D90,0,IF(SUM($D90,I73)&gt;AJ$5,$K85/I73,$K85-SUM($I90:AI90)))</f>
        <v>1.1357187563861475</v>
      </c>
      <c r="AK90" s="123">
        <f>IF(AK$5&lt;=$D90,0,IF(SUM($D90,I73)&gt;AK$5,$K85/I73,$K85-SUM($I90:AJ90)))</f>
        <v>1.1357187563861475</v>
      </c>
      <c r="AL90" s="123">
        <f>IF(AL$5&lt;=$D90,0,IF(SUM($D90,I73)&gt;AL$5,$K85/I73,$K85-SUM($I90:AK90)))</f>
        <v>1.1357187563861475</v>
      </c>
      <c r="AM90" s="123">
        <f>IF(AM$5&lt;=$D90,0,IF(SUM($D90,I73)&gt;AM$5,$K85/I73,$K85-SUM($I90:AL90)))</f>
        <v>1.1357187563861475</v>
      </c>
      <c r="AN90" s="123">
        <f>IF(AN$5&lt;=$D90,0,IF(SUM($D90,I73)&gt;AN$5,$K85/I73,$K85-SUM($I90:AM90)))</f>
        <v>1.1357187563861475</v>
      </c>
      <c r="AO90" s="123">
        <f>IF(AO$5&lt;=$D90,0,IF(SUM($D90,I73)&gt;AO$5,$K85/I73,$K85-SUM($I90:AN90)))</f>
        <v>1.1357187563861475</v>
      </c>
      <c r="AP90" s="123">
        <f>IF(AP$5&lt;=$D90,0,IF(SUM($D90,I73)&gt;AP$5,$K85/I73,$K85-SUM($I90:AO90)))</f>
        <v>1.1357187563861475</v>
      </c>
      <c r="AQ90" s="123">
        <f>IF(AQ$5&lt;=$D90,0,IF(SUM($D90,I73)&gt;AQ$5,$K85/I73,$K85-SUM($I90:AP90)))</f>
        <v>1.1357187563861475</v>
      </c>
      <c r="AR90" s="123">
        <f>IF(AR$5&lt;=$D90,0,IF(SUM($D90,I73)&gt;AR$5,$K85/I73,$K85-SUM($I90:AQ90)))</f>
        <v>1.1357187563861475</v>
      </c>
      <c r="AS90" s="123">
        <f>IF(AS$5&lt;=$D90,0,IF(SUM($D90,I73)&gt;AS$5,$K85/I73,$K85-SUM($I90:AR90)))</f>
        <v>1.1357187563861475</v>
      </c>
      <c r="AT90" s="123">
        <f>IF(AT$5&lt;=$D90,0,IF(SUM($D90,I73)&gt;AT$5,$K85/I73,$K85-SUM($I90:AS90)))</f>
        <v>1.1357187563861475</v>
      </c>
      <c r="AU90" s="123">
        <f>IF(AU$5&lt;=$D90,0,IF(SUM($D90,I73)&gt;AU$5,$K85/I73,$K85-SUM($I90:AT90)))</f>
        <v>1.1357187563861475</v>
      </c>
      <c r="AV90" s="123">
        <f>IF(AV$5&lt;=$D90,0,IF(SUM($D90,I73)&gt;AV$5,$K85/I73,$K85-SUM($I90:AU90)))</f>
        <v>1.1357187563861475</v>
      </c>
      <c r="AW90" s="123">
        <f>IF(AW$5&lt;=$D90,0,IF(SUM($D90,I73)&gt;AW$5,$K85/I73,$K85-SUM($I90:AV90)))</f>
        <v>1.1357187563861475</v>
      </c>
      <c r="AX90" s="123">
        <f>IF(AX$5&lt;=$D90,0,IF(SUM($D90,I73)&gt;AX$5,$K85/I73,$K85-SUM($I90:AW90)))</f>
        <v>1.1357187563861475</v>
      </c>
      <c r="AY90" s="123">
        <f>IF(AY$5&lt;=$D90,0,IF(SUM($D90,I73)&gt;AY$5,$K85/I73,$K85-SUM($I90:AX90)))</f>
        <v>1.1357187563861475</v>
      </c>
      <c r="AZ90" s="123">
        <f>IF(AZ$5&lt;=$D90,0,IF(SUM($D90,I73)&gt;AZ$5,$K85/I73,$K85-SUM($I90:AY90)))</f>
        <v>1.1357187563861475</v>
      </c>
      <c r="BA90" s="123">
        <f>IF(BA$5&lt;=$D90,0,IF(SUM($D90,I73)&gt;BA$5,$K85/I73,$K85-SUM($I90:AZ90)))</f>
        <v>1.1357187563861475</v>
      </c>
      <c r="BB90" s="123">
        <f>IF(BB$5&lt;=$D90,0,IF(SUM($D90,I73)&gt;BB$5,$K85/I73,$K85-SUM($I90:BA90)))</f>
        <v>1.1357187563861475</v>
      </c>
      <c r="BC90" s="123">
        <f>IF(BC$5&lt;=$D90,0,IF(SUM($D90,I73)&gt;BC$5,$K85/I73,$K85-SUM($I90:BB90)))</f>
        <v>1.1357187563861475</v>
      </c>
      <c r="BD90" s="123">
        <f>IF(BD$5&lt;=$D90,0,IF(SUM($D90,I73)&gt;BD$5,$K85/I73,$K85-SUM($I90:BC90)))</f>
        <v>1.1357187563861475</v>
      </c>
      <c r="BE90" s="123">
        <f>IF(BE$5&lt;=$D90,0,IF(SUM($D90,I73)&gt;BE$5,$K85/I73,$K85-SUM($I90:BD90)))</f>
        <v>1.1357187563861475</v>
      </c>
      <c r="BF90" s="123">
        <f>IF(BF$5&lt;=$D90,0,IF(SUM($D90,I73)&gt;BF$5,$K85/I73,$K85-SUM($I90:BE90)))</f>
        <v>1.1357187563861475</v>
      </c>
      <c r="BG90" s="123">
        <f>IF(BG$5&lt;=$D90,0,IF(SUM($D90,I73)&gt;BG$5,$K85/I73,$K85-SUM($I90:BF90)))</f>
        <v>1.1357187563861475</v>
      </c>
      <c r="BH90" s="123">
        <f>IF(BH$5&lt;=$D90,0,IF(SUM($D90,I73)&gt;BH$5,$K85/I73,$K85-SUM($I90:BG90)))</f>
        <v>1.1357187563861475</v>
      </c>
      <c r="BI90" s="123">
        <f>IF(BI$5&lt;=$D90,0,IF(SUM($D90,I73)&gt;BI$5,$K85/I73,$K85-SUM($I90:BH90)))</f>
        <v>1.1357187563861475</v>
      </c>
      <c r="BJ90" s="123">
        <f>IF(BJ$5&lt;=$D90,0,IF(SUM($D90,I73)&gt;BJ$5,$K85/I73,$K85-SUM($I90:BI90)))</f>
        <v>2.0944422454746814E-2</v>
      </c>
      <c r="BK90" s="123">
        <f>IF(BK$5&lt;=$D90,0,IF(SUM($D90,I73)&gt;BK$5,$K85/I73,$K85-SUM($I90:BJ90)))</f>
        <v>0</v>
      </c>
      <c r="BL90" s="123">
        <f>IF(BL$5&lt;=$D90,0,IF(SUM($D90,I73)&gt;BL$5,$K85/I73,$K85-SUM($I90:BK90)))</f>
        <v>0</v>
      </c>
      <c r="BM90" s="123">
        <f>IF(BM$5&lt;=$D90,0,IF(SUM($D90,I73)&gt;BM$5,$K85/I73,$K85-SUM($I90:BL90)))</f>
        <v>0</v>
      </c>
      <c r="BN90" s="123">
        <f>IF(BN$5&lt;=$D90,0,IF(SUM($D90,I73)&gt;BN$5,$K85/I73,$K85-SUM($I90:BM90)))</f>
        <v>0</v>
      </c>
      <c r="BO90" s="123">
        <f>IF(BO$5&lt;=$D90,0,IF(SUM($D90,I73)&gt;BO$5,$K85/I73,$K85-SUM($I90:BN90)))</f>
        <v>0</v>
      </c>
      <c r="BP90" s="123">
        <f>IF(BP$5&lt;=$D90,0,IF(SUM($D90,I73)&gt;BP$5,$K85/I73,$K85-SUM($I90:BO90)))</f>
        <v>0</v>
      </c>
      <c r="BQ90" s="123">
        <f>IF(BQ$5&lt;=$D90,0,IF(SUM($D90,I73)&gt;BQ$5,$K85/I73,$K85-SUM($I90:BP90)))</f>
        <v>0</v>
      </c>
      <c r="BR90" s="123">
        <f>IF(BR$5&lt;=$D90,0,IF(SUM($D90,J73)&gt;BR$5,$K85/J73,$K85-SUM($I90:BQ90)))</f>
        <v>0</v>
      </c>
      <c r="BS90" s="123">
        <f>IF(BS$5&lt;=$D90,0,IF(SUM($D90,K73)&gt;BS$5,$K85/K73,$K85-SUM($I90:BR90)))</f>
        <v>0</v>
      </c>
      <c r="BT90" s="123">
        <f>IF(BT$5&lt;=$D90,0,IF(SUM($D90,L73)&gt;BT$5,$K85/L73,$K85-SUM($I90:BS90)))</f>
        <v>0</v>
      </c>
      <c r="BU90" s="123">
        <f>IF(BU$5&lt;=$D90,0,IF(SUM($D90,M73)&gt;BU$5,$K85/M73,$K85-SUM($I90:BT90)))</f>
        <v>0</v>
      </c>
      <c r="BV90" s="123">
        <f>IF(BV$5&lt;=$D90,0,IF(SUM($D90,N73)&gt;BV$5,$K85/N73,$K85-SUM($I90:BU90)))</f>
        <v>0</v>
      </c>
    </row>
    <row r="91" spans="1:74" ht="12.75" hidden="1" customHeight="1" outlineLevel="1" x14ac:dyDescent="0.3">
      <c r="D91" s="124">
        <f t="shared" ref="D91:D118" si="58">D90+1</f>
        <v>2013</v>
      </c>
      <c r="E91" s="8" t="s">
        <v>22</v>
      </c>
      <c r="I91" s="75"/>
      <c r="J91" s="123">
        <f>IF(J$5&lt;=$D91,0,IF(SUM($D91,I73)&gt;J$5,$L85/I73,$L85-SUM($I91:I91)))</f>
        <v>0</v>
      </c>
      <c r="K91" s="123">
        <f>IF(K$5&lt;=$D91,0,IF(SUM($D91,I73)&gt;K$5,$L85/I73,$L85-SUM($I91:J91)))</f>
        <v>0</v>
      </c>
      <c r="L91" s="123">
        <f>IF(L$5&lt;=$D91,0,IF(SUM($D91,I73)&gt;L$5,$L85/I73,$L85-SUM($I91:K91)))</f>
        <v>0</v>
      </c>
      <c r="M91" s="123">
        <f>IF(M$5&lt;=$D91,0,IF(SUM($D91,I73)&gt;M$5,$L85/I73,$L85-SUM($I91:L91)))</f>
        <v>1.3508997166863115</v>
      </c>
      <c r="N91" s="123">
        <f>IF(N$5&lt;=$D91,0,IF(SUM($D91,I73)&gt;N$5,$L85/I73,$L85-SUM($I91:M91)))</f>
        <v>1.3508997166863115</v>
      </c>
      <c r="O91" s="123">
        <f>IF(O$5&lt;=$D91,0,IF(SUM($D91,I73)&gt;O$5,$L85/I73,$L85-SUM($I91:N91)))</f>
        <v>1.3508997166863115</v>
      </c>
      <c r="P91" s="123">
        <f>IF(P$5&lt;=$D91,0,IF(SUM($D91,I73)&gt;P$5,$L85/I73,$L85-SUM($I91:O91)))</f>
        <v>1.3508997166863115</v>
      </c>
      <c r="Q91" s="123">
        <f>IF(Q$5&lt;=$D91,0,IF(SUM($D91,I73)&gt;Q$5,$L85/I73,$L85-SUM($I91:P91)))</f>
        <v>1.3508997166863115</v>
      </c>
      <c r="R91" s="123">
        <f>IF(R$5&lt;=$D91,0,IF(SUM($D91,I73)&gt;R$5,$L85/I73,$L85-SUM($I91:Q91)))</f>
        <v>1.3508997166863115</v>
      </c>
      <c r="S91" s="123">
        <f>IF(S$5&lt;=$D91,0,IF(SUM($D91,I73)&gt;S$5,$L85/I73,$L85-SUM($I91:R91)))</f>
        <v>1.3508997166863115</v>
      </c>
      <c r="T91" s="123">
        <f>IF(T$5&lt;=$D91,0,IF(SUM($D91,I73)&gt;T$5,$L85/I73,$L85-SUM($I91:S91)))</f>
        <v>1.3508997166863115</v>
      </c>
      <c r="U91" s="123">
        <f>IF(U$5&lt;=$D91,0,IF(SUM($D91,I73)&gt;U$5,$L85/I73,$L85-SUM($I91:T91)))</f>
        <v>1.3508997166863115</v>
      </c>
      <c r="V91" s="123">
        <f>IF(V$5&lt;=$D91,0,IF(SUM($D91,I73)&gt;V$5,$L85/I73,$L85-SUM($I91:U91)))</f>
        <v>1.3508997166863115</v>
      </c>
      <c r="W91" s="123">
        <f>IF(W$5&lt;=$D91,0,IF(SUM($D91,I73)&gt;W$5,$L85/I73,$L85-SUM($I91:V91)))</f>
        <v>1.3508997166863115</v>
      </c>
      <c r="X91" s="123">
        <f>IF(X$5&lt;=$D91,0,IF(SUM($D91,I73)&gt;X$5,$L85/I73,$L85-SUM($I91:W91)))</f>
        <v>1.3508997166863115</v>
      </c>
      <c r="Y91" s="123">
        <f>IF(Y$5&lt;=$D91,0,IF(SUM($D91,I73)&gt;Y$5,$L85/I73,$L85-SUM($I91:X91)))</f>
        <v>1.3508997166863115</v>
      </c>
      <c r="Z91" s="123">
        <f>IF(Z$5&lt;=$D91,0,IF(SUM($D91,I73)&gt;Z$5,$L85/I73,$L85-SUM($I91:Y91)))</f>
        <v>1.3508997166863115</v>
      </c>
      <c r="AA91" s="123">
        <f>IF(AA$5&lt;=$D91,0,IF(SUM($D91,I73)&gt;AA$5,$L85/I73,$L85-SUM($I91:Z91)))</f>
        <v>1.3508997166863115</v>
      </c>
      <c r="AB91" s="123">
        <f>IF(AB$5&lt;=$D91,0,IF(SUM($D91,I73)&gt;AB$5,$L85/I73,$L85-SUM($I91:AA91)))</f>
        <v>1.3508997166863115</v>
      </c>
      <c r="AC91" s="123">
        <f>IF(AC$5&lt;=$D91,0,IF(SUM($D91,I73)&gt;AC$5,$L85/I73,$L85-SUM($I91:AB91)))</f>
        <v>1.3508997166863115</v>
      </c>
      <c r="AD91" s="123">
        <f>IF(AD$5&lt;=$D91,0,IF(SUM($D91,I73)&gt;AD$5,$L85/I73,$L85-SUM($I91:AC91)))</f>
        <v>1.3508997166863115</v>
      </c>
      <c r="AE91" s="123">
        <f>IF(AE$5&lt;=$D91,0,IF(SUM($D91,I73)&gt;AE$5,$L85/I73,$L85-SUM($I91:AD91)))</f>
        <v>1.3508997166863115</v>
      </c>
      <c r="AF91" s="123">
        <f>IF(AF$5&lt;=$D91,0,IF(SUM($D91,I73)&gt;AF$5,$L85/I73,$L85-SUM($I91:AE91)))</f>
        <v>1.3508997166863115</v>
      </c>
      <c r="AG91" s="123">
        <f>IF(AG$5&lt;=$D91,0,IF(SUM($D91,I73)&gt;AG$5,$L85/I73,$L85-SUM($I91:AF91)))</f>
        <v>1.3508997166863115</v>
      </c>
      <c r="AH91" s="123">
        <f>IF(AH$5&lt;=$D91,0,IF(SUM($D91,I73)&gt;AH$5,$L85/I73,$L85-SUM($I91:AG91)))</f>
        <v>1.3508997166863115</v>
      </c>
      <c r="AI91" s="123">
        <f>IF(AI$5&lt;=$D91,0,IF(SUM($D91,I73)&gt;AI$5,$L85/I73,$L85-SUM($I91:AH91)))</f>
        <v>1.3508997166863115</v>
      </c>
      <c r="AJ91" s="123">
        <f>IF(AJ$5&lt;=$D91,0,IF(SUM($D91,I73)&gt;AJ$5,$L85/I73,$L85-SUM($I91:AI91)))</f>
        <v>1.3508997166863115</v>
      </c>
      <c r="AK91" s="123">
        <f>IF(AK$5&lt;=$D91,0,IF(SUM($D91,I73)&gt;AK$5,$L85/I73,$L85-SUM($I91:AJ91)))</f>
        <v>1.3508997166863115</v>
      </c>
      <c r="AL91" s="123">
        <f>IF(AL$5&lt;=$D91,0,IF(SUM($D91,I73)&gt;AL$5,$L85/I73,$L85-SUM($I91:AK91)))</f>
        <v>1.3508997166863115</v>
      </c>
      <c r="AM91" s="123">
        <f>IF(AM$5&lt;=$D91,0,IF(SUM($D91,I73)&gt;AM$5,$L85/I73,$L85-SUM($I91:AL91)))</f>
        <v>1.3508997166863115</v>
      </c>
      <c r="AN91" s="123">
        <f>IF(AN$5&lt;=$D91,0,IF(SUM($D91,I73)&gt;AN$5,$L85/I73,$L85-SUM($I91:AM91)))</f>
        <v>1.3508997166863115</v>
      </c>
      <c r="AO91" s="123">
        <f>IF(AO$5&lt;=$D91,0,IF(SUM($D91,I73)&gt;AO$5,$L85/I73,$L85-SUM($I91:AN91)))</f>
        <v>1.3508997166863115</v>
      </c>
      <c r="AP91" s="123">
        <f>IF(AP$5&lt;=$D91,0,IF(SUM($D91,I73)&gt;AP$5,$L85/I73,$L85-SUM($I91:AO91)))</f>
        <v>1.3508997166863115</v>
      </c>
      <c r="AQ91" s="123">
        <f>IF(AQ$5&lt;=$D91,0,IF(SUM($D91,I73)&gt;AQ$5,$L85/I73,$L85-SUM($I91:AP91)))</f>
        <v>1.3508997166863115</v>
      </c>
      <c r="AR91" s="123">
        <f>IF(AR$5&lt;=$D91,0,IF(SUM($D91,I73)&gt;AR$5,$L85/I73,$L85-SUM($I91:AQ91)))</f>
        <v>1.3508997166863115</v>
      </c>
      <c r="AS91" s="123">
        <f>IF(AS$5&lt;=$D91,0,IF(SUM($D91,I73)&gt;AS$5,$L85/I73,$L85-SUM($I91:AR91)))</f>
        <v>1.3508997166863115</v>
      </c>
      <c r="AT91" s="123">
        <f>IF(AT$5&lt;=$D91,0,IF(SUM($D91,I73)&gt;AT$5,$L85/I73,$L85-SUM($I91:AS91)))</f>
        <v>1.3508997166863115</v>
      </c>
      <c r="AU91" s="123">
        <f>IF(AU$5&lt;=$D91,0,IF(SUM($D91,I73)&gt;AU$5,$L85/I73,$L85-SUM($I91:AT91)))</f>
        <v>1.3508997166863115</v>
      </c>
      <c r="AV91" s="123">
        <f>IF(AV$5&lt;=$D91,0,IF(SUM($D91,I73)&gt;AV$5,$L85/I73,$L85-SUM($I91:AU91)))</f>
        <v>1.3508997166863115</v>
      </c>
      <c r="AW91" s="123">
        <f>IF(AW$5&lt;=$D91,0,IF(SUM($D91,I73)&gt;AW$5,$L85/I73,$L85-SUM($I91:AV91)))</f>
        <v>1.3508997166863115</v>
      </c>
      <c r="AX91" s="123">
        <f>IF(AX$5&lt;=$D91,0,IF(SUM($D91,I73)&gt;AX$5,$L85/I73,$L85-SUM($I91:AW91)))</f>
        <v>1.3508997166863115</v>
      </c>
      <c r="AY91" s="123">
        <f>IF(AY$5&lt;=$D91,0,IF(SUM($D91,I73)&gt;AY$5,$L85/I73,$L85-SUM($I91:AX91)))</f>
        <v>1.3508997166863115</v>
      </c>
      <c r="AZ91" s="123">
        <f>IF(AZ$5&lt;=$D91,0,IF(SUM($D91,I73)&gt;AZ$5,$L85/I73,$L85-SUM($I91:AY91)))</f>
        <v>1.3508997166863115</v>
      </c>
      <c r="BA91" s="123">
        <f>IF(BA$5&lt;=$D91,0,IF(SUM($D91,I73)&gt;BA$5,$L85/I73,$L85-SUM($I91:AZ91)))</f>
        <v>1.3508997166863115</v>
      </c>
      <c r="BB91" s="123">
        <f>IF(BB$5&lt;=$D91,0,IF(SUM($D91,I73)&gt;BB$5,$L85/I73,$L85-SUM($I91:BA91)))</f>
        <v>1.3508997166863115</v>
      </c>
      <c r="BC91" s="123">
        <f>IF(BC$5&lt;=$D91,0,IF(SUM($D91,I73)&gt;BC$5,$L85/I73,$L85-SUM($I91:BB91)))</f>
        <v>1.3508997166863115</v>
      </c>
      <c r="BD91" s="123">
        <f>IF(BD$5&lt;=$D91,0,IF(SUM($D91,I73)&gt;BD$5,$L85/I73,$L85-SUM($I91:BC91)))</f>
        <v>1.3508997166863115</v>
      </c>
      <c r="BE91" s="123">
        <f>IF(BE$5&lt;=$D91,0,IF(SUM($D91,I73)&gt;BE$5,$L85/I73,$L85-SUM($I91:BD91)))</f>
        <v>1.3508997166863115</v>
      </c>
      <c r="BF91" s="123">
        <f>IF(BF$5&lt;=$D91,0,IF(SUM($D91,I73)&gt;BF$5,$L85/I73,$L85-SUM($I91:BE91)))</f>
        <v>1.3508997166863115</v>
      </c>
      <c r="BG91" s="123">
        <f>IF(BG$5&lt;=$D91,0,IF(SUM($D91,I73)&gt;BG$5,$L85/I73,$L85-SUM($I91:BF91)))</f>
        <v>1.3508997166863115</v>
      </c>
      <c r="BH91" s="123">
        <f>IF(BH$5&lt;=$D91,0,IF(SUM($D91,I73)&gt;BH$5,$L85/I73,$L85-SUM($I91:BG91)))</f>
        <v>1.3508997166863115</v>
      </c>
      <c r="BI91" s="123">
        <f>IF(BI$5&lt;=$D91,0,IF(SUM($D91,I73)&gt;BI$5,$L85/I73,$L85-SUM($I91:BH91)))</f>
        <v>1.3508997166863115</v>
      </c>
      <c r="BJ91" s="123">
        <f>IF(BJ$5&lt;=$D91,0,IF(SUM($D91,I73)&gt;BJ$5,$L85/I73,$L85-SUM($I91:BI91)))</f>
        <v>1.3508997166863115</v>
      </c>
      <c r="BK91" s="123">
        <f>IF(BK$5&lt;=$D91,0,IF(SUM($D91,I73)&gt;BK$5,$L85/I73,$L85-SUM($I91:BJ91)))</f>
        <v>2.4912694451074913E-2</v>
      </c>
      <c r="BL91" s="123">
        <f>IF(BL$5&lt;=$D91,0,IF(SUM($D91,I73)&gt;BL$5,$L85/I73,$L85-SUM($I91:BK91)))</f>
        <v>0</v>
      </c>
      <c r="BM91" s="123">
        <f>IF(BM$5&lt;=$D91,0,IF(SUM($D91,I73)&gt;BM$5,$L85/I73,$L85-SUM($I91:BL91)))</f>
        <v>0</v>
      </c>
      <c r="BN91" s="123">
        <f>IF(BN$5&lt;=$D91,0,IF(SUM($D91,I73)&gt;BN$5,$L85/I73,$L85-SUM($I91:BM91)))</f>
        <v>0</v>
      </c>
      <c r="BO91" s="123">
        <f>IF(BO$5&lt;=$D91,0,IF(SUM($D91,I73)&gt;BO$5,$L85/I73,$L85-SUM($I91:BN91)))</f>
        <v>0</v>
      </c>
      <c r="BP91" s="123">
        <f>IF(BP$5&lt;=$D91,0,IF(SUM($D91,I73)&gt;BP$5,$L85/I73,$L85-SUM($I91:BO91)))</f>
        <v>0</v>
      </c>
      <c r="BQ91" s="123">
        <f>IF(BQ$5&lt;=$D91,0,IF(SUM($D91,I73)&gt;BQ$5,$L85/I73,$L85-SUM($I91:BP91)))</f>
        <v>0</v>
      </c>
      <c r="BR91" s="123">
        <f>IF(BR$5&lt;=$D91,0,IF(SUM($D91,J73)&gt;BR$5,$L85/J73,$L85-SUM($I91:BQ91)))</f>
        <v>0</v>
      </c>
      <c r="BS91" s="123">
        <f>IF(BS$5&lt;=$D91,0,IF(SUM($D91,K73)&gt;BS$5,$L85/K73,$L85-SUM($I91:BR91)))</f>
        <v>0</v>
      </c>
      <c r="BT91" s="123">
        <f>IF(BT$5&lt;=$D91,0,IF(SUM($D91,L73)&gt;BT$5,$L85/L73,$L85-SUM($I91:BS91)))</f>
        <v>0</v>
      </c>
      <c r="BU91" s="123">
        <f>IF(BU$5&lt;=$D91,0,IF(SUM($D91,M73)&gt;BU$5,$L85/M73,$L85-SUM($I91:BT91)))</f>
        <v>0</v>
      </c>
      <c r="BV91" s="123">
        <f>IF(BV$5&lt;=$D91,0,IF(SUM($D91,N73)&gt;BV$5,$L85/N73,$L85-SUM($I91:BU91)))</f>
        <v>0</v>
      </c>
    </row>
    <row r="92" spans="1:74" ht="12.75" hidden="1" customHeight="1" outlineLevel="1" x14ac:dyDescent="0.3">
      <c r="D92" s="124">
        <f t="shared" si="58"/>
        <v>2014</v>
      </c>
      <c r="E92" s="8" t="s">
        <v>22</v>
      </c>
      <c r="I92" s="75"/>
      <c r="J92" s="123">
        <f>IF(J$5&lt;=$D92,0,IF(SUM($D92,I73)&gt;J$5,$M85/I73,$M85-SUM($I92:I92)))</f>
        <v>0</v>
      </c>
      <c r="K92" s="123">
        <f>IF(K$5&lt;=$D92,0,IF(SUM($D92,I73)&gt;K$5,$M85/I73,$M85-SUM($I92:J92)))</f>
        <v>0</v>
      </c>
      <c r="L92" s="123">
        <f>IF(L$5&lt;=$D92,0,IF(SUM($D92,I73)&gt;L$5,$M85/I73,$M85-SUM($I92:K92)))</f>
        <v>0</v>
      </c>
      <c r="M92" s="123">
        <f>IF(M$5&lt;=$D92,0,IF(SUM($D92,I73)&gt;M$5,$M85/I73,$M85-SUM($I92:L92)))</f>
        <v>0</v>
      </c>
      <c r="N92" s="123">
        <f>IF(N$5&lt;=$D92,0,IF(SUM($D92,I73)&gt;N$5,$M85/I73,$M85-SUM($I92:M92)))</f>
        <v>1.446127430821829</v>
      </c>
      <c r="O92" s="123">
        <f>IF(O$5&lt;=$D92,0,IF(SUM($D92,I73)&gt;O$5,$M85/I73,$M85-SUM($I92:N92)))</f>
        <v>1.446127430821829</v>
      </c>
      <c r="P92" s="123">
        <f>IF(P$5&lt;=$D92,0,IF(SUM($D92,I73)&gt;P$5,$M85/I73,$M85-SUM($I92:O92)))</f>
        <v>1.446127430821829</v>
      </c>
      <c r="Q92" s="123">
        <f>IF(Q$5&lt;=$D92,0,IF(SUM($D92,I73)&gt;Q$5,$M85/I73,$M85-SUM($I92:P92)))</f>
        <v>1.446127430821829</v>
      </c>
      <c r="R92" s="123">
        <f>IF(R$5&lt;=$D92,0,IF(SUM($D92,I73)&gt;R$5,$M85/I73,$M85-SUM($I92:Q92)))</f>
        <v>1.446127430821829</v>
      </c>
      <c r="S92" s="123">
        <f>IF(S$5&lt;=$D92,0,IF(SUM($D92,I73)&gt;S$5,$M85/I73,$M85-SUM($I92:R92)))</f>
        <v>1.446127430821829</v>
      </c>
      <c r="T92" s="123">
        <f>IF(T$5&lt;=$D92,0,IF(SUM($D92,I73)&gt;T$5,$M85/I73,$M85-SUM($I92:S92)))</f>
        <v>1.446127430821829</v>
      </c>
      <c r="U92" s="123">
        <f>IF(U$5&lt;=$D92,0,IF(SUM($D92,I73)&gt;U$5,$M85/I73,$M85-SUM($I92:T92)))</f>
        <v>1.446127430821829</v>
      </c>
      <c r="V92" s="123">
        <f>IF(V$5&lt;=$D92,0,IF(SUM($D92,I73)&gt;V$5,$M85/I73,$M85-SUM($I92:U92)))</f>
        <v>1.446127430821829</v>
      </c>
      <c r="W92" s="123">
        <f>IF(W$5&lt;=$D92,0,IF(SUM($D92,I73)&gt;W$5,$M85/I73,$M85-SUM($I92:V92)))</f>
        <v>1.446127430821829</v>
      </c>
      <c r="X92" s="123">
        <f>IF(X$5&lt;=$D92,0,IF(SUM($D92,I73)&gt;X$5,$M85/I73,$M85-SUM($I92:W92)))</f>
        <v>1.446127430821829</v>
      </c>
      <c r="Y92" s="123">
        <f>IF(Y$5&lt;=$D92,0,IF(SUM($D92,I73)&gt;Y$5,$M85/I73,$M85-SUM($I92:X92)))</f>
        <v>1.446127430821829</v>
      </c>
      <c r="Z92" s="123">
        <f>IF(Z$5&lt;=$D92,0,IF(SUM($D92,I73)&gt;Z$5,$M85/I73,$M85-SUM($I92:Y92)))</f>
        <v>1.446127430821829</v>
      </c>
      <c r="AA92" s="123">
        <f>IF(AA$5&lt;=$D92,0,IF(SUM($D92,I73)&gt;AA$5,$M85/I73,$M85-SUM($I92:Z92)))</f>
        <v>1.446127430821829</v>
      </c>
      <c r="AB92" s="123">
        <f>IF(AB$5&lt;=$D92,0,IF(SUM($D92,I73)&gt;AB$5,$M85/I73,$M85-SUM($I92:AA92)))</f>
        <v>1.446127430821829</v>
      </c>
      <c r="AC92" s="123">
        <f>IF(AC$5&lt;=$D92,0,IF(SUM($D92,I73)&gt;AC$5,$M85/I73,$M85-SUM($I92:AB92)))</f>
        <v>1.446127430821829</v>
      </c>
      <c r="AD92" s="123">
        <f>IF(AD$5&lt;=$D92,0,IF(SUM($D92,I73)&gt;AD$5,$M85/I73,$M85-SUM($I92:AC92)))</f>
        <v>1.446127430821829</v>
      </c>
      <c r="AE92" s="123">
        <f>IF(AE$5&lt;=$D92,0,IF(SUM($D92,I73)&gt;AE$5,$M85/I73,$M85-SUM($I92:AD92)))</f>
        <v>1.446127430821829</v>
      </c>
      <c r="AF92" s="123">
        <f>IF(AF$5&lt;=$D92,0,IF(SUM($D92,I73)&gt;AF$5,$M85/I73,$M85-SUM($I92:AE92)))</f>
        <v>1.446127430821829</v>
      </c>
      <c r="AG92" s="123">
        <f>IF(AG$5&lt;=$D92,0,IF(SUM($D92,I73)&gt;AG$5,$M85/I73,$M85-SUM($I92:AF92)))</f>
        <v>1.446127430821829</v>
      </c>
      <c r="AH92" s="123">
        <f>IF(AH$5&lt;=$D92,0,IF(SUM($D92,I73)&gt;AH$5,$M85/I73,$M85-SUM($I92:AG92)))</f>
        <v>1.446127430821829</v>
      </c>
      <c r="AI92" s="123">
        <f>IF(AI$5&lt;=$D92,0,IF(SUM($D92,I73)&gt;AI$5,$M85/I73,$M85-SUM($I92:AH92)))</f>
        <v>1.446127430821829</v>
      </c>
      <c r="AJ92" s="123">
        <f>IF(AJ$5&lt;=$D92,0,IF(SUM($D92,I73)&gt;AJ$5,$M85/I73,$M85-SUM($I92:AI92)))</f>
        <v>1.446127430821829</v>
      </c>
      <c r="AK92" s="123">
        <f>IF(AK$5&lt;=$D92,0,IF(SUM($D92,I73)&gt;AK$5,$M85/I73,$M85-SUM($I92:AJ92)))</f>
        <v>1.446127430821829</v>
      </c>
      <c r="AL92" s="123">
        <f>IF(AL$5&lt;=$D92,0,IF(SUM($D92,I73)&gt;AL$5,$M85/I73,$M85-SUM($I92:AK92)))</f>
        <v>1.446127430821829</v>
      </c>
      <c r="AM92" s="123">
        <f>IF(AM$5&lt;=$D92,0,IF(SUM($D92,I73)&gt;AM$5,$M85/I73,$M85-SUM($I92:AL92)))</f>
        <v>1.446127430821829</v>
      </c>
      <c r="AN92" s="123">
        <f>IF(AN$5&lt;=$D92,0,IF(SUM($D92,I73)&gt;AN$5,$M85/I73,$M85-SUM($I92:AM92)))</f>
        <v>1.446127430821829</v>
      </c>
      <c r="AO92" s="123">
        <f>IF(AO$5&lt;=$D92,0,IF(SUM($D92,I73)&gt;AO$5,$M85/I73,$M85-SUM($I92:AN92)))</f>
        <v>1.446127430821829</v>
      </c>
      <c r="AP92" s="123">
        <f>IF(AP$5&lt;=$D92,0,IF(SUM($D92,I73)&gt;AP$5,$M85/I73,$M85-SUM($I92:AO92)))</f>
        <v>1.446127430821829</v>
      </c>
      <c r="AQ92" s="123">
        <f>IF(AQ$5&lt;=$D92,0,IF(SUM($D92,I73)&gt;AQ$5,$M85/I73,$M85-SUM($I92:AP92)))</f>
        <v>1.446127430821829</v>
      </c>
      <c r="AR92" s="123">
        <f>IF(AR$5&lt;=$D92,0,IF(SUM($D92,I73)&gt;AR$5,$M85/I73,$M85-SUM($I92:AQ92)))</f>
        <v>1.446127430821829</v>
      </c>
      <c r="AS92" s="123">
        <f>IF(AS$5&lt;=$D92,0,IF(SUM($D92,I73)&gt;AS$5,$M85/I73,$M85-SUM($I92:AR92)))</f>
        <v>1.446127430821829</v>
      </c>
      <c r="AT92" s="123">
        <f>IF(AT$5&lt;=$D92,0,IF(SUM($D92,I73)&gt;AT$5,$M85/I73,$M85-SUM($I92:AS92)))</f>
        <v>1.446127430821829</v>
      </c>
      <c r="AU92" s="123">
        <f>IF(AU$5&lt;=$D92,0,IF(SUM($D92,I73)&gt;AU$5,$M85/I73,$M85-SUM($I92:AT92)))</f>
        <v>1.446127430821829</v>
      </c>
      <c r="AV92" s="123">
        <f>IF(AV$5&lt;=$D92,0,IF(SUM($D92,I73)&gt;AV$5,$M85/I73,$M85-SUM($I92:AU92)))</f>
        <v>1.446127430821829</v>
      </c>
      <c r="AW92" s="123">
        <f>IF(AW$5&lt;=$D92,0,IF(SUM($D92,I73)&gt;AW$5,$M85/I73,$M85-SUM($I92:AV92)))</f>
        <v>1.446127430821829</v>
      </c>
      <c r="AX92" s="123">
        <f>IF(AX$5&lt;=$D92,0,IF(SUM($D92,I73)&gt;AX$5,$M85/I73,$M85-SUM($I92:AW92)))</f>
        <v>1.446127430821829</v>
      </c>
      <c r="AY92" s="123">
        <f>IF(AY$5&lt;=$D92,0,IF(SUM($D92,I73)&gt;AY$5,$M85/I73,$M85-SUM($I92:AX92)))</f>
        <v>1.446127430821829</v>
      </c>
      <c r="AZ92" s="123">
        <f>IF(AZ$5&lt;=$D92,0,IF(SUM($D92,I73)&gt;AZ$5,$M85/I73,$M85-SUM($I92:AY92)))</f>
        <v>1.446127430821829</v>
      </c>
      <c r="BA92" s="123">
        <f>IF(BA$5&lt;=$D92,0,IF(SUM($D92,I73)&gt;BA$5,$M85/I73,$M85-SUM($I92:AZ92)))</f>
        <v>1.446127430821829</v>
      </c>
      <c r="BB92" s="123">
        <f>IF(BB$5&lt;=$D92,0,IF(SUM($D92,I73)&gt;BB$5,$M85/I73,$M85-SUM($I92:BA92)))</f>
        <v>1.446127430821829</v>
      </c>
      <c r="BC92" s="123">
        <f>IF(BC$5&lt;=$D92,0,IF(SUM($D92,I73)&gt;BC$5,$M85/I73,$M85-SUM($I92:BB92)))</f>
        <v>1.446127430821829</v>
      </c>
      <c r="BD92" s="123">
        <f>IF(BD$5&lt;=$D92,0,IF(SUM($D92,I73)&gt;BD$5,$M85/I73,$M85-SUM($I92:BC92)))</f>
        <v>1.446127430821829</v>
      </c>
      <c r="BE92" s="123">
        <f>IF(BE$5&lt;=$D92,0,IF(SUM($D92,I73)&gt;BE$5,$M85/I73,$M85-SUM($I92:BD92)))</f>
        <v>1.446127430821829</v>
      </c>
      <c r="BF92" s="123">
        <f>IF(BF$5&lt;=$D92,0,IF(SUM($D92,I73)&gt;BF$5,$M85/I73,$M85-SUM($I92:BE92)))</f>
        <v>1.446127430821829</v>
      </c>
      <c r="BG92" s="123">
        <f>IF(BG$5&lt;=$D92,0,IF(SUM($D92,I73)&gt;BG$5,$M85/I73,$M85-SUM($I92:BF92)))</f>
        <v>1.446127430821829</v>
      </c>
      <c r="BH92" s="123">
        <f>IF(BH$5&lt;=$D92,0,IF(SUM($D92,I73)&gt;BH$5,$M85/I73,$M85-SUM($I92:BG92)))</f>
        <v>1.446127430821829</v>
      </c>
      <c r="BI92" s="123">
        <f>IF(BI$5&lt;=$D92,0,IF(SUM($D92,I73)&gt;BI$5,$M85/I73,$M85-SUM($I92:BH92)))</f>
        <v>1.446127430821829</v>
      </c>
      <c r="BJ92" s="123">
        <f>IF(BJ$5&lt;=$D92,0,IF(SUM($D92,I73)&gt;BJ$5,$M85/I73,$M85-SUM($I92:BI92)))</f>
        <v>1.446127430821829</v>
      </c>
      <c r="BK92" s="123">
        <f>IF(BK$5&lt;=$D92,0,IF(SUM($D92,I73)&gt;BK$5,$M85/I73,$M85-SUM($I92:BJ92)))</f>
        <v>1.446127430821829</v>
      </c>
      <c r="BL92" s="123">
        <f>IF(BL$5&lt;=$D92,0,IF(SUM($D92,I73)&gt;BL$5,$M85/I73,$M85-SUM($I92:BK92)))</f>
        <v>2.6668841792144349E-2</v>
      </c>
      <c r="BM92" s="123">
        <f>IF(BM$5&lt;=$D92,0,IF(SUM($D92,I73)&gt;BM$5,$M85/I73,$M85-SUM($I92:BL92)))</f>
        <v>0</v>
      </c>
      <c r="BN92" s="123">
        <f>IF(BN$5&lt;=$D92,0,IF(SUM($D92,I73)&gt;BN$5,$M85/I73,$M85-SUM($I92:BM92)))</f>
        <v>0</v>
      </c>
      <c r="BO92" s="123">
        <f>IF(BO$5&lt;=$D92,0,IF(SUM($D92,I73)&gt;BO$5,$M85/I73,$M85-SUM($I92:BN92)))</f>
        <v>0</v>
      </c>
      <c r="BP92" s="123">
        <f>IF(BP$5&lt;=$D92,0,IF(SUM($D92,I73)&gt;BP$5,$M85/I73,$M85-SUM($I92:BO92)))</f>
        <v>0</v>
      </c>
      <c r="BQ92" s="123">
        <f>IF(BQ$5&lt;=$D92,0,IF(SUM($D92,I73)&gt;BQ$5,$M85/I73,$M85-SUM($I92:BP92)))</f>
        <v>0</v>
      </c>
      <c r="BR92" s="123">
        <f>IF(BR$5&lt;=$D92,0,IF(SUM($D92,J73)&gt;BR$5,$M85/J73,$M85-SUM($I92:BQ92)))</f>
        <v>0</v>
      </c>
      <c r="BS92" s="123">
        <f>IF(BS$5&lt;=$D92,0,IF(SUM($D92,K73)&gt;BS$5,$M85/K73,$M85-SUM($I92:BR92)))</f>
        <v>0</v>
      </c>
      <c r="BT92" s="123">
        <f>IF(BT$5&lt;=$D92,0,IF(SUM($D92,L73)&gt;BT$5,$M85/L73,$M85-SUM($I92:BS92)))</f>
        <v>0</v>
      </c>
      <c r="BU92" s="123">
        <f>IF(BU$5&lt;=$D92,0,IF(SUM($D92,M73)&gt;BU$5,$M85/M73,$M85-SUM($I92:BT92)))</f>
        <v>0</v>
      </c>
      <c r="BV92" s="123">
        <f>IF(BV$5&lt;=$D92,0,IF(SUM($D92,N73)&gt;BV$5,$M85/N73,$M85-SUM($I92:BU92)))</f>
        <v>0</v>
      </c>
    </row>
    <row r="93" spans="1:74" ht="12.75" hidden="1" customHeight="1" outlineLevel="1" x14ac:dyDescent="0.3">
      <c r="D93" s="124">
        <f t="shared" si="58"/>
        <v>2015</v>
      </c>
      <c r="E93" s="8" t="s">
        <v>22</v>
      </c>
      <c r="I93" s="75"/>
      <c r="J93" s="123">
        <f>IF(J$5&lt;=$D93,0,IF(SUM($D93,I73)&gt;J$5,$N85/I73,$N85-SUM($I93:I93)))</f>
        <v>0</v>
      </c>
      <c r="K93" s="123">
        <f>IF(K$5&lt;=$D93,0,IF(SUM($D93,I73)&gt;K$5,$N85/I73,$N85-SUM($I93:J93)))</f>
        <v>0</v>
      </c>
      <c r="L93" s="123">
        <f>IF(L$5&lt;=$D93,0,IF(SUM($D93,I73)&gt;L$5,$N85/I73,$N85-SUM($I93:K93)))</f>
        <v>0</v>
      </c>
      <c r="M93" s="123">
        <f>IF(M$5&lt;=$D93,0,IF(SUM($D93,I73)&gt;M$5,$N85/I73,$N85-SUM($I93:L93)))</f>
        <v>0</v>
      </c>
      <c r="N93" s="123">
        <f>IF(N$5&lt;=$D93,0,IF(SUM($D93,I73)&gt;N$5,$N85/I73,$N85-SUM($I93:M93)))</f>
        <v>0</v>
      </c>
      <c r="O93" s="123">
        <f>IF(O$5&lt;=$D93,0,IF(SUM($D93,I73)&gt;O$5,$N85/I73,$N85-SUM($I93:N93)))</f>
        <v>1.4951200117958843</v>
      </c>
      <c r="P93" s="123">
        <f>IF(P$5&lt;=$D93,0,IF(SUM($D93,I73)&gt;P$5,$N85/I73,$N85-SUM($I93:O93)))</f>
        <v>1.4951200117958843</v>
      </c>
      <c r="Q93" s="123">
        <f>IF(Q$5&lt;=$D93,0,IF(SUM($D93,I73)&gt;Q$5,$N85/I73,$N85-SUM($I93:P93)))</f>
        <v>1.4951200117958843</v>
      </c>
      <c r="R93" s="123">
        <f>IF(R$5&lt;=$D93,0,IF(SUM($D93,I73)&gt;R$5,$N85/I73,$N85-SUM($I93:Q93)))</f>
        <v>1.4951200117958843</v>
      </c>
      <c r="S93" s="123">
        <f>IF(S$5&lt;=$D93,0,IF(SUM($D93,I73)&gt;S$5,$N85/I73,$N85-SUM($I93:R93)))</f>
        <v>1.4951200117958843</v>
      </c>
      <c r="T93" s="123">
        <f>IF(T$5&lt;=$D93,0,IF(SUM($D93,I73)&gt;T$5,$N85/I73,$N85-SUM($I93:S93)))</f>
        <v>1.4951200117958843</v>
      </c>
      <c r="U93" s="123">
        <f>IF(U$5&lt;=$D93,0,IF(SUM($D93,I73)&gt;U$5,$N85/I73,$N85-SUM($I93:T93)))</f>
        <v>1.4951200117958843</v>
      </c>
      <c r="V93" s="123">
        <f>IF(V$5&lt;=$D93,0,IF(SUM($D93,I73)&gt;V$5,$N85/I73,$N85-SUM($I93:U93)))</f>
        <v>1.4951200117958843</v>
      </c>
      <c r="W93" s="123">
        <f>IF(W$5&lt;=$D93,0,IF(SUM($D93,I73)&gt;W$5,$N85/I73,$N85-SUM($I93:V93)))</f>
        <v>1.4951200117958843</v>
      </c>
      <c r="X93" s="123">
        <f>IF(X$5&lt;=$D93,0,IF(SUM($D93,I73)&gt;X$5,$N85/I73,$N85-SUM($I93:W93)))</f>
        <v>1.4951200117958843</v>
      </c>
      <c r="Y93" s="123">
        <f>IF(Y$5&lt;=$D93,0,IF(SUM($D93,I73)&gt;Y$5,$N85/I73,$N85-SUM($I93:X93)))</f>
        <v>1.4951200117958843</v>
      </c>
      <c r="Z93" s="123">
        <f>IF(Z$5&lt;=$D93,0,IF(SUM($D93,I73)&gt;Z$5,$N85/I73,$N85-SUM($I93:Y93)))</f>
        <v>1.4951200117958843</v>
      </c>
      <c r="AA93" s="123">
        <f>IF(AA$5&lt;=$D93,0,IF(SUM($D93,I73)&gt;AA$5,$N85/I73,$N85-SUM($I93:Z93)))</f>
        <v>1.4951200117958843</v>
      </c>
      <c r="AB93" s="123">
        <f>IF(AB$5&lt;=$D93,0,IF(SUM($D93,I73)&gt;AB$5,$N85/I73,$N85-SUM($I93:AA93)))</f>
        <v>1.4951200117958843</v>
      </c>
      <c r="AC93" s="123">
        <f>IF(AC$5&lt;=$D93,0,IF(SUM($D93,I73)&gt;AC$5,$N85/I73,$N85-SUM($I93:AB93)))</f>
        <v>1.4951200117958843</v>
      </c>
      <c r="AD93" s="123">
        <f>IF(AD$5&lt;=$D93,0,IF(SUM($D93,I73)&gt;AD$5,$N85/I73,$N85-SUM($I93:AC93)))</f>
        <v>1.4951200117958843</v>
      </c>
      <c r="AE93" s="123">
        <f>IF(AE$5&lt;=$D93,0,IF(SUM($D93,I73)&gt;AE$5,$N85/I73,$N85-SUM($I93:AD93)))</f>
        <v>1.4951200117958843</v>
      </c>
      <c r="AF93" s="123">
        <f>IF(AF$5&lt;=$D93,0,IF(SUM($D93,I73)&gt;AF$5,$N85/I73,$N85-SUM($I93:AE93)))</f>
        <v>1.4951200117958843</v>
      </c>
      <c r="AG93" s="123">
        <f>IF(AG$5&lt;=$D93,0,IF(SUM($D93,I73)&gt;AG$5,$N85/I73,$N85-SUM($I93:AF93)))</f>
        <v>1.4951200117958843</v>
      </c>
      <c r="AH93" s="123">
        <f>IF(AH$5&lt;=$D93,0,IF(SUM($D93,I73)&gt;AH$5,$N85/I73,$N85-SUM($I93:AG93)))</f>
        <v>1.4951200117958843</v>
      </c>
      <c r="AI93" s="123">
        <f>IF(AI$5&lt;=$D93,0,IF(SUM($D93,I73)&gt;AI$5,$N85/I73,$N85-SUM($I93:AH93)))</f>
        <v>1.4951200117958843</v>
      </c>
      <c r="AJ93" s="123">
        <f>IF(AJ$5&lt;=$D93,0,IF(SUM($D93,I73)&gt;AJ$5,$N85/I73,$N85-SUM($I93:AI93)))</f>
        <v>1.4951200117958843</v>
      </c>
      <c r="AK93" s="123">
        <f>IF(AK$5&lt;=$D93,0,IF(SUM($D93,I73)&gt;AK$5,$N85/I73,$N85-SUM($I93:AJ93)))</f>
        <v>1.4951200117958843</v>
      </c>
      <c r="AL93" s="123">
        <f>IF(AL$5&lt;=$D93,0,IF(SUM($D93,I73)&gt;AL$5,$N85/I73,$N85-SUM($I93:AK93)))</f>
        <v>1.4951200117958843</v>
      </c>
      <c r="AM93" s="123">
        <f>IF(AM$5&lt;=$D93,0,IF(SUM($D93,I73)&gt;AM$5,$N85/I73,$N85-SUM($I93:AL93)))</f>
        <v>1.4951200117958843</v>
      </c>
      <c r="AN93" s="123">
        <f>IF(AN$5&lt;=$D93,0,IF(SUM($D93,I73)&gt;AN$5,$N85/I73,$N85-SUM($I93:AM93)))</f>
        <v>1.4951200117958843</v>
      </c>
      <c r="AO93" s="123">
        <f>IF(AO$5&lt;=$D93,0,IF(SUM($D93,I73)&gt;AO$5,$N85/I73,$N85-SUM($I93:AN93)))</f>
        <v>1.4951200117958843</v>
      </c>
      <c r="AP93" s="123">
        <f>IF(AP$5&lt;=$D93,0,IF(SUM($D93,I73)&gt;AP$5,$N85/I73,$N85-SUM($I93:AO93)))</f>
        <v>1.4951200117958843</v>
      </c>
      <c r="AQ93" s="123">
        <f>IF(AQ$5&lt;=$D93,0,IF(SUM($D93,I73)&gt;AQ$5,$N85/I73,$N85-SUM($I93:AP93)))</f>
        <v>1.4951200117958843</v>
      </c>
      <c r="AR93" s="123">
        <f>IF(AR$5&lt;=$D93,0,IF(SUM($D93,I73)&gt;AR$5,$N85/I73,$N85-SUM($I93:AQ93)))</f>
        <v>1.4951200117958843</v>
      </c>
      <c r="AS93" s="123">
        <f>IF(AS$5&lt;=$D93,0,IF(SUM($D93,I73)&gt;AS$5,$N85/I73,$N85-SUM($I93:AR93)))</f>
        <v>1.4951200117958843</v>
      </c>
      <c r="AT93" s="123">
        <f>IF(AT$5&lt;=$D93,0,IF(SUM($D93,I73)&gt;AT$5,$N85/I73,$N85-SUM($I93:AS93)))</f>
        <v>1.4951200117958843</v>
      </c>
      <c r="AU93" s="123">
        <f>IF(AU$5&lt;=$D93,0,IF(SUM($D93,I73)&gt;AU$5,$N85/I73,$N85-SUM($I93:AT93)))</f>
        <v>1.4951200117958843</v>
      </c>
      <c r="AV93" s="123">
        <f>IF(AV$5&lt;=$D93,0,IF(SUM($D93,I73)&gt;AV$5,$N85/I73,$N85-SUM($I93:AU93)))</f>
        <v>1.4951200117958843</v>
      </c>
      <c r="AW93" s="123">
        <f>IF(AW$5&lt;=$D93,0,IF(SUM($D93,I73)&gt;AW$5,$N85/I73,$N85-SUM($I93:AV93)))</f>
        <v>1.4951200117958843</v>
      </c>
      <c r="AX93" s="123">
        <f>IF(AX$5&lt;=$D93,0,IF(SUM($D93,I73)&gt;AX$5,$N85/I73,$N85-SUM($I93:AW93)))</f>
        <v>1.4951200117958843</v>
      </c>
      <c r="AY93" s="123">
        <f>IF(AY$5&lt;=$D93,0,IF(SUM($D93,I73)&gt;AY$5,$N85/I73,$N85-SUM($I93:AX93)))</f>
        <v>1.4951200117958843</v>
      </c>
      <c r="AZ93" s="123">
        <f>IF(AZ$5&lt;=$D93,0,IF(SUM($D93,I73)&gt;AZ$5,$N85/I73,$N85-SUM($I93:AY93)))</f>
        <v>1.4951200117958843</v>
      </c>
      <c r="BA93" s="123">
        <f>IF(BA$5&lt;=$D93,0,IF(SUM($D93,I73)&gt;BA$5,$N85/I73,$N85-SUM($I93:AZ93)))</f>
        <v>1.4951200117958843</v>
      </c>
      <c r="BB93" s="123">
        <f>IF(BB$5&lt;=$D93,0,IF(SUM($D93,I73)&gt;BB$5,$N85/I73,$N85-SUM($I93:BA93)))</f>
        <v>1.4951200117958843</v>
      </c>
      <c r="BC93" s="123">
        <f>IF(BC$5&lt;=$D93,0,IF(SUM($D93,I73)&gt;BC$5,$N85/I73,$N85-SUM($I93:BB93)))</f>
        <v>1.4951200117958843</v>
      </c>
      <c r="BD93" s="123">
        <f>IF(BD$5&lt;=$D93,0,IF(SUM($D93,I73)&gt;BD$5,$N85/I73,$N85-SUM($I93:BC93)))</f>
        <v>1.4951200117958843</v>
      </c>
      <c r="BE93" s="123">
        <f>IF(BE$5&lt;=$D93,0,IF(SUM($D93,I73)&gt;BE$5,$N85/I73,$N85-SUM($I93:BD93)))</f>
        <v>1.4951200117958843</v>
      </c>
      <c r="BF93" s="123">
        <f>IF(BF$5&lt;=$D93,0,IF(SUM($D93,I73)&gt;BF$5,$N85/I73,$N85-SUM($I93:BE93)))</f>
        <v>1.4951200117958843</v>
      </c>
      <c r="BG93" s="123">
        <f>IF(BG$5&lt;=$D93,0,IF(SUM($D93,I73)&gt;BG$5,$N85/I73,$N85-SUM($I93:BF93)))</f>
        <v>1.4951200117958843</v>
      </c>
      <c r="BH93" s="123">
        <f>IF(BH$5&lt;=$D93,0,IF(SUM($D93,I73)&gt;BH$5,$N85/I73,$N85-SUM($I93:BG93)))</f>
        <v>1.4951200117958843</v>
      </c>
      <c r="BI93" s="123">
        <f>IF(BI$5&lt;=$D93,0,IF(SUM($D93,I73)&gt;BI$5,$N85/I73,$N85-SUM($I93:BH93)))</f>
        <v>1.4951200117958843</v>
      </c>
      <c r="BJ93" s="123">
        <f>IF(BJ$5&lt;=$D93,0,IF(SUM($D93,I73)&gt;BJ$5,$N85/I73,$N85-SUM($I93:BI93)))</f>
        <v>1.4951200117958843</v>
      </c>
      <c r="BK93" s="123">
        <f>IF(BK$5&lt;=$D93,0,IF(SUM($D93,I73)&gt;BK$5,$N85/I73,$N85-SUM($I93:BJ93)))</f>
        <v>1.4951200117958843</v>
      </c>
      <c r="BL93" s="123">
        <f>IF(BL$5&lt;=$D93,0,IF(SUM($D93,I73)&gt;BL$5,$N85/I73,$N85-SUM($I93:BK93)))</f>
        <v>1.4951200117958843</v>
      </c>
      <c r="BM93" s="123">
        <f>IF(BM$5&lt;=$D93,0,IF(SUM($D93,I73)&gt;BM$5,$N85/I73,$N85-SUM($I93:BL93)))</f>
        <v>2.75723412785851E-2</v>
      </c>
      <c r="BN93" s="123">
        <f>IF(BN$5&lt;=$D93,0,IF(SUM($D93,I73)&gt;BN$5,$N85/I73,$N85-SUM($I93:BM93)))</f>
        <v>0</v>
      </c>
      <c r="BO93" s="123">
        <f>IF(BO$5&lt;=$D93,0,IF(SUM($D93,I73)&gt;BO$5,$N85/I73,$N85-SUM($I93:BN93)))</f>
        <v>0</v>
      </c>
      <c r="BP93" s="123">
        <f>IF(BP$5&lt;=$D93,0,IF(SUM($D93,I73)&gt;BP$5,$N85/I73,$N85-SUM($I93:BO93)))</f>
        <v>0</v>
      </c>
      <c r="BQ93" s="123">
        <f>IF(BQ$5&lt;=$D93,0,IF(SUM($D93,I73)&gt;BQ$5,$N85/I73,$N85-SUM($I93:BP93)))</f>
        <v>0</v>
      </c>
      <c r="BR93" s="123">
        <f>IF(BR$5&lt;=$D93,0,IF(SUM($D93,J73)&gt;BR$5,$N85/J73,$N85-SUM($I93:BQ93)))</f>
        <v>0</v>
      </c>
      <c r="BS93" s="123">
        <f>IF(BS$5&lt;=$D93,0,IF(SUM($D93,K73)&gt;BS$5,$N85/K73,$N85-SUM($I93:BR93)))</f>
        <v>0</v>
      </c>
      <c r="BT93" s="123">
        <f>IF(BT$5&lt;=$D93,0,IF(SUM($D93,L73)&gt;BT$5,$N85/L73,$N85-SUM($I93:BS93)))</f>
        <v>0</v>
      </c>
      <c r="BU93" s="123">
        <f>IF(BU$5&lt;=$D93,0,IF(SUM($D93,M73)&gt;BU$5,$N85/M73,$N85-SUM($I93:BT93)))</f>
        <v>0</v>
      </c>
      <c r="BV93" s="123">
        <f>IF(BV$5&lt;=$D93,0,IF(SUM($D93,N73)&gt;BV$5,$N85/N73,$N85-SUM($I93:BU93)))</f>
        <v>0</v>
      </c>
    </row>
    <row r="94" spans="1:74" ht="12.75" hidden="1" customHeight="1" outlineLevel="1" x14ac:dyDescent="0.3">
      <c r="D94" s="124">
        <f t="shared" si="58"/>
        <v>2016</v>
      </c>
      <c r="E94" s="8" t="s">
        <v>22</v>
      </c>
      <c r="I94" s="75"/>
      <c r="J94" s="294">
        <f>IF(J$5&lt;=$D94,0,IF(SUM($D94,$I$74)&gt;J$5,$O85/$I$74,$O85-SUM($I94:I94)))</f>
        <v>0</v>
      </c>
      <c r="K94" s="294">
        <f>IF(K$5&lt;=$D94,0,IF(SUM($D94,$I$74)&gt;K$5,$O85/$I$74,$O85-SUM($I94:J94)))</f>
        <v>0</v>
      </c>
      <c r="L94" s="294">
        <f>IF(L$5&lt;=$D94,0,IF(SUM($D94,$I$74)&gt;L$5,$O85/$I$74,$O85-SUM($I94:K94)))</f>
        <v>0</v>
      </c>
      <c r="M94" s="294">
        <f>IF(M$5&lt;=$D94,0,IF(SUM($D94,$I$74)&gt;M$5,$O85/$I$74,$O85-SUM($I94:L94)))</f>
        <v>0</v>
      </c>
      <c r="N94" s="294">
        <f>IF(N$5&lt;=$D94,0,IF(SUM($D94,$I$74)&gt;N$5,$O85/$I$74,$O85-SUM($I94:M94)))</f>
        <v>0</v>
      </c>
      <c r="O94" s="294">
        <f>IF(O$5&lt;=$D94,0,IF(SUM($D94,$I$74)&gt;O$5,$O85/$I$74,$O85-SUM($I94:N94)))</f>
        <v>0</v>
      </c>
      <c r="P94" s="294">
        <f>IF(P$5&lt;=$D94,0,IF(SUM($D94,$I$74)&gt;P$5,$O85/$I$74,$O85-SUM($I94:O94)))</f>
        <v>1.3875314774757441</v>
      </c>
      <c r="Q94" s="294">
        <f>IF(Q$5&lt;=$D94,0,IF(SUM($D94,$I$74)&gt;Q$5,$O85/$I$74,$O85-SUM($I94:P94)))</f>
        <v>1.3875314774757441</v>
      </c>
      <c r="R94" s="294">
        <f>IF(R$5&lt;=$D94,0,IF(SUM($D94,$I$74)&gt;R$5,$O85/$I$74,$O85-SUM($I94:Q94)))</f>
        <v>1.3875314774757441</v>
      </c>
      <c r="S94" s="294">
        <f>IF(S$5&lt;=$D94,0,IF(SUM($D94,$I$74)&gt;S$5,$O85/$I$74,$O85-SUM($I94:R94)))</f>
        <v>1.3875314774757441</v>
      </c>
      <c r="T94" s="294">
        <f>IF(T$5&lt;=$D94,0,IF(SUM($D94,$I$74)&gt;T$5,$O85/$I$74,$O85-SUM($I94:S94)))</f>
        <v>1.3875314774757441</v>
      </c>
      <c r="U94" s="294">
        <f>IF(U$5&lt;=$D94,0,IF(SUM($D94,$I$74)&gt;U$5,$O85/$I$74,$O85-SUM($I94:T94)))</f>
        <v>1.3875314774757441</v>
      </c>
      <c r="V94" s="294">
        <f>IF(V$5&lt;=$D94,0,IF(SUM($D94,$I$74)&gt;V$5,$O85/$I$74,$O85-SUM($I94:U94)))</f>
        <v>1.3875314774757441</v>
      </c>
      <c r="W94" s="294">
        <f>IF(W$5&lt;=$D94,0,IF(SUM($D94,$I$74)&gt;W$5,$O85/$I$74,$O85-SUM($I94:V94)))</f>
        <v>1.3875314774757441</v>
      </c>
      <c r="X94" s="294">
        <f>IF(X$5&lt;=$D94,0,IF(SUM($D94,$I$74)&gt;X$5,$O85/$I$74,$O85-SUM($I94:W94)))</f>
        <v>1.3875314774757441</v>
      </c>
      <c r="Y94" s="294">
        <f>IF(Y$5&lt;=$D94,0,IF(SUM($D94,$I$74)&gt;Y$5,$O85/$I$74,$O85-SUM($I94:X94)))</f>
        <v>1.3875314774757441</v>
      </c>
      <c r="Z94" s="294">
        <f>IF(Z$5&lt;=$D94,0,IF(SUM($D94,$I$74)&gt;Z$5,$O85/$I$74,$O85-SUM($I94:Y94)))</f>
        <v>1.3875314774757441</v>
      </c>
      <c r="AA94" s="294">
        <f>IF(AA$5&lt;=$D94,0,IF(SUM($D94,$I$74)&gt;AA$5,$O85/$I$74,$O85-SUM($I94:Z94)))</f>
        <v>1.3875314774757441</v>
      </c>
      <c r="AB94" s="294">
        <f>IF(AB$5&lt;=$D94,0,IF(SUM($D94,$I$74)&gt;AB$5,$O85/$I$74,$O85-SUM($I94:AA94)))</f>
        <v>1.3875314774757441</v>
      </c>
      <c r="AC94" s="294">
        <f>IF(AC$5&lt;=$D94,0,IF(SUM($D94,$I$74)&gt;AC$5,$O85/$I$74,$O85-SUM($I94:AB94)))</f>
        <v>1.3875314774757441</v>
      </c>
      <c r="AD94" s="294">
        <f>IF(AD$5&lt;=$D94,0,IF(SUM($D94,$I$74)&gt;AD$5,$O85/$I$74,$O85-SUM($I94:AC94)))</f>
        <v>1.3875314774757441</v>
      </c>
      <c r="AE94" s="294">
        <f>IF(AE$5&lt;=$D94,0,IF(SUM($D94,$I$74)&gt;AE$5,$O85/$I$74,$O85-SUM($I94:AD94)))</f>
        <v>1.3875314774757441</v>
      </c>
      <c r="AF94" s="294">
        <f>IF(AF$5&lt;=$D94,0,IF(SUM($D94,$I$74)&gt;AF$5,$O85/$I$74,$O85-SUM($I94:AE94)))</f>
        <v>1.3875314774757441</v>
      </c>
      <c r="AG94" s="294">
        <f>IF(AG$5&lt;=$D94,0,IF(SUM($D94,$I$74)&gt;AG$5,$O85/$I$74,$O85-SUM($I94:AF94)))</f>
        <v>1.3875314774757441</v>
      </c>
      <c r="AH94" s="294">
        <f>IF(AH$5&lt;=$D94,0,IF(SUM($D94,$I$74)&gt;AH$5,$O85/$I$74,$O85-SUM($I94:AG94)))</f>
        <v>1.3875314774757441</v>
      </c>
      <c r="AI94" s="294">
        <f>IF(AI$5&lt;=$D94,0,IF(SUM($D94,$I$74)&gt;AI$5,$O85/$I$74,$O85-SUM($I94:AH94)))</f>
        <v>1.3875314774757441</v>
      </c>
      <c r="AJ94" s="294">
        <f>IF(AJ$5&lt;=$D94,0,IF(SUM($D94,$I$74)&gt;AJ$5,$O85/$I$74,$O85-SUM($I94:AI94)))</f>
        <v>1.3875314774757441</v>
      </c>
      <c r="AK94" s="294">
        <f>IF(AK$5&lt;=$D94,0,IF(SUM($D94,$I$74)&gt;AK$5,$O85/$I$74,$O85-SUM($I94:AJ94)))</f>
        <v>1.3875314774757441</v>
      </c>
      <c r="AL94" s="294">
        <f>IF(AL$5&lt;=$D94,0,IF(SUM($D94,$I$74)&gt;AL$5,$O85/$I$74,$O85-SUM($I94:AK94)))</f>
        <v>1.3875314774757441</v>
      </c>
      <c r="AM94" s="294">
        <f>IF(AM$5&lt;=$D94,0,IF(SUM($D94,$I$74)&gt;AM$5,$O85/$I$74,$O85-SUM($I94:AL94)))</f>
        <v>1.3875314774757441</v>
      </c>
      <c r="AN94" s="294">
        <f>IF(AN$5&lt;=$D94,0,IF(SUM($D94,$I$74)&gt;AN$5,$O85/$I$74,$O85-SUM($I94:AM94)))</f>
        <v>1.3875314774757441</v>
      </c>
      <c r="AO94" s="294">
        <f>IF(AO$5&lt;=$D94,0,IF(SUM($D94,$I$74)&gt;AO$5,$O85/$I$74,$O85-SUM($I94:AN94)))</f>
        <v>1.3875314774757441</v>
      </c>
      <c r="AP94" s="294">
        <f>IF(AP$5&lt;=$D94,0,IF(SUM($D94,$I$74)&gt;AP$5,$O85/$I$74,$O85-SUM($I94:AO94)))</f>
        <v>1.3875314774757441</v>
      </c>
      <c r="AQ94" s="294">
        <f>IF(AQ$5&lt;=$D94,0,IF(SUM($D94,$I$74)&gt;AQ$5,$O85/$I$74,$O85-SUM($I94:AP94)))</f>
        <v>1.3875314774757441</v>
      </c>
      <c r="AR94" s="294">
        <f>IF(AR$5&lt;=$D94,0,IF(SUM($D94,$I$74)&gt;AR$5,$O85/$I$74,$O85-SUM($I94:AQ94)))</f>
        <v>1.3875314774757441</v>
      </c>
      <c r="AS94" s="294">
        <f>IF(AS$5&lt;=$D94,0,IF(SUM($D94,$I$74)&gt;AS$5,$O85/$I$74,$O85-SUM($I94:AR94)))</f>
        <v>1.3875314774757441</v>
      </c>
      <c r="AT94" s="294">
        <f>IF(AT$5&lt;=$D94,0,IF(SUM($D94,$I$74)&gt;AT$5,$O85/$I$74,$O85-SUM($I94:AS94)))</f>
        <v>1.3875314774757441</v>
      </c>
      <c r="AU94" s="294">
        <f>IF(AU$5&lt;=$D94,0,IF(SUM($D94,$I$74)&gt;AU$5,$O85/$I$74,$O85-SUM($I94:AT94)))</f>
        <v>1.3875314774757441</v>
      </c>
      <c r="AV94" s="294">
        <f>IF(AV$5&lt;=$D94,0,IF(SUM($D94,$I$74)&gt;AV$5,$O85/$I$74,$O85-SUM($I94:AU94)))</f>
        <v>1.3875314774757441</v>
      </c>
      <c r="AW94" s="294">
        <f>IF(AW$5&lt;=$D94,0,IF(SUM($D94,$I$74)&gt;AW$5,$O85/$I$74,$O85-SUM($I94:AV94)))</f>
        <v>1.3875314774757441</v>
      </c>
      <c r="AX94" s="294">
        <f>IF(AX$5&lt;=$D94,0,IF(SUM($D94,$I$74)&gt;AX$5,$O85/$I$74,$O85-SUM($I94:AW94)))</f>
        <v>1.3875314774757441</v>
      </c>
      <c r="AY94" s="294">
        <f>IF(AY$5&lt;=$D94,0,IF(SUM($D94,$I$74)&gt;AY$5,$O85/$I$74,$O85-SUM($I94:AX94)))</f>
        <v>1.3875314774757441</v>
      </c>
      <c r="AZ94" s="294">
        <f>IF(AZ$5&lt;=$D94,0,IF(SUM($D94,$I$74)&gt;AZ$5,$O85/$I$74,$O85-SUM($I94:AY94)))</f>
        <v>1.3875314774757441</v>
      </c>
      <c r="BA94" s="294">
        <f>IF(BA$5&lt;=$D94,0,IF(SUM($D94,$I$74)&gt;BA$5,$O85/$I$74,$O85-SUM($I94:AZ94)))</f>
        <v>1.3875314774757441</v>
      </c>
      <c r="BB94" s="294">
        <f>IF(BB$5&lt;=$D94,0,IF(SUM($D94,$I$74)&gt;BB$5,$O85/$I$74,$O85-SUM($I94:BA94)))</f>
        <v>1.3875314774757441</v>
      </c>
      <c r="BC94" s="294">
        <f>IF(BC$5&lt;=$D94,0,IF(SUM($D94,$I$74)&gt;BC$5,$O85/$I$74,$O85-SUM($I94:BB94)))</f>
        <v>1.3875314774757441</v>
      </c>
      <c r="BD94" s="294">
        <f>IF(BD$5&lt;=$D94,0,IF(SUM($D94,$I$74)&gt;BD$5,$O85/$I$74,$O85-SUM($I94:BC94)))</f>
        <v>1.3875314774757441</v>
      </c>
      <c r="BE94" s="294">
        <f>IF(BE$5&lt;=$D94,0,IF(SUM($D94,$I$74)&gt;BE$5,$O85/$I$74,$O85-SUM($I94:BD94)))</f>
        <v>1.3875314774757441</v>
      </c>
      <c r="BF94" s="294">
        <f>IF(BF$5&lt;=$D94,0,IF(SUM($D94,$I$74)&gt;BF$5,$O85/$I$74,$O85-SUM($I94:BE94)))</f>
        <v>1.3875314774757441</v>
      </c>
      <c r="BG94" s="294">
        <f>IF(BG$5&lt;=$D94,0,IF(SUM($D94,$I$74)&gt;BG$5,$O85/$I$74,$O85-SUM($I94:BF94)))</f>
        <v>1.3875314774757441</v>
      </c>
      <c r="BH94" s="294">
        <f>IF(BH$5&lt;=$D94,0,IF(SUM($D94,$I$74)&gt;BH$5,$O85/$I$74,$O85-SUM($I94:BG94)))</f>
        <v>1.3875314774757441</v>
      </c>
      <c r="BI94" s="294">
        <f>IF(BI$5&lt;=$D94,0,IF(SUM($D94,$I$74)&gt;BI$5,$O85/$I$74,$O85-SUM($I94:BH94)))</f>
        <v>1.3875314774757441</v>
      </c>
      <c r="BJ94" s="294">
        <f>IF(BJ$5&lt;=$D94,0,IF(SUM($D94,$I$74)&gt;BJ$5,$O85/$I$74,$O85-SUM($I94:BI94)))</f>
        <v>1.3875314774757441</v>
      </c>
      <c r="BK94" s="294">
        <f>IF(BK$5&lt;=$D94,0,IF(SUM($D94,$I$74)&gt;BK$5,$O85/$I$74,$O85-SUM($I94:BJ94)))</f>
        <v>1.3875314774757441</v>
      </c>
      <c r="BL94" s="294">
        <f>IF(BL$5&lt;=$D94,0,IF(SUM($D94,$I$74)&gt;BL$5,$O85/$I$74,$O85-SUM($I94:BK94)))</f>
        <v>1.3875314774757441</v>
      </c>
      <c r="BM94" s="294">
        <f>IF(BM$5&lt;=$D94,0,IF(SUM($D94,$I$74)&gt;BM$5,$O85/$I$74,$O85-SUM($I94:BL94)))</f>
        <v>0.64935307058976832</v>
      </c>
      <c r="BN94" s="294">
        <f>IF(BN$5&lt;=$D94,0,IF(SUM($D94,$I$74)&gt;BN$5,$O85/$I$74,$O85-SUM($I94:BM94)))</f>
        <v>0</v>
      </c>
      <c r="BO94" s="294">
        <f>IF(BO$5&lt;=$D94,0,IF(SUM($D94,$I$74)&gt;BO$5,$O85/$I$74,$O85-SUM($I94:BN94)))</f>
        <v>0</v>
      </c>
      <c r="BP94" s="294">
        <f>IF(BP$5&lt;=$D94,0,IF(SUM($D94,$I$74)&gt;BP$5,$O85/$I$74,$O85-SUM($I94:BO94)))</f>
        <v>0</v>
      </c>
      <c r="BQ94" s="294">
        <f>IF(BQ$5&lt;=$D94,0,IF(SUM($D94,$I$74)&gt;BQ$5,$O85/$I$74,$O85-SUM($I94:BP94)))</f>
        <v>0</v>
      </c>
      <c r="BR94" s="294">
        <f>IF(BR$5&lt;=$D94,0,IF(SUM($D94,$I$74)&gt;BR$5,$O85/$I$74,$O85-SUM($I94:BQ94)))</f>
        <v>0</v>
      </c>
      <c r="BS94" s="294">
        <f>IF(BS$5&lt;=$D94,0,IF(SUM($D94,$I$74)&gt;BS$5,$O85/$I$74,$O85-SUM($I94:BR94)))</f>
        <v>0</v>
      </c>
      <c r="BT94" s="294">
        <f>IF(BT$5&lt;=$D94,0,IF(SUM($D94,$I$74)&gt;BT$5,$O85/$I$74,$O85-SUM($I94:BS94)))</f>
        <v>0</v>
      </c>
      <c r="BU94" s="294">
        <f>IF(BU$5&lt;=$D94,0,IF(SUM($D94,$I$74)&gt;BU$5,$O85/$I$74,$O85-SUM($I94:BT94)))</f>
        <v>0</v>
      </c>
      <c r="BV94" s="294">
        <f>IF(BV$5&lt;=$D94,0,IF(SUM($D94,$I$74)&gt;BV$5,$O85/$I$74,$O85-SUM($I94:BU94)))</f>
        <v>0</v>
      </c>
    </row>
    <row r="95" spans="1:74" ht="12.75" hidden="1" customHeight="1" outlineLevel="1" x14ac:dyDescent="0.3">
      <c r="D95" s="124">
        <f t="shared" si="58"/>
        <v>2017</v>
      </c>
      <c r="E95" s="8" t="s">
        <v>22</v>
      </c>
      <c r="I95" s="75"/>
      <c r="J95" s="294">
        <f>IF(J$5&lt;=$D95,0,IF(SUM($D95,$I$74)&gt;J$5,$P85/$I$74,$P85-SUM($I95:I95)))</f>
        <v>0</v>
      </c>
      <c r="K95" s="294">
        <f>IF(K$5&lt;=$D95,0,IF(SUM($D95,$I$74)&gt;K$5,$P85/$I$74,$P85-SUM($I95:J95)))</f>
        <v>0</v>
      </c>
      <c r="L95" s="294">
        <f>IF(L$5&lt;=$D95,0,IF(SUM($D95,$I$74)&gt;L$5,$P85/$I$74,$P85-SUM($I95:K95)))</f>
        <v>0</v>
      </c>
      <c r="M95" s="294">
        <f>IF(M$5&lt;=$D95,0,IF(SUM($D95,$I$74)&gt;M$5,$P85/$I$74,$P85-SUM($I95:L95)))</f>
        <v>0</v>
      </c>
      <c r="N95" s="294">
        <f>IF(N$5&lt;=$D95,0,IF(SUM($D95,$I$74)&gt;N$5,$P85/$I$74,$P85-SUM($I95:M95)))</f>
        <v>0</v>
      </c>
      <c r="O95" s="294">
        <f>IF(O$5&lt;=$D95,0,IF(SUM($D95,$I$74)&gt;O$5,$P85/$I$74,$P85-SUM($I95:N95)))</f>
        <v>0</v>
      </c>
      <c r="P95" s="294">
        <f>IF(P$5&lt;=$D95,0,IF(SUM($D95,$I$74)&gt;P$5,$P85/$I$74,$P85-SUM($I95:O95)))</f>
        <v>0</v>
      </c>
      <c r="Q95" s="294">
        <f>IF(Q$5&lt;=$D95,0,IF(SUM($D95,$I$74)&gt;Q$5,$P85/$I$74,$P85-SUM($I95:P95)))</f>
        <v>1.0475587973303073</v>
      </c>
      <c r="R95" s="294">
        <f>IF(R$5&lt;=$D95,0,IF(SUM($D95,$I$74)&gt;R$5,$P85/$I$74,$P85-SUM($I95:Q95)))</f>
        <v>1.0475587973303073</v>
      </c>
      <c r="S95" s="294">
        <f>IF(S$5&lt;=$D95,0,IF(SUM($D95,$I$74)&gt;S$5,$P85/$I$74,$P85-SUM($I95:R95)))</f>
        <v>1.0475587973303073</v>
      </c>
      <c r="T95" s="294">
        <f>IF(T$5&lt;=$D95,0,IF(SUM($D95,$I$74)&gt;T$5,$P85/$I$74,$P85-SUM($I95:S95)))</f>
        <v>1.0475587973303073</v>
      </c>
      <c r="U95" s="294">
        <f>IF(U$5&lt;=$D95,0,IF(SUM($D95,$I$74)&gt;U$5,$P85/$I$74,$P85-SUM($I95:T95)))</f>
        <v>1.0475587973303073</v>
      </c>
      <c r="V95" s="294">
        <f>IF(V$5&lt;=$D95,0,IF(SUM($D95,$I$74)&gt;V$5,$P85/$I$74,$P85-SUM($I95:U95)))</f>
        <v>1.0475587973303073</v>
      </c>
      <c r="W95" s="294">
        <f>IF(W$5&lt;=$D95,0,IF(SUM($D95,$I$74)&gt;W$5,$P85/$I$74,$P85-SUM($I95:V95)))</f>
        <v>1.0475587973303073</v>
      </c>
      <c r="X95" s="294">
        <f>IF(X$5&lt;=$D95,0,IF(SUM($D95,$I$74)&gt;X$5,$P85/$I$74,$P85-SUM($I95:W95)))</f>
        <v>1.0475587973303073</v>
      </c>
      <c r="Y95" s="294">
        <f>IF(Y$5&lt;=$D95,0,IF(SUM($D95,$I$74)&gt;Y$5,$P85/$I$74,$P85-SUM($I95:X95)))</f>
        <v>1.0475587973303073</v>
      </c>
      <c r="Z95" s="294">
        <f>IF(Z$5&lt;=$D95,0,IF(SUM($D95,$I$74)&gt;Z$5,$P85/$I$74,$P85-SUM($I95:Y95)))</f>
        <v>1.0475587973303073</v>
      </c>
      <c r="AA95" s="294">
        <f>IF(AA$5&lt;=$D95,0,IF(SUM($D95,$I$74)&gt;AA$5,$P85/$I$74,$P85-SUM($I95:Z95)))</f>
        <v>1.0475587973303073</v>
      </c>
      <c r="AB95" s="294">
        <f>IF(AB$5&lt;=$D95,0,IF(SUM($D95,$I$74)&gt;AB$5,$P85/$I$74,$P85-SUM($I95:AA95)))</f>
        <v>1.0475587973303073</v>
      </c>
      <c r="AC95" s="294">
        <f>IF(AC$5&lt;=$D95,0,IF(SUM($D95,$I$74)&gt;AC$5,$P85/$I$74,$P85-SUM($I95:AB95)))</f>
        <v>1.0475587973303073</v>
      </c>
      <c r="AD95" s="294">
        <f>IF(AD$5&lt;=$D95,0,IF(SUM($D95,$I$74)&gt;AD$5,$P85/$I$74,$P85-SUM($I95:AC95)))</f>
        <v>1.0475587973303073</v>
      </c>
      <c r="AE95" s="294">
        <f>IF(AE$5&lt;=$D95,0,IF(SUM($D95,$I$74)&gt;AE$5,$P85/$I$74,$P85-SUM($I95:AD95)))</f>
        <v>1.0475587973303073</v>
      </c>
      <c r="AF95" s="294">
        <f>IF(AF$5&lt;=$D95,0,IF(SUM($D95,$I$74)&gt;AF$5,$P85/$I$74,$P85-SUM($I95:AE95)))</f>
        <v>1.0475587973303073</v>
      </c>
      <c r="AG95" s="294">
        <f>IF(AG$5&lt;=$D95,0,IF(SUM($D95,$I$74)&gt;AG$5,$P85/$I$74,$P85-SUM($I95:AF95)))</f>
        <v>1.0475587973303073</v>
      </c>
      <c r="AH95" s="294">
        <f>IF(AH$5&lt;=$D95,0,IF(SUM($D95,$I$74)&gt;AH$5,$P85/$I$74,$P85-SUM($I95:AG95)))</f>
        <v>1.0475587973303073</v>
      </c>
      <c r="AI95" s="294">
        <f>IF(AI$5&lt;=$D95,0,IF(SUM($D95,$I$74)&gt;AI$5,$P85/$I$74,$P85-SUM($I95:AH95)))</f>
        <v>1.0475587973303073</v>
      </c>
      <c r="AJ95" s="294">
        <f>IF(AJ$5&lt;=$D95,0,IF(SUM($D95,$I$74)&gt;AJ$5,$P85/$I$74,$P85-SUM($I95:AI95)))</f>
        <v>1.0475587973303073</v>
      </c>
      <c r="AK95" s="294">
        <f>IF(AK$5&lt;=$D95,0,IF(SUM($D95,$I$74)&gt;AK$5,$P85/$I$74,$P85-SUM($I95:AJ95)))</f>
        <v>1.0475587973303073</v>
      </c>
      <c r="AL95" s="294">
        <f>IF(AL$5&lt;=$D95,0,IF(SUM($D95,$I$74)&gt;AL$5,$P85/$I$74,$P85-SUM($I95:AK95)))</f>
        <v>1.0475587973303073</v>
      </c>
      <c r="AM95" s="294">
        <f>IF(AM$5&lt;=$D95,0,IF(SUM($D95,$I$74)&gt;AM$5,$P85/$I$74,$P85-SUM($I95:AL95)))</f>
        <v>1.0475587973303073</v>
      </c>
      <c r="AN95" s="294">
        <f>IF(AN$5&lt;=$D95,0,IF(SUM($D95,$I$74)&gt;AN$5,$P85/$I$74,$P85-SUM($I95:AM95)))</f>
        <v>1.0475587973303073</v>
      </c>
      <c r="AO95" s="294">
        <f>IF(AO$5&lt;=$D95,0,IF(SUM($D95,$I$74)&gt;AO$5,$P85/$I$74,$P85-SUM($I95:AN95)))</f>
        <v>1.0475587973303073</v>
      </c>
      <c r="AP95" s="294">
        <f>IF(AP$5&lt;=$D95,0,IF(SUM($D95,$I$74)&gt;AP$5,$P85/$I$74,$P85-SUM($I95:AO95)))</f>
        <v>1.0475587973303073</v>
      </c>
      <c r="AQ95" s="294">
        <f>IF(AQ$5&lt;=$D95,0,IF(SUM($D95,$I$74)&gt;AQ$5,$P85/$I$74,$P85-SUM($I95:AP95)))</f>
        <v>1.0475587973303073</v>
      </c>
      <c r="AR95" s="294">
        <f>IF(AR$5&lt;=$D95,0,IF(SUM($D95,$I$74)&gt;AR$5,$P85/$I$74,$P85-SUM($I95:AQ95)))</f>
        <v>1.0475587973303073</v>
      </c>
      <c r="AS95" s="294">
        <f>IF(AS$5&lt;=$D95,0,IF(SUM($D95,$I$74)&gt;AS$5,$P85/$I$74,$P85-SUM($I95:AR95)))</f>
        <v>1.0475587973303073</v>
      </c>
      <c r="AT95" s="294">
        <f>IF(AT$5&lt;=$D95,0,IF(SUM($D95,$I$74)&gt;AT$5,$P85/$I$74,$P85-SUM($I95:AS95)))</f>
        <v>1.0475587973303073</v>
      </c>
      <c r="AU95" s="294">
        <f>IF(AU$5&lt;=$D95,0,IF(SUM($D95,$I$74)&gt;AU$5,$P85/$I$74,$P85-SUM($I95:AT95)))</f>
        <v>1.0475587973303073</v>
      </c>
      <c r="AV95" s="294">
        <f>IF(AV$5&lt;=$D95,0,IF(SUM($D95,$I$74)&gt;AV$5,$P85/$I$74,$P85-SUM($I95:AU95)))</f>
        <v>1.0475587973303073</v>
      </c>
      <c r="AW95" s="294">
        <f>IF(AW$5&lt;=$D95,0,IF(SUM($D95,$I$74)&gt;AW$5,$P85/$I$74,$P85-SUM($I95:AV95)))</f>
        <v>1.0475587973303073</v>
      </c>
      <c r="AX95" s="294">
        <f>IF(AX$5&lt;=$D95,0,IF(SUM($D95,$I$74)&gt;AX$5,$P85/$I$74,$P85-SUM($I95:AW95)))</f>
        <v>1.0475587973303073</v>
      </c>
      <c r="AY95" s="294">
        <f>IF(AY$5&lt;=$D95,0,IF(SUM($D95,$I$74)&gt;AY$5,$P85/$I$74,$P85-SUM($I95:AX95)))</f>
        <v>1.0475587973303073</v>
      </c>
      <c r="AZ95" s="294">
        <f>IF(AZ$5&lt;=$D95,0,IF(SUM($D95,$I$74)&gt;AZ$5,$P85/$I$74,$P85-SUM($I95:AY95)))</f>
        <v>1.0475587973303073</v>
      </c>
      <c r="BA95" s="294">
        <f>IF(BA$5&lt;=$D95,0,IF(SUM($D95,$I$74)&gt;BA$5,$P85/$I$74,$P85-SUM($I95:AZ95)))</f>
        <v>1.0475587973303073</v>
      </c>
      <c r="BB95" s="294">
        <f>IF(BB$5&lt;=$D95,0,IF(SUM($D95,$I$74)&gt;BB$5,$P85/$I$74,$P85-SUM($I95:BA95)))</f>
        <v>1.0475587973303073</v>
      </c>
      <c r="BC95" s="294">
        <f>IF(BC$5&lt;=$D95,0,IF(SUM($D95,$I$74)&gt;BC$5,$P85/$I$74,$P85-SUM($I95:BB95)))</f>
        <v>1.0475587973303073</v>
      </c>
      <c r="BD95" s="294">
        <f>IF(BD$5&lt;=$D95,0,IF(SUM($D95,$I$74)&gt;BD$5,$P85/$I$74,$P85-SUM($I95:BC95)))</f>
        <v>1.0475587973303073</v>
      </c>
      <c r="BE95" s="294">
        <f>IF(BE$5&lt;=$D95,0,IF(SUM($D95,$I$74)&gt;BE$5,$P85/$I$74,$P85-SUM($I95:BD95)))</f>
        <v>1.0475587973303073</v>
      </c>
      <c r="BF95" s="294">
        <f>IF(BF$5&lt;=$D95,0,IF(SUM($D95,$I$74)&gt;BF$5,$P85/$I$74,$P85-SUM($I95:BE95)))</f>
        <v>1.0475587973303073</v>
      </c>
      <c r="BG95" s="294">
        <f>IF(BG$5&lt;=$D95,0,IF(SUM($D95,$I$74)&gt;BG$5,$P85/$I$74,$P85-SUM($I95:BF95)))</f>
        <v>1.0475587973303073</v>
      </c>
      <c r="BH95" s="294">
        <f>IF(BH$5&lt;=$D95,0,IF(SUM($D95,$I$74)&gt;BH$5,$P85/$I$74,$P85-SUM($I95:BG95)))</f>
        <v>1.0475587973303073</v>
      </c>
      <c r="BI95" s="294">
        <f>IF(BI$5&lt;=$D95,0,IF(SUM($D95,$I$74)&gt;BI$5,$P85/$I$74,$P85-SUM($I95:BH95)))</f>
        <v>1.0475587973303073</v>
      </c>
      <c r="BJ95" s="294">
        <f>IF(BJ$5&lt;=$D95,0,IF(SUM($D95,$I$74)&gt;BJ$5,$P85/$I$74,$P85-SUM($I95:BI95)))</f>
        <v>1.0475587973303073</v>
      </c>
      <c r="BK95" s="294">
        <f>IF(BK$5&lt;=$D95,0,IF(SUM($D95,$I$74)&gt;BK$5,$P85/$I$74,$P85-SUM($I95:BJ95)))</f>
        <v>1.0475587973303073</v>
      </c>
      <c r="BL95" s="294">
        <f>IF(BL$5&lt;=$D95,0,IF(SUM($D95,$I$74)&gt;BL$5,$P85/$I$74,$P85-SUM($I95:BK95)))</f>
        <v>1.0475587973303073</v>
      </c>
      <c r="BM95" s="294">
        <f>IF(BM$5&lt;=$D95,0,IF(SUM($D95,$I$74)&gt;BM$5,$P85/$I$74,$P85-SUM($I95:BL95)))</f>
        <v>1.0475587973303073</v>
      </c>
      <c r="BN95" s="294">
        <f>IF(BN$5&lt;=$D95,0,IF(SUM($D95,$I$74)&gt;BN$5,$P85/$I$74,$P85-SUM($I95:BM95)))</f>
        <v>0.49024871342540877</v>
      </c>
      <c r="BO95" s="294">
        <f>IF(BO$5&lt;=$D95,0,IF(SUM($D95,$I$74)&gt;BO$5,$P85/$I$74,$P85-SUM($I95:BN95)))</f>
        <v>0</v>
      </c>
      <c r="BP95" s="294">
        <f>IF(BP$5&lt;=$D95,0,IF(SUM($D95,$I$74)&gt;BP$5,$P85/$I$74,$P85-SUM($I95:BO95)))</f>
        <v>0</v>
      </c>
      <c r="BQ95" s="294">
        <f>IF(BQ$5&lt;=$D95,0,IF(SUM($D95,$I$74)&gt;BQ$5,$P85/$I$74,$P85-SUM($I95:BP95)))</f>
        <v>0</v>
      </c>
      <c r="BR95" s="294">
        <f>IF(BR$5&lt;=$D95,0,IF(SUM($D95,$I$74)&gt;BR$5,$P85/$I$74,$P85-SUM($I95:BQ95)))</f>
        <v>0</v>
      </c>
      <c r="BS95" s="294">
        <f>IF(BS$5&lt;=$D95,0,IF(SUM($D95,$I$74)&gt;BS$5,$P85/$I$74,$P85-SUM($I95:BR95)))</f>
        <v>0</v>
      </c>
      <c r="BT95" s="294">
        <f>IF(BT$5&lt;=$D95,0,IF(SUM($D95,$I$74)&gt;BT$5,$P85/$I$74,$P85-SUM($I95:BS95)))</f>
        <v>0</v>
      </c>
      <c r="BU95" s="294">
        <f>IF(BU$5&lt;=$D95,0,IF(SUM($D95,$I$74)&gt;BU$5,$P85/$I$74,$P85-SUM($I95:BT95)))</f>
        <v>0</v>
      </c>
      <c r="BV95" s="294">
        <f>IF(BV$5&lt;=$D95,0,IF(SUM($D95,$I$74)&gt;BV$5,$P85/$I$74,$P85-SUM($I95:BU95)))</f>
        <v>0</v>
      </c>
    </row>
    <row r="96" spans="1:74" ht="12.75" hidden="1" customHeight="1" outlineLevel="1" x14ac:dyDescent="0.3">
      <c r="D96" s="124">
        <f t="shared" si="58"/>
        <v>2018</v>
      </c>
      <c r="E96" s="8" t="s">
        <v>22</v>
      </c>
      <c r="I96" s="75"/>
      <c r="J96" s="294">
        <f>IF(J$5&lt;=$D96,0,IF(SUM($D96,$I$74)&gt;J$5,$Q85/$I$74,$Q85-SUM($I96:I96)))</f>
        <v>0</v>
      </c>
      <c r="K96" s="294">
        <f>IF(K$5&lt;=$D96,0,IF(SUM($D96,$I$74)&gt;K$5,$Q85/$I$74,$Q85-SUM($I96:J96)))</f>
        <v>0</v>
      </c>
      <c r="L96" s="294">
        <f>IF(L$5&lt;=$D96,0,IF(SUM($D96,$I$74)&gt;L$5,$Q85/$I$74,$Q85-SUM($I96:K96)))</f>
        <v>0</v>
      </c>
      <c r="M96" s="294">
        <f>IF(M$5&lt;=$D96,0,IF(SUM($D96,$I$74)&gt;M$5,$Q85/$I$74,$Q85-SUM($I96:L96)))</f>
        <v>0</v>
      </c>
      <c r="N96" s="294">
        <f>IF(N$5&lt;=$D96,0,IF(SUM($D96,$I$74)&gt;N$5,$Q85/$I$74,$Q85-SUM($I96:M96)))</f>
        <v>0</v>
      </c>
      <c r="O96" s="294">
        <f>IF(O$5&lt;=$D96,0,IF(SUM($D96,$I$74)&gt;O$5,$Q85/$I$74,$Q85-SUM($I96:N96)))</f>
        <v>0</v>
      </c>
      <c r="P96" s="294">
        <f>IF(P$5&lt;=$D96,0,IF(SUM($D96,$I$74)&gt;P$5,$Q85/$I$74,$Q85-SUM($I96:O96)))</f>
        <v>0</v>
      </c>
      <c r="Q96" s="294">
        <f>IF(Q$5&lt;=$D96,0,IF(SUM($D96,$I$74)&gt;Q$5,$Q85/$I$74,$Q85-SUM($I96:P96)))</f>
        <v>0</v>
      </c>
      <c r="R96" s="294">
        <f>IF(R$5&lt;=$D96,0,IF(SUM($D96,$I$74)&gt;R$5,$Q85/$I$74,$Q85-SUM($I96:Q96)))</f>
        <v>0.97696822956335116</v>
      </c>
      <c r="S96" s="294">
        <f>IF(S$5&lt;=$D96,0,IF(SUM($D96,$I$74)&gt;S$5,$Q85/$I$74,$Q85-SUM($I96:R96)))</f>
        <v>0.97696822956335116</v>
      </c>
      <c r="T96" s="294">
        <f>IF(T$5&lt;=$D96,0,IF(SUM($D96,$I$74)&gt;T$5,$Q85/$I$74,$Q85-SUM($I96:S96)))</f>
        <v>0.97696822956335116</v>
      </c>
      <c r="U96" s="294">
        <f>IF(U$5&lt;=$D96,0,IF(SUM($D96,$I$74)&gt;U$5,$Q85/$I$74,$Q85-SUM($I96:T96)))</f>
        <v>0.97696822956335116</v>
      </c>
      <c r="V96" s="294">
        <f>IF(V$5&lt;=$D96,0,IF(SUM($D96,$I$74)&gt;V$5,$Q85/$I$74,$Q85-SUM($I96:U96)))</f>
        <v>0.97696822956335116</v>
      </c>
      <c r="W96" s="294">
        <f>IF(W$5&lt;=$D96,0,IF(SUM($D96,$I$74)&gt;W$5,$Q85/$I$74,$Q85-SUM($I96:V96)))</f>
        <v>0.97696822956335116</v>
      </c>
      <c r="X96" s="294">
        <f>IF(X$5&lt;=$D96,0,IF(SUM($D96,$I$74)&gt;X$5,$Q85/$I$74,$Q85-SUM($I96:W96)))</f>
        <v>0.97696822956335116</v>
      </c>
      <c r="Y96" s="294">
        <f>IF(Y$5&lt;=$D96,0,IF(SUM($D96,$I$74)&gt;Y$5,$Q85/$I$74,$Q85-SUM($I96:X96)))</f>
        <v>0.97696822956335116</v>
      </c>
      <c r="Z96" s="294">
        <f>IF(Z$5&lt;=$D96,0,IF(SUM($D96,$I$74)&gt;Z$5,$Q85/$I$74,$Q85-SUM($I96:Y96)))</f>
        <v>0.97696822956335116</v>
      </c>
      <c r="AA96" s="294">
        <f>IF(AA$5&lt;=$D96,0,IF(SUM($D96,$I$74)&gt;AA$5,$Q85/$I$74,$Q85-SUM($I96:Z96)))</f>
        <v>0.97696822956335116</v>
      </c>
      <c r="AB96" s="294">
        <f>IF(AB$5&lt;=$D96,0,IF(SUM($D96,$I$74)&gt;AB$5,$Q85/$I$74,$Q85-SUM($I96:AA96)))</f>
        <v>0.97696822956335116</v>
      </c>
      <c r="AC96" s="294">
        <f>IF(AC$5&lt;=$D96,0,IF(SUM($D96,$I$74)&gt;AC$5,$Q85/$I$74,$Q85-SUM($I96:AB96)))</f>
        <v>0.97696822956335116</v>
      </c>
      <c r="AD96" s="294">
        <f>IF(AD$5&lt;=$D96,0,IF(SUM($D96,$I$74)&gt;AD$5,$Q85/$I$74,$Q85-SUM($I96:AC96)))</f>
        <v>0.97696822956335116</v>
      </c>
      <c r="AE96" s="294">
        <f>IF(AE$5&lt;=$D96,0,IF(SUM($D96,$I$74)&gt;AE$5,$Q85/$I$74,$Q85-SUM($I96:AD96)))</f>
        <v>0.97696822956335116</v>
      </c>
      <c r="AF96" s="294">
        <f>IF(AF$5&lt;=$D96,0,IF(SUM($D96,$I$74)&gt;AF$5,$Q85/$I$74,$Q85-SUM($I96:AE96)))</f>
        <v>0.97696822956335116</v>
      </c>
      <c r="AG96" s="294">
        <f>IF(AG$5&lt;=$D96,0,IF(SUM($D96,$I$74)&gt;AG$5,$Q85/$I$74,$Q85-SUM($I96:AF96)))</f>
        <v>0.97696822956335116</v>
      </c>
      <c r="AH96" s="294">
        <f>IF(AH$5&lt;=$D96,0,IF(SUM($D96,$I$74)&gt;AH$5,$Q85/$I$74,$Q85-SUM($I96:AG96)))</f>
        <v>0.97696822956335116</v>
      </c>
      <c r="AI96" s="294">
        <f>IF(AI$5&lt;=$D96,0,IF(SUM($D96,$I$74)&gt;AI$5,$Q85/$I$74,$Q85-SUM($I96:AH96)))</f>
        <v>0.97696822956335116</v>
      </c>
      <c r="AJ96" s="294">
        <f>IF(AJ$5&lt;=$D96,0,IF(SUM($D96,$I$74)&gt;AJ$5,$Q85/$I$74,$Q85-SUM($I96:AI96)))</f>
        <v>0.97696822956335116</v>
      </c>
      <c r="AK96" s="294">
        <f>IF(AK$5&lt;=$D96,0,IF(SUM($D96,$I$74)&gt;AK$5,$Q85/$I$74,$Q85-SUM($I96:AJ96)))</f>
        <v>0.97696822956335116</v>
      </c>
      <c r="AL96" s="294">
        <f>IF(AL$5&lt;=$D96,0,IF(SUM($D96,$I$74)&gt;AL$5,$Q85/$I$74,$Q85-SUM($I96:AK96)))</f>
        <v>0.97696822956335116</v>
      </c>
      <c r="AM96" s="294">
        <f>IF(AM$5&lt;=$D96,0,IF(SUM($D96,$I$74)&gt;AM$5,$Q85/$I$74,$Q85-SUM($I96:AL96)))</f>
        <v>0.97696822956335116</v>
      </c>
      <c r="AN96" s="294">
        <f>IF(AN$5&lt;=$D96,0,IF(SUM($D96,$I$74)&gt;AN$5,$Q85/$I$74,$Q85-SUM($I96:AM96)))</f>
        <v>0.97696822956335116</v>
      </c>
      <c r="AO96" s="294">
        <f>IF(AO$5&lt;=$D96,0,IF(SUM($D96,$I$74)&gt;AO$5,$Q85/$I$74,$Q85-SUM($I96:AN96)))</f>
        <v>0.97696822956335116</v>
      </c>
      <c r="AP96" s="294">
        <f>IF(AP$5&lt;=$D96,0,IF(SUM($D96,$I$74)&gt;AP$5,$Q85/$I$74,$Q85-SUM($I96:AO96)))</f>
        <v>0.97696822956335116</v>
      </c>
      <c r="AQ96" s="294">
        <f>IF(AQ$5&lt;=$D96,0,IF(SUM($D96,$I$74)&gt;AQ$5,$Q85/$I$74,$Q85-SUM($I96:AP96)))</f>
        <v>0.97696822956335116</v>
      </c>
      <c r="AR96" s="294">
        <f>IF(AR$5&lt;=$D96,0,IF(SUM($D96,$I$74)&gt;AR$5,$Q85/$I$74,$Q85-SUM($I96:AQ96)))</f>
        <v>0.97696822956335116</v>
      </c>
      <c r="AS96" s="294">
        <f>IF(AS$5&lt;=$D96,0,IF(SUM($D96,$I$74)&gt;AS$5,$Q85/$I$74,$Q85-SUM($I96:AR96)))</f>
        <v>0.97696822956335116</v>
      </c>
      <c r="AT96" s="294">
        <f>IF(AT$5&lt;=$D96,0,IF(SUM($D96,$I$74)&gt;AT$5,$Q85/$I$74,$Q85-SUM($I96:AS96)))</f>
        <v>0.97696822956335116</v>
      </c>
      <c r="AU96" s="294">
        <f>IF(AU$5&lt;=$D96,0,IF(SUM($D96,$I$74)&gt;AU$5,$Q85/$I$74,$Q85-SUM($I96:AT96)))</f>
        <v>0.97696822956335116</v>
      </c>
      <c r="AV96" s="294">
        <f>IF(AV$5&lt;=$D96,0,IF(SUM($D96,$I$74)&gt;AV$5,$Q85/$I$74,$Q85-SUM($I96:AU96)))</f>
        <v>0.97696822956335116</v>
      </c>
      <c r="AW96" s="294">
        <f>IF(AW$5&lt;=$D96,0,IF(SUM($D96,$I$74)&gt;AW$5,$Q85/$I$74,$Q85-SUM($I96:AV96)))</f>
        <v>0.97696822956335116</v>
      </c>
      <c r="AX96" s="294">
        <f>IF(AX$5&lt;=$D96,0,IF(SUM($D96,$I$74)&gt;AX$5,$Q85/$I$74,$Q85-SUM($I96:AW96)))</f>
        <v>0.97696822956335116</v>
      </c>
      <c r="AY96" s="294">
        <f>IF(AY$5&lt;=$D96,0,IF(SUM($D96,$I$74)&gt;AY$5,$Q85/$I$74,$Q85-SUM($I96:AX96)))</f>
        <v>0.97696822956335116</v>
      </c>
      <c r="AZ96" s="294">
        <f>IF(AZ$5&lt;=$D96,0,IF(SUM($D96,$I$74)&gt;AZ$5,$Q85/$I$74,$Q85-SUM($I96:AY96)))</f>
        <v>0.97696822956335116</v>
      </c>
      <c r="BA96" s="294">
        <f>IF(BA$5&lt;=$D96,0,IF(SUM($D96,$I$74)&gt;BA$5,$Q85/$I$74,$Q85-SUM($I96:AZ96)))</f>
        <v>0.97696822956335116</v>
      </c>
      <c r="BB96" s="294">
        <f>IF(BB$5&lt;=$D96,0,IF(SUM($D96,$I$74)&gt;BB$5,$Q85/$I$74,$Q85-SUM($I96:BA96)))</f>
        <v>0.97696822956335116</v>
      </c>
      <c r="BC96" s="294">
        <f>IF(BC$5&lt;=$D96,0,IF(SUM($D96,$I$74)&gt;BC$5,$Q85/$I$74,$Q85-SUM($I96:BB96)))</f>
        <v>0.97696822956335116</v>
      </c>
      <c r="BD96" s="294">
        <f>IF(BD$5&lt;=$D96,0,IF(SUM($D96,$I$74)&gt;BD$5,$Q85/$I$74,$Q85-SUM($I96:BC96)))</f>
        <v>0.97696822956335116</v>
      </c>
      <c r="BE96" s="294">
        <f>IF(BE$5&lt;=$D96,0,IF(SUM($D96,$I$74)&gt;BE$5,$Q85/$I$74,$Q85-SUM($I96:BD96)))</f>
        <v>0.97696822956335116</v>
      </c>
      <c r="BF96" s="294">
        <f>IF(BF$5&lt;=$D96,0,IF(SUM($D96,$I$74)&gt;BF$5,$Q85/$I$74,$Q85-SUM($I96:BE96)))</f>
        <v>0.97696822956335116</v>
      </c>
      <c r="BG96" s="294">
        <f>IF(BG$5&lt;=$D96,0,IF(SUM($D96,$I$74)&gt;BG$5,$Q85/$I$74,$Q85-SUM($I96:BF96)))</f>
        <v>0.97696822956335116</v>
      </c>
      <c r="BH96" s="294">
        <f>IF(BH$5&lt;=$D96,0,IF(SUM($D96,$I$74)&gt;BH$5,$Q85/$I$74,$Q85-SUM($I96:BG96)))</f>
        <v>0.97696822956335116</v>
      </c>
      <c r="BI96" s="294">
        <f>IF(BI$5&lt;=$D96,0,IF(SUM($D96,$I$74)&gt;BI$5,$Q85/$I$74,$Q85-SUM($I96:BH96)))</f>
        <v>0.97696822956335116</v>
      </c>
      <c r="BJ96" s="294">
        <f>IF(BJ$5&lt;=$D96,0,IF(SUM($D96,$I$74)&gt;BJ$5,$Q85/$I$74,$Q85-SUM($I96:BI96)))</f>
        <v>0.97696822956335116</v>
      </c>
      <c r="BK96" s="294">
        <f>IF(BK$5&lt;=$D96,0,IF(SUM($D96,$I$74)&gt;BK$5,$Q85/$I$74,$Q85-SUM($I96:BJ96)))</f>
        <v>0.97696822956335116</v>
      </c>
      <c r="BL96" s="294">
        <f>IF(BL$5&lt;=$D96,0,IF(SUM($D96,$I$74)&gt;BL$5,$Q85/$I$74,$Q85-SUM($I96:BK96)))</f>
        <v>0.97696822956335116</v>
      </c>
      <c r="BM96" s="294">
        <f>IF(BM$5&lt;=$D96,0,IF(SUM($D96,$I$74)&gt;BM$5,$Q85/$I$74,$Q85-SUM($I96:BL96)))</f>
        <v>0.97696822956335116</v>
      </c>
      <c r="BN96" s="294">
        <f>IF(BN$5&lt;=$D96,0,IF(SUM($D96,$I$74)&gt;BN$5,$Q85/$I$74,$Q85-SUM($I96:BM96)))</f>
        <v>0.97696822956335116</v>
      </c>
      <c r="BO96" s="294">
        <f>IF(BO$5&lt;=$D96,0,IF(SUM($D96,$I$74)&gt;BO$5,$Q85/$I$74,$Q85-SUM($I96:BN96)))</f>
        <v>0.45721292095637978</v>
      </c>
      <c r="BP96" s="294">
        <f>IF(BP$5&lt;=$D96,0,IF(SUM($D96,$I$74)&gt;BP$5,$Q85/$I$74,$Q85-SUM($I96:BO96)))</f>
        <v>0</v>
      </c>
      <c r="BQ96" s="294">
        <f>IF(BQ$5&lt;=$D96,0,IF(SUM($D96,$I$74)&gt;BQ$5,$Q85/$I$74,$Q85-SUM($I96:BP96)))</f>
        <v>0</v>
      </c>
      <c r="BR96" s="294">
        <f>IF(BR$5&lt;=$D96,0,IF(SUM($D96,$I$74)&gt;BR$5,$Q85/$I$74,$Q85-SUM($I96:BQ96)))</f>
        <v>0</v>
      </c>
      <c r="BS96" s="294">
        <f>IF(BS$5&lt;=$D96,0,IF(SUM($D96,$I$74)&gt;BS$5,$Q85/$I$74,$Q85-SUM($I96:BR96)))</f>
        <v>0</v>
      </c>
      <c r="BT96" s="294">
        <f>IF(BT$5&lt;=$D96,0,IF(SUM($D96,$I$74)&gt;BT$5,$Q85/$I$74,$Q85-SUM($I96:BS96)))</f>
        <v>0</v>
      </c>
      <c r="BU96" s="294">
        <f>IF(BU$5&lt;=$D96,0,IF(SUM($D96,$I$74)&gt;BU$5,$Q85/$I$74,$Q85-SUM($I96:BT96)))</f>
        <v>0</v>
      </c>
      <c r="BV96" s="294">
        <f>IF(BV$5&lt;=$D96,0,IF(SUM($D96,$I$74)&gt;BV$5,$Q85/$I$74,$Q85-SUM($I96:BU96)))</f>
        <v>0</v>
      </c>
    </row>
    <row r="97" spans="4:74" ht="12.75" hidden="1" customHeight="1" outlineLevel="1" x14ac:dyDescent="0.3">
      <c r="D97" s="124">
        <f t="shared" si="58"/>
        <v>2019</v>
      </c>
      <c r="E97" s="8" t="s">
        <v>22</v>
      </c>
      <c r="I97" s="75"/>
      <c r="J97" s="294">
        <f>IF(J$5&lt;=$D97,0,IF(SUM($D97,$I$74)&gt;J$5,$R85/$I$74,$R85-SUM($I97:I97)))</f>
        <v>0</v>
      </c>
      <c r="K97" s="294">
        <f>IF(K$5&lt;=$D97,0,IF(SUM($D97,$I$74)&gt;K$5,$R85/$I$74,$R85-SUM($I97:J97)))</f>
        <v>0</v>
      </c>
      <c r="L97" s="294">
        <f>IF(L$5&lt;=$D97,0,IF(SUM($D97,$I$74)&gt;L$5,$R85/$I$74,$R85-SUM($I97:K97)))</f>
        <v>0</v>
      </c>
      <c r="M97" s="294">
        <f>IF(M$5&lt;=$D97,0,IF(SUM($D97,$I$74)&gt;M$5,$R85/$I$74,$R85-SUM($I97:L97)))</f>
        <v>0</v>
      </c>
      <c r="N97" s="294">
        <f>IF(N$5&lt;=$D97,0,IF(SUM($D97,$I$74)&gt;N$5,$R85/$I$74,$R85-SUM($I97:M97)))</f>
        <v>0</v>
      </c>
      <c r="O97" s="294">
        <f>IF(O$5&lt;=$D97,0,IF(SUM($D97,$I$74)&gt;O$5,$R85/$I$74,$R85-SUM($I97:N97)))</f>
        <v>0</v>
      </c>
      <c r="P97" s="294">
        <f>IF(P$5&lt;=$D97,0,IF(SUM($D97,$I$74)&gt;P$5,$R85/$I$74,$R85-SUM($I97:O97)))</f>
        <v>0</v>
      </c>
      <c r="Q97" s="294">
        <f>IF(Q$5&lt;=$D97,0,IF(SUM($D97,$I$74)&gt;Q$5,$R85/$I$74,$R85-SUM($I97:P97)))</f>
        <v>0</v>
      </c>
      <c r="R97" s="294">
        <f>IF(R$5&lt;=$D97,0,IF(SUM($D97,$I$74)&gt;R$5,$R85/$I$74,$R85-SUM($I97:Q97)))</f>
        <v>0</v>
      </c>
      <c r="S97" s="294">
        <f>IF(S$5&lt;=$D97,0,IF(SUM($D97,$I$74)&gt;S$5,$R85/$I$74,$R85-SUM($I97:R97)))</f>
        <v>0.70681119146117266</v>
      </c>
      <c r="T97" s="294">
        <f>IF(T$5&lt;=$D97,0,IF(SUM($D97,$I$74)&gt;T$5,$R85/$I$74,$R85-SUM($I97:S97)))</f>
        <v>0.70681119146117266</v>
      </c>
      <c r="U97" s="294">
        <f>IF(U$5&lt;=$D97,0,IF(SUM($D97,$I$74)&gt;U$5,$R85/$I$74,$R85-SUM($I97:T97)))</f>
        <v>0.70681119146117266</v>
      </c>
      <c r="V97" s="294">
        <f>IF(V$5&lt;=$D97,0,IF(SUM($D97,$I$74)&gt;V$5,$R85/$I$74,$R85-SUM($I97:U97)))</f>
        <v>0.70681119146117266</v>
      </c>
      <c r="W97" s="294">
        <f>IF(W$5&lt;=$D97,0,IF(SUM($D97,$I$74)&gt;W$5,$R85/$I$74,$R85-SUM($I97:V97)))</f>
        <v>0.70681119146117266</v>
      </c>
      <c r="X97" s="294">
        <f>IF(X$5&lt;=$D97,0,IF(SUM($D97,$I$74)&gt;X$5,$R85/$I$74,$R85-SUM($I97:W97)))</f>
        <v>0.70681119146117266</v>
      </c>
      <c r="Y97" s="294">
        <f>IF(Y$5&lt;=$D97,0,IF(SUM($D97,$I$74)&gt;Y$5,$R85/$I$74,$R85-SUM($I97:X97)))</f>
        <v>0.70681119146117266</v>
      </c>
      <c r="Z97" s="294">
        <f>IF(Z$5&lt;=$D97,0,IF(SUM($D97,$I$74)&gt;Z$5,$R85/$I$74,$R85-SUM($I97:Y97)))</f>
        <v>0.70681119146117266</v>
      </c>
      <c r="AA97" s="294">
        <f>IF(AA$5&lt;=$D97,0,IF(SUM($D97,$I$74)&gt;AA$5,$R85/$I$74,$R85-SUM($I97:Z97)))</f>
        <v>0.70681119146117266</v>
      </c>
      <c r="AB97" s="294">
        <f>IF(AB$5&lt;=$D97,0,IF(SUM($D97,$I$74)&gt;AB$5,$R85/$I$74,$R85-SUM($I97:AA97)))</f>
        <v>0.70681119146117266</v>
      </c>
      <c r="AC97" s="294">
        <f>IF(AC$5&lt;=$D97,0,IF(SUM($D97,$I$74)&gt;AC$5,$R85/$I$74,$R85-SUM($I97:AB97)))</f>
        <v>0.70681119146117266</v>
      </c>
      <c r="AD97" s="294">
        <f>IF(AD$5&lt;=$D97,0,IF(SUM($D97,$I$74)&gt;AD$5,$R85/$I$74,$R85-SUM($I97:AC97)))</f>
        <v>0.70681119146117266</v>
      </c>
      <c r="AE97" s="294">
        <f>IF(AE$5&lt;=$D97,0,IF(SUM($D97,$I$74)&gt;AE$5,$R85/$I$74,$R85-SUM($I97:AD97)))</f>
        <v>0.70681119146117266</v>
      </c>
      <c r="AF97" s="294">
        <f>IF(AF$5&lt;=$D97,0,IF(SUM($D97,$I$74)&gt;AF$5,$R85/$I$74,$R85-SUM($I97:AE97)))</f>
        <v>0.70681119146117266</v>
      </c>
      <c r="AG97" s="294">
        <f>IF(AG$5&lt;=$D97,0,IF(SUM($D97,$I$74)&gt;AG$5,$R85/$I$74,$R85-SUM($I97:AF97)))</f>
        <v>0.70681119146117266</v>
      </c>
      <c r="AH97" s="294">
        <f>IF(AH$5&lt;=$D97,0,IF(SUM($D97,$I$74)&gt;AH$5,$R85/$I$74,$R85-SUM($I97:AG97)))</f>
        <v>0.70681119146117266</v>
      </c>
      <c r="AI97" s="294">
        <f>IF(AI$5&lt;=$D97,0,IF(SUM($D97,$I$74)&gt;AI$5,$R85/$I$74,$R85-SUM($I97:AH97)))</f>
        <v>0.70681119146117266</v>
      </c>
      <c r="AJ97" s="294">
        <f>IF(AJ$5&lt;=$D97,0,IF(SUM($D97,$I$74)&gt;AJ$5,$R85/$I$74,$R85-SUM($I97:AI97)))</f>
        <v>0.70681119146117266</v>
      </c>
      <c r="AK97" s="294">
        <f>IF(AK$5&lt;=$D97,0,IF(SUM($D97,$I$74)&gt;AK$5,$R85/$I$74,$R85-SUM($I97:AJ97)))</f>
        <v>0.70681119146117266</v>
      </c>
      <c r="AL97" s="294">
        <f>IF(AL$5&lt;=$D97,0,IF(SUM($D97,$I$74)&gt;AL$5,$R85/$I$74,$R85-SUM($I97:AK97)))</f>
        <v>0.70681119146117266</v>
      </c>
      <c r="AM97" s="294">
        <f>IF(AM$5&lt;=$D97,0,IF(SUM($D97,$I$74)&gt;AM$5,$R85/$I$74,$R85-SUM($I97:AL97)))</f>
        <v>0.70681119146117266</v>
      </c>
      <c r="AN97" s="294">
        <f>IF(AN$5&lt;=$D97,0,IF(SUM($D97,$I$74)&gt;AN$5,$R85/$I$74,$R85-SUM($I97:AM97)))</f>
        <v>0.70681119146117266</v>
      </c>
      <c r="AO97" s="294">
        <f>IF(AO$5&lt;=$D97,0,IF(SUM($D97,$I$74)&gt;AO$5,$R85/$I$74,$R85-SUM($I97:AN97)))</f>
        <v>0.70681119146117266</v>
      </c>
      <c r="AP97" s="294">
        <f>IF(AP$5&lt;=$D97,0,IF(SUM($D97,$I$74)&gt;AP$5,$R85/$I$74,$R85-SUM($I97:AO97)))</f>
        <v>0.70681119146117266</v>
      </c>
      <c r="AQ97" s="294">
        <f>IF(AQ$5&lt;=$D97,0,IF(SUM($D97,$I$74)&gt;AQ$5,$R85/$I$74,$R85-SUM($I97:AP97)))</f>
        <v>0.70681119146117266</v>
      </c>
      <c r="AR97" s="294">
        <f>IF(AR$5&lt;=$D97,0,IF(SUM($D97,$I$74)&gt;AR$5,$R85/$I$74,$R85-SUM($I97:AQ97)))</f>
        <v>0.70681119146117266</v>
      </c>
      <c r="AS97" s="294">
        <f>IF(AS$5&lt;=$D97,0,IF(SUM($D97,$I$74)&gt;AS$5,$R85/$I$74,$R85-SUM($I97:AR97)))</f>
        <v>0.70681119146117266</v>
      </c>
      <c r="AT97" s="294">
        <f>IF(AT$5&lt;=$D97,0,IF(SUM($D97,$I$74)&gt;AT$5,$R85/$I$74,$R85-SUM($I97:AS97)))</f>
        <v>0.70681119146117266</v>
      </c>
      <c r="AU97" s="294">
        <f>IF(AU$5&lt;=$D97,0,IF(SUM($D97,$I$74)&gt;AU$5,$R85/$I$74,$R85-SUM($I97:AT97)))</f>
        <v>0.70681119146117266</v>
      </c>
      <c r="AV97" s="294">
        <f>IF(AV$5&lt;=$D97,0,IF(SUM($D97,$I$74)&gt;AV$5,$R85/$I$74,$R85-SUM($I97:AU97)))</f>
        <v>0.70681119146117266</v>
      </c>
      <c r="AW97" s="294">
        <f>IF(AW$5&lt;=$D97,0,IF(SUM($D97,$I$74)&gt;AW$5,$R85/$I$74,$R85-SUM($I97:AV97)))</f>
        <v>0.70681119146117266</v>
      </c>
      <c r="AX97" s="294">
        <f>IF(AX$5&lt;=$D97,0,IF(SUM($D97,$I$74)&gt;AX$5,$R85/$I$74,$R85-SUM($I97:AW97)))</f>
        <v>0.70681119146117266</v>
      </c>
      <c r="AY97" s="294">
        <f>IF(AY$5&lt;=$D97,0,IF(SUM($D97,$I$74)&gt;AY$5,$R85/$I$74,$R85-SUM($I97:AX97)))</f>
        <v>0.70681119146117266</v>
      </c>
      <c r="AZ97" s="294">
        <f>IF(AZ$5&lt;=$D97,0,IF(SUM($D97,$I$74)&gt;AZ$5,$R85/$I$74,$R85-SUM($I97:AY97)))</f>
        <v>0.70681119146117266</v>
      </c>
      <c r="BA97" s="294">
        <f>IF(BA$5&lt;=$D97,0,IF(SUM($D97,$I$74)&gt;BA$5,$R85/$I$74,$R85-SUM($I97:AZ97)))</f>
        <v>0.70681119146117266</v>
      </c>
      <c r="BB97" s="294">
        <f>IF(BB$5&lt;=$D97,0,IF(SUM($D97,$I$74)&gt;BB$5,$R85/$I$74,$R85-SUM($I97:BA97)))</f>
        <v>0.70681119146117266</v>
      </c>
      <c r="BC97" s="294">
        <f>IF(BC$5&lt;=$D97,0,IF(SUM($D97,$I$74)&gt;BC$5,$R85/$I$74,$R85-SUM($I97:BB97)))</f>
        <v>0.70681119146117266</v>
      </c>
      <c r="BD97" s="294">
        <f>IF(BD$5&lt;=$D97,0,IF(SUM($D97,$I$74)&gt;BD$5,$R85/$I$74,$R85-SUM($I97:BC97)))</f>
        <v>0.70681119146117266</v>
      </c>
      <c r="BE97" s="294">
        <f>IF(BE$5&lt;=$D97,0,IF(SUM($D97,$I$74)&gt;BE$5,$R85/$I$74,$R85-SUM($I97:BD97)))</f>
        <v>0.70681119146117266</v>
      </c>
      <c r="BF97" s="294">
        <f>IF(BF$5&lt;=$D97,0,IF(SUM($D97,$I$74)&gt;BF$5,$R85/$I$74,$R85-SUM($I97:BE97)))</f>
        <v>0.70681119146117266</v>
      </c>
      <c r="BG97" s="294">
        <f>IF(BG$5&lt;=$D97,0,IF(SUM($D97,$I$74)&gt;BG$5,$R85/$I$74,$R85-SUM($I97:BF97)))</f>
        <v>0.70681119146117266</v>
      </c>
      <c r="BH97" s="294">
        <f>IF(BH$5&lt;=$D97,0,IF(SUM($D97,$I$74)&gt;BH$5,$R85/$I$74,$R85-SUM($I97:BG97)))</f>
        <v>0.70681119146117266</v>
      </c>
      <c r="BI97" s="294">
        <f>IF(BI$5&lt;=$D97,0,IF(SUM($D97,$I$74)&gt;BI$5,$R85/$I$74,$R85-SUM($I97:BH97)))</f>
        <v>0.70681119146117266</v>
      </c>
      <c r="BJ97" s="294">
        <f>IF(BJ$5&lt;=$D97,0,IF(SUM($D97,$I$74)&gt;BJ$5,$R85/$I$74,$R85-SUM($I97:BI97)))</f>
        <v>0.70681119146117266</v>
      </c>
      <c r="BK97" s="294">
        <f>IF(BK$5&lt;=$D97,0,IF(SUM($D97,$I$74)&gt;BK$5,$R85/$I$74,$R85-SUM($I97:BJ97)))</f>
        <v>0.70681119146117266</v>
      </c>
      <c r="BL97" s="294">
        <f>IF(BL$5&lt;=$D97,0,IF(SUM($D97,$I$74)&gt;BL$5,$R85/$I$74,$R85-SUM($I97:BK97)))</f>
        <v>0.70681119146117266</v>
      </c>
      <c r="BM97" s="294">
        <f>IF(BM$5&lt;=$D97,0,IF(SUM($D97,$I$74)&gt;BM$5,$R85/$I$74,$R85-SUM($I97:BL97)))</f>
        <v>0.70681119146117266</v>
      </c>
      <c r="BN97" s="294">
        <f>IF(BN$5&lt;=$D97,0,IF(SUM($D97,$I$74)&gt;BN$5,$R85/$I$74,$R85-SUM($I97:BM97)))</f>
        <v>0.70681119146117266</v>
      </c>
      <c r="BO97" s="294">
        <f>IF(BO$5&lt;=$D97,0,IF(SUM($D97,$I$74)&gt;BO$5,$R85/$I$74,$R85-SUM($I97:BN97)))</f>
        <v>0.70681119146117266</v>
      </c>
      <c r="BP97" s="294">
        <f>IF(BP$5&lt;=$D97,0,IF(SUM($D97,$I$74)&gt;BP$5,$R85/$I$74,$R85-SUM($I97:BO97)))</f>
        <v>0.33078169753490272</v>
      </c>
      <c r="BQ97" s="294">
        <f>IF(BQ$5&lt;=$D97,0,IF(SUM($D97,$I$74)&gt;BQ$5,$R85/$I$74,$R85-SUM($I97:BP97)))</f>
        <v>0</v>
      </c>
      <c r="BR97" s="294">
        <f>IF(BR$5&lt;=$D97,0,IF(SUM($D97,$I$74)&gt;BR$5,$R85/$I$74,$R85-SUM($I97:BQ97)))</f>
        <v>0</v>
      </c>
      <c r="BS97" s="294">
        <f>IF(BS$5&lt;=$D97,0,IF(SUM($D97,$I$74)&gt;BS$5,$R85/$I$74,$R85-SUM($I97:BR97)))</f>
        <v>0</v>
      </c>
      <c r="BT97" s="294">
        <f>IF(BT$5&lt;=$D97,0,IF(SUM($D97,$I$74)&gt;BT$5,$R85/$I$74,$R85-SUM($I97:BS97)))</f>
        <v>0</v>
      </c>
      <c r="BU97" s="294">
        <f>IF(BU$5&lt;=$D97,0,IF(SUM($D97,$I$74)&gt;BU$5,$R85/$I$74,$R85-SUM($I97:BT97)))</f>
        <v>0</v>
      </c>
      <c r="BV97" s="294">
        <f>IF(BV$5&lt;=$D97,0,IF(SUM($D97,$I$74)&gt;BV$5,$R85/$I$74,$R85-SUM($I97:BU97)))</f>
        <v>0</v>
      </c>
    </row>
    <row r="98" spans="4:74" ht="12.75" hidden="1" customHeight="1" outlineLevel="1" x14ac:dyDescent="0.3">
      <c r="D98" s="124">
        <f t="shared" si="58"/>
        <v>2020</v>
      </c>
      <c r="E98" s="8" t="s">
        <v>22</v>
      </c>
      <c r="I98" s="75"/>
      <c r="J98" s="294">
        <f>IF(J$5&lt;=$D98,0,IF(SUM($D98,$I$74)&gt;J$5,$S85/$I$74,$S85-SUM($I98:I98)))</f>
        <v>0</v>
      </c>
      <c r="K98" s="294">
        <f>IF(K$5&lt;=$D98,0,IF(SUM($D98,$I$74)&gt;K$5,$S85/$I$74,$S85-SUM($I98:J98)))</f>
        <v>0</v>
      </c>
      <c r="L98" s="294">
        <f>IF(L$5&lt;=$D98,0,IF(SUM($D98,$I$74)&gt;L$5,$S85/$I$74,$S85-SUM($I98:K98)))</f>
        <v>0</v>
      </c>
      <c r="M98" s="294">
        <f>IF(M$5&lt;=$D98,0,IF(SUM($D98,$I$74)&gt;M$5,$S85/$I$74,$S85-SUM($I98:L98)))</f>
        <v>0</v>
      </c>
      <c r="N98" s="294">
        <f>IF(N$5&lt;=$D98,0,IF(SUM($D98,$I$74)&gt;N$5,$S85/$I$74,$S85-SUM($I98:M98)))</f>
        <v>0</v>
      </c>
      <c r="O98" s="294">
        <f>IF(O$5&lt;=$D98,0,IF(SUM($D98,$I$74)&gt;O$5,$S85/$I$74,$S85-SUM($I98:N98)))</f>
        <v>0</v>
      </c>
      <c r="P98" s="294">
        <f>IF(P$5&lt;=$D98,0,IF(SUM($D98,$I$74)&gt;P$5,$S85/$I$74,$S85-SUM($I98:O98)))</f>
        <v>0</v>
      </c>
      <c r="Q98" s="294">
        <f>IF(Q$5&lt;=$D98,0,IF(SUM($D98,$I$74)&gt;Q$5,$S85/$I$74,$S85-SUM($I98:P98)))</f>
        <v>0</v>
      </c>
      <c r="R98" s="294">
        <f>IF(R$5&lt;=$D98,0,IF(SUM($D98,$I$74)&gt;R$5,$S85/$I$74,$S85-SUM($I98:Q98)))</f>
        <v>0</v>
      </c>
      <c r="S98" s="294">
        <f>IF(S$5&lt;=$D98,0,IF(SUM($D98,$I$74)&gt;S$5,$S85/$I$74,$S85-SUM($I98:R98)))</f>
        <v>0</v>
      </c>
      <c r="T98" s="294">
        <f>IF(T$5&lt;=$D98,0,IF(SUM($D98,$I$74)&gt;T$5,$S85/$I$74,$S85-SUM($I98:S98)))</f>
        <v>1.1334977817749681</v>
      </c>
      <c r="U98" s="294">
        <f>IF(U$5&lt;=$D98,0,IF(SUM($D98,$I$74)&gt;U$5,$S85/$I$74,$S85-SUM($I98:T98)))</f>
        <v>1.1334977817749681</v>
      </c>
      <c r="V98" s="294">
        <f>IF(V$5&lt;=$D98,0,IF(SUM($D98,$I$74)&gt;V$5,$S85/$I$74,$S85-SUM($I98:U98)))</f>
        <v>1.1334977817749681</v>
      </c>
      <c r="W98" s="294">
        <f>IF(W$5&lt;=$D98,0,IF(SUM($D98,$I$74)&gt;W$5,$S85/$I$74,$S85-SUM($I98:V98)))</f>
        <v>1.1334977817749681</v>
      </c>
      <c r="X98" s="294">
        <f>IF(X$5&lt;=$D98,0,IF(SUM($D98,$I$74)&gt;X$5,$S85/$I$74,$S85-SUM($I98:W98)))</f>
        <v>1.1334977817749681</v>
      </c>
      <c r="Y98" s="294">
        <f>IF(Y$5&lt;=$D98,0,IF(SUM($D98,$I$74)&gt;Y$5,$S85/$I$74,$S85-SUM($I98:X98)))</f>
        <v>1.1334977817749681</v>
      </c>
      <c r="Z98" s="294">
        <f>IF(Z$5&lt;=$D98,0,IF(SUM($D98,$I$74)&gt;Z$5,$S85/$I$74,$S85-SUM($I98:Y98)))</f>
        <v>1.1334977817749681</v>
      </c>
      <c r="AA98" s="294">
        <f>IF(AA$5&lt;=$D98,0,IF(SUM($D98,$I$74)&gt;AA$5,$S85/$I$74,$S85-SUM($I98:Z98)))</f>
        <v>1.1334977817749681</v>
      </c>
      <c r="AB98" s="294">
        <f>IF(AB$5&lt;=$D98,0,IF(SUM($D98,$I$74)&gt;AB$5,$S85/$I$74,$S85-SUM($I98:AA98)))</f>
        <v>1.1334977817749681</v>
      </c>
      <c r="AC98" s="294">
        <f>IF(AC$5&lt;=$D98,0,IF(SUM($D98,$I$74)&gt;AC$5,$S85/$I$74,$S85-SUM($I98:AB98)))</f>
        <v>1.1334977817749681</v>
      </c>
      <c r="AD98" s="294">
        <f>IF(AD$5&lt;=$D98,0,IF(SUM($D98,$I$74)&gt;AD$5,$S85/$I$74,$S85-SUM($I98:AC98)))</f>
        <v>1.1334977817749681</v>
      </c>
      <c r="AE98" s="294">
        <f>IF(AE$5&lt;=$D98,0,IF(SUM($D98,$I$74)&gt;AE$5,$S85/$I$74,$S85-SUM($I98:AD98)))</f>
        <v>1.1334977817749681</v>
      </c>
      <c r="AF98" s="294">
        <f>IF(AF$5&lt;=$D98,0,IF(SUM($D98,$I$74)&gt;AF$5,$S85/$I$74,$S85-SUM($I98:AE98)))</f>
        <v>1.1334977817749681</v>
      </c>
      <c r="AG98" s="294">
        <f>IF(AG$5&lt;=$D98,0,IF(SUM($D98,$I$74)&gt;AG$5,$S85/$I$74,$S85-SUM($I98:AF98)))</f>
        <v>1.1334977817749681</v>
      </c>
      <c r="AH98" s="294">
        <f>IF(AH$5&lt;=$D98,0,IF(SUM($D98,$I$74)&gt;AH$5,$S85/$I$74,$S85-SUM($I98:AG98)))</f>
        <v>1.1334977817749681</v>
      </c>
      <c r="AI98" s="294">
        <f>IF(AI$5&lt;=$D98,0,IF(SUM($D98,$I$74)&gt;AI$5,$S85/$I$74,$S85-SUM($I98:AH98)))</f>
        <v>1.1334977817749681</v>
      </c>
      <c r="AJ98" s="294">
        <f>IF(AJ$5&lt;=$D98,0,IF(SUM($D98,$I$74)&gt;AJ$5,$S85/$I$74,$S85-SUM($I98:AI98)))</f>
        <v>1.1334977817749681</v>
      </c>
      <c r="AK98" s="294">
        <f>IF(AK$5&lt;=$D98,0,IF(SUM($D98,$I$74)&gt;AK$5,$S85/$I$74,$S85-SUM($I98:AJ98)))</f>
        <v>1.1334977817749681</v>
      </c>
      <c r="AL98" s="294">
        <f>IF(AL$5&lt;=$D98,0,IF(SUM($D98,$I$74)&gt;AL$5,$S85/$I$74,$S85-SUM($I98:AK98)))</f>
        <v>1.1334977817749681</v>
      </c>
      <c r="AM98" s="294">
        <f>IF(AM$5&lt;=$D98,0,IF(SUM($D98,$I$74)&gt;AM$5,$S85/$I$74,$S85-SUM($I98:AL98)))</f>
        <v>1.1334977817749681</v>
      </c>
      <c r="AN98" s="294">
        <f>IF(AN$5&lt;=$D98,0,IF(SUM($D98,$I$74)&gt;AN$5,$S85/$I$74,$S85-SUM($I98:AM98)))</f>
        <v>1.1334977817749681</v>
      </c>
      <c r="AO98" s="294">
        <f>IF(AO$5&lt;=$D98,0,IF(SUM($D98,$I$74)&gt;AO$5,$S85/$I$74,$S85-SUM($I98:AN98)))</f>
        <v>1.1334977817749681</v>
      </c>
      <c r="AP98" s="294">
        <f>IF(AP$5&lt;=$D98,0,IF(SUM($D98,$I$74)&gt;AP$5,$S85/$I$74,$S85-SUM($I98:AO98)))</f>
        <v>1.1334977817749681</v>
      </c>
      <c r="AQ98" s="294">
        <f>IF(AQ$5&lt;=$D98,0,IF(SUM($D98,$I$74)&gt;AQ$5,$S85/$I$74,$S85-SUM($I98:AP98)))</f>
        <v>1.1334977817749681</v>
      </c>
      <c r="AR98" s="294">
        <f>IF(AR$5&lt;=$D98,0,IF(SUM($D98,$I$74)&gt;AR$5,$S85/$I$74,$S85-SUM($I98:AQ98)))</f>
        <v>1.1334977817749681</v>
      </c>
      <c r="AS98" s="294">
        <f>IF(AS$5&lt;=$D98,0,IF(SUM($D98,$I$74)&gt;AS$5,$S85/$I$74,$S85-SUM($I98:AR98)))</f>
        <v>1.1334977817749681</v>
      </c>
      <c r="AT98" s="294">
        <f>IF(AT$5&lt;=$D98,0,IF(SUM($D98,$I$74)&gt;AT$5,$S85/$I$74,$S85-SUM($I98:AS98)))</f>
        <v>1.1334977817749681</v>
      </c>
      <c r="AU98" s="294">
        <f>IF(AU$5&lt;=$D98,0,IF(SUM($D98,$I$74)&gt;AU$5,$S85/$I$74,$S85-SUM($I98:AT98)))</f>
        <v>1.1334977817749681</v>
      </c>
      <c r="AV98" s="294">
        <f>IF(AV$5&lt;=$D98,0,IF(SUM($D98,$I$74)&gt;AV$5,$S85/$I$74,$S85-SUM($I98:AU98)))</f>
        <v>1.1334977817749681</v>
      </c>
      <c r="AW98" s="294">
        <f>IF(AW$5&lt;=$D98,0,IF(SUM($D98,$I$74)&gt;AW$5,$S85/$I$74,$S85-SUM($I98:AV98)))</f>
        <v>1.1334977817749681</v>
      </c>
      <c r="AX98" s="294">
        <f>IF(AX$5&lt;=$D98,0,IF(SUM($D98,$I$74)&gt;AX$5,$S85/$I$74,$S85-SUM($I98:AW98)))</f>
        <v>1.1334977817749681</v>
      </c>
      <c r="AY98" s="294">
        <f>IF(AY$5&lt;=$D98,0,IF(SUM($D98,$I$74)&gt;AY$5,$S85/$I$74,$S85-SUM($I98:AX98)))</f>
        <v>1.1334977817749681</v>
      </c>
      <c r="AZ98" s="294">
        <f>IF(AZ$5&lt;=$D98,0,IF(SUM($D98,$I$74)&gt;AZ$5,$S85/$I$74,$S85-SUM($I98:AY98)))</f>
        <v>1.1334977817749681</v>
      </c>
      <c r="BA98" s="294">
        <f>IF(BA$5&lt;=$D98,0,IF(SUM($D98,$I$74)&gt;BA$5,$S85/$I$74,$S85-SUM($I98:AZ98)))</f>
        <v>1.1334977817749681</v>
      </c>
      <c r="BB98" s="294">
        <f>IF(BB$5&lt;=$D98,0,IF(SUM($D98,$I$74)&gt;BB$5,$S85/$I$74,$S85-SUM($I98:BA98)))</f>
        <v>1.1334977817749681</v>
      </c>
      <c r="BC98" s="294">
        <f>IF(BC$5&lt;=$D98,0,IF(SUM($D98,$I$74)&gt;BC$5,$S85/$I$74,$S85-SUM($I98:BB98)))</f>
        <v>1.1334977817749681</v>
      </c>
      <c r="BD98" s="294">
        <f>IF(BD$5&lt;=$D98,0,IF(SUM($D98,$I$74)&gt;BD$5,$S85/$I$74,$S85-SUM($I98:BC98)))</f>
        <v>1.1334977817749681</v>
      </c>
      <c r="BE98" s="294">
        <f>IF(BE$5&lt;=$D98,0,IF(SUM($D98,$I$74)&gt;BE$5,$S85/$I$74,$S85-SUM($I98:BD98)))</f>
        <v>1.1334977817749681</v>
      </c>
      <c r="BF98" s="294">
        <f>IF(BF$5&lt;=$D98,0,IF(SUM($D98,$I$74)&gt;BF$5,$S85/$I$74,$S85-SUM($I98:BE98)))</f>
        <v>1.1334977817749681</v>
      </c>
      <c r="BG98" s="294">
        <f>IF(BG$5&lt;=$D98,0,IF(SUM($D98,$I$74)&gt;BG$5,$S85/$I$74,$S85-SUM($I98:BF98)))</f>
        <v>1.1334977817749681</v>
      </c>
      <c r="BH98" s="294">
        <f>IF(BH$5&lt;=$D98,0,IF(SUM($D98,$I$74)&gt;BH$5,$S85/$I$74,$S85-SUM($I98:BG98)))</f>
        <v>1.1334977817749681</v>
      </c>
      <c r="BI98" s="294">
        <f>IF(BI$5&lt;=$D98,0,IF(SUM($D98,$I$74)&gt;BI$5,$S85/$I$74,$S85-SUM($I98:BH98)))</f>
        <v>1.1334977817749681</v>
      </c>
      <c r="BJ98" s="294">
        <f>IF(BJ$5&lt;=$D98,0,IF(SUM($D98,$I$74)&gt;BJ$5,$S85/$I$74,$S85-SUM($I98:BI98)))</f>
        <v>1.1334977817749681</v>
      </c>
      <c r="BK98" s="294">
        <f>IF(BK$5&lt;=$D98,0,IF(SUM($D98,$I$74)&gt;BK$5,$S85/$I$74,$S85-SUM($I98:BJ98)))</f>
        <v>1.1334977817749681</v>
      </c>
      <c r="BL98" s="294">
        <f>IF(BL$5&lt;=$D98,0,IF(SUM($D98,$I$74)&gt;BL$5,$S85/$I$74,$S85-SUM($I98:BK98)))</f>
        <v>1.1334977817749681</v>
      </c>
      <c r="BM98" s="294">
        <f>IF(BM$5&lt;=$D98,0,IF(SUM($D98,$I$74)&gt;BM$5,$S85/$I$74,$S85-SUM($I98:BL98)))</f>
        <v>1.1334977817749681</v>
      </c>
      <c r="BN98" s="294">
        <f>IF(BN$5&lt;=$D98,0,IF(SUM($D98,$I$74)&gt;BN$5,$S85/$I$74,$S85-SUM($I98:BM98)))</f>
        <v>1.1334977817749681</v>
      </c>
      <c r="BO98" s="294">
        <f>IF(BO$5&lt;=$D98,0,IF(SUM($D98,$I$74)&gt;BO$5,$S85/$I$74,$S85-SUM($I98:BN98)))</f>
        <v>1.1334977817749681</v>
      </c>
      <c r="BP98" s="294">
        <f>IF(BP$5&lt;=$D98,0,IF(SUM($D98,$I$74)&gt;BP$5,$S85/$I$74,$S85-SUM($I98:BO98)))</f>
        <v>1.1334977817749681</v>
      </c>
      <c r="BQ98" s="294">
        <f>IF(BQ$5&lt;=$D98,0,IF(SUM($D98,$I$74)&gt;BQ$5,$S85/$I$74,$S85-SUM($I98:BP98)))</f>
        <v>0.5304674359109498</v>
      </c>
      <c r="BR98" s="294">
        <f>IF(BR$5&lt;=$D98,0,IF(SUM($D98,$I$74)&gt;BR$5,$S85/$I$74,$S85-SUM($I98:BQ98)))</f>
        <v>0</v>
      </c>
      <c r="BS98" s="294">
        <f>IF(BS$5&lt;=$D98,0,IF(SUM($D98,$I$74)&gt;BS$5,$S85/$I$74,$S85-SUM($I98:BR98)))</f>
        <v>0</v>
      </c>
      <c r="BT98" s="294">
        <f>IF(BT$5&lt;=$D98,0,IF(SUM($D98,$I$74)&gt;BT$5,$S85/$I$74,$S85-SUM($I98:BS98)))</f>
        <v>0</v>
      </c>
      <c r="BU98" s="294">
        <f>IF(BU$5&lt;=$D98,0,IF(SUM($D98,$I$74)&gt;BU$5,$S85/$I$74,$S85-SUM($I98:BT98)))</f>
        <v>0</v>
      </c>
      <c r="BV98" s="294">
        <f>IF(BV$5&lt;=$D98,0,IF(SUM($D98,$I$74)&gt;BV$5,$S85/$I$74,$S85-SUM($I98:BU98)))</f>
        <v>0</v>
      </c>
    </row>
    <row r="99" spans="4:74" ht="12.75" hidden="1" customHeight="1" outlineLevel="1" x14ac:dyDescent="0.3">
      <c r="D99" s="124">
        <f t="shared" si="58"/>
        <v>2021</v>
      </c>
      <c r="E99" s="8" t="s">
        <v>22</v>
      </c>
      <c r="I99" s="75"/>
      <c r="J99" s="294">
        <f>IF(J$5&lt;=$D99,0,IF(SUM($D99,$I$74)&gt;J$5,$T85/$I$74,$T85-SUM($I99:I99)))</f>
        <v>0</v>
      </c>
      <c r="K99" s="294">
        <f>IF(K$5&lt;=$D99,0,IF(SUM($D99,$I$74)&gt;K$5,$T85/$I$74,$T85-SUM($I99:J99)))</f>
        <v>0</v>
      </c>
      <c r="L99" s="294">
        <f>IF(L$5&lt;=$D99,0,IF(SUM($D99,$I$74)&gt;L$5,$T85/$I$74,$T85-SUM($I99:K99)))</f>
        <v>0</v>
      </c>
      <c r="M99" s="294">
        <f>IF(M$5&lt;=$D99,0,IF(SUM($D99,$I$74)&gt;M$5,$T85/$I$74,$T85-SUM($I99:L99)))</f>
        <v>0</v>
      </c>
      <c r="N99" s="294">
        <f>IF(N$5&lt;=$D99,0,IF(SUM($D99,$I$74)&gt;N$5,$T85/$I$74,$T85-SUM($I99:M99)))</f>
        <v>0</v>
      </c>
      <c r="O99" s="294">
        <f>IF(O$5&lt;=$D99,0,IF(SUM($D99,$I$74)&gt;O$5,$T85/$I$74,$T85-SUM($I99:N99)))</f>
        <v>0</v>
      </c>
      <c r="P99" s="294">
        <f>IF(P$5&lt;=$D99,0,IF(SUM($D99,$I$74)&gt;P$5,$T85/$I$74,$T85-SUM($I99:O99)))</f>
        <v>0</v>
      </c>
      <c r="Q99" s="294">
        <f>IF(Q$5&lt;=$D99,0,IF(SUM($D99,$I$74)&gt;Q$5,$T85/$I$74,$T85-SUM($I99:P99)))</f>
        <v>0</v>
      </c>
      <c r="R99" s="294">
        <f>IF(R$5&lt;=$D99,0,IF(SUM($D99,$I$74)&gt;R$5,$T85/$I$74,$T85-SUM($I99:Q99)))</f>
        <v>0</v>
      </c>
      <c r="S99" s="294">
        <f>IF(S$5&lt;=$D99,0,IF(SUM($D99,$I$74)&gt;S$5,$T85/$I$74,$T85-SUM($I99:R99)))</f>
        <v>0</v>
      </c>
      <c r="T99" s="294">
        <f>IF(T$5&lt;=$D99,0,IF(SUM($D99,$I$74)&gt;T$5,$T85/$I$74,$T85-SUM($I99:S99)))</f>
        <v>0</v>
      </c>
      <c r="U99" s="294">
        <f>IF(U$5&lt;=$D99,0,IF(SUM($D99,$I$74)&gt;U$5,$T85/$I$74,$T85-SUM($I99:T99)))</f>
        <v>0</v>
      </c>
      <c r="V99" s="294">
        <f>IF(V$5&lt;=$D99,0,IF(SUM($D99,$I$74)&gt;V$5,$T85/$I$74,$T85-SUM($I99:U99)))</f>
        <v>0</v>
      </c>
      <c r="W99" s="294">
        <f>IF(W$5&lt;=$D99,0,IF(SUM($D99,$I$74)&gt;W$5,$T85/$I$74,$T85-SUM($I99:V99)))</f>
        <v>0</v>
      </c>
      <c r="X99" s="294">
        <f>IF(X$5&lt;=$D99,0,IF(SUM($D99,$I$74)&gt;X$5,$T85/$I$74,$T85-SUM($I99:W99)))</f>
        <v>0</v>
      </c>
      <c r="Y99" s="294">
        <f>IF(Y$5&lt;=$D99,0,IF(SUM($D99,$I$74)&gt;Y$5,$T85/$I$74,$T85-SUM($I99:X99)))</f>
        <v>0</v>
      </c>
      <c r="Z99" s="294">
        <f>IF(Z$5&lt;=$D99,0,IF(SUM($D99,$I$74)&gt;Z$5,$T85/$I$74,$T85-SUM($I99:Y99)))</f>
        <v>0</v>
      </c>
      <c r="AA99" s="294">
        <f>IF(AA$5&lt;=$D99,0,IF(SUM($D99,$I$74)&gt;AA$5,$T85/$I$74,$T85-SUM($I99:Z99)))</f>
        <v>0</v>
      </c>
      <c r="AB99" s="294">
        <f>IF(AB$5&lt;=$D99,0,IF(SUM($D99,$I$74)&gt;AB$5,$T85/$I$74,$T85-SUM($I99:AA99)))</f>
        <v>0</v>
      </c>
      <c r="AC99" s="294">
        <f>IF(AC$5&lt;=$D99,0,IF(SUM($D99,$I$74)&gt;AC$5,$T85/$I$74,$T85-SUM($I99:AB99)))</f>
        <v>0</v>
      </c>
      <c r="AD99" s="294">
        <f>IF(AD$5&lt;=$D99,0,IF(SUM($D99,$I$74)&gt;AD$5,$T85/$I$74,$T85-SUM($I99:AC99)))</f>
        <v>0</v>
      </c>
      <c r="AE99" s="294">
        <f>IF(AE$5&lt;=$D99,0,IF(SUM($D99,$I$74)&gt;AE$5,$T85/$I$74,$T85-SUM($I99:AD99)))</f>
        <v>0</v>
      </c>
      <c r="AF99" s="294">
        <f>IF(AF$5&lt;=$D99,0,IF(SUM($D99,$I$74)&gt;AF$5,$T85/$I$74,$T85-SUM($I99:AE99)))</f>
        <v>0</v>
      </c>
      <c r="AG99" s="294">
        <f>IF(AG$5&lt;=$D99,0,IF(SUM($D99,$I$74)&gt;AG$5,$T85/$I$74,$T85-SUM($I99:AF99)))</f>
        <v>0</v>
      </c>
      <c r="AH99" s="294">
        <f>IF(AH$5&lt;=$D99,0,IF(SUM($D99,$I$74)&gt;AH$5,$T85/$I$74,$T85-SUM($I99:AG99)))</f>
        <v>0</v>
      </c>
      <c r="AI99" s="294">
        <f>IF(AI$5&lt;=$D99,0,IF(SUM($D99,$I$74)&gt;AI$5,$T85/$I$74,$T85-SUM($I99:AH99)))</f>
        <v>0</v>
      </c>
      <c r="AJ99" s="294">
        <f>IF(AJ$5&lt;=$D99,0,IF(SUM($D99,$I$74)&gt;AJ$5,$T85/$I$74,$T85-SUM($I99:AI99)))</f>
        <v>0</v>
      </c>
      <c r="AK99" s="294">
        <f>IF(AK$5&lt;=$D99,0,IF(SUM($D99,$I$74)&gt;AK$5,$T85/$I$74,$T85-SUM($I99:AJ99)))</f>
        <v>0</v>
      </c>
      <c r="AL99" s="294">
        <f>IF(AL$5&lt;=$D99,0,IF(SUM($D99,$I$74)&gt;AL$5,$T85/$I$74,$T85-SUM($I99:AK99)))</f>
        <v>0</v>
      </c>
      <c r="AM99" s="294">
        <f>IF(AM$5&lt;=$D99,0,IF(SUM($D99,$I$74)&gt;AM$5,$T85/$I$74,$T85-SUM($I99:AL99)))</f>
        <v>0</v>
      </c>
      <c r="AN99" s="294">
        <f>IF(AN$5&lt;=$D99,0,IF(SUM($D99,$I$74)&gt;AN$5,$T85/$I$74,$T85-SUM($I99:AM99)))</f>
        <v>0</v>
      </c>
      <c r="AO99" s="294">
        <f>IF(AO$5&lt;=$D99,0,IF(SUM($D99,$I$74)&gt;AO$5,$T85/$I$74,$T85-SUM($I99:AN99)))</f>
        <v>0</v>
      </c>
      <c r="AP99" s="294">
        <f>IF(AP$5&lt;=$D99,0,IF(SUM($D99,$I$74)&gt;AP$5,$T85/$I$74,$T85-SUM($I99:AO99)))</f>
        <v>0</v>
      </c>
      <c r="AQ99" s="294">
        <f>IF(AQ$5&lt;=$D99,0,IF(SUM($D99,$I$74)&gt;AQ$5,$T85/$I$74,$T85-SUM($I99:AP99)))</f>
        <v>0</v>
      </c>
      <c r="AR99" s="294">
        <f>IF(AR$5&lt;=$D99,0,IF(SUM($D99,$I$74)&gt;AR$5,$T85/$I$74,$T85-SUM($I99:AQ99)))</f>
        <v>0</v>
      </c>
      <c r="AS99" s="294">
        <f>IF(AS$5&lt;=$D99,0,IF(SUM($D99,$I$74)&gt;AS$5,$T85/$I$74,$T85-SUM($I99:AR99)))</f>
        <v>0</v>
      </c>
      <c r="AT99" s="294">
        <f>IF(AT$5&lt;=$D99,0,IF(SUM($D99,$I$74)&gt;AT$5,$T85/$I$74,$T85-SUM($I99:AS99)))</f>
        <v>0</v>
      </c>
      <c r="AU99" s="294">
        <f>IF(AU$5&lt;=$D99,0,IF(SUM($D99,$I$74)&gt;AU$5,$T85/$I$74,$T85-SUM($I99:AT99)))</f>
        <v>0</v>
      </c>
      <c r="AV99" s="294">
        <f>IF(AV$5&lt;=$D99,0,IF(SUM($D99,$I$74)&gt;AV$5,$T85/$I$74,$T85-SUM($I99:AU99)))</f>
        <v>0</v>
      </c>
      <c r="AW99" s="294">
        <f>IF(AW$5&lt;=$D99,0,IF(SUM($D99,$I$74)&gt;AW$5,$T85/$I$74,$T85-SUM($I99:AV99)))</f>
        <v>0</v>
      </c>
      <c r="AX99" s="294">
        <f>IF(AX$5&lt;=$D99,0,IF(SUM($D99,$I$74)&gt;AX$5,$T85/$I$74,$T85-SUM($I99:AW99)))</f>
        <v>0</v>
      </c>
      <c r="AY99" s="294">
        <f>IF(AY$5&lt;=$D99,0,IF(SUM($D99,$I$74)&gt;AY$5,$T85/$I$74,$T85-SUM($I99:AX99)))</f>
        <v>0</v>
      </c>
      <c r="AZ99" s="294">
        <f>IF(AZ$5&lt;=$D99,0,IF(SUM($D99,$I$74)&gt;AZ$5,$T85/$I$74,$T85-SUM($I99:AY99)))</f>
        <v>0</v>
      </c>
      <c r="BA99" s="294">
        <f>IF(BA$5&lt;=$D99,0,IF(SUM($D99,$I$74)&gt;BA$5,$T85/$I$74,$T85-SUM($I99:AZ99)))</f>
        <v>0</v>
      </c>
      <c r="BB99" s="294">
        <f>IF(BB$5&lt;=$D99,0,IF(SUM($D99,$I$74)&gt;BB$5,$T85/$I$74,$T85-SUM($I99:BA99)))</f>
        <v>0</v>
      </c>
      <c r="BC99" s="294">
        <f>IF(BC$5&lt;=$D99,0,IF(SUM($D99,$I$74)&gt;BC$5,$T85/$I$74,$T85-SUM($I99:BB99)))</f>
        <v>0</v>
      </c>
      <c r="BD99" s="294">
        <f>IF(BD$5&lt;=$D99,0,IF(SUM($D99,$I$74)&gt;BD$5,$T85/$I$74,$T85-SUM($I99:BC99)))</f>
        <v>0</v>
      </c>
      <c r="BE99" s="294">
        <f>IF(BE$5&lt;=$D99,0,IF(SUM($D99,$I$74)&gt;BE$5,$T85/$I$74,$T85-SUM($I99:BD99)))</f>
        <v>0</v>
      </c>
      <c r="BF99" s="294">
        <f>IF(BF$5&lt;=$D99,0,IF(SUM($D99,$I$74)&gt;BF$5,$T85/$I$74,$T85-SUM($I99:BE99)))</f>
        <v>0</v>
      </c>
      <c r="BG99" s="294">
        <f>IF(BG$5&lt;=$D99,0,IF(SUM($D99,$I$74)&gt;BG$5,$T85/$I$74,$T85-SUM($I99:BF99)))</f>
        <v>0</v>
      </c>
      <c r="BH99" s="294">
        <f>IF(BH$5&lt;=$D99,0,IF(SUM($D99,$I$74)&gt;BH$5,$T85/$I$74,$T85-SUM($I99:BG99)))</f>
        <v>0</v>
      </c>
      <c r="BI99" s="294">
        <f>IF(BI$5&lt;=$D99,0,IF(SUM($D99,$I$74)&gt;BI$5,$T85/$I$74,$T85-SUM($I99:BH99)))</f>
        <v>0</v>
      </c>
      <c r="BJ99" s="294">
        <f>IF(BJ$5&lt;=$D99,0,IF(SUM($D99,$I$74)&gt;BJ$5,$T85/$I$74,$T85-SUM($I99:BI99)))</f>
        <v>0</v>
      </c>
      <c r="BK99" s="294">
        <f>IF(BK$5&lt;=$D99,0,IF(SUM($D99,$I$74)&gt;BK$5,$T85/$I$74,$T85-SUM($I99:BJ99)))</f>
        <v>0</v>
      </c>
      <c r="BL99" s="294">
        <f>IF(BL$5&lt;=$D99,0,IF(SUM($D99,$I$74)&gt;BL$5,$T85/$I$74,$T85-SUM($I99:BK99)))</f>
        <v>0</v>
      </c>
      <c r="BM99" s="294">
        <f>IF(BM$5&lt;=$D99,0,IF(SUM($D99,$I$74)&gt;BM$5,$T85/$I$74,$T85-SUM($I99:BL99)))</f>
        <v>0</v>
      </c>
      <c r="BN99" s="294">
        <f>IF(BN$5&lt;=$D99,0,IF(SUM($D99,$I$74)&gt;BN$5,$T85/$I$74,$T85-SUM($I99:BM99)))</f>
        <v>0</v>
      </c>
      <c r="BO99" s="294">
        <f>IF(BO$5&lt;=$D99,0,IF(SUM($D99,$I$74)&gt;BO$5,$T85/$I$74,$T85-SUM($I99:BN99)))</f>
        <v>0</v>
      </c>
      <c r="BP99" s="294">
        <f>IF(BP$5&lt;=$D99,0,IF(SUM($D99,$I$74)&gt;BP$5,$T85/$I$74,$T85-SUM($I99:BO99)))</f>
        <v>0</v>
      </c>
      <c r="BQ99" s="294">
        <f>IF(BQ$5&lt;=$D99,0,IF(SUM($D99,$I$74)&gt;BQ$5,$T85/$I$74,$T85-SUM($I99:BP99)))</f>
        <v>0</v>
      </c>
      <c r="BR99" s="294">
        <f>IF(BR$5&lt;=$D99,0,IF(SUM($D99,$I$74)&gt;BR$5,$T85/$I$74,$T85-SUM($I99:BQ99)))</f>
        <v>0</v>
      </c>
      <c r="BS99" s="294">
        <f>IF(BS$5&lt;=$D99,0,IF(SUM($D99,$I$74)&gt;BS$5,$T85/$I$74,$T85-SUM($I99:BR99)))</f>
        <v>0</v>
      </c>
      <c r="BT99" s="294">
        <f>IF(BT$5&lt;=$D99,0,IF(SUM($D99,$I$74)&gt;BT$5,$T85/$I$74,$T85-SUM($I99:BS99)))</f>
        <v>0</v>
      </c>
      <c r="BU99" s="294">
        <f>IF(BU$5&lt;=$D99,0,IF(SUM($D99,$I$74)&gt;BU$5,$T85/$I$74,$T85-SUM($I99:BT99)))</f>
        <v>0</v>
      </c>
      <c r="BV99" s="294">
        <f>IF(BV$5&lt;=$D99,0,IF(SUM($D99,$I$74)&gt;BV$5,$T85/$I$74,$T85-SUM($I99:BU99)))</f>
        <v>0</v>
      </c>
    </row>
    <row r="100" spans="4:74" ht="12.75" hidden="1" customHeight="1" outlineLevel="1" x14ac:dyDescent="0.3">
      <c r="D100" s="124">
        <f t="shared" si="58"/>
        <v>2022</v>
      </c>
      <c r="E100" s="8" t="s">
        <v>22</v>
      </c>
      <c r="I100" s="75"/>
      <c r="J100" s="123">
        <f>IF(J$5&lt;=$D100,0,IF(SUM($D100,I73)&gt;J$5,$U85/I73,$U85-SUM($I100:I100)))</f>
        <v>0</v>
      </c>
      <c r="K100" s="123">
        <f>IF(K$5&lt;=$D100,0,IF(SUM($D100,I73)&gt;K$5,$U85/I73,$U85-SUM($I100:J100)))</f>
        <v>0</v>
      </c>
      <c r="L100" s="123">
        <f>IF(L$5&lt;=$D100,0,IF(SUM($D100,I73)&gt;L$5,$U85/I73,$U85-SUM($I100:K100)))</f>
        <v>0</v>
      </c>
      <c r="M100" s="123">
        <f>IF(M$5&lt;=$D100,0,IF(SUM($D100,I73)&gt;M$5,$U85/I73,$U85-SUM($I100:L100)))</f>
        <v>0</v>
      </c>
      <c r="N100" s="123">
        <f>IF(N$5&lt;=$D100,0,IF(SUM($D100,I73)&gt;N$5,$U85/I73,$U85-SUM($I100:M100)))</f>
        <v>0</v>
      </c>
      <c r="O100" s="123">
        <f>IF(O$5&lt;=$D100,0,IF(SUM($D100,I73)&gt;O$5,$U85/I73,$U85-SUM($I100:N100)))</f>
        <v>0</v>
      </c>
      <c r="P100" s="123">
        <f>IF(P$5&lt;=$D100,0,IF(SUM($D100,I73)&gt;P$5,$U85/I73,$U85-SUM($I100:O100)))</f>
        <v>0</v>
      </c>
      <c r="Q100" s="123">
        <f>IF(Q$5&lt;=$D100,0,IF(SUM($D100,I73)&gt;Q$5,$U85/I73,$U85-SUM($I100:P100)))</f>
        <v>0</v>
      </c>
      <c r="R100" s="123">
        <f>IF(R$5&lt;=$D100,0,IF(SUM($D100,I73)&gt;R$5,$U85/I73,$U85-SUM($I100:Q100)))</f>
        <v>0</v>
      </c>
      <c r="S100" s="123">
        <f>IF(S$5&lt;=$D100,0,IF(SUM($D100,I73)&gt;S$5,$U85/I73,$U85-SUM($I100:R100)))</f>
        <v>0</v>
      </c>
      <c r="T100" s="123">
        <f>IF(T$5&lt;=$D100,0,IF(SUM($D100,I73)&gt;T$5,$U85/I73,$U85-SUM($I100:S100)))</f>
        <v>0</v>
      </c>
      <c r="U100" s="123">
        <f>IF(U$5&lt;=$D100,0,IF(SUM($D100,I73)&gt;U$5,$U85/I73,$U85-SUM($I100:T100)))</f>
        <v>0</v>
      </c>
      <c r="V100" s="123">
        <f>IF(V$5&lt;=$D100,0,IF(SUM($D100,I73)&gt;V$5,$U85/I73,$U85-SUM($I100:U100)))</f>
        <v>0</v>
      </c>
      <c r="W100" s="123">
        <f>IF(W$5&lt;=$D100,0,IF(SUM($D100,I73)&gt;W$5,$U85/I73,$U85-SUM($I100:V100)))</f>
        <v>0</v>
      </c>
      <c r="X100" s="123">
        <f>IF(X$5&lt;=$D100,0,IF(SUM($D100,I73)&gt;X$5,$U85/I73,$U85-SUM($I100:W100)))</f>
        <v>0</v>
      </c>
      <c r="Y100" s="123">
        <f>IF(Y$5&lt;=$D100,0,IF(SUM($D100,I73)&gt;Y$5,$U85/I73,$U85-SUM($I100:X100)))</f>
        <v>0</v>
      </c>
      <c r="Z100" s="123">
        <f>IF(Z$5&lt;=$D100,0,IF(SUM($D100,I73)&gt;Z$5,$U85/I73,$U85-SUM($I100:Y100)))</f>
        <v>0</v>
      </c>
      <c r="AA100" s="123">
        <f>IF(AA$5&lt;=$D100,0,IF(SUM($D100,I73)&gt;AA$5,$U85/I73,$U85-SUM($I100:Z100)))</f>
        <v>0</v>
      </c>
      <c r="AB100" s="123">
        <f>IF(AB$5&lt;=$D100,0,IF(SUM($D100,I73)&gt;AB$5,$U85/I73,$U85-SUM($I100:AA100)))</f>
        <v>0</v>
      </c>
      <c r="AC100" s="123">
        <f>IF(AC$5&lt;=$D100,0,IF(SUM($D100,I73)&gt;AC$5,$U85/I73,$U85-SUM($I100:AB100)))</f>
        <v>0</v>
      </c>
      <c r="AD100" s="123">
        <f>IF(AD$5&lt;=$D100,0,IF(SUM($D100,I73)&gt;AD$5,$U85/I73,$U85-SUM($I100:AC100)))</f>
        <v>0</v>
      </c>
      <c r="AE100" s="123">
        <f>IF(AE$5&lt;=$D100,0,IF(SUM($D100,I73)&gt;AE$5,$U85/I73,$U85-SUM($I100:AD100)))</f>
        <v>0</v>
      </c>
      <c r="AF100" s="123">
        <f>IF(AF$5&lt;=$D100,0,IF(SUM($D100,I73)&gt;AF$5,$U85/I73,$U85-SUM($I100:AE100)))</f>
        <v>0</v>
      </c>
      <c r="AG100" s="123">
        <f>IF(AG$5&lt;=$D100,0,IF(SUM($D100,I73)&gt;AG$5,$U85/I73,$U85-SUM($I100:AF100)))</f>
        <v>0</v>
      </c>
      <c r="AH100" s="123">
        <f>IF(AH$5&lt;=$D100,0,IF(SUM($D100,I73)&gt;AH$5,$U85/I73,$U85-SUM($I100:AG100)))</f>
        <v>0</v>
      </c>
      <c r="AI100" s="123">
        <f>IF(AI$5&lt;=$D100,0,IF(SUM($D100,I73)&gt;AI$5,$U85/I73,$U85-SUM($I100:AH100)))</f>
        <v>0</v>
      </c>
      <c r="AJ100" s="123">
        <f>IF(AJ$5&lt;=$D100,0,IF(SUM($D100,I73)&gt;AJ$5,$U85/I73,$U85-SUM($I100:AI100)))</f>
        <v>0</v>
      </c>
      <c r="AK100" s="123">
        <f>IF(AK$5&lt;=$D100,0,IF(SUM($D100,I73)&gt;AK$5,$U85/I73,$U85-SUM($I100:AJ100)))</f>
        <v>0</v>
      </c>
      <c r="AL100" s="123">
        <f>IF(AL$5&lt;=$D100,0,IF(SUM($D100,I73)&gt;AL$5,$U85/I73,$U85-SUM($I100:AK100)))</f>
        <v>0</v>
      </c>
      <c r="AM100" s="123">
        <f>IF(AM$5&lt;=$D100,0,IF(SUM($D100,I73)&gt;AM$5,$U85/I73,$U85-SUM($I100:AL100)))</f>
        <v>0</v>
      </c>
      <c r="AN100" s="123">
        <f>IF(AN$5&lt;=$D100,0,IF(SUM($D100,I73)&gt;AN$5,$U85/I73,$U85-SUM($I100:AM100)))</f>
        <v>0</v>
      </c>
      <c r="AO100" s="123">
        <f>IF(AO$5&lt;=$D100,0,IF(SUM($D100,I73)&gt;AO$5,$U85/I73,$U85-SUM($I100:AN100)))</f>
        <v>0</v>
      </c>
      <c r="AP100" s="123">
        <f>IF(AP$5&lt;=$D100,0,IF(SUM($D100,I73)&gt;AP$5,$U85/I73,$U85-SUM($I100:AO100)))</f>
        <v>0</v>
      </c>
      <c r="AQ100" s="123">
        <f>IF(AQ$5&lt;=$D100,0,IF(SUM($D100,I73)&gt;AQ$5,$U85/I73,$U85-SUM($I100:AP100)))</f>
        <v>0</v>
      </c>
      <c r="AR100" s="123">
        <f>IF(AR$5&lt;=$D100,0,IF(SUM($D100,I73)&gt;AR$5,$U85/I73,$U85-SUM($I100:AQ100)))</f>
        <v>0</v>
      </c>
      <c r="AS100" s="123">
        <f>IF(AS$5&lt;=$D100,0,IF(SUM($D100,I73)&gt;AS$5,$U85/I73,$U85-SUM($I100:AR100)))</f>
        <v>0</v>
      </c>
      <c r="AT100" s="123">
        <f>IF(AT$5&lt;=$D100,0,IF(SUM($D100,I73)&gt;AT$5,$U85/I73,$U85-SUM($I100:AS100)))</f>
        <v>0</v>
      </c>
      <c r="AU100" s="123">
        <f>IF(AU$5&lt;=$D100,0,IF(SUM($D100,I73)&gt;AU$5,$U85/I73,$U85-SUM($I100:AT100)))</f>
        <v>0</v>
      </c>
      <c r="AV100" s="123">
        <f>IF(AV$5&lt;=$D100,0,IF(SUM($D100,I73)&gt;AV$5,$U85/I73,$U85-SUM($I100:AU100)))</f>
        <v>0</v>
      </c>
      <c r="AW100" s="123">
        <f>IF(AW$5&lt;=$D100,0,IF(SUM($D100,I73)&gt;AW$5,$U85/I73,$U85-SUM($I100:AV100)))</f>
        <v>0</v>
      </c>
      <c r="AX100" s="123">
        <f>IF(AX$5&lt;=$D100,0,IF(SUM($D100,I73)&gt;AX$5,$U85/I73,$U85-SUM($I100:AW100)))</f>
        <v>0</v>
      </c>
      <c r="AY100" s="123">
        <f>IF(AY$5&lt;=$D100,0,IF(SUM($D100,I73)&gt;AY$5,$U85/I73,$U85-SUM($I100:AX100)))</f>
        <v>0</v>
      </c>
      <c r="AZ100" s="123">
        <f>IF(AZ$5&lt;=$D100,0,IF(SUM($D100,I73)&gt;AZ$5,$U85/I73,$U85-SUM($I100:AY100)))</f>
        <v>0</v>
      </c>
      <c r="BA100" s="123">
        <f>IF(BA$5&lt;=$D100,0,IF(SUM($D100,I73)&gt;BA$5,$U85/I73,$U85-SUM($I100:AZ100)))</f>
        <v>0</v>
      </c>
      <c r="BB100" s="123">
        <f>IF(BB$5&lt;=$D100,0,IF(SUM($D100,I73)&gt;BB$5,$U85/I73,$U85-SUM($I100:BA100)))</f>
        <v>0</v>
      </c>
      <c r="BC100" s="123">
        <f>IF(BC$5&lt;=$D100,0,IF(SUM($D100,I73)&gt;BC$5,$U85/I73,$U85-SUM($I100:BB100)))</f>
        <v>0</v>
      </c>
      <c r="BD100" s="123">
        <f>IF(BD$5&lt;=$D100,0,IF(SUM($D100,I73)&gt;BD$5,$U85/I73,$U85-SUM($I100:BC100)))</f>
        <v>0</v>
      </c>
      <c r="BE100" s="123">
        <f>IF(BE$5&lt;=$D100,0,IF(SUM($D100,I73)&gt;BE$5,$U85/I73,$U85-SUM($I100:BD100)))</f>
        <v>0</v>
      </c>
      <c r="BF100" s="123">
        <f>IF(BF$5&lt;=$D100,0,IF(SUM($D100,I73)&gt;BF$5,$U85/I73,$U85-SUM($I100:BE100)))</f>
        <v>0</v>
      </c>
      <c r="BG100" s="123">
        <f>IF(BG$5&lt;=$D100,0,IF(SUM($D100,I73)&gt;BG$5,$U85/I73,$U85-SUM($I100:BF100)))</f>
        <v>0</v>
      </c>
      <c r="BH100" s="123">
        <f>IF(BH$5&lt;=$D100,0,IF(SUM($D100,I73)&gt;BH$5,$U85/I73,$U85-SUM($I100:BG100)))</f>
        <v>0</v>
      </c>
      <c r="BI100" s="123">
        <f>IF(BI$5&lt;=$D100,0,IF(SUM($D100,I73)&gt;BI$5,$U85/I73,$U85-SUM($I100:BH100)))</f>
        <v>0</v>
      </c>
      <c r="BJ100" s="123">
        <f>IF(BJ$5&lt;=$D100,0,IF(SUM($D100,I73)&gt;BJ$5,$U85/I73,$U85-SUM($I100:BI100)))</f>
        <v>0</v>
      </c>
      <c r="BK100" s="123">
        <f>IF(BK$5&lt;=$D100,0,IF(SUM($D100,I73)&gt;BK$5,$U85/I73,$U85-SUM($I100:BJ100)))</f>
        <v>0</v>
      </c>
      <c r="BL100" s="123">
        <f>IF(BL$5&lt;=$D100,0,IF(SUM($D100,I73)&gt;BL$5,$U85/I73,$U85-SUM($I100:BK100)))</f>
        <v>0</v>
      </c>
      <c r="BM100" s="123">
        <f>IF(BM$5&lt;=$D100,0,IF(SUM($D100,I73)&gt;BM$5,$U85/I73,$U85-SUM($I100:BL100)))</f>
        <v>0</v>
      </c>
      <c r="BN100" s="123">
        <f>IF(BN$5&lt;=$D100,0,IF(SUM($D100,I73)&gt;BN$5,$U85/I73,$U85-SUM($I100:BM100)))</f>
        <v>0</v>
      </c>
      <c r="BO100" s="123">
        <f>IF(BO$5&lt;=$D100,0,IF(SUM($D100,I73)&gt;BO$5,$U85/I73,$U85-SUM($I100:BN100)))</f>
        <v>0</v>
      </c>
      <c r="BP100" s="123">
        <f>IF(BP$5&lt;=$D100,0,IF(SUM($D100,I73)&gt;BP$5,$U85/I73,$U85-SUM($I100:BO100)))</f>
        <v>0</v>
      </c>
      <c r="BQ100" s="123">
        <f>IF(BQ$5&lt;=$D100,0,IF(SUM($D100,I73)&gt;BQ$5,$U85/I73,$U85-SUM($I100:BP100)))</f>
        <v>0</v>
      </c>
      <c r="BR100" s="123">
        <f>IF(BR$5&lt;=$D100,0,IF(SUM($D100,J73)&gt;BR$5,$U85/J73,$U85-SUM($I100:BQ100)))</f>
        <v>0</v>
      </c>
      <c r="BS100" s="123">
        <f>IF(BS$5&lt;=$D100,0,IF(SUM($D100,K73)&gt;BS$5,$U85/K73,$U85-SUM($I100:BR100)))</f>
        <v>0</v>
      </c>
      <c r="BT100" s="123">
        <f>IF(BT$5&lt;=$D100,0,IF(SUM($D100,L73)&gt;BT$5,$U85/L73,$U85-SUM($I100:BS100)))</f>
        <v>0</v>
      </c>
      <c r="BU100" s="123">
        <f>IF(BU$5&lt;=$D100,0,IF(SUM($D100,M73)&gt;BU$5,$U85/M73,$U85-SUM($I100:BT100)))</f>
        <v>0</v>
      </c>
      <c r="BV100" s="123">
        <f>IF(BV$5&lt;=$D100,0,IF(SUM($D100,N73)&gt;BV$5,$U85/N73,$U85-SUM($I100:BU100)))</f>
        <v>0</v>
      </c>
    </row>
    <row r="101" spans="4:74" ht="12.75" hidden="1" customHeight="1" outlineLevel="1" x14ac:dyDescent="0.3">
      <c r="D101" s="124">
        <f t="shared" si="58"/>
        <v>2023</v>
      </c>
      <c r="E101" s="8" t="s">
        <v>22</v>
      </c>
      <c r="I101" s="75"/>
      <c r="J101" s="123">
        <f>IF(J$5&lt;=$D101,0,IF(SUM($D101,I73)&gt;J$5,$V85/I73,$V85-SUM($I101:I101)))</f>
        <v>0</v>
      </c>
      <c r="K101" s="123">
        <f>IF(K$5&lt;=$D101,0,IF(SUM($D101,I73)&gt;K$5,$V85/I73,$V85-SUM($I101:J101)))</f>
        <v>0</v>
      </c>
      <c r="L101" s="123">
        <f>IF(L$5&lt;=$D101,0,IF(SUM($D101,I73)&gt;L$5,$V85/I73,$V85-SUM($I101:K101)))</f>
        <v>0</v>
      </c>
      <c r="M101" s="123">
        <f>IF(M$5&lt;=$D101,0,IF(SUM($D101,I73)&gt;M$5,$V85/I73,$V85-SUM($I101:L101)))</f>
        <v>0</v>
      </c>
      <c r="N101" s="123">
        <f>IF(N$5&lt;=$D101,0,IF(SUM($D101,I73)&gt;N$5,$V85/I73,$V85-SUM($I101:M101)))</f>
        <v>0</v>
      </c>
      <c r="O101" s="123">
        <f>IF(O$5&lt;=$D101,0,IF(SUM($D101,I73)&gt;O$5,$V85/I73,$V85-SUM($I101:N101)))</f>
        <v>0</v>
      </c>
      <c r="P101" s="123">
        <f>IF(P$5&lt;=$D101,0,IF(SUM($D101,I73)&gt;P$5,$V85/I73,$V85-SUM($I101:O101)))</f>
        <v>0</v>
      </c>
      <c r="Q101" s="123">
        <f>IF(Q$5&lt;=$D101,0,IF(SUM($D101,I73)&gt;Q$5,$V85/I73,$V85-SUM($I101:P101)))</f>
        <v>0</v>
      </c>
      <c r="R101" s="123">
        <f>IF(R$5&lt;=$D101,0,IF(SUM($D101,I73)&gt;R$5,$V85/I73,$V85-SUM($I101:Q101)))</f>
        <v>0</v>
      </c>
      <c r="S101" s="123">
        <f>IF(S$5&lt;=$D101,0,IF(SUM($D101,I73)&gt;S$5,$V85/I73,$V85-SUM($I101:R101)))</f>
        <v>0</v>
      </c>
      <c r="T101" s="123">
        <f>IF(T$5&lt;=$D101,0,IF(SUM($D101,I73)&gt;T$5,$V85/I73,$V85-SUM($I101:S101)))</f>
        <v>0</v>
      </c>
      <c r="U101" s="123">
        <f>IF(U$5&lt;=$D101,0,IF(SUM($D101,I73)&gt;U$5,$V85/I73,$V85-SUM($I101:T101)))</f>
        <v>0</v>
      </c>
      <c r="V101" s="123">
        <f>IF(V$5&lt;=$D101,0,IF(SUM($D101,I73)&gt;V$5,$V85/I73,$V85-SUM($I101:U101)))</f>
        <v>0</v>
      </c>
      <c r="W101" s="123">
        <f>IF(W$5&lt;=$D101,0,IF(SUM($D101,I73)&gt;W$5,$V85/I73,$V85-SUM($I101:V101)))</f>
        <v>0</v>
      </c>
      <c r="X101" s="123">
        <f>IF(X$5&lt;=$D101,0,IF(SUM($D101,I73)&gt;X$5,$V85/I73,$V85-SUM($I101:W101)))</f>
        <v>0</v>
      </c>
      <c r="Y101" s="123">
        <f>IF(Y$5&lt;=$D101,0,IF(SUM($D101,I73)&gt;Y$5,$V85/I73,$V85-SUM($I101:X101)))</f>
        <v>0</v>
      </c>
      <c r="Z101" s="123">
        <f>IF(Z$5&lt;=$D101,0,IF(SUM($D101,I73)&gt;Z$5,$V85/I73,$V85-SUM($I101:Y101)))</f>
        <v>0</v>
      </c>
      <c r="AA101" s="123">
        <f>IF(AA$5&lt;=$D101,0,IF(SUM($D101,I73)&gt;AA$5,$V85/I73,$V85-SUM($I101:Z101)))</f>
        <v>0</v>
      </c>
      <c r="AB101" s="123">
        <f>IF(AB$5&lt;=$D101,0,IF(SUM($D101,I73)&gt;AB$5,$V85/I73,$V85-SUM($I101:AA101)))</f>
        <v>0</v>
      </c>
      <c r="AC101" s="123">
        <f>IF(AC$5&lt;=$D101,0,IF(SUM($D101,I73)&gt;AC$5,$V85/I73,$V85-SUM($I101:AB101)))</f>
        <v>0</v>
      </c>
      <c r="AD101" s="123">
        <f>IF(AD$5&lt;=$D101,0,IF(SUM($D101,I73)&gt;AD$5,$V85/I73,$V85-SUM($I101:AC101)))</f>
        <v>0</v>
      </c>
      <c r="AE101" s="123">
        <f>IF(AE$5&lt;=$D101,0,IF(SUM($D101,I73)&gt;AE$5,$V85/I73,$V85-SUM($I101:AD101)))</f>
        <v>0</v>
      </c>
      <c r="AF101" s="123">
        <f>IF(AF$5&lt;=$D101,0,IF(SUM($D101,I73)&gt;AF$5,$V85/I73,$V85-SUM($I101:AE101)))</f>
        <v>0</v>
      </c>
      <c r="AG101" s="123">
        <f>IF(AG$5&lt;=$D101,0,IF(SUM($D101,I73)&gt;AG$5,$V85/I73,$V85-SUM($I101:AF101)))</f>
        <v>0</v>
      </c>
      <c r="AH101" s="123">
        <f>IF(AH$5&lt;=$D101,0,IF(SUM($D101,I73)&gt;AH$5,$V85/I73,$V85-SUM($I101:AG101)))</f>
        <v>0</v>
      </c>
      <c r="AI101" s="123">
        <f>IF(AI$5&lt;=$D101,0,IF(SUM($D101,I73)&gt;AI$5,$V85/I73,$V85-SUM($I101:AH101)))</f>
        <v>0</v>
      </c>
      <c r="AJ101" s="123">
        <f>IF(AJ$5&lt;=$D101,0,IF(SUM($D101,I73)&gt;AJ$5,$V85/I73,$V85-SUM($I101:AI101)))</f>
        <v>0</v>
      </c>
      <c r="AK101" s="123">
        <f>IF(AK$5&lt;=$D101,0,IF(SUM($D101,I73)&gt;AK$5,$V85/I73,$V85-SUM($I101:AJ101)))</f>
        <v>0</v>
      </c>
      <c r="AL101" s="123">
        <f>IF(AL$5&lt;=$D101,0,IF(SUM($D101,I73)&gt;AL$5,$V85/I73,$V85-SUM($I101:AK101)))</f>
        <v>0</v>
      </c>
      <c r="AM101" s="123">
        <f>IF(AM$5&lt;=$D101,0,IF(SUM($D101,I73)&gt;AM$5,$V85/I73,$V85-SUM($I101:AL101)))</f>
        <v>0</v>
      </c>
      <c r="AN101" s="123">
        <f>IF(AN$5&lt;=$D101,0,IF(SUM($D101,I73)&gt;AN$5,$V85/I73,$V85-SUM($I101:AM101)))</f>
        <v>0</v>
      </c>
      <c r="AO101" s="123">
        <f>IF(AO$5&lt;=$D101,0,IF(SUM($D101,I73)&gt;AO$5,$V85/I73,$V85-SUM($I101:AN101)))</f>
        <v>0</v>
      </c>
      <c r="AP101" s="123">
        <f>IF(AP$5&lt;=$D101,0,IF(SUM($D101,I73)&gt;AP$5,$V85/I73,$V85-SUM($I101:AO101)))</f>
        <v>0</v>
      </c>
      <c r="AQ101" s="123">
        <f>IF(AQ$5&lt;=$D101,0,IF(SUM($D101,I73)&gt;AQ$5,$V85/I73,$V85-SUM($I101:AP101)))</f>
        <v>0</v>
      </c>
      <c r="AR101" s="123">
        <f>IF(AR$5&lt;=$D101,0,IF(SUM($D101,I73)&gt;AR$5,$V85/I73,$V85-SUM($I101:AQ101)))</f>
        <v>0</v>
      </c>
      <c r="AS101" s="123">
        <f>IF(AS$5&lt;=$D101,0,IF(SUM($D101,I73)&gt;AS$5,$V85/I73,$V85-SUM($I101:AR101)))</f>
        <v>0</v>
      </c>
      <c r="AT101" s="123">
        <f>IF(AT$5&lt;=$D101,0,IF(SUM($D101,I73)&gt;AT$5,$V85/I73,$V85-SUM($I101:AS101)))</f>
        <v>0</v>
      </c>
      <c r="AU101" s="123">
        <f>IF(AU$5&lt;=$D101,0,IF(SUM($D101,I73)&gt;AU$5,$V85/I73,$V85-SUM($I101:AT101)))</f>
        <v>0</v>
      </c>
      <c r="AV101" s="123">
        <f>IF(AV$5&lt;=$D101,0,IF(SUM($D101,I73)&gt;AV$5,$V85/I73,$V85-SUM($I101:AU101)))</f>
        <v>0</v>
      </c>
      <c r="AW101" s="123">
        <f>IF(AW$5&lt;=$D101,0,IF(SUM($D101,I73)&gt;AW$5,$V85/I73,$V85-SUM($I101:AV101)))</f>
        <v>0</v>
      </c>
      <c r="AX101" s="123">
        <f>IF(AX$5&lt;=$D101,0,IF(SUM($D101,I73)&gt;AX$5,$V85/I73,$V85-SUM($I101:AW101)))</f>
        <v>0</v>
      </c>
      <c r="AY101" s="123">
        <f>IF(AY$5&lt;=$D101,0,IF(SUM($D101,I73)&gt;AY$5,$V85/I73,$V85-SUM($I101:AX101)))</f>
        <v>0</v>
      </c>
      <c r="AZ101" s="123">
        <f>IF(AZ$5&lt;=$D101,0,IF(SUM($D101,I73)&gt;AZ$5,$V85/I73,$V85-SUM($I101:AY101)))</f>
        <v>0</v>
      </c>
      <c r="BA101" s="123">
        <f>IF(BA$5&lt;=$D101,0,IF(SUM($D101,I73)&gt;BA$5,$V85/I73,$V85-SUM($I101:AZ101)))</f>
        <v>0</v>
      </c>
      <c r="BB101" s="123">
        <f>IF(BB$5&lt;=$D101,0,IF(SUM($D101,I73)&gt;BB$5,$V85/I73,$V85-SUM($I101:BA101)))</f>
        <v>0</v>
      </c>
      <c r="BC101" s="123">
        <f>IF(BC$5&lt;=$D101,0,IF(SUM($D101,I73)&gt;BC$5,$V85/I73,$V85-SUM($I101:BB101)))</f>
        <v>0</v>
      </c>
      <c r="BD101" s="123">
        <f>IF(BD$5&lt;=$D101,0,IF(SUM($D101,I73)&gt;BD$5,$V85/I73,$V85-SUM($I101:BC101)))</f>
        <v>0</v>
      </c>
      <c r="BE101" s="123">
        <f>IF(BE$5&lt;=$D101,0,IF(SUM($D101,I73)&gt;BE$5,$V85/I73,$V85-SUM($I101:BD101)))</f>
        <v>0</v>
      </c>
      <c r="BF101" s="123">
        <f>IF(BF$5&lt;=$D101,0,IF(SUM($D101,I73)&gt;BF$5,$V85/I73,$V85-SUM($I101:BE101)))</f>
        <v>0</v>
      </c>
      <c r="BG101" s="123">
        <f>IF(BG$5&lt;=$D101,0,IF(SUM($D101,I73)&gt;BG$5,$V85/I73,$V85-SUM($I101:BF101)))</f>
        <v>0</v>
      </c>
      <c r="BH101" s="123">
        <f>IF(BH$5&lt;=$D101,0,IF(SUM($D101,I73)&gt;BH$5,$V85/I73,$V85-SUM($I101:BG101)))</f>
        <v>0</v>
      </c>
      <c r="BI101" s="123">
        <f>IF(BI$5&lt;=$D101,0,IF(SUM($D101,I73)&gt;BI$5,$V85/I73,$V85-SUM($I101:BH101)))</f>
        <v>0</v>
      </c>
      <c r="BJ101" s="123">
        <f>IF(BJ$5&lt;=$D101,0,IF(SUM($D101,I73)&gt;BJ$5,$V85/I73,$V85-SUM($I101:BI101)))</f>
        <v>0</v>
      </c>
      <c r="BK101" s="123">
        <f>IF(BK$5&lt;=$D101,0,IF(SUM($D101,I73)&gt;BK$5,$V85/I73,$V85-SUM($I101:BJ101)))</f>
        <v>0</v>
      </c>
      <c r="BL101" s="123">
        <f>IF(BL$5&lt;=$D101,0,IF(SUM($D101,I73)&gt;BL$5,$V85/I73,$V85-SUM($I101:BK101)))</f>
        <v>0</v>
      </c>
      <c r="BM101" s="123">
        <f>IF(BM$5&lt;=$D101,0,IF(SUM($D101,I73)&gt;BM$5,$V85/I73,$V85-SUM($I101:BL101)))</f>
        <v>0</v>
      </c>
      <c r="BN101" s="123">
        <f>IF(BN$5&lt;=$D101,0,IF(SUM($D101,I73)&gt;BN$5,$V85/I73,$V85-SUM($I101:BM101)))</f>
        <v>0</v>
      </c>
      <c r="BO101" s="123">
        <f>IF(BO$5&lt;=$D101,0,IF(SUM($D101,I73)&gt;BO$5,$V85/I73,$V85-SUM($I101:BN101)))</f>
        <v>0</v>
      </c>
      <c r="BP101" s="123">
        <f>IF(BP$5&lt;=$D101,0,IF(SUM($D101,I73)&gt;BP$5,$V85/I73,$V85-SUM($I101:BO101)))</f>
        <v>0</v>
      </c>
      <c r="BQ101" s="123">
        <f>IF(BQ$5&lt;=$D101,0,IF(SUM($D101,I73)&gt;BQ$5,$V85/I73,$V85-SUM($I101:BP101)))</f>
        <v>0</v>
      </c>
      <c r="BR101" s="123">
        <f>IF(BR$5&lt;=$D101,0,IF(SUM($D101,J73)&gt;BR$5,$V85/J73,$V85-SUM($I101:BQ101)))</f>
        <v>0</v>
      </c>
      <c r="BS101" s="123">
        <f>IF(BS$5&lt;=$D101,0,IF(SUM($D101,K73)&gt;BS$5,$V85/K73,$V85-SUM($I101:BR101)))</f>
        <v>0</v>
      </c>
      <c r="BT101" s="123">
        <f>IF(BT$5&lt;=$D101,0,IF(SUM($D101,L73)&gt;BT$5,$V85/L73,$V85-SUM($I101:BS101)))</f>
        <v>0</v>
      </c>
      <c r="BU101" s="123">
        <f>IF(BU$5&lt;=$D101,0,IF(SUM($D101,M73)&gt;BU$5,$V85/M73,$V85-SUM($I101:BT101)))</f>
        <v>0</v>
      </c>
      <c r="BV101" s="123">
        <f>IF(BV$5&lt;=$D101,0,IF(SUM($D101,N73)&gt;BV$5,$V85/N73,$V85-SUM($I101:BU101)))</f>
        <v>0</v>
      </c>
    </row>
    <row r="102" spans="4:74" ht="12.75" hidden="1" customHeight="1" outlineLevel="1" x14ac:dyDescent="0.3">
      <c r="D102" s="124">
        <f t="shared" si="58"/>
        <v>2024</v>
      </c>
      <c r="E102" s="8" t="s">
        <v>22</v>
      </c>
      <c r="I102" s="75"/>
      <c r="J102" s="123">
        <f>IF(J$5&lt;=$D102,0,IF(SUM($D102,I73)&gt;J$5,$W85/I73,$W85-SUM($I102:I102)))</f>
        <v>0</v>
      </c>
      <c r="K102" s="123">
        <f>IF(K$5&lt;=$D102,0,IF(SUM($D102,I73)&gt;K$5,$W85/I73,$W85-SUM($I102:J102)))</f>
        <v>0</v>
      </c>
      <c r="L102" s="123">
        <f>IF(L$5&lt;=$D102,0,IF(SUM($D102,I73)&gt;L$5,$W85/I73,$W85-SUM($I102:K102)))</f>
        <v>0</v>
      </c>
      <c r="M102" s="123">
        <f>IF(M$5&lt;=$D102,0,IF(SUM($D102,I73)&gt;M$5,$W85/I73,$W85-SUM($I102:L102)))</f>
        <v>0</v>
      </c>
      <c r="N102" s="123">
        <f>IF(N$5&lt;=$D102,0,IF(SUM($D102,I73)&gt;N$5,$W85/I73,$W85-SUM($I102:M102)))</f>
        <v>0</v>
      </c>
      <c r="O102" s="123">
        <f>IF(O$5&lt;=$D102,0,IF(SUM($D102,I73)&gt;O$5,$W85/I73,$W85-SUM($I102:N102)))</f>
        <v>0</v>
      </c>
      <c r="P102" s="123">
        <f>IF(P$5&lt;=$D102,0,IF(SUM($D102,I73)&gt;P$5,$W85/I73,$W85-SUM($I102:O102)))</f>
        <v>0</v>
      </c>
      <c r="Q102" s="123">
        <f>IF(Q$5&lt;=$D102,0,IF(SUM($D102,I73)&gt;Q$5,$W85/I73,$W85-SUM($I102:P102)))</f>
        <v>0</v>
      </c>
      <c r="R102" s="123">
        <f>IF(R$5&lt;=$D102,0,IF(SUM($D102,I73)&gt;R$5,$W85/I73,$W85-SUM($I102:Q102)))</f>
        <v>0</v>
      </c>
      <c r="S102" s="123">
        <f>IF(S$5&lt;=$D102,0,IF(SUM($D102,I73)&gt;S$5,$W85/I73,$W85-SUM($I102:R102)))</f>
        <v>0</v>
      </c>
      <c r="T102" s="123">
        <f>IF(T$5&lt;=$D102,0,IF(SUM($D102,I73)&gt;T$5,$W85/I73,$W85-SUM($I102:S102)))</f>
        <v>0</v>
      </c>
      <c r="U102" s="123">
        <f>IF(U$5&lt;=$D102,0,IF(SUM($D102,I73)&gt;U$5,$W85/I73,$W85-SUM($I102:T102)))</f>
        <v>0</v>
      </c>
      <c r="V102" s="123">
        <f>IF(V$5&lt;=$D102,0,IF(SUM($D102,I73)&gt;V$5,$W85/I73,$W85-SUM($I102:U102)))</f>
        <v>0</v>
      </c>
      <c r="W102" s="123">
        <f>IF(W$5&lt;=$D102,0,IF(SUM($D102,I73)&gt;W$5,$W85/I73,$W85-SUM($I102:V102)))</f>
        <v>0</v>
      </c>
      <c r="X102" s="123">
        <f>IF(X$5&lt;=$D102,0,IF(SUM($D102,I73)&gt;X$5,$W85/I73,$W85-SUM($I102:W102)))</f>
        <v>0</v>
      </c>
      <c r="Y102" s="123">
        <f>IF(Y$5&lt;=$D102,0,IF(SUM($D102,I73)&gt;Y$5,$W85/I73,$W85-SUM($I102:X102)))</f>
        <v>0</v>
      </c>
      <c r="Z102" s="123">
        <f>IF(Z$5&lt;=$D102,0,IF(SUM($D102,I73)&gt;Z$5,$W85/I73,$W85-SUM($I102:Y102)))</f>
        <v>0</v>
      </c>
      <c r="AA102" s="123">
        <f>IF(AA$5&lt;=$D102,0,IF(SUM($D102,I73)&gt;AA$5,$W85/I73,$W85-SUM($I102:Z102)))</f>
        <v>0</v>
      </c>
      <c r="AB102" s="123">
        <f>IF(AB$5&lt;=$D102,0,IF(SUM($D102,I73)&gt;AB$5,$W85/I73,$W85-SUM($I102:AA102)))</f>
        <v>0</v>
      </c>
      <c r="AC102" s="123">
        <f>IF(AC$5&lt;=$D102,0,IF(SUM($D102,I73)&gt;AC$5,$W85/I73,$W85-SUM($I102:AB102)))</f>
        <v>0</v>
      </c>
      <c r="AD102" s="123">
        <f>IF(AD$5&lt;=$D102,0,IF(SUM($D102,I73)&gt;AD$5,$W85/I73,$W85-SUM($I102:AC102)))</f>
        <v>0</v>
      </c>
      <c r="AE102" s="123">
        <f>IF(AE$5&lt;=$D102,0,IF(SUM($D102,I73)&gt;AE$5,$W85/I73,$W85-SUM($I102:AD102)))</f>
        <v>0</v>
      </c>
      <c r="AF102" s="123">
        <f>IF(AF$5&lt;=$D102,0,IF(SUM($D102,I73)&gt;AF$5,$W85/I73,$W85-SUM($I102:AE102)))</f>
        <v>0</v>
      </c>
      <c r="AG102" s="123">
        <f>IF(AG$5&lt;=$D102,0,IF(SUM($D102,I73)&gt;AG$5,$W85/I73,$W85-SUM($I102:AF102)))</f>
        <v>0</v>
      </c>
      <c r="AH102" s="123">
        <f>IF(AH$5&lt;=$D102,0,IF(SUM($D102,I73)&gt;AH$5,$W85/I73,$W85-SUM($I102:AG102)))</f>
        <v>0</v>
      </c>
      <c r="AI102" s="123">
        <f>IF(AI$5&lt;=$D102,0,IF(SUM($D102,I73)&gt;AI$5,$W85/I73,$W85-SUM($I102:AH102)))</f>
        <v>0</v>
      </c>
      <c r="AJ102" s="123">
        <f>IF(AJ$5&lt;=$D102,0,IF(SUM($D102,I73)&gt;AJ$5,$W85/I73,$W85-SUM($I102:AI102)))</f>
        <v>0</v>
      </c>
      <c r="AK102" s="123">
        <f>IF(AK$5&lt;=$D102,0,IF(SUM($D102,I73)&gt;AK$5,$W85/I73,$W85-SUM($I102:AJ102)))</f>
        <v>0</v>
      </c>
      <c r="AL102" s="123">
        <f>IF(AL$5&lt;=$D102,0,IF(SUM($D102,I73)&gt;AL$5,$W85/I73,$W85-SUM($I102:AK102)))</f>
        <v>0</v>
      </c>
      <c r="AM102" s="123">
        <f>IF(AM$5&lt;=$D102,0,IF(SUM($D102,I73)&gt;AM$5,$W85/I73,$W85-SUM($I102:AL102)))</f>
        <v>0</v>
      </c>
      <c r="AN102" s="123">
        <f>IF(AN$5&lt;=$D102,0,IF(SUM($D102,I73)&gt;AN$5,$W85/I73,$W85-SUM($I102:AM102)))</f>
        <v>0</v>
      </c>
      <c r="AO102" s="123">
        <f>IF(AO$5&lt;=$D102,0,IF(SUM($D102,I73)&gt;AO$5,$W85/I73,$W85-SUM($I102:AN102)))</f>
        <v>0</v>
      </c>
      <c r="AP102" s="123">
        <f>IF(AP$5&lt;=$D102,0,IF(SUM($D102,I73)&gt;AP$5,$W85/I73,$W85-SUM($I102:AO102)))</f>
        <v>0</v>
      </c>
      <c r="AQ102" s="123">
        <f>IF(AQ$5&lt;=$D102,0,IF(SUM($D102,I73)&gt;AQ$5,$W85/I73,$W85-SUM($I102:AP102)))</f>
        <v>0</v>
      </c>
      <c r="AR102" s="123">
        <f>IF(AR$5&lt;=$D102,0,IF(SUM($D102,I73)&gt;AR$5,$W85/I73,$W85-SUM($I102:AQ102)))</f>
        <v>0</v>
      </c>
      <c r="AS102" s="123">
        <f>IF(AS$5&lt;=$D102,0,IF(SUM($D102,I73)&gt;AS$5,$W85/I73,$W85-SUM($I102:AR102)))</f>
        <v>0</v>
      </c>
      <c r="AT102" s="123">
        <f>IF(AT$5&lt;=$D102,0,IF(SUM($D102,I73)&gt;AT$5,$W85/I73,$W85-SUM($I102:AS102)))</f>
        <v>0</v>
      </c>
      <c r="AU102" s="123">
        <f>IF(AU$5&lt;=$D102,0,IF(SUM($D102,I73)&gt;AU$5,$W85/I73,$W85-SUM($I102:AT102)))</f>
        <v>0</v>
      </c>
      <c r="AV102" s="123">
        <f>IF(AV$5&lt;=$D102,0,IF(SUM($D102,I73)&gt;AV$5,$W85/I73,$W85-SUM($I102:AU102)))</f>
        <v>0</v>
      </c>
      <c r="AW102" s="123">
        <f>IF(AW$5&lt;=$D102,0,IF(SUM($D102,I73)&gt;AW$5,$W85/I73,$W85-SUM($I102:AV102)))</f>
        <v>0</v>
      </c>
      <c r="AX102" s="123">
        <f>IF(AX$5&lt;=$D102,0,IF(SUM($D102,I73)&gt;AX$5,$W85/I73,$W85-SUM($I102:AW102)))</f>
        <v>0</v>
      </c>
      <c r="AY102" s="123">
        <f>IF(AY$5&lt;=$D102,0,IF(SUM($D102,I73)&gt;AY$5,$W85/I73,$W85-SUM($I102:AX102)))</f>
        <v>0</v>
      </c>
      <c r="AZ102" s="123">
        <f>IF(AZ$5&lt;=$D102,0,IF(SUM($D102,I73)&gt;AZ$5,$W85/I73,$W85-SUM($I102:AY102)))</f>
        <v>0</v>
      </c>
      <c r="BA102" s="123">
        <f>IF(BA$5&lt;=$D102,0,IF(SUM($D102,I73)&gt;BA$5,$W85/I73,$W85-SUM($I102:AZ102)))</f>
        <v>0</v>
      </c>
      <c r="BB102" s="123">
        <f>IF(BB$5&lt;=$D102,0,IF(SUM($D102,I73)&gt;BB$5,$W85/I73,$W85-SUM($I102:BA102)))</f>
        <v>0</v>
      </c>
      <c r="BC102" s="123">
        <f>IF(BC$5&lt;=$D102,0,IF(SUM($D102,I73)&gt;BC$5,$W85/I73,$W85-SUM($I102:BB102)))</f>
        <v>0</v>
      </c>
      <c r="BD102" s="123">
        <f>IF(BD$5&lt;=$D102,0,IF(SUM($D102,I73)&gt;BD$5,$W85/I73,$W85-SUM($I102:BC102)))</f>
        <v>0</v>
      </c>
      <c r="BE102" s="123">
        <f>IF(BE$5&lt;=$D102,0,IF(SUM($D102,I73)&gt;BE$5,$W85/I73,$W85-SUM($I102:BD102)))</f>
        <v>0</v>
      </c>
      <c r="BF102" s="123">
        <f>IF(BF$5&lt;=$D102,0,IF(SUM($D102,I73)&gt;BF$5,$W85/I73,$W85-SUM($I102:BE102)))</f>
        <v>0</v>
      </c>
      <c r="BG102" s="123">
        <f>IF(BG$5&lt;=$D102,0,IF(SUM($D102,I73)&gt;BG$5,$W85/I73,$W85-SUM($I102:BF102)))</f>
        <v>0</v>
      </c>
      <c r="BH102" s="123">
        <f>IF(BH$5&lt;=$D102,0,IF(SUM($D102,I73)&gt;BH$5,$W85/I73,$W85-SUM($I102:BG102)))</f>
        <v>0</v>
      </c>
      <c r="BI102" s="123">
        <f>IF(BI$5&lt;=$D102,0,IF(SUM($D102,I73)&gt;BI$5,$W85/I73,$W85-SUM($I102:BH102)))</f>
        <v>0</v>
      </c>
      <c r="BJ102" s="123">
        <f>IF(BJ$5&lt;=$D102,0,IF(SUM($D102,I73)&gt;BJ$5,$W85/I73,$W85-SUM($I102:BI102)))</f>
        <v>0</v>
      </c>
      <c r="BK102" s="123">
        <f>IF(BK$5&lt;=$D102,0,IF(SUM($D102,I73)&gt;BK$5,$W85/I73,$W85-SUM($I102:BJ102)))</f>
        <v>0</v>
      </c>
      <c r="BL102" s="123">
        <f>IF(BL$5&lt;=$D102,0,IF(SUM($D102,I73)&gt;BL$5,$W85/I73,$W85-SUM($I102:BK102)))</f>
        <v>0</v>
      </c>
      <c r="BM102" s="123">
        <f>IF(BM$5&lt;=$D102,0,IF(SUM($D102,I73)&gt;BM$5,$W85/I73,$W85-SUM($I102:BL102)))</f>
        <v>0</v>
      </c>
      <c r="BN102" s="123">
        <f>IF(BN$5&lt;=$D102,0,IF(SUM($D102,I73)&gt;BN$5,$W85/I73,$W85-SUM($I102:BM102)))</f>
        <v>0</v>
      </c>
      <c r="BO102" s="123">
        <f>IF(BO$5&lt;=$D102,0,IF(SUM($D102,I73)&gt;BO$5,$W85/I73,$W85-SUM($I102:BN102)))</f>
        <v>0</v>
      </c>
      <c r="BP102" s="123">
        <f>IF(BP$5&lt;=$D102,0,IF(SUM($D102,I73)&gt;BP$5,$W85/I73,$W85-SUM($I102:BO102)))</f>
        <v>0</v>
      </c>
      <c r="BQ102" s="123">
        <f>IF(BQ$5&lt;=$D102,0,IF(SUM($D102,I73)&gt;BQ$5,$W85/I73,$W85-SUM($I102:BP102)))</f>
        <v>0</v>
      </c>
      <c r="BR102" s="123">
        <f>IF(BR$5&lt;=$D102,0,IF(SUM($D102,J73)&gt;BR$5,$W85/J73,$W85-SUM($I102:BQ102)))</f>
        <v>0</v>
      </c>
      <c r="BS102" s="123">
        <f>IF(BS$5&lt;=$D102,0,IF(SUM($D102,K73)&gt;BS$5,$W85/K73,$W85-SUM($I102:BR102)))</f>
        <v>0</v>
      </c>
      <c r="BT102" s="123">
        <f>IF(BT$5&lt;=$D102,0,IF(SUM($D102,L73)&gt;BT$5,$W85/L73,$W85-SUM($I102:BS102)))</f>
        <v>0</v>
      </c>
      <c r="BU102" s="123">
        <f>IF(BU$5&lt;=$D102,0,IF(SUM($D102,M73)&gt;BU$5,$W85/M73,$W85-SUM($I102:BT102)))</f>
        <v>0</v>
      </c>
      <c r="BV102" s="123">
        <f>IF(BV$5&lt;=$D102,0,IF(SUM($D102,N73)&gt;BV$5,$W85/N73,$W85-SUM($I102:BU102)))</f>
        <v>0</v>
      </c>
    </row>
    <row r="103" spans="4:74" ht="12.75" hidden="1" customHeight="1" outlineLevel="1" x14ac:dyDescent="0.3">
      <c r="D103" s="124">
        <f t="shared" si="58"/>
        <v>2025</v>
      </c>
      <c r="E103" s="8" t="s">
        <v>22</v>
      </c>
      <c r="I103" s="75"/>
      <c r="J103" s="123">
        <f>IF(J$5&lt;=$D103,0,IF(SUM($D103,I73)&gt;J$5,$X85/I73,$X85-SUM($I103:I103)))</f>
        <v>0</v>
      </c>
      <c r="K103" s="123">
        <f>IF(K$5&lt;=$D103,0,IF(SUM($D103,I73)&gt;K$5,$X85/I73,$X85-SUM($I103:J103)))</f>
        <v>0</v>
      </c>
      <c r="L103" s="123">
        <f>IF(L$5&lt;=$D103,0,IF(SUM($D103,I73)&gt;L$5,$X85/I73,$X85-SUM($I103:K103)))</f>
        <v>0</v>
      </c>
      <c r="M103" s="123">
        <f>IF(M$5&lt;=$D103,0,IF(SUM($D103,I73)&gt;M$5,$X85/I73,$X85-SUM($I103:L103)))</f>
        <v>0</v>
      </c>
      <c r="N103" s="123">
        <f>IF(N$5&lt;=$D103,0,IF(SUM($D103,I73)&gt;N$5,$X85/I73,$X85-SUM($I103:M103)))</f>
        <v>0</v>
      </c>
      <c r="O103" s="123">
        <f>IF(O$5&lt;=$D103,0,IF(SUM($D103,I73)&gt;O$5,$X85/I73,$X85-SUM($I103:N103)))</f>
        <v>0</v>
      </c>
      <c r="P103" s="123">
        <f>IF(P$5&lt;=$D103,0,IF(SUM($D103,I73)&gt;P$5,$X85/I73,$X85-SUM($I103:O103)))</f>
        <v>0</v>
      </c>
      <c r="Q103" s="123">
        <f>IF(Q$5&lt;=$D103,0,IF(SUM($D103,I73)&gt;Q$5,$X85/I73,$X85-SUM($I103:P103)))</f>
        <v>0</v>
      </c>
      <c r="R103" s="123">
        <f>IF(R$5&lt;=$D103,0,IF(SUM($D103,I73)&gt;R$5,$X85/I73,$X85-SUM($I103:Q103)))</f>
        <v>0</v>
      </c>
      <c r="S103" s="123">
        <f>IF(S$5&lt;=$D103,0,IF(SUM($D103,I73)&gt;S$5,$X85/I73,$X85-SUM($I103:R103)))</f>
        <v>0</v>
      </c>
      <c r="T103" s="123">
        <f>IF(T$5&lt;=$D103,0,IF(SUM($D103,I73)&gt;T$5,$X85/I73,$X85-SUM($I103:S103)))</f>
        <v>0</v>
      </c>
      <c r="U103" s="123">
        <f>IF(U$5&lt;=$D103,0,IF(SUM($D103,I73)&gt;U$5,$X85/I73,$X85-SUM($I103:T103)))</f>
        <v>0</v>
      </c>
      <c r="V103" s="123">
        <f>IF(V$5&lt;=$D103,0,IF(SUM($D103,I73)&gt;V$5,$X85/I73,$X85-SUM($I103:U103)))</f>
        <v>0</v>
      </c>
      <c r="W103" s="123">
        <f>IF(W$5&lt;=$D103,0,IF(SUM($D103,I73)&gt;W$5,$X85/I73,$X85-SUM($I103:V103)))</f>
        <v>0</v>
      </c>
      <c r="X103" s="123">
        <f>IF(X$5&lt;=$D103,0,IF(SUM($D103,I73)&gt;X$5,$X85/I73,$X85-SUM($I103:W103)))</f>
        <v>0</v>
      </c>
      <c r="Y103" s="123">
        <f>IF(Y$5&lt;=$D103,0,IF(SUM($D103,I73)&gt;Y$5,$X85/I73,$X85-SUM($I103:X103)))</f>
        <v>0</v>
      </c>
      <c r="Z103" s="123">
        <f>IF(Z$5&lt;=$D103,0,IF(SUM($D103,I73)&gt;Z$5,$X85/I73,$X85-SUM($I103:Y103)))</f>
        <v>0</v>
      </c>
      <c r="AA103" s="123">
        <f>IF(AA$5&lt;=$D103,0,IF(SUM($D103,I73)&gt;AA$5,$X85/I73,$X85-SUM($I103:Z103)))</f>
        <v>0</v>
      </c>
      <c r="AB103" s="123">
        <f>IF(AB$5&lt;=$D103,0,IF(SUM($D103,I73)&gt;AB$5,$X85/I73,$X85-SUM($I103:AA103)))</f>
        <v>0</v>
      </c>
      <c r="AC103" s="123">
        <f>IF(AC$5&lt;=$D103,0,IF(SUM($D103,I73)&gt;AC$5,$X85/I73,$X85-SUM($I103:AB103)))</f>
        <v>0</v>
      </c>
      <c r="AD103" s="123">
        <f>IF(AD$5&lt;=$D103,0,IF(SUM($D103,I73)&gt;AD$5,$X85/I73,$X85-SUM($I103:AC103)))</f>
        <v>0</v>
      </c>
      <c r="AE103" s="123">
        <f>IF(AE$5&lt;=$D103,0,IF(SUM($D103,I73)&gt;AE$5,$X85/I73,$X85-SUM($I103:AD103)))</f>
        <v>0</v>
      </c>
      <c r="AF103" s="123">
        <f>IF(AF$5&lt;=$D103,0,IF(SUM($D103,I73)&gt;AF$5,$X85/I73,$X85-SUM($I103:AE103)))</f>
        <v>0</v>
      </c>
      <c r="AG103" s="123">
        <f>IF(AG$5&lt;=$D103,0,IF(SUM($D103,I73)&gt;AG$5,$X85/I73,$X85-SUM($I103:AF103)))</f>
        <v>0</v>
      </c>
      <c r="AH103" s="123">
        <f>IF(AH$5&lt;=$D103,0,IF(SUM($D103,I73)&gt;AH$5,$X85/I73,$X85-SUM($I103:AG103)))</f>
        <v>0</v>
      </c>
      <c r="AI103" s="123">
        <f>IF(AI$5&lt;=$D103,0,IF(SUM($D103,I73)&gt;AI$5,$X85/I73,$X85-SUM($I103:AH103)))</f>
        <v>0</v>
      </c>
      <c r="AJ103" s="123">
        <f>IF(AJ$5&lt;=$D103,0,IF(SUM($D103,I73)&gt;AJ$5,$X85/I73,$X85-SUM($I103:AI103)))</f>
        <v>0</v>
      </c>
      <c r="AK103" s="123">
        <f>IF(AK$5&lt;=$D103,0,IF(SUM($D103,I73)&gt;AK$5,$X85/I73,$X85-SUM($I103:AJ103)))</f>
        <v>0</v>
      </c>
      <c r="AL103" s="123">
        <f>IF(AL$5&lt;=$D103,0,IF(SUM($D103,I73)&gt;AL$5,$X85/I73,$X85-SUM($I103:AK103)))</f>
        <v>0</v>
      </c>
      <c r="AM103" s="123">
        <f>IF(AM$5&lt;=$D103,0,IF(SUM($D103,I73)&gt;AM$5,$X85/I73,$X85-SUM($I103:AL103)))</f>
        <v>0</v>
      </c>
      <c r="AN103" s="123">
        <f>IF(AN$5&lt;=$D103,0,IF(SUM($D103,I73)&gt;AN$5,$X85/I73,$X85-SUM($I103:AM103)))</f>
        <v>0</v>
      </c>
      <c r="AO103" s="123">
        <f>IF(AO$5&lt;=$D103,0,IF(SUM($D103,I73)&gt;AO$5,$X85/I73,$X85-SUM($I103:AN103)))</f>
        <v>0</v>
      </c>
      <c r="AP103" s="123">
        <f>IF(AP$5&lt;=$D103,0,IF(SUM($D103,I73)&gt;AP$5,$X85/I73,$X85-SUM($I103:AO103)))</f>
        <v>0</v>
      </c>
      <c r="AQ103" s="123">
        <f>IF(AQ$5&lt;=$D103,0,IF(SUM($D103,I73)&gt;AQ$5,$X85/I73,$X85-SUM($I103:AP103)))</f>
        <v>0</v>
      </c>
      <c r="AR103" s="123">
        <f>IF(AR$5&lt;=$D103,0,IF(SUM($D103,I73)&gt;AR$5,$X85/I73,$X85-SUM($I103:AQ103)))</f>
        <v>0</v>
      </c>
      <c r="AS103" s="123">
        <f>IF(AS$5&lt;=$D103,0,IF(SUM($D103,I73)&gt;AS$5,$X85/I73,$X85-SUM($I103:AR103)))</f>
        <v>0</v>
      </c>
      <c r="AT103" s="123">
        <f>IF(AT$5&lt;=$D103,0,IF(SUM($D103,I73)&gt;AT$5,$X85/I73,$X85-SUM($I103:AS103)))</f>
        <v>0</v>
      </c>
      <c r="AU103" s="123">
        <f>IF(AU$5&lt;=$D103,0,IF(SUM($D103,I73)&gt;AU$5,$X85/I73,$X85-SUM($I103:AT103)))</f>
        <v>0</v>
      </c>
      <c r="AV103" s="123">
        <f>IF(AV$5&lt;=$D103,0,IF(SUM($D103,I73)&gt;AV$5,$X85/I73,$X85-SUM($I103:AU103)))</f>
        <v>0</v>
      </c>
      <c r="AW103" s="123">
        <f>IF(AW$5&lt;=$D103,0,IF(SUM($D103,I73)&gt;AW$5,$X85/I73,$X85-SUM($I103:AV103)))</f>
        <v>0</v>
      </c>
      <c r="AX103" s="123">
        <f>IF(AX$5&lt;=$D103,0,IF(SUM($D103,I73)&gt;AX$5,$X85/I73,$X85-SUM($I103:AW103)))</f>
        <v>0</v>
      </c>
      <c r="AY103" s="123">
        <f>IF(AY$5&lt;=$D103,0,IF(SUM($D103,I73)&gt;AY$5,$X85/I73,$X85-SUM($I103:AX103)))</f>
        <v>0</v>
      </c>
      <c r="AZ103" s="123">
        <f>IF(AZ$5&lt;=$D103,0,IF(SUM($D103,I73)&gt;AZ$5,$X85/I73,$X85-SUM($I103:AY103)))</f>
        <v>0</v>
      </c>
      <c r="BA103" s="123">
        <f>IF(BA$5&lt;=$D103,0,IF(SUM($D103,I73)&gt;BA$5,$X85/I73,$X85-SUM($I103:AZ103)))</f>
        <v>0</v>
      </c>
      <c r="BB103" s="123">
        <f>IF(BB$5&lt;=$D103,0,IF(SUM($D103,I73)&gt;BB$5,$X85/I73,$X85-SUM($I103:BA103)))</f>
        <v>0</v>
      </c>
      <c r="BC103" s="123">
        <f>IF(BC$5&lt;=$D103,0,IF(SUM($D103,I73)&gt;BC$5,$X85/I73,$X85-SUM($I103:BB103)))</f>
        <v>0</v>
      </c>
      <c r="BD103" s="123">
        <f>IF(BD$5&lt;=$D103,0,IF(SUM($D103,I73)&gt;BD$5,$X85/I73,$X85-SUM($I103:BC103)))</f>
        <v>0</v>
      </c>
      <c r="BE103" s="123">
        <f>IF(BE$5&lt;=$D103,0,IF(SUM($D103,I73)&gt;BE$5,$X85/I73,$X85-SUM($I103:BD103)))</f>
        <v>0</v>
      </c>
      <c r="BF103" s="123">
        <f>IF(BF$5&lt;=$D103,0,IF(SUM($D103,I73)&gt;BF$5,$X85/I73,$X85-SUM($I103:BE103)))</f>
        <v>0</v>
      </c>
      <c r="BG103" s="123">
        <f>IF(BG$5&lt;=$D103,0,IF(SUM($D103,I73)&gt;BG$5,$X85/I73,$X85-SUM($I103:BF103)))</f>
        <v>0</v>
      </c>
      <c r="BH103" s="123">
        <f>IF(BH$5&lt;=$D103,0,IF(SUM($D103,I73)&gt;BH$5,$X85/I73,$X85-SUM($I103:BG103)))</f>
        <v>0</v>
      </c>
      <c r="BI103" s="123">
        <f>IF(BI$5&lt;=$D103,0,IF(SUM($D103,I73)&gt;BI$5,$X85/I73,$X85-SUM($I103:BH103)))</f>
        <v>0</v>
      </c>
      <c r="BJ103" s="123">
        <f>IF(BJ$5&lt;=$D103,0,IF(SUM($D103,I73)&gt;BJ$5,$X85/I73,$X85-SUM($I103:BI103)))</f>
        <v>0</v>
      </c>
      <c r="BK103" s="123">
        <f>IF(BK$5&lt;=$D103,0,IF(SUM($D103,I73)&gt;BK$5,$X85/I73,$X85-SUM($I103:BJ103)))</f>
        <v>0</v>
      </c>
      <c r="BL103" s="123">
        <f>IF(BL$5&lt;=$D103,0,IF(SUM($D103,I73)&gt;BL$5,$X85/I73,$X85-SUM($I103:BK103)))</f>
        <v>0</v>
      </c>
      <c r="BM103" s="123">
        <f>IF(BM$5&lt;=$D103,0,IF(SUM($D103,I73)&gt;BM$5,$X85/I73,$X85-SUM($I103:BL103)))</f>
        <v>0</v>
      </c>
      <c r="BN103" s="123">
        <f>IF(BN$5&lt;=$D103,0,IF(SUM($D103,I73)&gt;BN$5,$X85/I73,$X85-SUM($I103:BM103)))</f>
        <v>0</v>
      </c>
      <c r="BO103" s="123">
        <f>IF(BO$5&lt;=$D103,0,IF(SUM($D103,I73)&gt;BO$5,$X85/I73,$X85-SUM($I103:BN103)))</f>
        <v>0</v>
      </c>
      <c r="BP103" s="123">
        <f>IF(BP$5&lt;=$D103,0,IF(SUM($D103,I73)&gt;BP$5,$X85/I73,$X85-SUM($I103:BO103)))</f>
        <v>0</v>
      </c>
      <c r="BQ103" s="123">
        <f>IF(BQ$5&lt;=$D103,0,IF(SUM($D103,I73)&gt;BQ$5,$X85/I73,$X85-SUM($I103:BP103)))</f>
        <v>0</v>
      </c>
      <c r="BR103" s="123">
        <f>IF(BR$5&lt;=$D103,0,IF(SUM($D103,J73)&gt;BR$5,$X85/J73,$X85-SUM($I103:BQ103)))</f>
        <v>0</v>
      </c>
      <c r="BS103" s="123">
        <f>IF(BS$5&lt;=$D103,0,IF(SUM($D103,K73)&gt;BS$5,$X85/K73,$X85-SUM($I103:BR103)))</f>
        <v>0</v>
      </c>
      <c r="BT103" s="123">
        <f>IF(BT$5&lt;=$D103,0,IF(SUM($D103,L73)&gt;BT$5,$X85/L73,$X85-SUM($I103:BS103)))</f>
        <v>0</v>
      </c>
      <c r="BU103" s="123">
        <f>IF(BU$5&lt;=$D103,0,IF(SUM($D103,M73)&gt;BU$5,$X85/M73,$X85-SUM($I103:BT103)))</f>
        <v>0</v>
      </c>
      <c r="BV103" s="123">
        <f>IF(BV$5&lt;=$D103,0,IF(SUM($D103,N73)&gt;BV$5,$X85/N73,$X85-SUM($I103:BU103)))</f>
        <v>0</v>
      </c>
    </row>
    <row r="104" spans="4:74" ht="12.75" hidden="1" customHeight="1" outlineLevel="1" x14ac:dyDescent="0.3">
      <c r="D104" s="124">
        <f t="shared" si="58"/>
        <v>2026</v>
      </c>
      <c r="E104" s="8" t="s">
        <v>22</v>
      </c>
      <c r="I104" s="75"/>
      <c r="J104" s="123">
        <f>IF(J$5&lt;=$D104,0,IF(SUM($D104,I73)&gt;J$5,$Y85/I73,$Y85-SUM($I104:I104)))</f>
        <v>0</v>
      </c>
      <c r="K104" s="123">
        <f>IF(K$5&lt;=$D104,0,IF(SUM($D104,I73)&gt;K$5,$Y85/I73,$Y85-SUM($I104:J104)))</f>
        <v>0</v>
      </c>
      <c r="L104" s="123">
        <f>IF(L$5&lt;=$D104,0,IF(SUM($D104,I73)&gt;L$5,$Y85/I73,$Y85-SUM($I104:K104)))</f>
        <v>0</v>
      </c>
      <c r="M104" s="123">
        <f>IF(M$5&lt;=$D104,0,IF(SUM($D104,I73)&gt;M$5,$Y85/I73,$Y85-SUM($I104:L104)))</f>
        <v>0</v>
      </c>
      <c r="N104" s="123">
        <f>IF(N$5&lt;=$D104,0,IF(SUM($D104,I73)&gt;N$5,$Y85/I73,$Y85-SUM($I104:M104)))</f>
        <v>0</v>
      </c>
      <c r="O104" s="123">
        <f>IF(O$5&lt;=$D104,0,IF(SUM($D104,I73)&gt;O$5,$Y85/I73,$Y85-SUM($I104:N104)))</f>
        <v>0</v>
      </c>
      <c r="P104" s="123">
        <f>IF(P$5&lt;=$D104,0,IF(SUM($D104,I73)&gt;P$5,$Y85/I73,$Y85-SUM($I104:O104)))</f>
        <v>0</v>
      </c>
      <c r="Q104" s="123">
        <f>IF(Q$5&lt;=$D104,0,IF(SUM($D104,I73)&gt;Q$5,$Y85/I73,$Y85-SUM($I104:P104)))</f>
        <v>0</v>
      </c>
      <c r="R104" s="123">
        <f>IF(R$5&lt;=$D104,0,IF(SUM($D104,I73)&gt;R$5,$Y85/I73,$Y85-SUM($I104:Q104)))</f>
        <v>0</v>
      </c>
      <c r="S104" s="123">
        <f>IF(S$5&lt;=$D104,0,IF(SUM($D104,I73)&gt;S$5,$Y85/I73,$Y85-SUM($I104:R104)))</f>
        <v>0</v>
      </c>
      <c r="T104" s="123">
        <f>IF(T$5&lt;=$D104,0,IF(SUM($D104,I73)&gt;T$5,$Y85/I73,$Y85-SUM($I104:S104)))</f>
        <v>0</v>
      </c>
      <c r="U104" s="123">
        <f>IF(U$5&lt;=$D104,0,IF(SUM($D104,I73)&gt;U$5,$Y85/I73,$Y85-SUM($I104:T104)))</f>
        <v>0</v>
      </c>
      <c r="V104" s="123">
        <f>IF(V$5&lt;=$D104,0,IF(SUM($D104,I73)&gt;V$5,$Y85/I73,$Y85-SUM($I104:U104)))</f>
        <v>0</v>
      </c>
      <c r="W104" s="123">
        <f>IF(W$5&lt;=$D104,0,IF(SUM($D104,I73)&gt;W$5,$Y85/I73,$Y85-SUM($I104:V104)))</f>
        <v>0</v>
      </c>
      <c r="X104" s="123">
        <f>IF(X$5&lt;=$D104,0,IF(SUM($D104,I73)&gt;X$5,$Y85/I73,$Y85-SUM($I104:W104)))</f>
        <v>0</v>
      </c>
      <c r="Y104" s="123">
        <f>IF(Y$5&lt;=$D104,0,IF(SUM($D104,I73)&gt;Y$5,$Y85/I73,$Y85-SUM($I104:X104)))</f>
        <v>0</v>
      </c>
      <c r="Z104" s="123">
        <f>IF(Z$5&lt;=$D104,0,IF(SUM($D104,I73)&gt;Z$5,$Y85/I73,$Y85-SUM($I104:Y104)))</f>
        <v>0</v>
      </c>
      <c r="AA104" s="123">
        <f>IF(AA$5&lt;=$D104,0,IF(SUM($D104,I73)&gt;AA$5,$Y85/I73,$Y85-SUM($I104:Z104)))</f>
        <v>0</v>
      </c>
      <c r="AB104" s="123">
        <f>IF(AB$5&lt;=$D104,0,IF(SUM($D104,I73)&gt;AB$5,$Y85/I73,$Y85-SUM($I104:AA104)))</f>
        <v>0</v>
      </c>
      <c r="AC104" s="123">
        <f>IF(AC$5&lt;=$D104,0,IF(SUM($D104,I73)&gt;AC$5,$Y85/I73,$Y85-SUM($I104:AB104)))</f>
        <v>0</v>
      </c>
      <c r="AD104" s="123">
        <f>IF(AD$5&lt;=$D104,0,IF(SUM($D104,I73)&gt;AD$5,$Y85/I73,$Y85-SUM($I104:AC104)))</f>
        <v>0</v>
      </c>
      <c r="AE104" s="123">
        <f>IF(AE$5&lt;=$D104,0,IF(SUM($D104,I73)&gt;AE$5,$Y85/I73,$Y85-SUM($I104:AD104)))</f>
        <v>0</v>
      </c>
      <c r="AF104" s="123">
        <f>IF(AF$5&lt;=$D104,0,IF(SUM($D104,I73)&gt;AF$5,$Y85/I73,$Y85-SUM($I104:AE104)))</f>
        <v>0</v>
      </c>
      <c r="AG104" s="123">
        <f>IF(AG$5&lt;=$D104,0,IF(SUM($D104,I73)&gt;AG$5,$Y85/I73,$Y85-SUM($I104:AF104)))</f>
        <v>0</v>
      </c>
      <c r="AH104" s="123">
        <f>IF(AH$5&lt;=$D104,0,IF(SUM($D104,I73)&gt;AH$5,$Y85/I73,$Y85-SUM($I104:AG104)))</f>
        <v>0</v>
      </c>
      <c r="AI104" s="123">
        <f>IF(AI$5&lt;=$D104,0,IF(SUM($D104,I73)&gt;AI$5,$Y85/I73,$Y85-SUM($I104:AH104)))</f>
        <v>0</v>
      </c>
      <c r="AJ104" s="123">
        <f>IF(AJ$5&lt;=$D104,0,IF(SUM($D104,I73)&gt;AJ$5,$Y85/I73,$Y85-SUM($I104:AI104)))</f>
        <v>0</v>
      </c>
      <c r="AK104" s="123">
        <f>IF(AK$5&lt;=$D104,0,IF(SUM($D104,I73)&gt;AK$5,$Y85/I73,$Y85-SUM($I104:AJ104)))</f>
        <v>0</v>
      </c>
      <c r="AL104" s="123">
        <f>IF(AL$5&lt;=$D104,0,IF(SUM($D104,I73)&gt;AL$5,$Y85/I73,$Y85-SUM($I104:AK104)))</f>
        <v>0</v>
      </c>
      <c r="AM104" s="123">
        <f>IF(AM$5&lt;=$D104,0,IF(SUM($D104,I73)&gt;AM$5,$Y85/I73,$Y85-SUM($I104:AL104)))</f>
        <v>0</v>
      </c>
      <c r="AN104" s="123">
        <f>IF(AN$5&lt;=$D104,0,IF(SUM($D104,I73)&gt;AN$5,$Y85/I73,$Y85-SUM($I104:AM104)))</f>
        <v>0</v>
      </c>
      <c r="AO104" s="123">
        <f>IF(AO$5&lt;=$D104,0,IF(SUM($D104,I73)&gt;AO$5,$Y85/I73,$Y85-SUM($I104:AN104)))</f>
        <v>0</v>
      </c>
      <c r="AP104" s="123">
        <f>IF(AP$5&lt;=$D104,0,IF(SUM($D104,I73)&gt;AP$5,$Y85/I73,$Y85-SUM($I104:AO104)))</f>
        <v>0</v>
      </c>
      <c r="AQ104" s="123">
        <f>IF(AQ$5&lt;=$D104,0,IF(SUM($D104,I73)&gt;AQ$5,$Y85/I73,$Y85-SUM($I104:AP104)))</f>
        <v>0</v>
      </c>
      <c r="AR104" s="123">
        <f>IF(AR$5&lt;=$D104,0,IF(SUM($D104,I73)&gt;AR$5,$Y85/I73,$Y85-SUM($I104:AQ104)))</f>
        <v>0</v>
      </c>
      <c r="AS104" s="123">
        <f>IF(AS$5&lt;=$D104,0,IF(SUM($D104,I73)&gt;AS$5,$Y85/I73,$Y85-SUM($I104:AR104)))</f>
        <v>0</v>
      </c>
      <c r="AT104" s="123">
        <f>IF(AT$5&lt;=$D104,0,IF(SUM($D104,I73)&gt;AT$5,$Y85/I73,$Y85-SUM($I104:AS104)))</f>
        <v>0</v>
      </c>
      <c r="AU104" s="123">
        <f>IF(AU$5&lt;=$D104,0,IF(SUM($D104,I73)&gt;AU$5,$Y85/I73,$Y85-SUM($I104:AT104)))</f>
        <v>0</v>
      </c>
      <c r="AV104" s="123">
        <f>IF(AV$5&lt;=$D104,0,IF(SUM($D104,I73)&gt;AV$5,$Y85/I73,$Y85-SUM($I104:AU104)))</f>
        <v>0</v>
      </c>
      <c r="AW104" s="123">
        <f>IF(AW$5&lt;=$D104,0,IF(SUM($D104,I73)&gt;AW$5,$Y85/I73,$Y85-SUM($I104:AV104)))</f>
        <v>0</v>
      </c>
      <c r="AX104" s="123">
        <f>IF(AX$5&lt;=$D104,0,IF(SUM($D104,I73)&gt;AX$5,$Y85/I73,$Y85-SUM($I104:AW104)))</f>
        <v>0</v>
      </c>
      <c r="AY104" s="123">
        <f>IF(AY$5&lt;=$D104,0,IF(SUM($D104,I73)&gt;AY$5,$Y85/I73,$Y85-SUM($I104:AX104)))</f>
        <v>0</v>
      </c>
      <c r="AZ104" s="123">
        <f>IF(AZ$5&lt;=$D104,0,IF(SUM($D104,I73)&gt;AZ$5,$Y85/I73,$Y85-SUM($I104:AY104)))</f>
        <v>0</v>
      </c>
      <c r="BA104" s="123">
        <f>IF(BA$5&lt;=$D104,0,IF(SUM($D104,I73)&gt;BA$5,$Y85/I73,$Y85-SUM($I104:AZ104)))</f>
        <v>0</v>
      </c>
      <c r="BB104" s="123">
        <f>IF(BB$5&lt;=$D104,0,IF(SUM($D104,I73)&gt;BB$5,$Y85/I73,$Y85-SUM($I104:BA104)))</f>
        <v>0</v>
      </c>
      <c r="BC104" s="123">
        <f>IF(BC$5&lt;=$D104,0,IF(SUM($D104,I73)&gt;BC$5,$Y85/I73,$Y85-SUM($I104:BB104)))</f>
        <v>0</v>
      </c>
      <c r="BD104" s="123">
        <f>IF(BD$5&lt;=$D104,0,IF(SUM($D104,I73)&gt;BD$5,$Y85/I73,$Y85-SUM($I104:BC104)))</f>
        <v>0</v>
      </c>
      <c r="BE104" s="123">
        <f>IF(BE$5&lt;=$D104,0,IF(SUM($D104,I73)&gt;BE$5,$Y85/I73,$Y85-SUM($I104:BD104)))</f>
        <v>0</v>
      </c>
      <c r="BF104" s="123">
        <f>IF(BF$5&lt;=$D104,0,IF(SUM($D104,I73)&gt;BF$5,$Y85/I73,$Y85-SUM($I104:BE104)))</f>
        <v>0</v>
      </c>
      <c r="BG104" s="123">
        <f>IF(BG$5&lt;=$D104,0,IF(SUM($D104,I73)&gt;BG$5,$Y85/I73,$Y85-SUM($I104:BF104)))</f>
        <v>0</v>
      </c>
      <c r="BH104" s="123">
        <f>IF(BH$5&lt;=$D104,0,IF(SUM($D104,I73)&gt;BH$5,$Y85/I73,$Y85-SUM($I104:BG104)))</f>
        <v>0</v>
      </c>
      <c r="BI104" s="123">
        <f>IF(BI$5&lt;=$D104,0,IF(SUM($D104,I73)&gt;BI$5,$Y85/I73,$Y85-SUM($I104:BH104)))</f>
        <v>0</v>
      </c>
      <c r="BJ104" s="123">
        <f>IF(BJ$5&lt;=$D104,0,IF(SUM($D104,I73)&gt;BJ$5,$Y85/I73,$Y85-SUM($I104:BI104)))</f>
        <v>0</v>
      </c>
      <c r="BK104" s="123">
        <f>IF(BK$5&lt;=$D104,0,IF(SUM($D104,I73)&gt;BK$5,$Y85/I73,$Y85-SUM($I104:BJ104)))</f>
        <v>0</v>
      </c>
      <c r="BL104" s="123">
        <f>IF(BL$5&lt;=$D104,0,IF(SUM($D104,I73)&gt;BL$5,$Y85/I73,$Y85-SUM($I104:BK104)))</f>
        <v>0</v>
      </c>
      <c r="BM104" s="123">
        <f>IF(BM$5&lt;=$D104,0,IF(SUM($D104,I73)&gt;BM$5,$Y85/I73,$Y85-SUM($I104:BL104)))</f>
        <v>0</v>
      </c>
      <c r="BN104" s="123">
        <f>IF(BN$5&lt;=$D104,0,IF(SUM($D104,I73)&gt;BN$5,$Y85/I73,$Y85-SUM($I104:BM104)))</f>
        <v>0</v>
      </c>
      <c r="BO104" s="123">
        <f>IF(BO$5&lt;=$D104,0,IF(SUM($D104,I73)&gt;BO$5,$Y85/I73,$Y85-SUM($I104:BN104)))</f>
        <v>0</v>
      </c>
      <c r="BP104" s="123">
        <f>IF(BP$5&lt;=$D104,0,IF(SUM($D104,I73)&gt;BP$5,$Y85/I73,$Y85-SUM($I104:BO104)))</f>
        <v>0</v>
      </c>
      <c r="BQ104" s="123">
        <f>IF(BQ$5&lt;=$D104,0,IF(SUM($D104,I73)&gt;BQ$5,$Y85/I73,$Y85-SUM($I104:BP104)))</f>
        <v>0</v>
      </c>
      <c r="BR104" s="123">
        <f>IF(BR$5&lt;=$D104,0,IF(SUM($D104,J73)&gt;BR$5,$Y85/J73,$Y85-SUM($I104:BQ104)))</f>
        <v>0</v>
      </c>
      <c r="BS104" s="123">
        <f>IF(BS$5&lt;=$D104,0,IF(SUM($D104,K73)&gt;BS$5,$Y85/K73,$Y85-SUM($I104:BR104)))</f>
        <v>0</v>
      </c>
      <c r="BT104" s="123">
        <f>IF(BT$5&lt;=$D104,0,IF(SUM($D104,L73)&gt;BT$5,$Y85/L73,$Y85-SUM($I104:BS104)))</f>
        <v>0</v>
      </c>
      <c r="BU104" s="123">
        <f>IF(BU$5&lt;=$D104,0,IF(SUM($D104,M73)&gt;BU$5,$Y85/M73,$Y85-SUM($I104:BT104)))</f>
        <v>0</v>
      </c>
      <c r="BV104" s="123">
        <f>IF(BV$5&lt;=$D104,0,IF(SUM($D104,N73)&gt;BV$5,$Y85/N73,$Y85-SUM($I104:BU104)))</f>
        <v>0</v>
      </c>
    </row>
    <row r="105" spans="4:74" ht="12.75" hidden="1" customHeight="1" outlineLevel="1" x14ac:dyDescent="0.3">
      <c r="D105" s="124">
        <f t="shared" si="58"/>
        <v>2027</v>
      </c>
      <c r="E105" s="8" t="s">
        <v>22</v>
      </c>
      <c r="I105" s="75"/>
      <c r="J105" s="123">
        <f>IF(J$5&lt;=$D105,0,IF(SUM($D105,I73)&gt;J$5,$Z85/I73,$Z85-SUM($I105:I105)))</f>
        <v>0</v>
      </c>
      <c r="K105" s="123">
        <f>IF(K$5&lt;=$D105,0,IF(SUM($D105,I73)&gt;K$5,$Z85/I73,$Z85-SUM($I105:J105)))</f>
        <v>0</v>
      </c>
      <c r="L105" s="123">
        <f>IF(L$5&lt;=$D105,0,IF(SUM($D105,I73)&gt;L$5,$Z85/I73,$Z85-SUM($I105:K105)))</f>
        <v>0</v>
      </c>
      <c r="M105" s="123">
        <f>IF(M$5&lt;=$D105,0,IF(SUM($D105,I73)&gt;M$5,$Z85/I73,$Z85-SUM($I105:L105)))</f>
        <v>0</v>
      </c>
      <c r="N105" s="123">
        <f>IF(N$5&lt;=$D105,0,IF(SUM($D105,I73)&gt;N$5,$Z85/I73,$Z85-SUM($I105:M105)))</f>
        <v>0</v>
      </c>
      <c r="O105" s="123">
        <f>IF(O$5&lt;=$D105,0,IF(SUM($D105,I73)&gt;O$5,$Z85/I73,$Z85-SUM($I105:N105)))</f>
        <v>0</v>
      </c>
      <c r="P105" s="123">
        <f>IF(P$5&lt;=$D105,0,IF(SUM($D105,I73)&gt;P$5,$Z85/I73,$Z85-SUM($I105:O105)))</f>
        <v>0</v>
      </c>
      <c r="Q105" s="123">
        <f>IF(Q$5&lt;=$D105,0,IF(SUM($D105,I73)&gt;Q$5,$Z85/I73,$Z85-SUM($I105:P105)))</f>
        <v>0</v>
      </c>
      <c r="R105" s="123">
        <f>IF(R$5&lt;=$D105,0,IF(SUM($D105,I73)&gt;R$5,$Z85/I73,$Z85-SUM($I105:Q105)))</f>
        <v>0</v>
      </c>
      <c r="S105" s="123">
        <f>IF(S$5&lt;=$D105,0,IF(SUM($D105,I73)&gt;S$5,$Z85/I73,$Z85-SUM($I105:R105)))</f>
        <v>0</v>
      </c>
      <c r="T105" s="123">
        <f>IF(T$5&lt;=$D105,0,IF(SUM($D105,I73)&gt;T$5,$Z85/I73,$Z85-SUM($I105:S105)))</f>
        <v>0</v>
      </c>
      <c r="U105" s="123">
        <f>IF(U$5&lt;=$D105,0,IF(SUM($D105,I73)&gt;U$5,$Z85/I73,$Z85-SUM($I105:T105)))</f>
        <v>0</v>
      </c>
      <c r="V105" s="123">
        <f>IF(V$5&lt;=$D105,0,IF(SUM($D105,I73)&gt;V$5,$Z85/I73,$Z85-SUM($I105:U105)))</f>
        <v>0</v>
      </c>
      <c r="W105" s="123">
        <f>IF(W$5&lt;=$D105,0,IF(SUM($D105,I73)&gt;W$5,$Z85/I73,$Z85-SUM($I105:V105)))</f>
        <v>0</v>
      </c>
      <c r="X105" s="123">
        <f>IF(X$5&lt;=$D105,0,IF(SUM($D105,I73)&gt;X$5,$Z85/I73,$Z85-SUM($I105:W105)))</f>
        <v>0</v>
      </c>
      <c r="Y105" s="123">
        <f>IF(Y$5&lt;=$D105,0,IF(SUM($D105,I73)&gt;Y$5,$Z85/I73,$Z85-SUM($I105:X105)))</f>
        <v>0</v>
      </c>
      <c r="Z105" s="123">
        <f>IF(Z$5&lt;=$D105,0,IF(SUM($D105,I73)&gt;Z$5,$Z85/I73,$Z85-SUM($I105:Y105)))</f>
        <v>0</v>
      </c>
      <c r="AA105" s="123">
        <f>IF(AA$5&lt;=$D105,0,IF(SUM($D105,I73)&gt;AA$5,$Z85/I73,$Z85-SUM($I105:Z105)))</f>
        <v>0</v>
      </c>
      <c r="AB105" s="123">
        <f>IF(AB$5&lt;=$D105,0,IF(SUM($D105,I73)&gt;AB$5,$Z85/I73,$Z85-SUM($I105:AA105)))</f>
        <v>0</v>
      </c>
      <c r="AC105" s="123">
        <f>IF(AC$5&lt;=$D105,0,IF(SUM($D105,I73)&gt;AC$5,$Z85/I73,$Z85-SUM($I105:AB105)))</f>
        <v>0</v>
      </c>
      <c r="AD105" s="123">
        <f>IF(AD$5&lt;=$D105,0,IF(SUM($D105,I73)&gt;AD$5,$Z85/I73,$Z85-SUM($I105:AC105)))</f>
        <v>0</v>
      </c>
      <c r="AE105" s="123">
        <f>IF(AE$5&lt;=$D105,0,IF(SUM($D105,I73)&gt;AE$5,$Z85/I73,$Z85-SUM($I105:AD105)))</f>
        <v>0</v>
      </c>
      <c r="AF105" s="123">
        <f>IF(AF$5&lt;=$D105,0,IF(SUM($D105,I73)&gt;AF$5,$Z85/I73,$Z85-SUM($I105:AE105)))</f>
        <v>0</v>
      </c>
      <c r="AG105" s="123">
        <f>IF(AG$5&lt;=$D105,0,IF(SUM($D105,I73)&gt;AG$5,$Z85/I73,$Z85-SUM($I105:AF105)))</f>
        <v>0</v>
      </c>
      <c r="AH105" s="123">
        <f>IF(AH$5&lt;=$D105,0,IF(SUM($D105,I73)&gt;AH$5,$Z85/I73,$Z85-SUM($I105:AG105)))</f>
        <v>0</v>
      </c>
      <c r="AI105" s="123">
        <f>IF(AI$5&lt;=$D105,0,IF(SUM($D105,I73)&gt;AI$5,$Z85/I73,$Z85-SUM($I105:AH105)))</f>
        <v>0</v>
      </c>
      <c r="AJ105" s="123">
        <f>IF(AJ$5&lt;=$D105,0,IF(SUM($D105,I73)&gt;AJ$5,$Z85/I73,$Z85-SUM($I105:AI105)))</f>
        <v>0</v>
      </c>
      <c r="AK105" s="123">
        <f>IF(AK$5&lt;=$D105,0,IF(SUM($D105,I73)&gt;AK$5,$Z85/I73,$Z85-SUM($I105:AJ105)))</f>
        <v>0</v>
      </c>
      <c r="AL105" s="123">
        <f>IF(AL$5&lt;=$D105,0,IF(SUM($D105,I73)&gt;AL$5,$Z85/I73,$Z85-SUM($I105:AK105)))</f>
        <v>0</v>
      </c>
      <c r="AM105" s="123">
        <f>IF(AM$5&lt;=$D105,0,IF(SUM($D105,I73)&gt;AM$5,$Z85/I73,$Z85-SUM($I105:AL105)))</f>
        <v>0</v>
      </c>
      <c r="AN105" s="123">
        <f>IF(AN$5&lt;=$D105,0,IF(SUM($D105,I73)&gt;AN$5,$Z85/I73,$Z85-SUM($I105:AM105)))</f>
        <v>0</v>
      </c>
      <c r="AO105" s="123">
        <f>IF(AO$5&lt;=$D105,0,IF(SUM($D105,I73)&gt;AO$5,$Z85/I73,$Z85-SUM($I105:AN105)))</f>
        <v>0</v>
      </c>
      <c r="AP105" s="123">
        <f>IF(AP$5&lt;=$D105,0,IF(SUM($D105,I73)&gt;AP$5,$Z85/I73,$Z85-SUM($I105:AO105)))</f>
        <v>0</v>
      </c>
      <c r="AQ105" s="123">
        <f>IF(AQ$5&lt;=$D105,0,IF(SUM($D105,I73)&gt;AQ$5,$Z85/I73,$Z85-SUM($I105:AP105)))</f>
        <v>0</v>
      </c>
      <c r="AR105" s="123">
        <f>IF(AR$5&lt;=$D105,0,IF(SUM($D105,I73)&gt;AR$5,$Z85/I73,$Z85-SUM($I105:AQ105)))</f>
        <v>0</v>
      </c>
      <c r="AS105" s="123">
        <f>IF(AS$5&lt;=$D105,0,IF(SUM($D105,I73)&gt;AS$5,$Z85/I73,$Z85-SUM($I105:AR105)))</f>
        <v>0</v>
      </c>
      <c r="AT105" s="123">
        <f>IF(AT$5&lt;=$D105,0,IF(SUM($D105,I73)&gt;AT$5,$Z85/I73,$Z85-SUM($I105:AS105)))</f>
        <v>0</v>
      </c>
      <c r="AU105" s="123">
        <f>IF(AU$5&lt;=$D105,0,IF(SUM($D105,I73)&gt;AU$5,$Z85/I73,$Z85-SUM($I105:AT105)))</f>
        <v>0</v>
      </c>
      <c r="AV105" s="123">
        <f>IF(AV$5&lt;=$D105,0,IF(SUM($D105,I73)&gt;AV$5,$Z85/I73,$Z85-SUM($I105:AU105)))</f>
        <v>0</v>
      </c>
      <c r="AW105" s="123">
        <f>IF(AW$5&lt;=$D105,0,IF(SUM($D105,I73)&gt;AW$5,$Z85/I73,$Z85-SUM($I105:AV105)))</f>
        <v>0</v>
      </c>
      <c r="AX105" s="123">
        <f>IF(AX$5&lt;=$D105,0,IF(SUM($D105,I73)&gt;AX$5,$Z85/I73,$Z85-SUM($I105:AW105)))</f>
        <v>0</v>
      </c>
      <c r="AY105" s="123">
        <f>IF(AY$5&lt;=$D105,0,IF(SUM($D105,I73)&gt;AY$5,$Z85/I73,$Z85-SUM($I105:AX105)))</f>
        <v>0</v>
      </c>
      <c r="AZ105" s="123">
        <f>IF(AZ$5&lt;=$D105,0,IF(SUM($D105,I73)&gt;AZ$5,$Z85/I73,$Z85-SUM($I105:AY105)))</f>
        <v>0</v>
      </c>
      <c r="BA105" s="123">
        <f>IF(BA$5&lt;=$D105,0,IF(SUM($D105,I73)&gt;BA$5,$Z85/I73,$Z85-SUM($I105:AZ105)))</f>
        <v>0</v>
      </c>
      <c r="BB105" s="123">
        <f>IF(BB$5&lt;=$D105,0,IF(SUM($D105,I73)&gt;BB$5,$Z85/I73,$Z85-SUM($I105:BA105)))</f>
        <v>0</v>
      </c>
      <c r="BC105" s="123">
        <f>IF(BC$5&lt;=$D105,0,IF(SUM($D105,I73)&gt;BC$5,$Z85/I73,$Z85-SUM($I105:BB105)))</f>
        <v>0</v>
      </c>
      <c r="BD105" s="123">
        <f>IF(BD$5&lt;=$D105,0,IF(SUM($D105,I73)&gt;BD$5,$Z85/I73,$Z85-SUM($I105:BC105)))</f>
        <v>0</v>
      </c>
      <c r="BE105" s="123">
        <f>IF(BE$5&lt;=$D105,0,IF(SUM($D105,I73)&gt;BE$5,$Z85/I73,$Z85-SUM($I105:BD105)))</f>
        <v>0</v>
      </c>
      <c r="BF105" s="123">
        <f>IF(BF$5&lt;=$D105,0,IF(SUM($D105,I73)&gt;BF$5,$Z85/I73,$Z85-SUM($I105:BE105)))</f>
        <v>0</v>
      </c>
      <c r="BG105" s="123">
        <f>IF(BG$5&lt;=$D105,0,IF(SUM($D105,I73)&gt;BG$5,$Z85/I73,$Z85-SUM($I105:BF105)))</f>
        <v>0</v>
      </c>
      <c r="BH105" s="123">
        <f>IF(BH$5&lt;=$D105,0,IF(SUM($D105,I73)&gt;BH$5,$Z85/I73,$Z85-SUM($I105:BG105)))</f>
        <v>0</v>
      </c>
      <c r="BI105" s="123">
        <f>IF(BI$5&lt;=$D105,0,IF(SUM($D105,I73)&gt;BI$5,$Z85/I73,$Z85-SUM($I105:BH105)))</f>
        <v>0</v>
      </c>
      <c r="BJ105" s="123">
        <f>IF(BJ$5&lt;=$D105,0,IF(SUM($D105,I73)&gt;BJ$5,$Z85/I73,$Z85-SUM($I105:BI105)))</f>
        <v>0</v>
      </c>
      <c r="BK105" s="123">
        <f>IF(BK$5&lt;=$D105,0,IF(SUM($D105,I73)&gt;BK$5,$Z85/I73,$Z85-SUM($I105:BJ105)))</f>
        <v>0</v>
      </c>
      <c r="BL105" s="123">
        <f>IF(BL$5&lt;=$D105,0,IF(SUM($D105,I73)&gt;BL$5,$Z85/I73,$Z85-SUM($I105:BK105)))</f>
        <v>0</v>
      </c>
      <c r="BM105" s="123">
        <f>IF(BM$5&lt;=$D105,0,IF(SUM($D105,I73)&gt;BM$5,$Z85/I73,$Z85-SUM($I105:BL105)))</f>
        <v>0</v>
      </c>
      <c r="BN105" s="123">
        <f>IF(BN$5&lt;=$D105,0,IF(SUM($D105,I73)&gt;BN$5,$Z85/I73,$Z85-SUM($I105:BM105)))</f>
        <v>0</v>
      </c>
      <c r="BO105" s="123">
        <f>IF(BO$5&lt;=$D105,0,IF(SUM($D105,I73)&gt;BO$5,$Z85/I73,$Z85-SUM($I105:BN105)))</f>
        <v>0</v>
      </c>
      <c r="BP105" s="123">
        <f>IF(BP$5&lt;=$D105,0,IF(SUM($D105,I73)&gt;BP$5,$Z85/I73,$Z85-SUM($I105:BO105)))</f>
        <v>0</v>
      </c>
      <c r="BQ105" s="123">
        <f>IF(BQ$5&lt;=$D105,0,IF(SUM($D105,I73)&gt;BQ$5,$Z85/I73,$Z85-SUM($I105:BP105)))</f>
        <v>0</v>
      </c>
      <c r="BR105" s="123">
        <f>IF(BR$5&lt;=$D105,0,IF(SUM($D105,J73)&gt;BR$5,$Z85/J73,$Z85-SUM($I105:BQ105)))</f>
        <v>0</v>
      </c>
      <c r="BS105" s="123">
        <f>IF(BS$5&lt;=$D105,0,IF(SUM($D105,K73)&gt;BS$5,$Z85/K73,$Z85-SUM($I105:BR105)))</f>
        <v>0</v>
      </c>
      <c r="BT105" s="123">
        <f>IF(BT$5&lt;=$D105,0,IF(SUM($D105,L73)&gt;BT$5,$Z85/L73,$Z85-SUM($I105:BS105)))</f>
        <v>0</v>
      </c>
      <c r="BU105" s="123">
        <f>IF(BU$5&lt;=$D105,0,IF(SUM($D105,M73)&gt;BU$5,$Z85/M73,$Z85-SUM($I105:BT105)))</f>
        <v>0</v>
      </c>
      <c r="BV105" s="123">
        <f>IF(BV$5&lt;=$D105,0,IF(SUM($D105,N73)&gt;BV$5,$Z85/N73,$Z85-SUM($I105:BU105)))</f>
        <v>0</v>
      </c>
    </row>
    <row r="106" spans="4:74" ht="12.75" hidden="1" customHeight="1" outlineLevel="1" x14ac:dyDescent="0.3">
      <c r="D106" s="124">
        <f t="shared" si="58"/>
        <v>2028</v>
      </c>
      <c r="E106" s="8" t="s">
        <v>22</v>
      </c>
      <c r="I106" s="75"/>
      <c r="J106" s="123">
        <f>IF(J$5&lt;=$D106,0,IF(SUM($D106,I73)&gt;J$5,$AA85/I73,$AA85-SUM($I106:I106)))</f>
        <v>0</v>
      </c>
      <c r="K106" s="123">
        <f>IF(K$5&lt;=$D106,0,IF(SUM($D106,I73)&gt;K$5,$AA85/I73,$AA85-SUM($I106:J106)))</f>
        <v>0</v>
      </c>
      <c r="L106" s="123">
        <f>IF(L$5&lt;=$D106,0,IF(SUM($D106,I73)&gt;L$5,$AA85/I73,$AA85-SUM($I106:K106)))</f>
        <v>0</v>
      </c>
      <c r="M106" s="123">
        <f>IF(M$5&lt;=$D106,0,IF(SUM($D106,I73)&gt;M$5,$AA85/I73,$AA85-SUM($I106:L106)))</f>
        <v>0</v>
      </c>
      <c r="N106" s="123">
        <f>IF(N$5&lt;=$D106,0,IF(SUM($D106,I73)&gt;N$5,$AA85/I73,$AA85-SUM($I106:M106)))</f>
        <v>0</v>
      </c>
      <c r="O106" s="123">
        <f>IF(O$5&lt;=$D106,0,IF(SUM($D106,I73)&gt;O$5,$AA85/I73,$AA85-SUM($I106:N106)))</f>
        <v>0</v>
      </c>
      <c r="P106" s="123">
        <f>IF(P$5&lt;=$D106,0,IF(SUM($D106,I73)&gt;P$5,$AA85/I73,$AA85-SUM($I106:O106)))</f>
        <v>0</v>
      </c>
      <c r="Q106" s="123">
        <f>IF(Q$5&lt;=$D106,0,IF(SUM($D106,I73)&gt;Q$5,$AA85/I73,$AA85-SUM($I106:P106)))</f>
        <v>0</v>
      </c>
      <c r="R106" s="123">
        <f>IF(R$5&lt;=$D106,0,IF(SUM($D106,I73)&gt;R$5,$AA85/I73,$AA85-SUM($I106:Q106)))</f>
        <v>0</v>
      </c>
      <c r="S106" s="123">
        <f>IF(S$5&lt;=$D106,0,IF(SUM($D106,I73)&gt;S$5,$AA85/I73,$AA85-SUM($I106:R106)))</f>
        <v>0</v>
      </c>
      <c r="T106" s="123">
        <f>IF(T$5&lt;=$D106,0,IF(SUM($D106,I73)&gt;T$5,$AA85/I73,$AA85-SUM($I106:S106)))</f>
        <v>0</v>
      </c>
      <c r="U106" s="123">
        <f>IF(U$5&lt;=$D106,0,IF(SUM($D106,I73)&gt;U$5,$AA85/I73,$AA85-SUM($I106:T106)))</f>
        <v>0</v>
      </c>
      <c r="V106" s="123">
        <f>IF(V$5&lt;=$D106,0,IF(SUM($D106,I73)&gt;V$5,$AA85/I73,$AA85-SUM($I106:U106)))</f>
        <v>0</v>
      </c>
      <c r="W106" s="123">
        <f>IF(W$5&lt;=$D106,0,IF(SUM($D106,I73)&gt;W$5,$AA85/I73,$AA85-SUM($I106:V106)))</f>
        <v>0</v>
      </c>
      <c r="X106" s="123">
        <f>IF(X$5&lt;=$D106,0,IF(SUM($D106,I73)&gt;X$5,$AA85/I73,$AA85-SUM($I106:W106)))</f>
        <v>0</v>
      </c>
      <c r="Y106" s="123">
        <f>IF(Y$5&lt;=$D106,0,IF(SUM($D106,I73)&gt;Y$5,$AA85/I73,$AA85-SUM($I106:X106)))</f>
        <v>0</v>
      </c>
      <c r="Z106" s="123">
        <f>IF(Z$5&lt;=$D106,0,IF(SUM($D106,I73)&gt;Z$5,$AA85/I73,$AA85-SUM($I106:Y106)))</f>
        <v>0</v>
      </c>
      <c r="AA106" s="123">
        <f>IF(AA$5&lt;=$D106,0,IF(SUM($D106,I73)&gt;AA$5,$AA85/I73,$AA85-SUM($I106:Z106)))</f>
        <v>0</v>
      </c>
      <c r="AB106" s="123">
        <f>IF(AB$5&lt;=$D106,0,IF(SUM($D106,I73)&gt;AB$5,$AA85/I73,$AA85-SUM($I106:AA106)))</f>
        <v>0</v>
      </c>
      <c r="AC106" s="123">
        <f>IF(AC$5&lt;=$D106,0,IF(SUM($D106,I73)&gt;AC$5,$AA85/I73,$AA85-SUM($I106:AB106)))</f>
        <v>0</v>
      </c>
      <c r="AD106" s="123">
        <f>IF(AD$5&lt;=$D106,0,IF(SUM($D106,I73)&gt;AD$5,$AA85/I73,$AA85-SUM($I106:AC106)))</f>
        <v>0</v>
      </c>
      <c r="AE106" s="123">
        <f>IF(AE$5&lt;=$D106,0,IF(SUM($D106,I73)&gt;AE$5,$AA85/I73,$AA85-SUM($I106:AD106)))</f>
        <v>0</v>
      </c>
      <c r="AF106" s="123">
        <f>IF(AF$5&lt;=$D106,0,IF(SUM($D106,I73)&gt;AF$5,$AA85/I73,$AA85-SUM($I106:AE106)))</f>
        <v>0</v>
      </c>
      <c r="AG106" s="123">
        <f>IF(AG$5&lt;=$D106,0,IF(SUM($D106,I73)&gt;AG$5,$AA85/I73,$AA85-SUM($I106:AF106)))</f>
        <v>0</v>
      </c>
      <c r="AH106" s="123">
        <f>IF(AH$5&lt;=$D106,0,IF(SUM($D106,I73)&gt;AH$5,$AA85/I73,$AA85-SUM($I106:AG106)))</f>
        <v>0</v>
      </c>
      <c r="AI106" s="123">
        <f>IF(AI$5&lt;=$D106,0,IF(SUM($D106,I73)&gt;AI$5,$AA85/I73,$AA85-SUM($I106:AH106)))</f>
        <v>0</v>
      </c>
      <c r="AJ106" s="123">
        <f>IF(AJ$5&lt;=$D106,0,IF(SUM($D106,I73)&gt;AJ$5,$AA85/I73,$AA85-SUM($I106:AI106)))</f>
        <v>0</v>
      </c>
      <c r="AK106" s="123">
        <f>IF(AK$5&lt;=$D106,0,IF(SUM($D106,I73)&gt;AK$5,$AA85/I73,$AA85-SUM($I106:AJ106)))</f>
        <v>0</v>
      </c>
      <c r="AL106" s="123">
        <f>IF(AL$5&lt;=$D106,0,IF(SUM($D106,I73)&gt;AL$5,$AA85/I73,$AA85-SUM($I106:AK106)))</f>
        <v>0</v>
      </c>
      <c r="AM106" s="123">
        <f>IF(AM$5&lt;=$D106,0,IF(SUM($D106,I73)&gt;AM$5,$AA85/I73,$AA85-SUM($I106:AL106)))</f>
        <v>0</v>
      </c>
      <c r="AN106" s="123">
        <f>IF(AN$5&lt;=$D106,0,IF(SUM($D106,I73)&gt;AN$5,$AA85/I73,$AA85-SUM($I106:AM106)))</f>
        <v>0</v>
      </c>
      <c r="AO106" s="123">
        <f>IF(AO$5&lt;=$D106,0,IF(SUM($D106,I73)&gt;AO$5,$AA85/I73,$AA85-SUM($I106:AN106)))</f>
        <v>0</v>
      </c>
      <c r="AP106" s="123">
        <f>IF(AP$5&lt;=$D106,0,IF(SUM($D106,I73)&gt;AP$5,$AA85/I73,$AA85-SUM($I106:AO106)))</f>
        <v>0</v>
      </c>
      <c r="AQ106" s="123">
        <f>IF(AQ$5&lt;=$D106,0,IF(SUM($D106,I73)&gt;AQ$5,$AA85/I73,$AA85-SUM($I106:AP106)))</f>
        <v>0</v>
      </c>
      <c r="AR106" s="123">
        <f>IF(AR$5&lt;=$D106,0,IF(SUM($D106,I73)&gt;AR$5,$AA85/I73,$AA85-SUM($I106:AQ106)))</f>
        <v>0</v>
      </c>
      <c r="AS106" s="123">
        <f>IF(AS$5&lt;=$D106,0,IF(SUM($D106,I73)&gt;AS$5,$AA85/I73,$AA85-SUM($I106:AR106)))</f>
        <v>0</v>
      </c>
      <c r="AT106" s="123">
        <f>IF(AT$5&lt;=$D106,0,IF(SUM($D106,I73)&gt;AT$5,$AA85/I73,$AA85-SUM($I106:AS106)))</f>
        <v>0</v>
      </c>
      <c r="AU106" s="123">
        <f>IF(AU$5&lt;=$D106,0,IF(SUM($D106,I73)&gt;AU$5,$AA85/I73,$AA85-SUM($I106:AT106)))</f>
        <v>0</v>
      </c>
      <c r="AV106" s="123">
        <f>IF(AV$5&lt;=$D106,0,IF(SUM($D106,I73)&gt;AV$5,$AA85/I73,$AA85-SUM($I106:AU106)))</f>
        <v>0</v>
      </c>
      <c r="AW106" s="123">
        <f>IF(AW$5&lt;=$D106,0,IF(SUM($D106,I73)&gt;AW$5,$AA85/I73,$AA85-SUM($I106:AV106)))</f>
        <v>0</v>
      </c>
      <c r="AX106" s="123">
        <f>IF(AX$5&lt;=$D106,0,IF(SUM($D106,I73)&gt;AX$5,$AA85/I73,$AA85-SUM($I106:AW106)))</f>
        <v>0</v>
      </c>
      <c r="AY106" s="123">
        <f>IF(AY$5&lt;=$D106,0,IF(SUM($D106,I73)&gt;AY$5,$AA85/I73,$AA85-SUM($I106:AX106)))</f>
        <v>0</v>
      </c>
      <c r="AZ106" s="123">
        <f>IF(AZ$5&lt;=$D106,0,IF(SUM($D106,I73)&gt;AZ$5,$AA85/I73,$AA85-SUM($I106:AY106)))</f>
        <v>0</v>
      </c>
      <c r="BA106" s="123">
        <f>IF(BA$5&lt;=$D106,0,IF(SUM($D106,I73)&gt;BA$5,$AA85/I73,$AA85-SUM($I106:AZ106)))</f>
        <v>0</v>
      </c>
      <c r="BB106" s="123">
        <f>IF(BB$5&lt;=$D106,0,IF(SUM($D106,I73)&gt;BB$5,$AA85/I73,$AA85-SUM($I106:BA106)))</f>
        <v>0</v>
      </c>
      <c r="BC106" s="123">
        <f>IF(BC$5&lt;=$D106,0,IF(SUM($D106,I73)&gt;BC$5,$AA85/I73,$AA85-SUM($I106:BB106)))</f>
        <v>0</v>
      </c>
      <c r="BD106" s="123">
        <f>IF(BD$5&lt;=$D106,0,IF(SUM($D106,I73)&gt;BD$5,$AA85/I73,$AA85-SUM($I106:BC106)))</f>
        <v>0</v>
      </c>
      <c r="BE106" s="123">
        <f>IF(BE$5&lt;=$D106,0,IF(SUM($D106,I73)&gt;BE$5,$AA85/I73,$AA85-SUM($I106:BD106)))</f>
        <v>0</v>
      </c>
      <c r="BF106" s="123">
        <f>IF(BF$5&lt;=$D106,0,IF(SUM($D106,I73)&gt;BF$5,$AA85/I73,$AA85-SUM($I106:BE106)))</f>
        <v>0</v>
      </c>
      <c r="BG106" s="123">
        <f>IF(BG$5&lt;=$D106,0,IF(SUM($D106,I73)&gt;BG$5,$AA85/I73,$AA85-SUM($I106:BF106)))</f>
        <v>0</v>
      </c>
      <c r="BH106" s="123">
        <f>IF(BH$5&lt;=$D106,0,IF(SUM($D106,I73)&gt;BH$5,$AA85/I73,$AA85-SUM($I106:BG106)))</f>
        <v>0</v>
      </c>
      <c r="BI106" s="123">
        <f>IF(BI$5&lt;=$D106,0,IF(SUM($D106,I73)&gt;BI$5,$AA85/I73,$AA85-SUM($I106:BH106)))</f>
        <v>0</v>
      </c>
      <c r="BJ106" s="123">
        <f>IF(BJ$5&lt;=$D106,0,IF(SUM($D106,I73)&gt;BJ$5,$AA85/I73,$AA85-SUM($I106:BI106)))</f>
        <v>0</v>
      </c>
      <c r="BK106" s="123">
        <f>IF(BK$5&lt;=$D106,0,IF(SUM($D106,I73)&gt;BK$5,$AA85/I73,$AA85-SUM($I106:BJ106)))</f>
        <v>0</v>
      </c>
      <c r="BL106" s="123">
        <f>IF(BL$5&lt;=$D106,0,IF(SUM($D106,I73)&gt;BL$5,$AA85/I73,$AA85-SUM($I106:BK106)))</f>
        <v>0</v>
      </c>
      <c r="BM106" s="123">
        <f>IF(BM$5&lt;=$D106,0,IF(SUM($D106,I73)&gt;BM$5,$AA85/I73,$AA85-SUM($I106:BL106)))</f>
        <v>0</v>
      </c>
      <c r="BN106" s="123">
        <f>IF(BN$5&lt;=$D106,0,IF(SUM($D106,I73)&gt;BN$5,$AA85/I73,$AA85-SUM($I106:BM106)))</f>
        <v>0</v>
      </c>
      <c r="BO106" s="123">
        <f>IF(BO$5&lt;=$D106,0,IF(SUM($D106,I73)&gt;BO$5,$AA85/I73,$AA85-SUM($I106:BN106)))</f>
        <v>0</v>
      </c>
      <c r="BP106" s="123">
        <f>IF(BP$5&lt;=$D106,0,IF(SUM($D106,I73)&gt;BP$5,$AA85/I73,$AA85-SUM($I106:BO106)))</f>
        <v>0</v>
      </c>
      <c r="BQ106" s="123">
        <f>IF(BQ$5&lt;=$D106,0,IF(SUM($D106,I73)&gt;BQ$5,$AA85/I73,$AA85-SUM($I106:BP106)))</f>
        <v>0</v>
      </c>
      <c r="BR106" s="123">
        <f>IF(BR$5&lt;=$D106,0,IF(SUM($D106,J73)&gt;BR$5,$AA85/J73,$AA85-SUM($I106:BQ106)))</f>
        <v>0</v>
      </c>
      <c r="BS106" s="123">
        <f>IF(BS$5&lt;=$D106,0,IF(SUM($D106,K73)&gt;BS$5,$AA85/K73,$AA85-SUM($I106:BR106)))</f>
        <v>0</v>
      </c>
      <c r="BT106" s="123">
        <f>IF(BT$5&lt;=$D106,0,IF(SUM($D106,L73)&gt;BT$5,$AA85/L73,$AA85-SUM($I106:BS106)))</f>
        <v>0</v>
      </c>
      <c r="BU106" s="123">
        <f>IF(BU$5&lt;=$D106,0,IF(SUM($D106,M73)&gt;BU$5,$AA85/M73,$AA85-SUM($I106:BT106)))</f>
        <v>0</v>
      </c>
      <c r="BV106" s="123">
        <f>IF(BV$5&lt;=$D106,0,IF(SUM($D106,N73)&gt;BV$5,$AA85/N73,$AA85-SUM($I106:BU106)))</f>
        <v>0</v>
      </c>
    </row>
    <row r="107" spans="4:74" ht="12.75" hidden="1" customHeight="1" outlineLevel="1" x14ac:dyDescent="0.3">
      <c r="D107" s="124">
        <f t="shared" si="58"/>
        <v>2029</v>
      </c>
      <c r="E107" s="8" t="s">
        <v>22</v>
      </c>
      <c r="I107" s="75"/>
      <c r="J107" s="123">
        <f>IF(J$5&lt;=$D107,0,IF(SUM($D107,I73)&gt;J$5,$AB85/I73,$AB85-SUM($I107:I107)))</f>
        <v>0</v>
      </c>
      <c r="K107" s="123">
        <f>IF(K$5&lt;=$D107,0,IF(SUM($D107,I73)&gt;K$5,$AB85/I73,$AB85-SUM($I107:J107)))</f>
        <v>0</v>
      </c>
      <c r="L107" s="123">
        <f>IF(L$5&lt;=$D107,0,IF(SUM($D107,I73)&gt;L$5,$AB85/I73,$AB85-SUM($I107:K107)))</f>
        <v>0</v>
      </c>
      <c r="M107" s="123">
        <f>IF(M$5&lt;=$D107,0,IF(SUM($D107,I73)&gt;M$5,$AB85/I73,$AB85-SUM($I107:L107)))</f>
        <v>0</v>
      </c>
      <c r="N107" s="123">
        <f>IF(N$5&lt;=$D107,0,IF(SUM($D107,I73)&gt;N$5,$AB85/I73,$AB85-SUM($I107:M107)))</f>
        <v>0</v>
      </c>
      <c r="O107" s="123">
        <f>IF(O$5&lt;=$D107,0,IF(SUM($D107,I73)&gt;O$5,$AB85/I73,$AB85-SUM($I107:N107)))</f>
        <v>0</v>
      </c>
      <c r="P107" s="123">
        <f>IF(P$5&lt;=$D107,0,IF(SUM($D107,I73)&gt;P$5,$AB85/I73,$AB85-SUM($I107:O107)))</f>
        <v>0</v>
      </c>
      <c r="Q107" s="123">
        <f>IF(Q$5&lt;=$D107,0,IF(SUM($D107,I73)&gt;Q$5,$AB85/I73,$AB85-SUM($I107:P107)))</f>
        <v>0</v>
      </c>
      <c r="R107" s="123">
        <f>IF(R$5&lt;=$D107,0,IF(SUM($D107,I73)&gt;R$5,$AB85/I73,$AB85-SUM($I107:Q107)))</f>
        <v>0</v>
      </c>
      <c r="S107" s="123">
        <f>IF(S$5&lt;=$D107,0,IF(SUM($D107,I73)&gt;S$5,$AB85/I73,$AB85-SUM($I107:R107)))</f>
        <v>0</v>
      </c>
      <c r="T107" s="123">
        <f>IF(T$5&lt;=$D107,0,IF(SUM($D107,I73)&gt;T$5,$AB85/I73,$AB85-SUM($I107:S107)))</f>
        <v>0</v>
      </c>
      <c r="U107" s="123">
        <f>IF(U$5&lt;=$D107,0,IF(SUM($D107,I73)&gt;U$5,$AB85/I73,$AB85-SUM($I107:T107)))</f>
        <v>0</v>
      </c>
      <c r="V107" s="123">
        <f>IF(V$5&lt;=$D107,0,IF(SUM($D107,I73)&gt;V$5,$AB85/I73,$AB85-SUM($I107:U107)))</f>
        <v>0</v>
      </c>
      <c r="W107" s="123">
        <f>IF(W$5&lt;=$D107,0,IF(SUM($D107,I73)&gt;W$5,$AB85/I73,$AB85-SUM($I107:V107)))</f>
        <v>0</v>
      </c>
      <c r="X107" s="123">
        <f>IF(X$5&lt;=$D107,0,IF(SUM($D107,I73)&gt;X$5,$AB85/I73,$AB85-SUM($I107:W107)))</f>
        <v>0</v>
      </c>
      <c r="Y107" s="123">
        <f>IF(Y$5&lt;=$D107,0,IF(SUM($D107,I73)&gt;Y$5,$AB85/I73,$AB85-SUM($I107:X107)))</f>
        <v>0</v>
      </c>
      <c r="Z107" s="123">
        <f>IF(Z$5&lt;=$D107,0,IF(SUM($D107,I73)&gt;Z$5,$AB85/I73,$AB85-SUM($I107:Y107)))</f>
        <v>0</v>
      </c>
      <c r="AA107" s="123">
        <f>IF(AA$5&lt;=$D107,0,IF(SUM($D107,I73)&gt;AA$5,$AB85/I73,$AB85-SUM($I107:Z107)))</f>
        <v>0</v>
      </c>
      <c r="AB107" s="123">
        <f>IF(AB$5&lt;=$D107,0,IF(SUM($D107,I73)&gt;AB$5,$AB85/I73,$AB85-SUM($I107:AA107)))</f>
        <v>0</v>
      </c>
      <c r="AC107" s="123">
        <f>IF(AC$5&lt;=$D107,0,IF(SUM($D107,I73)&gt;AC$5,$AB85/I73,$AB85-SUM($I107:AB107)))</f>
        <v>0</v>
      </c>
      <c r="AD107" s="123">
        <f>IF(AD$5&lt;=$D107,0,IF(SUM($D107,I73)&gt;AD$5,$AB85/I73,$AB85-SUM($I107:AC107)))</f>
        <v>0</v>
      </c>
      <c r="AE107" s="123">
        <f>IF(AE$5&lt;=$D107,0,IF(SUM($D107,I73)&gt;AE$5,$AB85/I73,$AB85-SUM($I107:AD107)))</f>
        <v>0</v>
      </c>
      <c r="AF107" s="123">
        <f>IF(AF$5&lt;=$D107,0,IF(SUM($D107,I73)&gt;AF$5,$AB85/I73,$AB85-SUM($I107:AE107)))</f>
        <v>0</v>
      </c>
      <c r="AG107" s="123">
        <f>IF(AG$5&lt;=$D107,0,IF(SUM($D107,I73)&gt;AG$5,$AB85/I73,$AB85-SUM($I107:AF107)))</f>
        <v>0</v>
      </c>
      <c r="AH107" s="123">
        <f>IF(AH$5&lt;=$D107,0,IF(SUM($D107,I73)&gt;AH$5,$AB85/I73,$AB85-SUM($I107:AG107)))</f>
        <v>0</v>
      </c>
      <c r="AI107" s="123">
        <f>IF(AI$5&lt;=$D107,0,IF(SUM($D107,I73)&gt;AI$5,$AB85/I73,$AB85-SUM($I107:AH107)))</f>
        <v>0</v>
      </c>
      <c r="AJ107" s="123">
        <f>IF(AJ$5&lt;=$D107,0,IF(SUM($D107,I73)&gt;AJ$5,$AB85/I73,$AB85-SUM($I107:AI107)))</f>
        <v>0</v>
      </c>
      <c r="AK107" s="123">
        <f>IF(AK$5&lt;=$D107,0,IF(SUM($D107,I73)&gt;AK$5,$AB85/I73,$AB85-SUM($I107:AJ107)))</f>
        <v>0</v>
      </c>
      <c r="AL107" s="123">
        <f>IF(AL$5&lt;=$D107,0,IF(SUM($D107,I73)&gt;AL$5,$AB85/I73,$AB85-SUM($I107:AK107)))</f>
        <v>0</v>
      </c>
      <c r="AM107" s="123">
        <f>IF(AM$5&lt;=$D107,0,IF(SUM($D107,I73)&gt;AM$5,$AB85/I73,$AB85-SUM($I107:AL107)))</f>
        <v>0</v>
      </c>
      <c r="AN107" s="123">
        <f>IF(AN$5&lt;=$D107,0,IF(SUM($D107,I73)&gt;AN$5,$AB85/I73,$AB85-SUM($I107:AM107)))</f>
        <v>0</v>
      </c>
      <c r="AO107" s="123">
        <f>IF(AO$5&lt;=$D107,0,IF(SUM($D107,I73)&gt;AO$5,$AB85/I73,$AB85-SUM($I107:AN107)))</f>
        <v>0</v>
      </c>
      <c r="AP107" s="123">
        <f>IF(AP$5&lt;=$D107,0,IF(SUM($D107,I73)&gt;AP$5,$AB85/I73,$AB85-SUM($I107:AO107)))</f>
        <v>0</v>
      </c>
      <c r="AQ107" s="123">
        <f>IF(AQ$5&lt;=$D107,0,IF(SUM($D107,I73)&gt;AQ$5,$AB85/I73,$AB85-SUM($I107:AP107)))</f>
        <v>0</v>
      </c>
      <c r="AR107" s="123">
        <f>IF(AR$5&lt;=$D107,0,IF(SUM($D107,I73)&gt;AR$5,$AB85/I73,$AB85-SUM($I107:AQ107)))</f>
        <v>0</v>
      </c>
      <c r="AS107" s="123">
        <f>IF(AS$5&lt;=$D107,0,IF(SUM($D107,I73)&gt;AS$5,$AB85/I73,$AB85-SUM($I107:AR107)))</f>
        <v>0</v>
      </c>
      <c r="AT107" s="123">
        <f>IF(AT$5&lt;=$D107,0,IF(SUM($D107,I73)&gt;AT$5,$AB85/I73,$AB85-SUM($I107:AS107)))</f>
        <v>0</v>
      </c>
      <c r="AU107" s="123">
        <f>IF(AU$5&lt;=$D107,0,IF(SUM($D107,I73)&gt;AU$5,$AB85/I73,$AB85-SUM($I107:AT107)))</f>
        <v>0</v>
      </c>
      <c r="AV107" s="123">
        <f>IF(AV$5&lt;=$D107,0,IF(SUM($D107,I73)&gt;AV$5,$AB85/I73,$AB85-SUM($I107:AU107)))</f>
        <v>0</v>
      </c>
      <c r="AW107" s="123">
        <f>IF(AW$5&lt;=$D107,0,IF(SUM($D107,I73)&gt;AW$5,$AB85/I73,$AB85-SUM($I107:AV107)))</f>
        <v>0</v>
      </c>
      <c r="AX107" s="123">
        <f>IF(AX$5&lt;=$D107,0,IF(SUM($D107,I73)&gt;AX$5,$AB85/I73,$AB85-SUM($I107:AW107)))</f>
        <v>0</v>
      </c>
      <c r="AY107" s="123">
        <f>IF(AY$5&lt;=$D107,0,IF(SUM($D107,I73)&gt;AY$5,$AB85/I73,$AB85-SUM($I107:AX107)))</f>
        <v>0</v>
      </c>
      <c r="AZ107" s="123">
        <f>IF(AZ$5&lt;=$D107,0,IF(SUM($D107,I73)&gt;AZ$5,$AB85/I73,$AB85-SUM($I107:AY107)))</f>
        <v>0</v>
      </c>
      <c r="BA107" s="123">
        <f>IF(BA$5&lt;=$D107,0,IF(SUM($D107,I73)&gt;BA$5,$AB85/I73,$AB85-SUM($I107:AZ107)))</f>
        <v>0</v>
      </c>
      <c r="BB107" s="123">
        <f>IF(BB$5&lt;=$D107,0,IF(SUM($D107,I73)&gt;BB$5,$AB85/I73,$AB85-SUM($I107:BA107)))</f>
        <v>0</v>
      </c>
      <c r="BC107" s="123">
        <f>IF(BC$5&lt;=$D107,0,IF(SUM($D107,I73)&gt;BC$5,$AB85/I73,$AB85-SUM($I107:BB107)))</f>
        <v>0</v>
      </c>
      <c r="BD107" s="123">
        <f>IF(BD$5&lt;=$D107,0,IF(SUM($D107,I73)&gt;BD$5,$AB85/I73,$AB85-SUM($I107:BC107)))</f>
        <v>0</v>
      </c>
      <c r="BE107" s="123">
        <f>IF(BE$5&lt;=$D107,0,IF(SUM($D107,I73)&gt;BE$5,$AB85/I73,$AB85-SUM($I107:BD107)))</f>
        <v>0</v>
      </c>
      <c r="BF107" s="123">
        <f>IF(BF$5&lt;=$D107,0,IF(SUM($D107,I73)&gt;BF$5,$AB85/I73,$AB85-SUM($I107:BE107)))</f>
        <v>0</v>
      </c>
      <c r="BG107" s="123">
        <f>IF(BG$5&lt;=$D107,0,IF(SUM($D107,I73)&gt;BG$5,$AB85/I73,$AB85-SUM($I107:BF107)))</f>
        <v>0</v>
      </c>
      <c r="BH107" s="123">
        <f>IF(BH$5&lt;=$D107,0,IF(SUM($D107,I73)&gt;BH$5,$AB85/I73,$AB85-SUM($I107:BG107)))</f>
        <v>0</v>
      </c>
      <c r="BI107" s="123">
        <f>IF(BI$5&lt;=$D107,0,IF(SUM($D107,I73)&gt;BI$5,$AB85/I73,$AB85-SUM($I107:BH107)))</f>
        <v>0</v>
      </c>
      <c r="BJ107" s="123">
        <f>IF(BJ$5&lt;=$D107,0,IF(SUM($D107,I73)&gt;BJ$5,$AB85/I73,$AB85-SUM($I107:BI107)))</f>
        <v>0</v>
      </c>
      <c r="BK107" s="123">
        <f>IF(BK$5&lt;=$D107,0,IF(SUM($D107,I73)&gt;BK$5,$AB85/I73,$AB85-SUM($I107:BJ107)))</f>
        <v>0</v>
      </c>
      <c r="BL107" s="123">
        <f>IF(BL$5&lt;=$D107,0,IF(SUM($D107,I73)&gt;BL$5,$AB85/I73,$AB85-SUM($I107:BK107)))</f>
        <v>0</v>
      </c>
      <c r="BM107" s="123">
        <f>IF(BM$5&lt;=$D107,0,IF(SUM($D107,I73)&gt;BM$5,$AB85/I73,$AB85-SUM($I107:BL107)))</f>
        <v>0</v>
      </c>
      <c r="BN107" s="123">
        <f>IF(BN$5&lt;=$D107,0,IF(SUM($D107,I73)&gt;BN$5,$AB85/I73,$AB85-SUM($I107:BM107)))</f>
        <v>0</v>
      </c>
      <c r="BO107" s="123">
        <f>IF(BO$5&lt;=$D107,0,IF(SUM($D107,I73)&gt;BO$5,$AB85/I73,$AB85-SUM($I107:BN107)))</f>
        <v>0</v>
      </c>
      <c r="BP107" s="123">
        <f>IF(BP$5&lt;=$D107,0,IF(SUM($D107,I73)&gt;BP$5,$AB85/I73,$AB85-SUM($I107:BO107)))</f>
        <v>0</v>
      </c>
      <c r="BQ107" s="123">
        <f>IF(BQ$5&lt;=$D107,0,IF(SUM($D107,I73)&gt;BQ$5,$AB85/I73,$AB85-SUM($I107:BP107)))</f>
        <v>0</v>
      </c>
      <c r="BR107" s="123">
        <f>IF(BR$5&lt;=$D107,0,IF(SUM($D107,J73)&gt;BR$5,$AB85/J73,$AB85-SUM($I107:BQ107)))</f>
        <v>0</v>
      </c>
      <c r="BS107" s="123">
        <f>IF(BS$5&lt;=$D107,0,IF(SUM($D107,K73)&gt;BS$5,$AB85/K73,$AB85-SUM($I107:BR107)))</f>
        <v>0</v>
      </c>
      <c r="BT107" s="123">
        <f>IF(BT$5&lt;=$D107,0,IF(SUM($D107,L73)&gt;BT$5,$AB85/L73,$AB85-SUM($I107:BS107)))</f>
        <v>0</v>
      </c>
      <c r="BU107" s="123">
        <f>IF(BU$5&lt;=$D107,0,IF(SUM($D107,M73)&gt;BU$5,$AB85/M73,$AB85-SUM($I107:BT107)))</f>
        <v>0</v>
      </c>
      <c r="BV107" s="123">
        <f>IF(BV$5&lt;=$D107,0,IF(SUM($D107,N73)&gt;BV$5,$AB85/N73,$AB85-SUM($I107:BU107)))</f>
        <v>0</v>
      </c>
    </row>
    <row r="108" spans="4:74" ht="12.75" hidden="1" customHeight="1" outlineLevel="1" x14ac:dyDescent="0.3">
      <c r="D108" s="124">
        <f t="shared" si="58"/>
        <v>2030</v>
      </c>
      <c r="E108" s="8" t="s">
        <v>22</v>
      </c>
      <c r="I108" s="75"/>
      <c r="J108" s="123">
        <f>IF(J$5&lt;=$D108,0,IF(SUM($D108,I73)&gt;J$5,$AC85/I73,$AC85-SUM($I108:I108)))</f>
        <v>0</v>
      </c>
      <c r="K108" s="123">
        <f>IF(K$5&lt;=$D108,0,IF(SUM($D108,I73)&gt;K$5,$AC85/I73,$AC85-SUM($I108:J108)))</f>
        <v>0</v>
      </c>
      <c r="L108" s="123">
        <f>IF(L$5&lt;=$D108,0,IF(SUM($D108,I73)&gt;L$5,$AC85/I73,$AC85-SUM($I108:K108)))</f>
        <v>0</v>
      </c>
      <c r="M108" s="123">
        <f>IF(M$5&lt;=$D108,0,IF(SUM($D108,I73)&gt;M$5,$AC85/I73,$AC85-SUM($I108:L108)))</f>
        <v>0</v>
      </c>
      <c r="N108" s="123">
        <f>IF(N$5&lt;=$D108,0,IF(SUM($D108,I73)&gt;N$5,$AC85/I73,$AC85-SUM($I108:M108)))</f>
        <v>0</v>
      </c>
      <c r="O108" s="123">
        <f>IF(O$5&lt;=$D108,0,IF(SUM($D108,I73)&gt;O$5,$AC85/I73,$AC85-SUM($I108:N108)))</f>
        <v>0</v>
      </c>
      <c r="P108" s="123">
        <f>IF(P$5&lt;=$D108,0,IF(SUM($D108,I73)&gt;P$5,$AC85/I73,$AC85-SUM($I108:O108)))</f>
        <v>0</v>
      </c>
      <c r="Q108" s="123">
        <f>IF(Q$5&lt;=$D108,0,IF(SUM($D108,I73)&gt;Q$5,$AC85/I73,$AC85-SUM($I108:P108)))</f>
        <v>0</v>
      </c>
      <c r="R108" s="123">
        <f>IF(R$5&lt;=$D108,0,IF(SUM($D108,I73)&gt;R$5,$AC85/I73,$AC85-SUM($I108:Q108)))</f>
        <v>0</v>
      </c>
      <c r="S108" s="123">
        <f>IF(S$5&lt;=$D108,0,IF(SUM($D108,I73)&gt;S$5,$AC85/I73,$AC85-SUM($I108:R108)))</f>
        <v>0</v>
      </c>
      <c r="T108" s="123">
        <f>IF(T$5&lt;=$D108,0,IF(SUM($D108,I73)&gt;T$5,$AC85/I73,$AC85-SUM($I108:S108)))</f>
        <v>0</v>
      </c>
      <c r="U108" s="123">
        <f>IF(U$5&lt;=$D108,0,IF(SUM($D108,I73)&gt;U$5,$AC85/I73,$AC85-SUM($I108:T108)))</f>
        <v>0</v>
      </c>
      <c r="V108" s="123">
        <f>IF(V$5&lt;=$D108,0,IF(SUM($D108,I73)&gt;V$5,$AC85/I73,$AC85-SUM($I108:U108)))</f>
        <v>0</v>
      </c>
      <c r="W108" s="123">
        <f>IF(W$5&lt;=$D108,0,IF(SUM($D108,I73)&gt;W$5,$AC85/I73,$AC85-SUM($I108:V108)))</f>
        <v>0</v>
      </c>
      <c r="X108" s="123">
        <f>IF(X$5&lt;=$D108,0,IF(SUM($D108,I73)&gt;X$5,$AC85/I73,$AC85-SUM($I108:W108)))</f>
        <v>0</v>
      </c>
      <c r="Y108" s="123">
        <f>IF(Y$5&lt;=$D108,0,IF(SUM($D108,I73)&gt;Y$5,$AC85/I73,$AC85-SUM($I108:X108)))</f>
        <v>0</v>
      </c>
      <c r="Z108" s="123">
        <f>IF(Z$5&lt;=$D108,0,IF(SUM($D108,I73)&gt;Z$5,$AC85/I73,$AC85-SUM($I108:Y108)))</f>
        <v>0</v>
      </c>
      <c r="AA108" s="123">
        <f>IF(AA$5&lt;=$D108,0,IF(SUM($D108,I73)&gt;AA$5,$AC85/I73,$AC85-SUM($I108:Z108)))</f>
        <v>0</v>
      </c>
      <c r="AB108" s="123">
        <f>IF(AB$5&lt;=$D108,0,IF(SUM($D108,I73)&gt;AB$5,$AC85/I73,$AC85-SUM($I108:AA108)))</f>
        <v>0</v>
      </c>
      <c r="AC108" s="123">
        <f>IF(AC$5&lt;=$D108,0,IF(SUM($D108,I73)&gt;AC$5,$AC85/I73,$AC85-SUM($I108:AB108)))</f>
        <v>0</v>
      </c>
      <c r="AD108" s="123">
        <f>IF(AD$5&lt;=$D108,0,IF(SUM($D108,I73)&gt;AD$5,$AC85/I73,$AC85-SUM($I108:AC108)))</f>
        <v>0</v>
      </c>
      <c r="AE108" s="123">
        <f>IF(AE$5&lt;=$D108,0,IF(SUM($D108,I73)&gt;AE$5,$AC85/I73,$AC85-SUM($I108:AD108)))</f>
        <v>0</v>
      </c>
      <c r="AF108" s="123">
        <f>IF(AF$5&lt;=$D108,0,IF(SUM($D108,I73)&gt;AF$5,$AC85/I73,$AC85-SUM($I108:AE108)))</f>
        <v>0</v>
      </c>
      <c r="AG108" s="123">
        <f>IF(AG$5&lt;=$D108,0,IF(SUM($D108,I73)&gt;AG$5,$AC85/I73,$AC85-SUM($I108:AF108)))</f>
        <v>0</v>
      </c>
      <c r="AH108" s="123">
        <f>IF(AH$5&lt;=$D108,0,IF(SUM($D108,I73)&gt;AH$5,$AC85/I73,$AC85-SUM($I108:AG108)))</f>
        <v>0</v>
      </c>
      <c r="AI108" s="123">
        <f>IF(AI$5&lt;=$D108,0,IF(SUM($D108,I73)&gt;AI$5,$AC85/I73,$AC85-SUM($I108:AH108)))</f>
        <v>0</v>
      </c>
      <c r="AJ108" s="123">
        <f>IF(AJ$5&lt;=$D108,0,IF(SUM($D108,I73)&gt;AJ$5,$AC85/I73,$AC85-SUM($I108:AI108)))</f>
        <v>0</v>
      </c>
      <c r="AK108" s="123">
        <f>IF(AK$5&lt;=$D108,0,IF(SUM($D108,I73)&gt;AK$5,$AC85/I73,$AC85-SUM($I108:AJ108)))</f>
        <v>0</v>
      </c>
      <c r="AL108" s="123">
        <f>IF(AL$5&lt;=$D108,0,IF(SUM($D108,I73)&gt;AL$5,$AC85/I73,$AC85-SUM($I108:AK108)))</f>
        <v>0</v>
      </c>
      <c r="AM108" s="123">
        <f>IF(AM$5&lt;=$D108,0,IF(SUM($D108,I73)&gt;AM$5,$AC85/I73,$AC85-SUM($I108:AL108)))</f>
        <v>0</v>
      </c>
      <c r="AN108" s="123">
        <f>IF(AN$5&lt;=$D108,0,IF(SUM($D108,I73)&gt;AN$5,$AC85/I73,$AC85-SUM($I108:AM108)))</f>
        <v>0</v>
      </c>
      <c r="AO108" s="123">
        <f>IF(AO$5&lt;=$D108,0,IF(SUM($D108,I73)&gt;AO$5,$AC85/I73,$AC85-SUM($I108:AN108)))</f>
        <v>0</v>
      </c>
      <c r="AP108" s="123">
        <f>IF(AP$5&lt;=$D108,0,IF(SUM($D108,I73)&gt;AP$5,$AC85/I73,$AC85-SUM($I108:AO108)))</f>
        <v>0</v>
      </c>
      <c r="AQ108" s="123">
        <f>IF(AQ$5&lt;=$D108,0,IF(SUM($D108,I73)&gt;AQ$5,$AC85/I73,$AC85-SUM($I108:AP108)))</f>
        <v>0</v>
      </c>
      <c r="AR108" s="123">
        <f>IF(AR$5&lt;=$D108,0,IF(SUM($D108,I73)&gt;AR$5,$AC85/I73,$AC85-SUM($I108:AQ108)))</f>
        <v>0</v>
      </c>
      <c r="AS108" s="123">
        <f>IF(AS$5&lt;=$D108,0,IF(SUM($D108,I73)&gt;AS$5,$AC85/I73,$AC85-SUM($I108:AR108)))</f>
        <v>0</v>
      </c>
      <c r="AT108" s="123">
        <f>IF(AT$5&lt;=$D108,0,IF(SUM($D108,I73)&gt;AT$5,$AC85/I73,$AC85-SUM($I108:AS108)))</f>
        <v>0</v>
      </c>
      <c r="AU108" s="123">
        <f>IF(AU$5&lt;=$D108,0,IF(SUM($D108,I73)&gt;AU$5,$AC85/I73,$AC85-SUM($I108:AT108)))</f>
        <v>0</v>
      </c>
      <c r="AV108" s="123">
        <f>IF(AV$5&lt;=$D108,0,IF(SUM($D108,I73)&gt;AV$5,$AC85/I73,$AC85-SUM($I108:AU108)))</f>
        <v>0</v>
      </c>
      <c r="AW108" s="123">
        <f>IF(AW$5&lt;=$D108,0,IF(SUM($D108,I73)&gt;AW$5,$AC85/I73,$AC85-SUM($I108:AV108)))</f>
        <v>0</v>
      </c>
      <c r="AX108" s="123">
        <f>IF(AX$5&lt;=$D108,0,IF(SUM($D108,I73)&gt;AX$5,$AC85/I73,$AC85-SUM($I108:AW108)))</f>
        <v>0</v>
      </c>
      <c r="AY108" s="123">
        <f>IF(AY$5&lt;=$D108,0,IF(SUM($D108,I73)&gt;AY$5,$AC85/I73,$AC85-SUM($I108:AX108)))</f>
        <v>0</v>
      </c>
      <c r="AZ108" s="123">
        <f>IF(AZ$5&lt;=$D108,0,IF(SUM($D108,I73)&gt;AZ$5,$AC85/I73,$AC85-SUM($I108:AY108)))</f>
        <v>0</v>
      </c>
      <c r="BA108" s="123">
        <f>IF(BA$5&lt;=$D108,0,IF(SUM($D108,I73)&gt;BA$5,$AC85/I73,$AC85-SUM($I108:AZ108)))</f>
        <v>0</v>
      </c>
      <c r="BB108" s="123">
        <f>IF(BB$5&lt;=$D108,0,IF(SUM($D108,I73)&gt;BB$5,$AC85/I73,$AC85-SUM($I108:BA108)))</f>
        <v>0</v>
      </c>
      <c r="BC108" s="123">
        <f>IF(BC$5&lt;=$D108,0,IF(SUM($D108,I73)&gt;BC$5,$AC85/I73,$AC85-SUM($I108:BB108)))</f>
        <v>0</v>
      </c>
      <c r="BD108" s="123">
        <f>IF(BD$5&lt;=$D108,0,IF(SUM($D108,I73)&gt;BD$5,$AC85/I73,$AC85-SUM($I108:BC108)))</f>
        <v>0</v>
      </c>
      <c r="BE108" s="123">
        <f>IF(BE$5&lt;=$D108,0,IF(SUM($D108,I73)&gt;BE$5,$AC85/I73,$AC85-SUM($I108:BD108)))</f>
        <v>0</v>
      </c>
      <c r="BF108" s="123">
        <f>IF(BF$5&lt;=$D108,0,IF(SUM($D108,I73)&gt;BF$5,$AC85/I73,$AC85-SUM($I108:BE108)))</f>
        <v>0</v>
      </c>
      <c r="BG108" s="123">
        <f>IF(BG$5&lt;=$D108,0,IF(SUM($D108,I73)&gt;BG$5,$AC85/I73,$AC85-SUM($I108:BF108)))</f>
        <v>0</v>
      </c>
      <c r="BH108" s="123">
        <f>IF(BH$5&lt;=$D108,0,IF(SUM($D108,I73)&gt;BH$5,$AC85/I73,$AC85-SUM($I108:BG108)))</f>
        <v>0</v>
      </c>
      <c r="BI108" s="123">
        <f>IF(BI$5&lt;=$D108,0,IF(SUM($D108,I73)&gt;BI$5,$AC85/I73,$AC85-SUM($I108:BH108)))</f>
        <v>0</v>
      </c>
      <c r="BJ108" s="123">
        <f>IF(BJ$5&lt;=$D108,0,IF(SUM($D108,I73)&gt;BJ$5,$AC85/I73,$AC85-SUM($I108:BI108)))</f>
        <v>0</v>
      </c>
      <c r="BK108" s="123">
        <f>IF(BK$5&lt;=$D108,0,IF(SUM($D108,I73)&gt;BK$5,$AC85/I73,$AC85-SUM($I108:BJ108)))</f>
        <v>0</v>
      </c>
      <c r="BL108" s="123">
        <f>IF(BL$5&lt;=$D108,0,IF(SUM($D108,I73)&gt;BL$5,$AC85/I73,$AC85-SUM($I108:BK108)))</f>
        <v>0</v>
      </c>
      <c r="BM108" s="123">
        <f>IF(BM$5&lt;=$D108,0,IF(SUM($D108,I73)&gt;BM$5,$AC85/I73,$AC85-SUM($I108:BL108)))</f>
        <v>0</v>
      </c>
      <c r="BN108" s="123">
        <f>IF(BN$5&lt;=$D108,0,IF(SUM($D108,I73)&gt;BN$5,$AC85/I73,$AC85-SUM($I108:BM108)))</f>
        <v>0</v>
      </c>
      <c r="BO108" s="123">
        <f>IF(BO$5&lt;=$D108,0,IF(SUM($D108,I73)&gt;BO$5,$AC85/I73,$AC85-SUM($I108:BN108)))</f>
        <v>0</v>
      </c>
      <c r="BP108" s="123">
        <f>IF(BP$5&lt;=$D108,0,IF(SUM($D108,I73)&gt;BP$5,$AC85/I73,$AC85-SUM($I108:BO108)))</f>
        <v>0</v>
      </c>
      <c r="BQ108" s="123">
        <f>IF(BQ$5&lt;=$D108,0,IF(SUM($D108,I73)&gt;BQ$5,$AC85/I73,$AC85-SUM($I108:BP108)))</f>
        <v>0</v>
      </c>
      <c r="BR108" s="123">
        <f>IF(BR$5&lt;=$D108,0,IF(SUM($D108,J73)&gt;BR$5,$AC85/J73,$AC85-SUM($I108:BQ108)))</f>
        <v>0</v>
      </c>
      <c r="BS108" s="123">
        <f>IF(BS$5&lt;=$D108,0,IF(SUM($D108,K73)&gt;BS$5,$AC85/K73,$AC85-SUM($I108:BR108)))</f>
        <v>0</v>
      </c>
      <c r="BT108" s="123">
        <f>IF(BT$5&lt;=$D108,0,IF(SUM($D108,L73)&gt;BT$5,$AC85/L73,$AC85-SUM($I108:BS108)))</f>
        <v>0</v>
      </c>
      <c r="BU108" s="123">
        <f>IF(BU$5&lt;=$D108,0,IF(SUM($D108,M73)&gt;BU$5,$AC85/M73,$AC85-SUM($I108:BT108)))</f>
        <v>0</v>
      </c>
      <c r="BV108" s="123">
        <f>IF(BV$5&lt;=$D108,0,IF(SUM($D108,N73)&gt;BV$5,$AC85/N73,$AC85-SUM($I108:BU108)))</f>
        <v>0</v>
      </c>
    </row>
    <row r="109" spans="4:74" ht="12.75" hidden="1" customHeight="1" outlineLevel="1" x14ac:dyDescent="0.3">
      <c r="D109" s="124">
        <f t="shared" si="58"/>
        <v>2031</v>
      </c>
      <c r="E109" s="8" t="s">
        <v>22</v>
      </c>
      <c r="I109" s="75"/>
      <c r="J109" s="123">
        <f>IF(J$5&lt;=$D109,0,IF(SUM($D109,I73)&gt;J$5,$AD85/I73,$AD85-SUM($I109:I109)))</f>
        <v>0</v>
      </c>
      <c r="K109" s="123">
        <f>IF(K$5&lt;=$D109,0,IF(SUM($D109,I73)&gt;K$5,$AD85/I73,$AD85-SUM($I109:J109)))</f>
        <v>0</v>
      </c>
      <c r="L109" s="123">
        <f>IF(L$5&lt;=$D109,0,IF(SUM($D109,I73)&gt;L$5,$AD85/I73,$AD85-SUM($I109:K109)))</f>
        <v>0</v>
      </c>
      <c r="M109" s="123">
        <f>IF(M$5&lt;=$D109,0,IF(SUM($D109,I73)&gt;M$5,$AD85/I73,$AD85-SUM($I109:L109)))</f>
        <v>0</v>
      </c>
      <c r="N109" s="123">
        <f>IF(N$5&lt;=$D109,0,IF(SUM($D109,I73)&gt;N$5,$AD85/I73,$AD85-SUM($I109:M109)))</f>
        <v>0</v>
      </c>
      <c r="O109" s="123">
        <f>IF(O$5&lt;=$D109,0,IF(SUM($D109,I73)&gt;O$5,$AD85/I73,$AD85-SUM($I109:N109)))</f>
        <v>0</v>
      </c>
      <c r="P109" s="123">
        <f>IF(P$5&lt;=$D109,0,IF(SUM($D109,I73)&gt;P$5,$AD85/I73,$AD85-SUM($I109:O109)))</f>
        <v>0</v>
      </c>
      <c r="Q109" s="123">
        <f>IF(Q$5&lt;=$D109,0,IF(SUM($D109,I73)&gt;Q$5,$AD85/I73,$AD85-SUM($I109:P109)))</f>
        <v>0</v>
      </c>
      <c r="R109" s="123">
        <f>IF(R$5&lt;=$D109,0,IF(SUM($D109,I73)&gt;R$5,$AD85/I73,$AD85-SUM($I109:Q109)))</f>
        <v>0</v>
      </c>
      <c r="S109" s="123">
        <f>IF(S$5&lt;=$D109,0,IF(SUM($D109,I73)&gt;S$5,$AD85/I73,$AD85-SUM($I109:R109)))</f>
        <v>0</v>
      </c>
      <c r="T109" s="123">
        <f>IF(T$5&lt;=$D109,0,IF(SUM($D109,I73)&gt;T$5,$AD85/I73,$AD85-SUM($I109:S109)))</f>
        <v>0</v>
      </c>
      <c r="U109" s="123">
        <f>IF(U$5&lt;=$D109,0,IF(SUM($D109,I73)&gt;U$5,$AD85/I73,$AD85-SUM($I109:T109)))</f>
        <v>0</v>
      </c>
      <c r="V109" s="123">
        <f>IF(V$5&lt;=$D109,0,IF(SUM($D109,I73)&gt;V$5,$AD85/I73,$AD85-SUM($I109:U109)))</f>
        <v>0</v>
      </c>
      <c r="W109" s="123">
        <f>IF(W$5&lt;=$D109,0,IF(SUM($D109,I73)&gt;W$5,$AD85/I73,$AD85-SUM($I109:V109)))</f>
        <v>0</v>
      </c>
      <c r="X109" s="123">
        <f>IF(X$5&lt;=$D109,0,IF(SUM($D109,I73)&gt;X$5,$AD85/I73,$AD85-SUM($I109:W109)))</f>
        <v>0</v>
      </c>
      <c r="Y109" s="123">
        <f>IF(Y$5&lt;=$D109,0,IF(SUM($D109,I73)&gt;Y$5,$AD85/I73,$AD85-SUM($I109:X109)))</f>
        <v>0</v>
      </c>
      <c r="Z109" s="123">
        <f>IF(Z$5&lt;=$D109,0,IF(SUM($D109,I73)&gt;Z$5,$AD85/I73,$AD85-SUM($I109:Y109)))</f>
        <v>0</v>
      </c>
      <c r="AA109" s="123">
        <f>IF(AA$5&lt;=$D109,0,IF(SUM($D109,I73)&gt;AA$5,$AD85/I73,$AD85-SUM($I109:Z109)))</f>
        <v>0</v>
      </c>
      <c r="AB109" s="123">
        <f>IF(AB$5&lt;=$D109,0,IF(SUM($D109,I73)&gt;AB$5,$AD85/I73,$AD85-SUM($I109:AA109)))</f>
        <v>0</v>
      </c>
      <c r="AC109" s="123">
        <f>IF(AC$5&lt;=$D109,0,IF(SUM($D109,I73)&gt;AC$5,$AD85/I73,$AD85-SUM($I109:AB109)))</f>
        <v>0</v>
      </c>
      <c r="AD109" s="123">
        <f>IF(AD$5&lt;=$D109,0,IF(SUM($D109,I73)&gt;AD$5,$AD85/I73,$AD85-SUM($I109:AC109)))</f>
        <v>0</v>
      </c>
      <c r="AE109" s="123">
        <f>IF(AE$5&lt;=$D109,0,IF(SUM($D109,I73)&gt;AE$5,$AD85/I73,$AD85-SUM($I109:AD109)))</f>
        <v>0</v>
      </c>
      <c r="AF109" s="123">
        <f>IF(AF$5&lt;=$D109,0,IF(SUM($D109,I73)&gt;AF$5,$AD85/I73,$AD85-SUM($I109:AE109)))</f>
        <v>0</v>
      </c>
      <c r="AG109" s="123">
        <f>IF(AG$5&lt;=$D109,0,IF(SUM($D109,I73)&gt;AG$5,$AD85/I73,$AD85-SUM($I109:AF109)))</f>
        <v>0</v>
      </c>
      <c r="AH109" s="123">
        <f>IF(AH$5&lt;=$D109,0,IF(SUM($D109,I73)&gt;AH$5,$AD85/I73,$AD85-SUM($I109:AG109)))</f>
        <v>0</v>
      </c>
      <c r="AI109" s="123">
        <f>IF(AI$5&lt;=$D109,0,IF(SUM($D109,I73)&gt;AI$5,$AD85/I73,$AD85-SUM($I109:AH109)))</f>
        <v>0</v>
      </c>
      <c r="AJ109" s="123">
        <f>IF(AJ$5&lt;=$D109,0,IF(SUM($D109,I73)&gt;AJ$5,$AD85/I73,$AD85-SUM($I109:AI109)))</f>
        <v>0</v>
      </c>
      <c r="AK109" s="123">
        <f>IF(AK$5&lt;=$D109,0,IF(SUM($D109,I73)&gt;AK$5,$AD85/I73,$AD85-SUM($I109:AJ109)))</f>
        <v>0</v>
      </c>
      <c r="AL109" s="123">
        <f>IF(AL$5&lt;=$D109,0,IF(SUM($D109,I73)&gt;AL$5,$AD85/I73,$AD85-SUM($I109:AK109)))</f>
        <v>0</v>
      </c>
      <c r="AM109" s="123">
        <f>IF(AM$5&lt;=$D109,0,IF(SUM($D109,I73)&gt;AM$5,$AD85/I73,$AD85-SUM($I109:AL109)))</f>
        <v>0</v>
      </c>
      <c r="AN109" s="123">
        <f>IF(AN$5&lt;=$D109,0,IF(SUM($D109,I73)&gt;AN$5,$AD85/I73,$AD85-SUM($I109:AM109)))</f>
        <v>0</v>
      </c>
      <c r="AO109" s="123">
        <f>IF(AO$5&lt;=$D109,0,IF(SUM($D109,I73)&gt;AO$5,$AD85/I73,$AD85-SUM($I109:AN109)))</f>
        <v>0</v>
      </c>
      <c r="AP109" s="123">
        <f>IF(AP$5&lt;=$D109,0,IF(SUM($D109,I73)&gt;AP$5,$AD85/I73,$AD85-SUM($I109:AO109)))</f>
        <v>0</v>
      </c>
      <c r="AQ109" s="123">
        <f>IF(AQ$5&lt;=$D109,0,IF(SUM($D109,I73)&gt;AQ$5,$AD85/I73,$AD85-SUM($I109:AP109)))</f>
        <v>0</v>
      </c>
      <c r="AR109" s="123">
        <f>IF(AR$5&lt;=$D109,0,IF(SUM($D109,I73)&gt;AR$5,$AD85/I73,$AD85-SUM($I109:AQ109)))</f>
        <v>0</v>
      </c>
      <c r="AS109" s="123">
        <f>IF(AS$5&lt;=$D109,0,IF(SUM($D109,I73)&gt;AS$5,$AD85/I73,$AD85-SUM($I109:AR109)))</f>
        <v>0</v>
      </c>
      <c r="AT109" s="123">
        <f>IF(AT$5&lt;=$D109,0,IF(SUM($D109,I73)&gt;AT$5,$AD85/I73,$AD85-SUM($I109:AS109)))</f>
        <v>0</v>
      </c>
      <c r="AU109" s="123">
        <f>IF(AU$5&lt;=$D109,0,IF(SUM($D109,I73)&gt;AU$5,$AD85/I73,$AD85-SUM($I109:AT109)))</f>
        <v>0</v>
      </c>
      <c r="AV109" s="123">
        <f>IF(AV$5&lt;=$D109,0,IF(SUM($D109,I73)&gt;AV$5,$AD85/I73,$AD85-SUM($I109:AU109)))</f>
        <v>0</v>
      </c>
      <c r="AW109" s="123">
        <f>IF(AW$5&lt;=$D109,0,IF(SUM($D109,I73)&gt;AW$5,$AD85/I73,$AD85-SUM($I109:AV109)))</f>
        <v>0</v>
      </c>
      <c r="AX109" s="123">
        <f>IF(AX$5&lt;=$D109,0,IF(SUM($D109,I73)&gt;AX$5,$AD85/I73,$AD85-SUM($I109:AW109)))</f>
        <v>0</v>
      </c>
      <c r="AY109" s="123">
        <f>IF(AY$5&lt;=$D109,0,IF(SUM($D109,I73)&gt;AY$5,$AD85/I73,$AD85-SUM($I109:AX109)))</f>
        <v>0</v>
      </c>
      <c r="AZ109" s="123">
        <f>IF(AZ$5&lt;=$D109,0,IF(SUM($D109,I73)&gt;AZ$5,$AD85/I73,$AD85-SUM($I109:AY109)))</f>
        <v>0</v>
      </c>
      <c r="BA109" s="123">
        <f>IF(BA$5&lt;=$D109,0,IF(SUM($D109,I73)&gt;BA$5,$AD85/I73,$AD85-SUM($I109:AZ109)))</f>
        <v>0</v>
      </c>
      <c r="BB109" s="123">
        <f>IF(BB$5&lt;=$D109,0,IF(SUM($D109,I73)&gt;BB$5,$AD85/I73,$AD85-SUM($I109:BA109)))</f>
        <v>0</v>
      </c>
      <c r="BC109" s="123">
        <f>IF(BC$5&lt;=$D109,0,IF(SUM($D109,I73)&gt;BC$5,$AD85/I73,$AD85-SUM($I109:BB109)))</f>
        <v>0</v>
      </c>
      <c r="BD109" s="123">
        <f>IF(BD$5&lt;=$D109,0,IF(SUM($D109,I73)&gt;BD$5,$AD85/I73,$AD85-SUM($I109:BC109)))</f>
        <v>0</v>
      </c>
      <c r="BE109" s="123">
        <f>IF(BE$5&lt;=$D109,0,IF(SUM($D109,I73)&gt;BE$5,$AD85/I73,$AD85-SUM($I109:BD109)))</f>
        <v>0</v>
      </c>
      <c r="BF109" s="123">
        <f>IF(BF$5&lt;=$D109,0,IF(SUM($D109,I73)&gt;BF$5,$AD85/I73,$AD85-SUM($I109:BE109)))</f>
        <v>0</v>
      </c>
      <c r="BG109" s="123">
        <f>IF(BG$5&lt;=$D109,0,IF(SUM($D109,I73)&gt;BG$5,$AD85/I73,$AD85-SUM($I109:BF109)))</f>
        <v>0</v>
      </c>
      <c r="BH109" s="123">
        <f>IF(BH$5&lt;=$D109,0,IF(SUM($D109,I73)&gt;BH$5,$AD85/I73,$AD85-SUM($I109:BG109)))</f>
        <v>0</v>
      </c>
      <c r="BI109" s="123">
        <f>IF(BI$5&lt;=$D109,0,IF(SUM($D109,I73)&gt;BI$5,$AD85/I73,$AD85-SUM($I109:BH109)))</f>
        <v>0</v>
      </c>
      <c r="BJ109" s="123">
        <f>IF(BJ$5&lt;=$D109,0,IF(SUM($D109,I73)&gt;BJ$5,$AD85/I73,$AD85-SUM($I109:BI109)))</f>
        <v>0</v>
      </c>
      <c r="BK109" s="123">
        <f>IF(BK$5&lt;=$D109,0,IF(SUM($D109,I73)&gt;BK$5,$AD85/I73,$AD85-SUM($I109:BJ109)))</f>
        <v>0</v>
      </c>
      <c r="BL109" s="123">
        <f>IF(BL$5&lt;=$D109,0,IF(SUM($D109,I73)&gt;BL$5,$AD85/I73,$AD85-SUM($I109:BK109)))</f>
        <v>0</v>
      </c>
      <c r="BM109" s="123">
        <f>IF(BM$5&lt;=$D109,0,IF(SUM($D109,I73)&gt;BM$5,$AD85/I73,$AD85-SUM($I109:BL109)))</f>
        <v>0</v>
      </c>
      <c r="BN109" s="123">
        <f>IF(BN$5&lt;=$D109,0,IF(SUM($D109,I73)&gt;BN$5,$AD85/I73,$AD85-SUM($I109:BM109)))</f>
        <v>0</v>
      </c>
      <c r="BO109" s="123">
        <f>IF(BO$5&lt;=$D109,0,IF(SUM($D109,I73)&gt;BO$5,$AD85/I73,$AD85-SUM($I109:BN109)))</f>
        <v>0</v>
      </c>
      <c r="BP109" s="123">
        <f>IF(BP$5&lt;=$D109,0,IF(SUM($D109,I73)&gt;BP$5,$AD85/I73,$AD85-SUM($I109:BO109)))</f>
        <v>0</v>
      </c>
      <c r="BQ109" s="123">
        <f>IF(BQ$5&lt;=$D109,0,IF(SUM($D109,I73)&gt;BQ$5,$AD85/I73,$AD85-SUM($I109:BP109)))</f>
        <v>0</v>
      </c>
      <c r="BR109" s="123">
        <f>IF(BR$5&lt;=$D109,0,IF(SUM($D109,J73)&gt;BR$5,$AD85/J73,$AD85-SUM($I109:BQ109)))</f>
        <v>0</v>
      </c>
      <c r="BS109" s="123">
        <f>IF(BS$5&lt;=$D109,0,IF(SUM($D109,K73)&gt;BS$5,$AD85/K73,$AD85-SUM($I109:BR109)))</f>
        <v>0</v>
      </c>
      <c r="BT109" s="123">
        <f>IF(BT$5&lt;=$D109,0,IF(SUM($D109,L73)&gt;BT$5,$AD85/L73,$AD85-SUM($I109:BS109)))</f>
        <v>0</v>
      </c>
      <c r="BU109" s="123">
        <f>IF(BU$5&lt;=$D109,0,IF(SUM($D109,M73)&gt;BU$5,$AD85/M73,$AD85-SUM($I109:BT109)))</f>
        <v>0</v>
      </c>
      <c r="BV109" s="123">
        <f>IF(BV$5&lt;=$D109,0,IF(SUM($D109,N73)&gt;BV$5,$AD85/N73,$AD85-SUM($I109:BU109)))</f>
        <v>0</v>
      </c>
    </row>
    <row r="110" spans="4:74" ht="12.75" hidden="1" customHeight="1" outlineLevel="1" x14ac:dyDescent="0.3">
      <c r="D110" s="124">
        <f t="shared" si="58"/>
        <v>2032</v>
      </c>
      <c r="E110" s="8" t="s">
        <v>22</v>
      </c>
      <c r="I110" s="75"/>
      <c r="J110" s="123">
        <f>IF(J$5&lt;=$D110,0,IF(SUM($D110,I73)&gt;J$5,$AE85/I73,$AE85-SUM($I110:I110)))</f>
        <v>0</v>
      </c>
      <c r="K110" s="123">
        <f>IF(K$5&lt;=$D110,0,IF(SUM($D110,I73)&gt;K$5,$AE85/I73,$AE85-SUM($I110:J110)))</f>
        <v>0</v>
      </c>
      <c r="L110" s="123">
        <f>IF(L$5&lt;=$D110,0,IF(SUM($D110,I73)&gt;L$5,$AE85/I73,$AE85-SUM($I110:K110)))</f>
        <v>0</v>
      </c>
      <c r="M110" s="123">
        <f>IF(M$5&lt;=$D110,0,IF(SUM($D110,I73)&gt;M$5,$AE85/I73,$AE85-SUM($I110:L110)))</f>
        <v>0</v>
      </c>
      <c r="N110" s="123">
        <f>IF(N$5&lt;=$D110,0,IF(SUM($D110,I73)&gt;N$5,$AE85/I73,$AE85-SUM($I110:M110)))</f>
        <v>0</v>
      </c>
      <c r="O110" s="123">
        <f>IF(O$5&lt;=$D110,0,IF(SUM($D110,I73)&gt;O$5,$AE85/I73,$AE85-SUM($I110:N110)))</f>
        <v>0</v>
      </c>
      <c r="P110" s="123">
        <f>IF(P$5&lt;=$D110,0,IF(SUM($D110,I73)&gt;P$5,$AE85/I73,$AE85-SUM($I110:O110)))</f>
        <v>0</v>
      </c>
      <c r="Q110" s="123">
        <f>IF(Q$5&lt;=$D110,0,IF(SUM($D110,I73)&gt;Q$5,$AE85/I73,$AE85-SUM($I110:P110)))</f>
        <v>0</v>
      </c>
      <c r="R110" s="123">
        <f>IF(R$5&lt;=$D110,0,IF(SUM($D110,I73)&gt;R$5,$AE85/I73,$AE85-SUM($I110:Q110)))</f>
        <v>0</v>
      </c>
      <c r="S110" s="123">
        <f>IF(S$5&lt;=$D110,0,IF(SUM($D110,I73)&gt;S$5,$AE85/I73,$AE85-SUM($I110:R110)))</f>
        <v>0</v>
      </c>
      <c r="T110" s="123">
        <f>IF(T$5&lt;=$D110,0,IF(SUM($D110,I73)&gt;T$5,$AE85/I73,$AE85-SUM($I110:S110)))</f>
        <v>0</v>
      </c>
      <c r="U110" s="123">
        <f>IF(U$5&lt;=$D110,0,IF(SUM($D110,I73)&gt;U$5,$AE85/I73,$AE85-SUM($I110:T110)))</f>
        <v>0</v>
      </c>
      <c r="V110" s="123">
        <f>IF(V$5&lt;=$D110,0,IF(SUM($D110,I73)&gt;V$5,$AE85/I73,$AE85-SUM($I110:U110)))</f>
        <v>0</v>
      </c>
      <c r="W110" s="123">
        <f>IF(W$5&lt;=$D110,0,IF(SUM($D110,I73)&gt;W$5,$AE85/I73,$AE85-SUM($I110:V110)))</f>
        <v>0</v>
      </c>
      <c r="X110" s="123">
        <f>IF(X$5&lt;=$D110,0,IF(SUM($D110,I73)&gt;X$5,$AE85/I73,$AE85-SUM($I110:W110)))</f>
        <v>0</v>
      </c>
      <c r="Y110" s="123">
        <f>IF(Y$5&lt;=$D110,0,IF(SUM($D110,I73)&gt;Y$5,$AE85/I73,$AE85-SUM($I110:X110)))</f>
        <v>0</v>
      </c>
      <c r="Z110" s="123">
        <f>IF(Z$5&lt;=$D110,0,IF(SUM($D110,I73)&gt;Z$5,$AE85/I73,$AE85-SUM($I110:Y110)))</f>
        <v>0</v>
      </c>
      <c r="AA110" s="123">
        <f>IF(AA$5&lt;=$D110,0,IF(SUM($D110,I73)&gt;AA$5,$AE85/I73,$AE85-SUM($I110:Z110)))</f>
        <v>0</v>
      </c>
      <c r="AB110" s="123">
        <f>IF(AB$5&lt;=$D110,0,IF(SUM($D110,I73)&gt;AB$5,$AE85/I73,$AE85-SUM($I110:AA110)))</f>
        <v>0</v>
      </c>
      <c r="AC110" s="123">
        <f>IF(AC$5&lt;=$D110,0,IF(SUM($D110,I73)&gt;AC$5,$AE85/I73,$AE85-SUM($I110:AB110)))</f>
        <v>0</v>
      </c>
      <c r="AD110" s="123">
        <f>IF(AD$5&lt;=$D110,0,IF(SUM($D110,I73)&gt;AD$5,$AE85/I73,$AE85-SUM($I110:AC110)))</f>
        <v>0</v>
      </c>
      <c r="AE110" s="123">
        <f>IF(AE$5&lt;=$D110,0,IF(SUM($D110,I73)&gt;AE$5,$AE85/I73,$AE85-SUM($I110:AD110)))</f>
        <v>0</v>
      </c>
      <c r="AF110" s="123">
        <f>IF(AF$5&lt;=$D110,0,IF(SUM($D110,I73)&gt;AF$5,$AE85/I73,$AE85-SUM($I110:AE110)))</f>
        <v>0</v>
      </c>
      <c r="AG110" s="123">
        <f>IF(AG$5&lt;=$D110,0,IF(SUM($D110,I73)&gt;AG$5,$AE85/I73,$AE85-SUM($I110:AF110)))</f>
        <v>0</v>
      </c>
      <c r="AH110" s="123">
        <f>IF(AH$5&lt;=$D110,0,IF(SUM($D110,I73)&gt;AH$5,$AE85/I73,$AE85-SUM($I110:AG110)))</f>
        <v>0</v>
      </c>
      <c r="AI110" s="123">
        <f>IF(AI$5&lt;=$D110,0,IF(SUM($D110,I73)&gt;AI$5,$AE85/I73,$AE85-SUM($I110:AH110)))</f>
        <v>0</v>
      </c>
      <c r="AJ110" s="123">
        <f>IF(AJ$5&lt;=$D110,0,IF(SUM($D110,I73)&gt;AJ$5,$AE85/I73,$AE85-SUM($I110:AI110)))</f>
        <v>0</v>
      </c>
      <c r="AK110" s="123">
        <f>IF(AK$5&lt;=$D110,0,IF(SUM($D110,I73)&gt;AK$5,$AE85/I73,$AE85-SUM($I110:AJ110)))</f>
        <v>0</v>
      </c>
      <c r="AL110" s="123">
        <f>IF(AL$5&lt;=$D110,0,IF(SUM($D110,I73)&gt;AL$5,$AE85/I73,$AE85-SUM($I110:AK110)))</f>
        <v>0</v>
      </c>
      <c r="AM110" s="123">
        <f>IF(AM$5&lt;=$D110,0,IF(SUM($D110,I73)&gt;AM$5,$AE85/I73,$AE85-SUM($I110:AL110)))</f>
        <v>0</v>
      </c>
      <c r="AN110" s="123">
        <f>IF(AN$5&lt;=$D110,0,IF(SUM($D110,I73)&gt;AN$5,$AE85/I73,$AE85-SUM($I110:AM110)))</f>
        <v>0</v>
      </c>
      <c r="AO110" s="123">
        <f>IF(AO$5&lt;=$D110,0,IF(SUM($D110,I73)&gt;AO$5,$AE85/I73,$AE85-SUM($I110:AN110)))</f>
        <v>0</v>
      </c>
      <c r="AP110" s="123">
        <f>IF(AP$5&lt;=$D110,0,IF(SUM($D110,I73)&gt;AP$5,$AE85/I73,$AE85-SUM($I110:AO110)))</f>
        <v>0</v>
      </c>
      <c r="AQ110" s="123">
        <f>IF(AQ$5&lt;=$D110,0,IF(SUM($D110,I73)&gt;AQ$5,$AE85/I73,$AE85-SUM($I110:AP110)))</f>
        <v>0</v>
      </c>
      <c r="AR110" s="123">
        <f>IF(AR$5&lt;=$D110,0,IF(SUM($D110,I73)&gt;AR$5,$AE85/I73,$AE85-SUM($I110:AQ110)))</f>
        <v>0</v>
      </c>
      <c r="AS110" s="123">
        <f>IF(AS$5&lt;=$D110,0,IF(SUM($D110,I73)&gt;AS$5,$AE85/I73,$AE85-SUM($I110:AR110)))</f>
        <v>0</v>
      </c>
      <c r="AT110" s="123">
        <f>IF(AT$5&lt;=$D110,0,IF(SUM($D110,I73)&gt;AT$5,$AE85/I73,$AE85-SUM($I110:AS110)))</f>
        <v>0</v>
      </c>
      <c r="AU110" s="123">
        <f>IF(AU$5&lt;=$D110,0,IF(SUM($D110,I73)&gt;AU$5,$AE85/I73,$AE85-SUM($I110:AT110)))</f>
        <v>0</v>
      </c>
      <c r="AV110" s="123">
        <f>IF(AV$5&lt;=$D110,0,IF(SUM($D110,I73)&gt;AV$5,$AE85/I73,$AE85-SUM($I110:AU110)))</f>
        <v>0</v>
      </c>
      <c r="AW110" s="123">
        <f>IF(AW$5&lt;=$D110,0,IF(SUM($D110,I73)&gt;AW$5,$AE85/I73,$AE85-SUM($I110:AV110)))</f>
        <v>0</v>
      </c>
      <c r="AX110" s="123">
        <f>IF(AX$5&lt;=$D110,0,IF(SUM($D110,I73)&gt;AX$5,$AE85/I73,$AE85-SUM($I110:AW110)))</f>
        <v>0</v>
      </c>
      <c r="AY110" s="123">
        <f>IF(AY$5&lt;=$D110,0,IF(SUM($D110,I73)&gt;AY$5,$AE85/I73,$AE85-SUM($I110:AX110)))</f>
        <v>0</v>
      </c>
      <c r="AZ110" s="123">
        <f>IF(AZ$5&lt;=$D110,0,IF(SUM($D110,I73)&gt;AZ$5,$AE85/I73,$AE85-SUM($I110:AY110)))</f>
        <v>0</v>
      </c>
      <c r="BA110" s="123">
        <f>IF(BA$5&lt;=$D110,0,IF(SUM($D110,I73)&gt;BA$5,$AE85/I73,$AE85-SUM($I110:AZ110)))</f>
        <v>0</v>
      </c>
      <c r="BB110" s="123">
        <f>IF(BB$5&lt;=$D110,0,IF(SUM($D110,I73)&gt;BB$5,$AE85/I73,$AE85-SUM($I110:BA110)))</f>
        <v>0</v>
      </c>
      <c r="BC110" s="123">
        <f>IF(BC$5&lt;=$D110,0,IF(SUM($D110,I73)&gt;BC$5,$AE85/I73,$AE85-SUM($I110:BB110)))</f>
        <v>0</v>
      </c>
      <c r="BD110" s="123">
        <f>IF(BD$5&lt;=$D110,0,IF(SUM($D110,I73)&gt;BD$5,$AE85/I73,$AE85-SUM($I110:BC110)))</f>
        <v>0</v>
      </c>
      <c r="BE110" s="123">
        <f>IF(BE$5&lt;=$D110,0,IF(SUM($D110,I73)&gt;BE$5,$AE85/I73,$AE85-SUM($I110:BD110)))</f>
        <v>0</v>
      </c>
      <c r="BF110" s="123">
        <f>IF(BF$5&lt;=$D110,0,IF(SUM($D110,I73)&gt;BF$5,$AE85/I73,$AE85-SUM($I110:BE110)))</f>
        <v>0</v>
      </c>
      <c r="BG110" s="123">
        <f>IF(BG$5&lt;=$D110,0,IF(SUM($D110,I73)&gt;BG$5,$AE85/I73,$AE85-SUM($I110:BF110)))</f>
        <v>0</v>
      </c>
      <c r="BH110" s="123">
        <f>IF(BH$5&lt;=$D110,0,IF(SUM($D110,I73)&gt;BH$5,$AE85/I73,$AE85-SUM($I110:BG110)))</f>
        <v>0</v>
      </c>
      <c r="BI110" s="123">
        <f>IF(BI$5&lt;=$D110,0,IF(SUM($D110,I73)&gt;BI$5,$AE85/I73,$AE85-SUM($I110:BH110)))</f>
        <v>0</v>
      </c>
      <c r="BJ110" s="123">
        <f>IF(BJ$5&lt;=$D110,0,IF(SUM($D110,I73)&gt;BJ$5,$AE85/I73,$AE85-SUM($I110:BI110)))</f>
        <v>0</v>
      </c>
      <c r="BK110" s="123">
        <f>IF(BK$5&lt;=$D110,0,IF(SUM($D110,I73)&gt;BK$5,$AE85/I73,$AE85-SUM($I110:BJ110)))</f>
        <v>0</v>
      </c>
      <c r="BL110" s="123">
        <f>IF(BL$5&lt;=$D110,0,IF(SUM($D110,I73)&gt;BL$5,$AE85/I73,$AE85-SUM($I110:BK110)))</f>
        <v>0</v>
      </c>
      <c r="BM110" s="123">
        <f>IF(BM$5&lt;=$D110,0,IF(SUM($D110,I73)&gt;BM$5,$AE85/I73,$AE85-SUM($I110:BL110)))</f>
        <v>0</v>
      </c>
      <c r="BN110" s="123">
        <f>IF(BN$5&lt;=$D110,0,IF(SUM($D110,I73)&gt;BN$5,$AE85/I73,$AE85-SUM($I110:BM110)))</f>
        <v>0</v>
      </c>
      <c r="BO110" s="123">
        <f>IF(BO$5&lt;=$D110,0,IF(SUM($D110,I73)&gt;BO$5,$AE85/I73,$AE85-SUM($I110:BN110)))</f>
        <v>0</v>
      </c>
      <c r="BP110" s="123">
        <f>IF(BP$5&lt;=$D110,0,IF(SUM($D110,I73)&gt;BP$5,$AE85/I73,$AE85-SUM($I110:BO110)))</f>
        <v>0</v>
      </c>
      <c r="BQ110" s="123">
        <f>IF(BQ$5&lt;=$D110,0,IF(SUM($D110,I73)&gt;BQ$5,$AE85/I73,$AE85-SUM($I110:BP110)))</f>
        <v>0</v>
      </c>
      <c r="BR110" s="123">
        <f>IF(BR$5&lt;=$D110,0,IF(SUM($D110,J73)&gt;BR$5,$AE85/J73,$AE85-SUM($I110:BQ110)))</f>
        <v>0</v>
      </c>
      <c r="BS110" s="123">
        <f>IF(BS$5&lt;=$D110,0,IF(SUM($D110,K73)&gt;BS$5,$AE85/K73,$AE85-SUM($I110:BR110)))</f>
        <v>0</v>
      </c>
      <c r="BT110" s="123">
        <f>IF(BT$5&lt;=$D110,0,IF(SUM($D110,L73)&gt;BT$5,$AE85/L73,$AE85-SUM($I110:BS110)))</f>
        <v>0</v>
      </c>
      <c r="BU110" s="123">
        <f>IF(BU$5&lt;=$D110,0,IF(SUM($D110,M73)&gt;BU$5,$AE85/M73,$AE85-SUM($I110:BT110)))</f>
        <v>0</v>
      </c>
      <c r="BV110" s="123">
        <f>IF(BV$5&lt;=$D110,0,IF(SUM($D110,N73)&gt;BV$5,$AE85/N73,$AE85-SUM($I110:BU110)))</f>
        <v>0</v>
      </c>
    </row>
    <row r="111" spans="4:74" ht="12.75" hidden="1" customHeight="1" outlineLevel="1" x14ac:dyDescent="0.3">
      <c r="D111" s="124">
        <f t="shared" si="58"/>
        <v>2033</v>
      </c>
      <c r="E111" s="8" t="s">
        <v>22</v>
      </c>
      <c r="I111" s="75"/>
      <c r="J111" s="123">
        <f>IF(J$5&lt;=$D111,0,IF(SUM($D111,I73)&gt;J$5,$AF85/I73,$AF85-SUM($I111:I111)))</f>
        <v>0</v>
      </c>
      <c r="K111" s="123">
        <f>IF(K$5&lt;=$D111,0,IF(SUM($D111,I73)&gt;K$5,$AF85/I73,$AF85-SUM($I111:J111)))</f>
        <v>0</v>
      </c>
      <c r="L111" s="123">
        <f>IF(L$5&lt;=$D111,0,IF(SUM($D111,I73)&gt;L$5,$AF85/I73,$AF85-SUM($I111:K111)))</f>
        <v>0</v>
      </c>
      <c r="M111" s="123">
        <f>IF(M$5&lt;=$D111,0,IF(SUM($D111,I73)&gt;M$5,$AF85/I73,$AF85-SUM($I111:L111)))</f>
        <v>0</v>
      </c>
      <c r="N111" s="123">
        <f>IF(N$5&lt;=$D111,0,IF(SUM($D111,I73)&gt;N$5,$AF85/I73,$AF85-SUM($I111:M111)))</f>
        <v>0</v>
      </c>
      <c r="O111" s="123">
        <f>IF(O$5&lt;=$D111,0,IF(SUM($D111,I73)&gt;O$5,$AF85/I73,$AF85-SUM($I111:N111)))</f>
        <v>0</v>
      </c>
      <c r="P111" s="123">
        <f>IF(P$5&lt;=$D111,0,IF(SUM($D111,I73)&gt;P$5,$AF85/I73,$AF85-SUM($I111:O111)))</f>
        <v>0</v>
      </c>
      <c r="Q111" s="123">
        <f>IF(Q$5&lt;=$D111,0,IF(SUM($D111,I73)&gt;Q$5,$AF85/I73,$AF85-SUM($I111:P111)))</f>
        <v>0</v>
      </c>
      <c r="R111" s="123">
        <f>IF(R$5&lt;=$D111,0,IF(SUM($D111,I73)&gt;R$5,$AF85/I73,$AF85-SUM($I111:Q111)))</f>
        <v>0</v>
      </c>
      <c r="S111" s="123">
        <f>IF(S$5&lt;=$D111,0,IF(SUM($D111,I73)&gt;S$5,$AF85/I73,$AF85-SUM($I111:R111)))</f>
        <v>0</v>
      </c>
      <c r="T111" s="123">
        <f>IF(T$5&lt;=$D111,0,IF(SUM($D111,I73)&gt;T$5,$AF85/I73,$AF85-SUM($I111:S111)))</f>
        <v>0</v>
      </c>
      <c r="U111" s="123">
        <f>IF(U$5&lt;=$D111,0,IF(SUM($D111,I73)&gt;U$5,$AF85/I73,$AF85-SUM($I111:T111)))</f>
        <v>0</v>
      </c>
      <c r="V111" s="123">
        <f>IF(V$5&lt;=$D111,0,IF(SUM($D111,I73)&gt;V$5,$AF85/I73,$AF85-SUM($I111:U111)))</f>
        <v>0</v>
      </c>
      <c r="W111" s="123">
        <f>IF(W$5&lt;=$D111,0,IF(SUM($D111,I73)&gt;W$5,$AF85/I73,$AF85-SUM($I111:V111)))</f>
        <v>0</v>
      </c>
      <c r="X111" s="123">
        <f>IF(X$5&lt;=$D111,0,IF(SUM($D111,I73)&gt;X$5,$AF85/I73,$AF85-SUM($I111:W111)))</f>
        <v>0</v>
      </c>
      <c r="Y111" s="123">
        <f>IF(Y$5&lt;=$D111,0,IF(SUM($D111,I73)&gt;Y$5,$AF85/I73,$AF85-SUM($I111:X111)))</f>
        <v>0</v>
      </c>
      <c r="Z111" s="123">
        <f>IF(Z$5&lt;=$D111,0,IF(SUM($D111,I73)&gt;Z$5,$AF85/I73,$AF85-SUM($I111:Y111)))</f>
        <v>0</v>
      </c>
      <c r="AA111" s="123">
        <f>IF(AA$5&lt;=$D111,0,IF(SUM($D111,I73)&gt;AA$5,$AF85/I73,$AF85-SUM($I111:Z111)))</f>
        <v>0</v>
      </c>
      <c r="AB111" s="123">
        <f>IF(AB$5&lt;=$D111,0,IF(SUM($D111,I73)&gt;AB$5,$AF85/I73,$AF85-SUM($I111:AA111)))</f>
        <v>0</v>
      </c>
      <c r="AC111" s="123">
        <f>IF(AC$5&lt;=$D111,0,IF(SUM($D111,I73)&gt;AC$5,$AF85/I73,$AF85-SUM($I111:AB111)))</f>
        <v>0</v>
      </c>
      <c r="AD111" s="123">
        <f>IF(AD$5&lt;=$D111,0,IF(SUM($D111,I73)&gt;AD$5,$AF85/I73,$AF85-SUM($I111:AC111)))</f>
        <v>0</v>
      </c>
      <c r="AE111" s="123">
        <f>IF(AE$5&lt;=$D111,0,IF(SUM($D111,I73)&gt;AE$5,$AF85/I73,$AF85-SUM($I111:AD111)))</f>
        <v>0</v>
      </c>
      <c r="AF111" s="123">
        <f>IF(AF$5&lt;=$D111,0,IF(SUM($D111,I73)&gt;AF$5,$AF85/I73,$AF85-SUM($I111:AE111)))</f>
        <v>0</v>
      </c>
      <c r="AG111" s="123">
        <f>IF(AG$5&lt;=$D111,0,IF(SUM($D111,I73)&gt;AG$5,$AF85/I73,$AF85-SUM($I111:AF111)))</f>
        <v>0</v>
      </c>
      <c r="AH111" s="123">
        <f>IF(AH$5&lt;=$D111,0,IF(SUM($D111,I73)&gt;AH$5,$AF85/I73,$AF85-SUM($I111:AG111)))</f>
        <v>0</v>
      </c>
      <c r="AI111" s="123">
        <f>IF(AI$5&lt;=$D111,0,IF(SUM($D111,I73)&gt;AI$5,$AF85/I73,$AF85-SUM($I111:AH111)))</f>
        <v>0</v>
      </c>
      <c r="AJ111" s="123">
        <f>IF(AJ$5&lt;=$D111,0,IF(SUM($D111,I73)&gt;AJ$5,$AF85/I73,$AF85-SUM($I111:AI111)))</f>
        <v>0</v>
      </c>
      <c r="AK111" s="123">
        <f>IF(AK$5&lt;=$D111,0,IF(SUM($D111,I73)&gt;AK$5,$AF85/I73,$AF85-SUM($I111:AJ111)))</f>
        <v>0</v>
      </c>
      <c r="AL111" s="123">
        <f>IF(AL$5&lt;=$D111,0,IF(SUM($D111,I73)&gt;AL$5,$AF85/I73,$AF85-SUM($I111:AK111)))</f>
        <v>0</v>
      </c>
      <c r="AM111" s="123">
        <f>IF(AM$5&lt;=$D111,0,IF(SUM($D111,I73)&gt;AM$5,$AF85/I73,$AF85-SUM($I111:AL111)))</f>
        <v>0</v>
      </c>
      <c r="AN111" s="123">
        <f>IF(AN$5&lt;=$D111,0,IF(SUM($D111,I73)&gt;AN$5,$AF85/I73,$AF85-SUM($I111:AM111)))</f>
        <v>0</v>
      </c>
      <c r="AO111" s="123">
        <f>IF(AO$5&lt;=$D111,0,IF(SUM($D111,I73)&gt;AO$5,$AF85/I73,$AF85-SUM($I111:AN111)))</f>
        <v>0</v>
      </c>
      <c r="AP111" s="123">
        <f>IF(AP$5&lt;=$D111,0,IF(SUM($D111,I73)&gt;AP$5,$AF85/I73,$AF85-SUM($I111:AO111)))</f>
        <v>0</v>
      </c>
      <c r="AQ111" s="123">
        <f>IF(AQ$5&lt;=$D111,0,IF(SUM($D111,I73)&gt;AQ$5,$AF85/I73,$AF85-SUM($I111:AP111)))</f>
        <v>0</v>
      </c>
      <c r="AR111" s="123">
        <f>IF(AR$5&lt;=$D111,0,IF(SUM($D111,I73)&gt;AR$5,$AF85/I73,$AF85-SUM($I111:AQ111)))</f>
        <v>0</v>
      </c>
      <c r="AS111" s="123">
        <f>IF(AS$5&lt;=$D111,0,IF(SUM($D111,I73)&gt;AS$5,$AF85/I73,$AF85-SUM($I111:AR111)))</f>
        <v>0</v>
      </c>
      <c r="AT111" s="123">
        <f>IF(AT$5&lt;=$D111,0,IF(SUM($D111,I73)&gt;AT$5,$AF85/I73,$AF85-SUM($I111:AS111)))</f>
        <v>0</v>
      </c>
      <c r="AU111" s="123">
        <f>IF(AU$5&lt;=$D111,0,IF(SUM($D111,I73)&gt;AU$5,$AF85/I73,$AF85-SUM($I111:AT111)))</f>
        <v>0</v>
      </c>
      <c r="AV111" s="123">
        <f>IF(AV$5&lt;=$D111,0,IF(SUM($D111,I73)&gt;AV$5,$AF85/I73,$AF85-SUM($I111:AU111)))</f>
        <v>0</v>
      </c>
      <c r="AW111" s="123">
        <f>IF(AW$5&lt;=$D111,0,IF(SUM($D111,I73)&gt;AW$5,$AF85/I73,$AF85-SUM($I111:AV111)))</f>
        <v>0</v>
      </c>
      <c r="AX111" s="123">
        <f>IF(AX$5&lt;=$D111,0,IF(SUM($D111,I73)&gt;AX$5,$AF85/I73,$AF85-SUM($I111:AW111)))</f>
        <v>0</v>
      </c>
      <c r="AY111" s="123">
        <f>IF(AY$5&lt;=$D111,0,IF(SUM($D111,I73)&gt;AY$5,$AF85/I73,$AF85-SUM($I111:AX111)))</f>
        <v>0</v>
      </c>
      <c r="AZ111" s="123">
        <f>IF(AZ$5&lt;=$D111,0,IF(SUM($D111,I73)&gt;AZ$5,$AF85/I73,$AF85-SUM($I111:AY111)))</f>
        <v>0</v>
      </c>
      <c r="BA111" s="123">
        <f>IF(BA$5&lt;=$D111,0,IF(SUM($D111,I73)&gt;BA$5,$AF85/I73,$AF85-SUM($I111:AZ111)))</f>
        <v>0</v>
      </c>
      <c r="BB111" s="123">
        <f>IF(BB$5&lt;=$D111,0,IF(SUM($D111,I73)&gt;BB$5,$AF85/I73,$AF85-SUM($I111:BA111)))</f>
        <v>0</v>
      </c>
      <c r="BC111" s="123">
        <f>IF(BC$5&lt;=$D111,0,IF(SUM($D111,I73)&gt;BC$5,$AF85/I73,$AF85-SUM($I111:BB111)))</f>
        <v>0</v>
      </c>
      <c r="BD111" s="123">
        <f>IF(BD$5&lt;=$D111,0,IF(SUM($D111,I73)&gt;BD$5,$AF85/I73,$AF85-SUM($I111:BC111)))</f>
        <v>0</v>
      </c>
      <c r="BE111" s="123">
        <f>IF(BE$5&lt;=$D111,0,IF(SUM($D111,I73)&gt;BE$5,$AF85/I73,$AF85-SUM($I111:BD111)))</f>
        <v>0</v>
      </c>
      <c r="BF111" s="123">
        <f>IF(BF$5&lt;=$D111,0,IF(SUM($D111,I73)&gt;BF$5,$AF85/I73,$AF85-SUM($I111:BE111)))</f>
        <v>0</v>
      </c>
      <c r="BG111" s="123">
        <f>IF(BG$5&lt;=$D111,0,IF(SUM($D111,I73)&gt;BG$5,$AF85/I73,$AF85-SUM($I111:BF111)))</f>
        <v>0</v>
      </c>
      <c r="BH111" s="123">
        <f>IF(BH$5&lt;=$D111,0,IF(SUM($D111,I73)&gt;BH$5,$AF85/I73,$AF85-SUM($I111:BG111)))</f>
        <v>0</v>
      </c>
      <c r="BI111" s="123">
        <f>IF(BI$5&lt;=$D111,0,IF(SUM($D111,I73)&gt;BI$5,$AF85/I73,$AF85-SUM($I111:BH111)))</f>
        <v>0</v>
      </c>
      <c r="BJ111" s="123">
        <f>IF(BJ$5&lt;=$D111,0,IF(SUM($D111,I73)&gt;BJ$5,$AF85/I73,$AF85-SUM($I111:BI111)))</f>
        <v>0</v>
      </c>
      <c r="BK111" s="123">
        <f>IF(BK$5&lt;=$D111,0,IF(SUM($D111,I73)&gt;BK$5,$AF85/I73,$AF85-SUM($I111:BJ111)))</f>
        <v>0</v>
      </c>
      <c r="BL111" s="123">
        <f>IF(BL$5&lt;=$D111,0,IF(SUM($D111,I73)&gt;BL$5,$AF85/I73,$AF85-SUM($I111:BK111)))</f>
        <v>0</v>
      </c>
      <c r="BM111" s="123">
        <f>IF(BM$5&lt;=$D111,0,IF(SUM($D111,I73)&gt;BM$5,$AF85/I73,$AF85-SUM($I111:BL111)))</f>
        <v>0</v>
      </c>
      <c r="BN111" s="123">
        <f>IF(BN$5&lt;=$D111,0,IF(SUM($D111,I73)&gt;BN$5,$AF85/I73,$AF85-SUM($I111:BM111)))</f>
        <v>0</v>
      </c>
      <c r="BO111" s="123">
        <f>IF(BO$5&lt;=$D111,0,IF(SUM($D111,I73)&gt;BO$5,$AF85/I73,$AF85-SUM($I111:BN111)))</f>
        <v>0</v>
      </c>
      <c r="BP111" s="123">
        <f>IF(BP$5&lt;=$D111,0,IF(SUM($D111,I73)&gt;BP$5,$AF85/I73,$AF85-SUM($I111:BO111)))</f>
        <v>0</v>
      </c>
      <c r="BQ111" s="123">
        <f>IF(BQ$5&lt;=$D111,0,IF(SUM($D111,I73)&gt;BQ$5,$AF85/I73,$AF85-SUM($I111:BP111)))</f>
        <v>0</v>
      </c>
      <c r="BR111" s="123">
        <f>IF(BR$5&lt;=$D111,0,IF(SUM($D111,J73)&gt;BR$5,$AF85/J73,$AF85-SUM($I111:BQ111)))</f>
        <v>0</v>
      </c>
      <c r="BS111" s="123">
        <f>IF(BS$5&lt;=$D111,0,IF(SUM($D111,K73)&gt;BS$5,$AF85/K73,$AF85-SUM($I111:BR111)))</f>
        <v>0</v>
      </c>
      <c r="BT111" s="123">
        <f>IF(BT$5&lt;=$D111,0,IF(SUM($D111,L73)&gt;BT$5,$AF85/L73,$AF85-SUM($I111:BS111)))</f>
        <v>0</v>
      </c>
      <c r="BU111" s="123">
        <f>IF(BU$5&lt;=$D111,0,IF(SUM($D111,M73)&gt;BU$5,$AF85/M73,$AF85-SUM($I111:BT111)))</f>
        <v>0</v>
      </c>
      <c r="BV111" s="123">
        <f>IF(BV$5&lt;=$D111,0,IF(SUM($D111,N73)&gt;BV$5,$AF85/N73,$AF85-SUM($I111:BU111)))</f>
        <v>0</v>
      </c>
    </row>
    <row r="112" spans="4:74" ht="12.75" hidden="1" customHeight="1" outlineLevel="1" x14ac:dyDescent="0.3">
      <c r="D112" s="124">
        <f t="shared" si="58"/>
        <v>2034</v>
      </c>
      <c r="E112" s="8" t="s">
        <v>22</v>
      </c>
      <c r="I112" s="75"/>
      <c r="J112" s="123">
        <f>IF(J$5&lt;=$D112,0,IF(SUM($D112,I73)&gt;J$5,$AG85/I73,$AG85-SUM($I112:I112)))</f>
        <v>0</v>
      </c>
      <c r="K112" s="123">
        <f>IF(K$5&lt;=$D112,0,IF(SUM($D112,I73)&gt;K$5,$AG85/I73,$AG85-SUM($I112:J112)))</f>
        <v>0</v>
      </c>
      <c r="L112" s="123">
        <f>IF(L$5&lt;=$D112,0,IF(SUM($D112,I73)&gt;L$5,$AG85/I73,$AG85-SUM($I112:K112)))</f>
        <v>0</v>
      </c>
      <c r="M112" s="123">
        <f>IF(M$5&lt;=$D112,0,IF(SUM($D112,I73)&gt;M$5,$AG85/I73,$AG85-SUM($I112:L112)))</f>
        <v>0</v>
      </c>
      <c r="N112" s="123">
        <f>IF(N$5&lt;=$D112,0,IF(SUM($D112,I73)&gt;N$5,$AG85/I73,$AG85-SUM($I112:M112)))</f>
        <v>0</v>
      </c>
      <c r="O112" s="123">
        <f>IF(O$5&lt;=$D112,0,IF(SUM($D112,I73)&gt;O$5,$AG85/I73,$AG85-SUM($I112:N112)))</f>
        <v>0</v>
      </c>
      <c r="P112" s="123">
        <f>IF(P$5&lt;=$D112,0,IF(SUM($D112,I73)&gt;P$5,$AG85/I73,$AG85-SUM($I112:O112)))</f>
        <v>0</v>
      </c>
      <c r="Q112" s="123">
        <f>IF(Q$5&lt;=$D112,0,IF(SUM($D112,I73)&gt;Q$5,$AG85/I73,$AG85-SUM($I112:P112)))</f>
        <v>0</v>
      </c>
      <c r="R112" s="123">
        <f>IF(R$5&lt;=$D112,0,IF(SUM($D112,I73)&gt;R$5,$AG85/I73,$AG85-SUM($I112:Q112)))</f>
        <v>0</v>
      </c>
      <c r="S112" s="123">
        <f>IF(S$5&lt;=$D112,0,IF(SUM($D112,I73)&gt;S$5,$AG85/I73,$AG85-SUM($I112:R112)))</f>
        <v>0</v>
      </c>
      <c r="T112" s="123">
        <f>IF(T$5&lt;=$D112,0,IF(SUM($D112,I73)&gt;T$5,$AG85/I73,$AG85-SUM($I112:S112)))</f>
        <v>0</v>
      </c>
      <c r="U112" s="123">
        <f>IF(U$5&lt;=$D112,0,IF(SUM($D112,I73)&gt;U$5,$AG85/I73,$AG85-SUM($I112:T112)))</f>
        <v>0</v>
      </c>
      <c r="V112" s="123">
        <f>IF(V$5&lt;=$D112,0,IF(SUM($D112,I73)&gt;V$5,$AG85/I73,$AG85-SUM($I112:U112)))</f>
        <v>0</v>
      </c>
      <c r="W112" s="123">
        <f>IF(W$5&lt;=$D112,0,IF(SUM($D112,I73)&gt;W$5,$AG85/I73,$AG85-SUM($I112:V112)))</f>
        <v>0</v>
      </c>
      <c r="X112" s="123">
        <f>IF(X$5&lt;=$D112,0,IF(SUM($D112,I73)&gt;X$5,$AG85/I73,$AG85-SUM($I112:W112)))</f>
        <v>0</v>
      </c>
      <c r="Y112" s="123">
        <f>IF(Y$5&lt;=$D112,0,IF(SUM($D112,I73)&gt;Y$5,$AG85/I73,$AG85-SUM($I112:X112)))</f>
        <v>0</v>
      </c>
      <c r="Z112" s="123">
        <f>IF(Z$5&lt;=$D112,0,IF(SUM($D112,I73)&gt;Z$5,$AG85/I73,$AG85-SUM($I112:Y112)))</f>
        <v>0</v>
      </c>
      <c r="AA112" s="123">
        <f>IF(AA$5&lt;=$D112,0,IF(SUM($D112,I73)&gt;AA$5,$AG85/I73,$AG85-SUM($I112:Z112)))</f>
        <v>0</v>
      </c>
      <c r="AB112" s="123">
        <f>IF(AB$5&lt;=$D112,0,IF(SUM($D112,I73)&gt;AB$5,$AG85/I73,$AG85-SUM($I112:AA112)))</f>
        <v>0</v>
      </c>
      <c r="AC112" s="123">
        <f>IF(AC$5&lt;=$D112,0,IF(SUM($D112,I73)&gt;AC$5,$AG85/I73,$AG85-SUM($I112:AB112)))</f>
        <v>0</v>
      </c>
      <c r="AD112" s="123">
        <f>IF(AD$5&lt;=$D112,0,IF(SUM($D112,I73)&gt;AD$5,$AG85/I73,$AG85-SUM($I112:AC112)))</f>
        <v>0</v>
      </c>
      <c r="AE112" s="123">
        <f>IF(AE$5&lt;=$D112,0,IF(SUM($D112,I73)&gt;AE$5,$AG85/I73,$AG85-SUM($I112:AD112)))</f>
        <v>0</v>
      </c>
      <c r="AF112" s="123">
        <f>IF(AF$5&lt;=$D112,0,IF(SUM($D112,I73)&gt;AF$5,$AG85/I73,$AG85-SUM($I112:AE112)))</f>
        <v>0</v>
      </c>
      <c r="AG112" s="123">
        <f>IF(AG$5&lt;=$D112,0,IF(SUM($D112,I73)&gt;AG$5,$AG85/I73,$AG85-SUM($I112:AF112)))</f>
        <v>0</v>
      </c>
      <c r="AH112" s="123">
        <f>IF(AH$5&lt;=$D112,0,IF(SUM($D112,I73)&gt;AH$5,$AG85/I73,$AG85-SUM($I112:AG112)))</f>
        <v>0</v>
      </c>
      <c r="AI112" s="123">
        <f>IF(AI$5&lt;=$D112,0,IF(SUM($D112,I73)&gt;AI$5,$AG85/I73,$AG85-SUM($I112:AH112)))</f>
        <v>0</v>
      </c>
      <c r="AJ112" s="123">
        <f>IF(AJ$5&lt;=$D112,0,IF(SUM($D112,I73)&gt;AJ$5,$AG85/I73,$AG85-SUM($I112:AI112)))</f>
        <v>0</v>
      </c>
      <c r="AK112" s="123">
        <f>IF(AK$5&lt;=$D112,0,IF(SUM($D112,I73)&gt;AK$5,$AG85/I73,$AG85-SUM($I112:AJ112)))</f>
        <v>0</v>
      </c>
      <c r="AL112" s="123">
        <f>IF(AL$5&lt;=$D112,0,IF(SUM($D112,I73)&gt;AL$5,$AG85/I73,$AG85-SUM($I112:AK112)))</f>
        <v>0</v>
      </c>
      <c r="AM112" s="123">
        <f>IF(AM$5&lt;=$D112,0,IF(SUM($D112,I73)&gt;AM$5,$AG85/I73,$AG85-SUM($I112:AL112)))</f>
        <v>0</v>
      </c>
      <c r="AN112" s="123">
        <f>IF(AN$5&lt;=$D112,0,IF(SUM($D112,I73)&gt;AN$5,$AG85/I73,$AG85-SUM($I112:AM112)))</f>
        <v>0</v>
      </c>
      <c r="AO112" s="123">
        <f>IF(AO$5&lt;=$D112,0,IF(SUM($D112,I73)&gt;AO$5,$AG85/I73,$AG85-SUM($I112:AN112)))</f>
        <v>0</v>
      </c>
      <c r="AP112" s="123">
        <f>IF(AP$5&lt;=$D112,0,IF(SUM($D112,I73)&gt;AP$5,$AG85/I73,$AG85-SUM($I112:AO112)))</f>
        <v>0</v>
      </c>
      <c r="AQ112" s="123">
        <f>IF(AQ$5&lt;=$D112,0,IF(SUM($D112,I73)&gt;AQ$5,$AG85/I73,$AG85-SUM($I112:AP112)))</f>
        <v>0</v>
      </c>
      <c r="AR112" s="123">
        <f>IF(AR$5&lt;=$D112,0,IF(SUM($D112,I73)&gt;AR$5,$AG85/I73,$AG85-SUM($I112:AQ112)))</f>
        <v>0</v>
      </c>
      <c r="AS112" s="123">
        <f>IF(AS$5&lt;=$D112,0,IF(SUM($D112,I73)&gt;AS$5,$AG85/I73,$AG85-SUM($I112:AR112)))</f>
        <v>0</v>
      </c>
      <c r="AT112" s="123">
        <f>IF(AT$5&lt;=$D112,0,IF(SUM($D112,I73)&gt;AT$5,$AG85/I73,$AG85-SUM($I112:AS112)))</f>
        <v>0</v>
      </c>
      <c r="AU112" s="123">
        <f>IF(AU$5&lt;=$D112,0,IF(SUM($D112,I73)&gt;AU$5,$AG85/I73,$AG85-SUM($I112:AT112)))</f>
        <v>0</v>
      </c>
      <c r="AV112" s="123">
        <f>IF(AV$5&lt;=$D112,0,IF(SUM($D112,I73)&gt;AV$5,$AG85/I73,$AG85-SUM($I112:AU112)))</f>
        <v>0</v>
      </c>
      <c r="AW112" s="123">
        <f>IF(AW$5&lt;=$D112,0,IF(SUM($D112,I73)&gt;AW$5,$AG85/I73,$AG85-SUM($I112:AV112)))</f>
        <v>0</v>
      </c>
      <c r="AX112" s="123">
        <f>IF(AX$5&lt;=$D112,0,IF(SUM($D112,I73)&gt;AX$5,$AG85/I73,$AG85-SUM($I112:AW112)))</f>
        <v>0</v>
      </c>
      <c r="AY112" s="123">
        <f>IF(AY$5&lt;=$D112,0,IF(SUM($D112,I73)&gt;AY$5,$AG85/I73,$AG85-SUM($I112:AX112)))</f>
        <v>0</v>
      </c>
      <c r="AZ112" s="123">
        <f>IF(AZ$5&lt;=$D112,0,IF(SUM($D112,I73)&gt;AZ$5,$AG85/I73,$AG85-SUM($I112:AY112)))</f>
        <v>0</v>
      </c>
      <c r="BA112" s="123">
        <f>IF(BA$5&lt;=$D112,0,IF(SUM($D112,I73)&gt;BA$5,$AG85/I73,$AG85-SUM($I112:AZ112)))</f>
        <v>0</v>
      </c>
      <c r="BB112" s="123">
        <f>IF(BB$5&lt;=$D112,0,IF(SUM($D112,I73)&gt;BB$5,$AG85/I73,$AG85-SUM($I112:BA112)))</f>
        <v>0</v>
      </c>
      <c r="BC112" s="123">
        <f>IF(BC$5&lt;=$D112,0,IF(SUM($D112,I73)&gt;BC$5,$AG85/I73,$AG85-SUM($I112:BB112)))</f>
        <v>0</v>
      </c>
      <c r="BD112" s="123">
        <f>IF(BD$5&lt;=$D112,0,IF(SUM($D112,I73)&gt;BD$5,$AG85/I73,$AG85-SUM($I112:BC112)))</f>
        <v>0</v>
      </c>
      <c r="BE112" s="123">
        <f>IF(BE$5&lt;=$D112,0,IF(SUM($D112,I73)&gt;BE$5,$AG85/I73,$AG85-SUM($I112:BD112)))</f>
        <v>0</v>
      </c>
      <c r="BF112" s="123">
        <f>IF(BF$5&lt;=$D112,0,IF(SUM($D112,I73)&gt;BF$5,$AG85/I73,$AG85-SUM($I112:BE112)))</f>
        <v>0</v>
      </c>
      <c r="BG112" s="123">
        <f>IF(BG$5&lt;=$D112,0,IF(SUM($D112,I73)&gt;BG$5,$AG85/I73,$AG85-SUM($I112:BF112)))</f>
        <v>0</v>
      </c>
      <c r="BH112" s="123">
        <f>IF(BH$5&lt;=$D112,0,IF(SUM($D112,I73)&gt;BH$5,$AG85/I73,$AG85-SUM($I112:BG112)))</f>
        <v>0</v>
      </c>
      <c r="BI112" s="123">
        <f>IF(BI$5&lt;=$D112,0,IF(SUM($D112,I73)&gt;BI$5,$AG85/I73,$AG85-SUM($I112:BH112)))</f>
        <v>0</v>
      </c>
      <c r="BJ112" s="123">
        <f>IF(BJ$5&lt;=$D112,0,IF(SUM($D112,I73)&gt;BJ$5,$AG85/I73,$AG85-SUM($I112:BI112)))</f>
        <v>0</v>
      </c>
      <c r="BK112" s="123">
        <f>IF(BK$5&lt;=$D112,0,IF(SUM($D112,I73)&gt;BK$5,$AG85/I73,$AG85-SUM($I112:BJ112)))</f>
        <v>0</v>
      </c>
      <c r="BL112" s="123">
        <f>IF(BL$5&lt;=$D112,0,IF(SUM($D112,I73)&gt;BL$5,$AG85/I73,$AG85-SUM($I112:BK112)))</f>
        <v>0</v>
      </c>
      <c r="BM112" s="123">
        <f>IF(BM$5&lt;=$D112,0,IF(SUM($D112,I73)&gt;BM$5,$AG85/I73,$AG85-SUM($I112:BL112)))</f>
        <v>0</v>
      </c>
      <c r="BN112" s="123">
        <f>IF(BN$5&lt;=$D112,0,IF(SUM($D112,I73)&gt;BN$5,$AG85/I73,$AG85-SUM($I112:BM112)))</f>
        <v>0</v>
      </c>
      <c r="BO112" s="123">
        <f>IF(BO$5&lt;=$D112,0,IF(SUM($D112,I73)&gt;BO$5,$AG85/I73,$AG85-SUM($I112:BN112)))</f>
        <v>0</v>
      </c>
      <c r="BP112" s="123">
        <f>IF(BP$5&lt;=$D112,0,IF(SUM($D112,I73)&gt;BP$5,$AG85/I73,$AG85-SUM($I112:BO112)))</f>
        <v>0</v>
      </c>
      <c r="BQ112" s="123">
        <f>IF(BQ$5&lt;=$D112,0,IF(SUM($D112,I73)&gt;BQ$5,$AG85/I73,$AG85-SUM($I112:BP112)))</f>
        <v>0</v>
      </c>
      <c r="BR112" s="123">
        <f>IF(BR$5&lt;=$D112,0,IF(SUM($D112,J73)&gt;BR$5,$AG85/J73,$AG85-SUM($I112:BQ112)))</f>
        <v>0</v>
      </c>
      <c r="BS112" s="123">
        <f>IF(BS$5&lt;=$D112,0,IF(SUM($D112,K73)&gt;BS$5,$AG85/K73,$AG85-SUM($I112:BR112)))</f>
        <v>0</v>
      </c>
      <c r="BT112" s="123">
        <f>IF(BT$5&lt;=$D112,0,IF(SUM($D112,L73)&gt;BT$5,$AG85/L73,$AG85-SUM($I112:BS112)))</f>
        <v>0</v>
      </c>
      <c r="BU112" s="123">
        <f>IF(BU$5&lt;=$D112,0,IF(SUM($D112,M73)&gt;BU$5,$AG85/M73,$AG85-SUM($I112:BT112)))</f>
        <v>0</v>
      </c>
      <c r="BV112" s="123">
        <f>IF(BV$5&lt;=$D112,0,IF(SUM($D112,N73)&gt;BV$5,$AG85/N73,$AG85-SUM($I112:BU112)))</f>
        <v>0</v>
      </c>
    </row>
    <row r="113" spans="1:74" ht="12.75" hidden="1" customHeight="1" outlineLevel="1" x14ac:dyDescent="0.3">
      <c r="D113" s="124">
        <f t="shared" si="58"/>
        <v>2035</v>
      </c>
      <c r="E113" s="8" t="s">
        <v>22</v>
      </c>
      <c r="I113" s="75"/>
      <c r="J113" s="123">
        <f>IF(J$5&lt;=$D113,0,IF(SUM($D113,I73)&gt;J$5,$AH85/I73,$AH85-SUM($I113:I113)))</f>
        <v>0</v>
      </c>
      <c r="K113" s="123">
        <f>IF(K$5&lt;=$D113,0,IF(SUM($D113,I73)&gt;K$5,$AH85/I73,$AH85-SUM($I113:J113)))</f>
        <v>0</v>
      </c>
      <c r="L113" s="123">
        <f>IF(L$5&lt;=$D113,0,IF(SUM($D113,I73)&gt;L$5,$AH85/I73,$AH85-SUM($I113:K113)))</f>
        <v>0</v>
      </c>
      <c r="M113" s="123">
        <f>IF(M$5&lt;=$D113,0,IF(SUM($D113,I73)&gt;M$5,$AH85/I73,$AH85-SUM($I113:L113)))</f>
        <v>0</v>
      </c>
      <c r="N113" s="123">
        <f>IF(N$5&lt;=$D113,0,IF(SUM($D113,I73)&gt;N$5,$AH85/I73,$AH85-SUM($I113:M113)))</f>
        <v>0</v>
      </c>
      <c r="O113" s="123">
        <f>IF(O$5&lt;=$D113,0,IF(SUM($D113,I73)&gt;O$5,$AH85/I73,$AH85-SUM($I113:N113)))</f>
        <v>0</v>
      </c>
      <c r="P113" s="123">
        <f>IF(P$5&lt;=$D113,0,IF(SUM($D113,I73)&gt;P$5,$AH85/I73,$AH85-SUM($I113:O113)))</f>
        <v>0</v>
      </c>
      <c r="Q113" s="123">
        <f>IF(Q$5&lt;=$D113,0,IF(SUM($D113,I73)&gt;Q$5,$AH85/I73,$AH85-SUM($I113:P113)))</f>
        <v>0</v>
      </c>
      <c r="R113" s="123">
        <f>IF(R$5&lt;=$D113,0,IF(SUM($D113,I73)&gt;R$5,$AH85/I73,$AH85-SUM($I113:Q113)))</f>
        <v>0</v>
      </c>
      <c r="S113" s="123">
        <f>IF(S$5&lt;=$D113,0,IF(SUM($D113,I73)&gt;S$5,$AH85/I73,$AH85-SUM($I113:R113)))</f>
        <v>0</v>
      </c>
      <c r="T113" s="123">
        <f>IF(T$5&lt;=$D113,0,IF(SUM($D113,I73)&gt;T$5,$AH85/I73,$AH85-SUM($I113:S113)))</f>
        <v>0</v>
      </c>
      <c r="U113" s="123">
        <f>IF(U$5&lt;=$D113,0,IF(SUM($D113,I73)&gt;U$5,$AH85/I73,$AH85-SUM($I113:T113)))</f>
        <v>0</v>
      </c>
      <c r="V113" s="123">
        <f>IF(V$5&lt;=$D113,0,IF(SUM($D113,I73)&gt;V$5,$AH85/I73,$AH85-SUM($I113:U113)))</f>
        <v>0</v>
      </c>
      <c r="W113" s="123">
        <f>IF(W$5&lt;=$D113,0,IF(SUM($D113,I73)&gt;W$5,$AH85/I73,$AH85-SUM($I113:V113)))</f>
        <v>0</v>
      </c>
      <c r="X113" s="123">
        <f>IF(X$5&lt;=$D113,0,IF(SUM($D113,I73)&gt;X$5,$AH85/I73,$AH85-SUM($I113:W113)))</f>
        <v>0</v>
      </c>
      <c r="Y113" s="123">
        <f>IF(Y$5&lt;=$D113,0,IF(SUM($D113,I73)&gt;Y$5,$AH85/I73,$AH85-SUM($I113:X113)))</f>
        <v>0</v>
      </c>
      <c r="Z113" s="123">
        <f>IF(Z$5&lt;=$D113,0,IF(SUM($D113,I73)&gt;Z$5,$AH85/I73,$AH85-SUM($I113:Y113)))</f>
        <v>0</v>
      </c>
      <c r="AA113" s="123">
        <f>IF(AA$5&lt;=$D113,0,IF(SUM($D113,I73)&gt;AA$5,$AH85/I73,$AH85-SUM($I113:Z113)))</f>
        <v>0</v>
      </c>
      <c r="AB113" s="123">
        <f>IF(AB$5&lt;=$D113,0,IF(SUM($D113,I73)&gt;AB$5,$AH85/I73,$AH85-SUM($I113:AA113)))</f>
        <v>0</v>
      </c>
      <c r="AC113" s="123">
        <f>IF(AC$5&lt;=$D113,0,IF(SUM($D113,I73)&gt;AC$5,$AH85/I73,$AH85-SUM($I113:AB113)))</f>
        <v>0</v>
      </c>
      <c r="AD113" s="123">
        <f>IF(AD$5&lt;=$D113,0,IF(SUM($D113,I73)&gt;AD$5,$AH85/I73,$AH85-SUM($I113:AC113)))</f>
        <v>0</v>
      </c>
      <c r="AE113" s="123">
        <f>IF(AE$5&lt;=$D113,0,IF(SUM($D113,I73)&gt;AE$5,$AH85/I73,$AH85-SUM($I113:AD113)))</f>
        <v>0</v>
      </c>
      <c r="AF113" s="123">
        <f>IF(AF$5&lt;=$D113,0,IF(SUM($D113,I73)&gt;AF$5,$AH85/I73,$AH85-SUM($I113:AE113)))</f>
        <v>0</v>
      </c>
      <c r="AG113" s="123">
        <f>IF(AG$5&lt;=$D113,0,IF(SUM($D113,I73)&gt;AG$5,$AH85/I73,$AH85-SUM($I113:AF113)))</f>
        <v>0</v>
      </c>
      <c r="AH113" s="123">
        <f>IF(AH$5&lt;=$D113,0,IF(SUM($D113,I73)&gt;AH$5,$AH85/I73,$AH85-SUM($I113:AG113)))</f>
        <v>0</v>
      </c>
      <c r="AI113" s="123">
        <f>IF(AI$5&lt;=$D113,0,IF(SUM($D113,I73)&gt;AI$5,$AH85/I73,$AH85-SUM($I113:AH113)))</f>
        <v>0</v>
      </c>
      <c r="AJ113" s="123">
        <f>IF(AJ$5&lt;=$D113,0,IF(SUM($D113,I73)&gt;AJ$5,$AH85/I73,$AH85-SUM($I113:AI113)))</f>
        <v>0</v>
      </c>
      <c r="AK113" s="123">
        <f>IF(AK$5&lt;=$D113,0,IF(SUM($D113,I73)&gt;AK$5,$AH85/I73,$AH85-SUM($I113:AJ113)))</f>
        <v>0</v>
      </c>
      <c r="AL113" s="123">
        <f>IF(AL$5&lt;=$D113,0,IF(SUM($D113,I73)&gt;AL$5,$AH85/I73,$AH85-SUM($I113:AK113)))</f>
        <v>0</v>
      </c>
      <c r="AM113" s="123">
        <f>IF(AM$5&lt;=$D113,0,IF(SUM($D113,I73)&gt;AM$5,$AH85/I73,$AH85-SUM($I113:AL113)))</f>
        <v>0</v>
      </c>
      <c r="AN113" s="123">
        <f>IF(AN$5&lt;=$D113,0,IF(SUM($D113,I73)&gt;AN$5,$AH85/I73,$AH85-SUM($I113:AM113)))</f>
        <v>0</v>
      </c>
      <c r="AO113" s="123">
        <f>IF(AO$5&lt;=$D113,0,IF(SUM($D113,I73)&gt;AO$5,$AH85/I73,$AH85-SUM($I113:AN113)))</f>
        <v>0</v>
      </c>
      <c r="AP113" s="123">
        <f>IF(AP$5&lt;=$D113,0,IF(SUM($D113,I73)&gt;AP$5,$AH85/I73,$AH85-SUM($I113:AO113)))</f>
        <v>0</v>
      </c>
      <c r="AQ113" s="123">
        <f>IF(AQ$5&lt;=$D113,0,IF(SUM($D113,I73)&gt;AQ$5,$AH85/I73,$AH85-SUM($I113:AP113)))</f>
        <v>0</v>
      </c>
      <c r="AR113" s="123">
        <f>IF(AR$5&lt;=$D113,0,IF(SUM($D113,I73)&gt;AR$5,$AH85/I73,$AH85-SUM($I113:AQ113)))</f>
        <v>0</v>
      </c>
      <c r="AS113" s="123">
        <f>IF(AS$5&lt;=$D113,0,IF(SUM($D113,I73)&gt;AS$5,$AH85/I73,$AH85-SUM($I113:AR113)))</f>
        <v>0</v>
      </c>
      <c r="AT113" s="123">
        <f>IF(AT$5&lt;=$D113,0,IF(SUM($D113,I73)&gt;AT$5,$AH85/I73,$AH85-SUM($I113:AS113)))</f>
        <v>0</v>
      </c>
      <c r="AU113" s="123">
        <f>IF(AU$5&lt;=$D113,0,IF(SUM($D113,I73)&gt;AU$5,$AH85/I73,$AH85-SUM($I113:AT113)))</f>
        <v>0</v>
      </c>
      <c r="AV113" s="123">
        <f>IF(AV$5&lt;=$D113,0,IF(SUM($D113,I73)&gt;AV$5,$AH85/I73,$AH85-SUM($I113:AU113)))</f>
        <v>0</v>
      </c>
      <c r="AW113" s="123">
        <f>IF(AW$5&lt;=$D113,0,IF(SUM($D113,I73)&gt;AW$5,$AH85/I73,$AH85-SUM($I113:AV113)))</f>
        <v>0</v>
      </c>
      <c r="AX113" s="123">
        <f>IF(AX$5&lt;=$D113,0,IF(SUM($D113,I73)&gt;AX$5,$AH85/I73,$AH85-SUM($I113:AW113)))</f>
        <v>0</v>
      </c>
      <c r="AY113" s="123">
        <f>IF(AY$5&lt;=$D113,0,IF(SUM($D113,I73)&gt;AY$5,$AH85/I73,$AH85-SUM($I113:AX113)))</f>
        <v>0</v>
      </c>
      <c r="AZ113" s="123">
        <f>IF(AZ$5&lt;=$D113,0,IF(SUM($D113,I73)&gt;AZ$5,$AH85/I73,$AH85-SUM($I113:AY113)))</f>
        <v>0</v>
      </c>
      <c r="BA113" s="123">
        <f>IF(BA$5&lt;=$D113,0,IF(SUM($D113,I73)&gt;BA$5,$AH85/I73,$AH85-SUM($I113:AZ113)))</f>
        <v>0</v>
      </c>
      <c r="BB113" s="123">
        <f>IF(BB$5&lt;=$D113,0,IF(SUM($D113,I73)&gt;BB$5,$AH85/I73,$AH85-SUM($I113:BA113)))</f>
        <v>0</v>
      </c>
      <c r="BC113" s="123">
        <f>IF(BC$5&lt;=$D113,0,IF(SUM($D113,I73)&gt;BC$5,$AH85/I73,$AH85-SUM($I113:BB113)))</f>
        <v>0</v>
      </c>
      <c r="BD113" s="123">
        <f>IF(BD$5&lt;=$D113,0,IF(SUM($D113,I73)&gt;BD$5,$AH85/I73,$AH85-SUM($I113:BC113)))</f>
        <v>0</v>
      </c>
      <c r="BE113" s="123">
        <f>IF(BE$5&lt;=$D113,0,IF(SUM($D113,I73)&gt;BE$5,$AH85/I73,$AH85-SUM($I113:BD113)))</f>
        <v>0</v>
      </c>
      <c r="BF113" s="123">
        <f>IF(BF$5&lt;=$D113,0,IF(SUM($D113,I73)&gt;BF$5,$AH85/I73,$AH85-SUM($I113:BE113)))</f>
        <v>0</v>
      </c>
      <c r="BG113" s="123">
        <f>IF(BG$5&lt;=$D113,0,IF(SUM($D113,I73)&gt;BG$5,$AH85/I73,$AH85-SUM($I113:BF113)))</f>
        <v>0</v>
      </c>
      <c r="BH113" s="123">
        <f>IF(BH$5&lt;=$D113,0,IF(SUM($D113,I73)&gt;BH$5,$AH85/I73,$AH85-SUM($I113:BG113)))</f>
        <v>0</v>
      </c>
      <c r="BI113" s="123">
        <f>IF(BI$5&lt;=$D113,0,IF(SUM($D113,I73)&gt;BI$5,$AH85/I73,$AH85-SUM($I113:BH113)))</f>
        <v>0</v>
      </c>
      <c r="BJ113" s="123">
        <f>IF(BJ$5&lt;=$D113,0,IF(SUM($D113,I73)&gt;BJ$5,$AH85/I73,$AH85-SUM($I113:BI113)))</f>
        <v>0</v>
      </c>
      <c r="BK113" s="123">
        <f>IF(BK$5&lt;=$D113,0,IF(SUM($D113,I73)&gt;BK$5,$AH85/I73,$AH85-SUM($I113:BJ113)))</f>
        <v>0</v>
      </c>
      <c r="BL113" s="123">
        <f>IF(BL$5&lt;=$D113,0,IF(SUM($D113,I73)&gt;BL$5,$AH85/I73,$AH85-SUM($I113:BK113)))</f>
        <v>0</v>
      </c>
      <c r="BM113" s="123">
        <f>IF(BM$5&lt;=$D113,0,IF(SUM($D113,I73)&gt;BM$5,$AH85/I73,$AH85-SUM($I113:BL113)))</f>
        <v>0</v>
      </c>
      <c r="BN113" s="123">
        <f>IF(BN$5&lt;=$D113,0,IF(SUM($D113,I73)&gt;BN$5,$AH85/I73,$AH85-SUM($I113:BM113)))</f>
        <v>0</v>
      </c>
      <c r="BO113" s="123">
        <f>IF(BO$5&lt;=$D113,0,IF(SUM($D113,I73)&gt;BO$5,$AH85/I73,$AH85-SUM($I113:BN113)))</f>
        <v>0</v>
      </c>
      <c r="BP113" s="123">
        <f>IF(BP$5&lt;=$D113,0,IF(SUM($D113,I73)&gt;BP$5,$AH85/I73,$AH85-SUM($I113:BO113)))</f>
        <v>0</v>
      </c>
      <c r="BQ113" s="123">
        <f>IF(BQ$5&lt;=$D113,0,IF(SUM($D113,I73)&gt;BQ$5,$AH85/I73,$AH85-SUM($I113:BP113)))</f>
        <v>0</v>
      </c>
      <c r="BR113" s="123">
        <f>IF(BR$5&lt;=$D113,0,IF(SUM($D113,J73)&gt;BR$5,$AH85/J73,$AH85-SUM($I113:BQ113)))</f>
        <v>0</v>
      </c>
      <c r="BS113" s="123">
        <f>IF(BS$5&lt;=$D113,0,IF(SUM($D113,K73)&gt;BS$5,$AH85/K73,$AH85-SUM($I113:BR113)))</f>
        <v>0</v>
      </c>
      <c r="BT113" s="123">
        <f>IF(BT$5&lt;=$D113,0,IF(SUM($D113,L73)&gt;BT$5,$AH85/L73,$AH85-SUM($I113:BS113)))</f>
        <v>0</v>
      </c>
      <c r="BU113" s="123">
        <f>IF(BU$5&lt;=$D113,0,IF(SUM($D113,M73)&gt;BU$5,$AH85/M73,$AH85-SUM($I113:BT113)))</f>
        <v>0</v>
      </c>
      <c r="BV113" s="123">
        <f>IF(BV$5&lt;=$D113,0,IF(SUM($D113,N73)&gt;BV$5,$AH85/N73,$AH85-SUM($I113:BU113)))</f>
        <v>0</v>
      </c>
    </row>
    <row r="114" spans="1:74" ht="12.75" hidden="1" customHeight="1" outlineLevel="1" x14ac:dyDescent="0.3">
      <c r="D114" s="124">
        <f t="shared" si="58"/>
        <v>2036</v>
      </c>
      <c r="E114" s="8" t="s">
        <v>22</v>
      </c>
      <c r="I114" s="75"/>
      <c r="J114" s="123">
        <f>IF(J$5&lt;=$D114,0,IF(SUM($D114,I73)&gt;J$5,$AI85/I73,$AI85-SUM($I114:I114)))</f>
        <v>0</v>
      </c>
      <c r="K114" s="123">
        <f>IF(K$5&lt;=$D114,0,IF(SUM($D114,I73)&gt;K$5,$AI85/I73,$AI85-SUM($I114:J114)))</f>
        <v>0</v>
      </c>
      <c r="L114" s="123">
        <f>IF(L$5&lt;=$D114,0,IF(SUM($D114,I73)&gt;L$5,$AI85/I73,$AI85-SUM($I114:K114)))</f>
        <v>0</v>
      </c>
      <c r="M114" s="123">
        <f>IF(M$5&lt;=$D114,0,IF(SUM($D114,I73)&gt;M$5,$AI85/I73,$AI85-SUM($I114:L114)))</f>
        <v>0</v>
      </c>
      <c r="N114" s="123">
        <f>IF(N$5&lt;=$D114,0,IF(SUM($D114,I73)&gt;N$5,$AI85/I73,$AI85-SUM($I114:M114)))</f>
        <v>0</v>
      </c>
      <c r="O114" s="123">
        <f>IF(O$5&lt;=$D114,0,IF(SUM($D114,I73)&gt;O$5,$AI85/I73,$AI85-SUM($I114:N114)))</f>
        <v>0</v>
      </c>
      <c r="P114" s="123">
        <f>IF(P$5&lt;=$D114,0,IF(SUM($D114,I73)&gt;P$5,$AI85/I73,$AI85-SUM($I114:O114)))</f>
        <v>0</v>
      </c>
      <c r="Q114" s="123">
        <f>IF(Q$5&lt;=$D114,0,IF(SUM($D114,I73)&gt;Q$5,$AI85/I73,$AI85-SUM($I114:P114)))</f>
        <v>0</v>
      </c>
      <c r="R114" s="123">
        <f>IF(R$5&lt;=$D114,0,IF(SUM($D114,I73)&gt;R$5,$AI85/I73,$AI85-SUM($I114:Q114)))</f>
        <v>0</v>
      </c>
      <c r="S114" s="123">
        <f>IF(S$5&lt;=$D114,0,IF(SUM($D114,I73)&gt;S$5,$AI85/I73,$AI85-SUM($I114:R114)))</f>
        <v>0</v>
      </c>
      <c r="T114" s="123">
        <f>IF(T$5&lt;=$D114,0,IF(SUM($D114,I73)&gt;T$5,$AI85/I73,$AI85-SUM($I114:S114)))</f>
        <v>0</v>
      </c>
      <c r="U114" s="123">
        <f>IF(U$5&lt;=$D114,0,IF(SUM($D114,I73)&gt;U$5,$AI85/I73,$AI85-SUM($I114:T114)))</f>
        <v>0</v>
      </c>
      <c r="V114" s="123">
        <f>IF(V$5&lt;=$D114,0,IF(SUM($D114,I73)&gt;V$5,$AI85/I73,$AI85-SUM($I114:U114)))</f>
        <v>0</v>
      </c>
      <c r="W114" s="123">
        <f>IF(W$5&lt;=$D114,0,IF(SUM($D114,I73)&gt;W$5,$AI85/I73,$AI85-SUM($I114:V114)))</f>
        <v>0</v>
      </c>
      <c r="X114" s="123">
        <f>IF(X$5&lt;=$D114,0,IF(SUM($D114,I73)&gt;X$5,$AI85/I73,$AI85-SUM($I114:W114)))</f>
        <v>0</v>
      </c>
      <c r="Y114" s="123">
        <f>IF(Y$5&lt;=$D114,0,IF(SUM($D114,I73)&gt;Y$5,$AI85/I73,$AI85-SUM($I114:X114)))</f>
        <v>0</v>
      </c>
      <c r="Z114" s="123">
        <f>IF(Z$5&lt;=$D114,0,IF(SUM($D114,I73)&gt;Z$5,$AI85/I73,$AI85-SUM($I114:Y114)))</f>
        <v>0</v>
      </c>
      <c r="AA114" s="123">
        <f>IF(AA$5&lt;=$D114,0,IF(SUM($D114,I73)&gt;AA$5,$AI85/I73,$AI85-SUM($I114:Z114)))</f>
        <v>0</v>
      </c>
      <c r="AB114" s="123">
        <f>IF(AB$5&lt;=$D114,0,IF(SUM($D114,I73)&gt;AB$5,$AI85/I73,$AI85-SUM($I114:AA114)))</f>
        <v>0</v>
      </c>
      <c r="AC114" s="123">
        <f>IF(AC$5&lt;=$D114,0,IF(SUM($D114,I73)&gt;AC$5,$AI85/I73,$AI85-SUM($I114:AB114)))</f>
        <v>0</v>
      </c>
      <c r="AD114" s="123">
        <f>IF(AD$5&lt;=$D114,0,IF(SUM($D114,I73)&gt;AD$5,$AI85/I73,$AI85-SUM($I114:AC114)))</f>
        <v>0</v>
      </c>
      <c r="AE114" s="123">
        <f>IF(AE$5&lt;=$D114,0,IF(SUM($D114,I73)&gt;AE$5,$AI85/I73,$AI85-SUM($I114:AD114)))</f>
        <v>0</v>
      </c>
      <c r="AF114" s="123">
        <f>IF(AF$5&lt;=$D114,0,IF(SUM($D114,I73)&gt;AF$5,$AI85/I73,$AI85-SUM($I114:AE114)))</f>
        <v>0</v>
      </c>
      <c r="AG114" s="123">
        <f>IF(AG$5&lt;=$D114,0,IF(SUM($D114,I73)&gt;AG$5,$AI85/I73,$AI85-SUM($I114:AF114)))</f>
        <v>0</v>
      </c>
      <c r="AH114" s="123">
        <f>IF(AH$5&lt;=$D114,0,IF(SUM($D114,I73)&gt;AH$5,$AI85/I73,$AI85-SUM($I114:AG114)))</f>
        <v>0</v>
      </c>
      <c r="AI114" s="123">
        <f>IF(AI$5&lt;=$D114,0,IF(SUM($D114,I73)&gt;AI$5,$AI85/I73,$AI85-SUM($I114:AH114)))</f>
        <v>0</v>
      </c>
      <c r="AJ114" s="123">
        <f>IF(AJ$5&lt;=$D114,0,IF(SUM($D114,I73)&gt;AJ$5,$AI85/I73,$AI85-SUM($I114:AI114)))</f>
        <v>0</v>
      </c>
      <c r="AK114" s="123">
        <f>IF(AK$5&lt;=$D114,0,IF(SUM($D114,I73)&gt;AK$5,$AI85/I73,$AI85-SUM($I114:AJ114)))</f>
        <v>0</v>
      </c>
      <c r="AL114" s="123">
        <f>IF(AL$5&lt;=$D114,0,IF(SUM($D114,I73)&gt;AL$5,$AI85/I73,$AI85-SUM($I114:AK114)))</f>
        <v>0</v>
      </c>
      <c r="AM114" s="123">
        <f>IF(AM$5&lt;=$D114,0,IF(SUM($D114,I73)&gt;AM$5,$AI85/I73,$AI85-SUM($I114:AL114)))</f>
        <v>0</v>
      </c>
      <c r="AN114" s="123">
        <f>IF(AN$5&lt;=$D114,0,IF(SUM($D114,I73)&gt;AN$5,$AI85/I73,$AI85-SUM($I114:AM114)))</f>
        <v>0</v>
      </c>
      <c r="AO114" s="123">
        <f>IF(AO$5&lt;=$D114,0,IF(SUM($D114,I73)&gt;AO$5,$AI85/I73,$AI85-SUM($I114:AN114)))</f>
        <v>0</v>
      </c>
      <c r="AP114" s="123">
        <f>IF(AP$5&lt;=$D114,0,IF(SUM($D114,I73)&gt;AP$5,$AI85/I73,$AI85-SUM($I114:AO114)))</f>
        <v>0</v>
      </c>
      <c r="AQ114" s="123">
        <f>IF(AQ$5&lt;=$D114,0,IF(SUM($D114,I73)&gt;AQ$5,$AI85/I73,$AI85-SUM($I114:AP114)))</f>
        <v>0</v>
      </c>
      <c r="AR114" s="123">
        <f>IF(AR$5&lt;=$D114,0,IF(SUM($D114,I73)&gt;AR$5,$AI85/I73,$AI85-SUM($I114:AQ114)))</f>
        <v>0</v>
      </c>
      <c r="AS114" s="123">
        <f>IF(AS$5&lt;=$D114,0,IF(SUM($D114,I73)&gt;AS$5,$AI85/I73,$AI85-SUM($I114:AR114)))</f>
        <v>0</v>
      </c>
      <c r="AT114" s="123">
        <f>IF(AT$5&lt;=$D114,0,IF(SUM($D114,I73)&gt;AT$5,$AI85/I73,$AI85-SUM($I114:AS114)))</f>
        <v>0</v>
      </c>
      <c r="AU114" s="123">
        <f>IF(AU$5&lt;=$D114,0,IF(SUM($D114,I73)&gt;AU$5,$AI85/I73,$AI85-SUM($I114:AT114)))</f>
        <v>0</v>
      </c>
      <c r="AV114" s="123">
        <f>IF(AV$5&lt;=$D114,0,IF(SUM($D114,I73)&gt;AV$5,$AI85/I73,$AI85-SUM($I114:AU114)))</f>
        <v>0</v>
      </c>
      <c r="AW114" s="123">
        <f>IF(AW$5&lt;=$D114,0,IF(SUM($D114,I73)&gt;AW$5,$AI85/I73,$AI85-SUM($I114:AV114)))</f>
        <v>0</v>
      </c>
      <c r="AX114" s="123">
        <f>IF(AX$5&lt;=$D114,0,IF(SUM($D114,I73)&gt;AX$5,$AI85/I73,$AI85-SUM($I114:AW114)))</f>
        <v>0</v>
      </c>
      <c r="AY114" s="123">
        <f>IF(AY$5&lt;=$D114,0,IF(SUM($D114,I73)&gt;AY$5,$AI85/I73,$AI85-SUM($I114:AX114)))</f>
        <v>0</v>
      </c>
      <c r="AZ114" s="123">
        <f>IF(AZ$5&lt;=$D114,0,IF(SUM($D114,I73)&gt;AZ$5,$AI85/I73,$AI85-SUM($I114:AY114)))</f>
        <v>0</v>
      </c>
      <c r="BA114" s="123">
        <f>IF(BA$5&lt;=$D114,0,IF(SUM($D114,I73)&gt;BA$5,$AI85/I73,$AI85-SUM($I114:AZ114)))</f>
        <v>0</v>
      </c>
      <c r="BB114" s="123">
        <f>IF(BB$5&lt;=$D114,0,IF(SUM($D114,I73)&gt;BB$5,$AI85/I73,$AI85-SUM($I114:BA114)))</f>
        <v>0</v>
      </c>
      <c r="BC114" s="123">
        <f>IF(BC$5&lt;=$D114,0,IF(SUM($D114,I73)&gt;BC$5,$AI85/I73,$AI85-SUM($I114:BB114)))</f>
        <v>0</v>
      </c>
      <c r="BD114" s="123">
        <f>IF(BD$5&lt;=$D114,0,IF(SUM($D114,I73)&gt;BD$5,$AI85/I73,$AI85-SUM($I114:BC114)))</f>
        <v>0</v>
      </c>
      <c r="BE114" s="123">
        <f>IF(BE$5&lt;=$D114,0,IF(SUM($D114,I73)&gt;BE$5,$AI85/I73,$AI85-SUM($I114:BD114)))</f>
        <v>0</v>
      </c>
      <c r="BF114" s="123">
        <f>IF(BF$5&lt;=$D114,0,IF(SUM($D114,I73)&gt;BF$5,$AI85/I73,$AI85-SUM($I114:BE114)))</f>
        <v>0</v>
      </c>
      <c r="BG114" s="123">
        <f>IF(BG$5&lt;=$D114,0,IF(SUM($D114,I73)&gt;BG$5,$AI85/I73,$AI85-SUM($I114:BF114)))</f>
        <v>0</v>
      </c>
      <c r="BH114" s="123">
        <f>IF(BH$5&lt;=$D114,0,IF(SUM($D114,I73)&gt;BH$5,$AI85/I73,$AI85-SUM($I114:BG114)))</f>
        <v>0</v>
      </c>
      <c r="BI114" s="123">
        <f>IF(BI$5&lt;=$D114,0,IF(SUM($D114,I73)&gt;BI$5,$AI85/I73,$AI85-SUM($I114:BH114)))</f>
        <v>0</v>
      </c>
      <c r="BJ114" s="123">
        <f>IF(BJ$5&lt;=$D114,0,IF(SUM($D114,I73)&gt;BJ$5,$AI85/I73,$AI85-SUM($I114:BI114)))</f>
        <v>0</v>
      </c>
      <c r="BK114" s="123">
        <f>IF(BK$5&lt;=$D114,0,IF(SUM($D114,I73)&gt;BK$5,$AI85/I73,$AI85-SUM($I114:BJ114)))</f>
        <v>0</v>
      </c>
      <c r="BL114" s="123">
        <f>IF(BL$5&lt;=$D114,0,IF(SUM($D114,I73)&gt;BL$5,$AI85/I73,$AI85-SUM($I114:BK114)))</f>
        <v>0</v>
      </c>
      <c r="BM114" s="123">
        <f>IF(BM$5&lt;=$D114,0,IF(SUM($D114,I73)&gt;BM$5,$AI85/I73,$AI85-SUM($I114:BL114)))</f>
        <v>0</v>
      </c>
      <c r="BN114" s="123">
        <f>IF(BN$5&lt;=$D114,0,IF(SUM($D114,I73)&gt;BN$5,$AI85/I73,$AI85-SUM($I114:BM114)))</f>
        <v>0</v>
      </c>
      <c r="BO114" s="123">
        <f>IF(BO$5&lt;=$D114,0,IF(SUM($D114,I73)&gt;BO$5,$AI85/I73,$AI85-SUM($I114:BN114)))</f>
        <v>0</v>
      </c>
      <c r="BP114" s="123">
        <f>IF(BP$5&lt;=$D114,0,IF(SUM($D114,I73)&gt;BP$5,$AI85/I73,$AI85-SUM($I114:BO114)))</f>
        <v>0</v>
      </c>
      <c r="BQ114" s="123">
        <f>IF(BQ$5&lt;=$D114,0,IF(SUM($D114,I73)&gt;BQ$5,$AI85/I73,$AI85-SUM($I114:BP114)))</f>
        <v>0</v>
      </c>
      <c r="BR114" s="123">
        <f>IF(BR$5&lt;=$D114,0,IF(SUM($D114,J73)&gt;BR$5,$AI85/J73,$AI85-SUM($I114:BQ114)))</f>
        <v>0</v>
      </c>
      <c r="BS114" s="123">
        <f>IF(BS$5&lt;=$D114,0,IF(SUM($D114,K73)&gt;BS$5,$AI85/K73,$AI85-SUM($I114:BR114)))</f>
        <v>0</v>
      </c>
      <c r="BT114" s="123">
        <f>IF(BT$5&lt;=$D114,0,IF(SUM($D114,L73)&gt;BT$5,$AI85/L73,$AI85-SUM($I114:BS114)))</f>
        <v>0</v>
      </c>
      <c r="BU114" s="123">
        <f>IF(BU$5&lt;=$D114,0,IF(SUM($D114,M73)&gt;BU$5,$AI85/M73,$AI85-SUM($I114:BT114)))</f>
        <v>0</v>
      </c>
      <c r="BV114" s="123">
        <f>IF(BV$5&lt;=$D114,0,IF(SUM($D114,N73)&gt;BV$5,$AI85/N73,$AI85-SUM($I114:BU114)))</f>
        <v>0</v>
      </c>
    </row>
    <row r="115" spans="1:74" ht="12.75" hidden="1" customHeight="1" outlineLevel="1" x14ac:dyDescent="0.3">
      <c r="D115" s="124">
        <f t="shared" si="58"/>
        <v>2037</v>
      </c>
      <c r="E115" s="8" t="s">
        <v>22</v>
      </c>
      <c r="I115" s="75"/>
      <c r="J115" s="123">
        <f>IF(J$5&lt;=$D115,0,IF(SUM($D115,I73)&gt;J$5,$AJ85/I73,$AJ85-SUM($I115:I115)))</f>
        <v>0</v>
      </c>
      <c r="K115" s="123">
        <f>IF(K$5&lt;=$D115,0,IF(SUM($D115,I73)&gt;K$5,$AJ85/I73,$AJ85-SUM($I115:J115)))</f>
        <v>0</v>
      </c>
      <c r="L115" s="123">
        <f>IF(L$5&lt;=$D115,0,IF(SUM($D115,I73)&gt;L$5,$AJ85/I73,$AJ85-SUM($I115:K115)))</f>
        <v>0</v>
      </c>
      <c r="M115" s="123">
        <f>IF(M$5&lt;=$D115,0,IF(SUM($D115,I73)&gt;M$5,$AJ85/I73,$AJ85-SUM($I115:L115)))</f>
        <v>0</v>
      </c>
      <c r="N115" s="123">
        <f>IF(N$5&lt;=$D115,0,IF(SUM($D115,I73)&gt;N$5,$AJ85/I73,$AJ85-SUM($I115:M115)))</f>
        <v>0</v>
      </c>
      <c r="O115" s="123">
        <f>IF(O$5&lt;=$D115,0,IF(SUM($D115,I73)&gt;O$5,$AJ85/I73,$AJ85-SUM($I115:N115)))</f>
        <v>0</v>
      </c>
      <c r="P115" s="123">
        <f>IF(P$5&lt;=$D115,0,IF(SUM($D115,I73)&gt;P$5,$AJ85/I73,$AJ85-SUM($I115:O115)))</f>
        <v>0</v>
      </c>
      <c r="Q115" s="123">
        <f>IF(Q$5&lt;=$D115,0,IF(SUM($D115,I73)&gt;Q$5,$AJ85/I73,$AJ85-SUM($I115:P115)))</f>
        <v>0</v>
      </c>
      <c r="R115" s="123">
        <f>IF(R$5&lt;=$D115,0,IF(SUM($D115,I73)&gt;R$5,$AJ85/I73,$AJ85-SUM($I115:Q115)))</f>
        <v>0</v>
      </c>
      <c r="S115" s="123">
        <f>IF(S$5&lt;=$D115,0,IF(SUM($D115,I73)&gt;S$5,$AJ85/I73,$AJ85-SUM($I115:R115)))</f>
        <v>0</v>
      </c>
      <c r="T115" s="123">
        <f>IF(T$5&lt;=$D115,0,IF(SUM($D115,I73)&gt;T$5,$AJ85/I73,$AJ85-SUM($I115:S115)))</f>
        <v>0</v>
      </c>
      <c r="U115" s="123">
        <f>IF(U$5&lt;=$D115,0,IF(SUM($D115,I73)&gt;U$5,$AJ85/I73,$AJ85-SUM($I115:T115)))</f>
        <v>0</v>
      </c>
      <c r="V115" s="123">
        <f>IF(V$5&lt;=$D115,0,IF(SUM($D115,I73)&gt;V$5,$AJ85/I73,$AJ85-SUM($I115:U115)))</f>
        <v>0</v>
      </c>
      <c r="W115" s="123">
        <f>IF(W$5&lt;=$D115,0,IF(SUM($D115,I73)&gt;W$5,$AJ85/I73,$AJ85-SUM($I115:V115)))</f>
        <v>0</v>
      </c>
      <c r="X115" s="123">
        <f>IF(X$5&lt;=$D115,0,IF(SUM($D115,I73)&gt;X$5,$AJ85/I73,$AJ85-SUM($I115:W115)))</f>
        <v>0</v>
      </c>
      <c r="Y115" s="123">
        <f>IF(Y$5&lt;=$D115,0,IF(SUM($D115,I73)&gt;Y$5,$AJ85/I73,$AJ85-SUM($I115:X115)))</f>
        <v>0</v>
      </c>
      <c r="Z115" s="123">
        <f>IF(Z$5&lt;=$D115,0,IF(SUM($D115,I73)&gt;Z$5,$AJ85/I73,$AJ85-SUM($I115:Y115)))</f>
        <v>0</v>
      </c>
      <c r="AA115" s="123">
        <f>IF(AA$5&lt;=$D115,0,IF(SUM($D115,I73)&gt;AA$5,$AJ85/I73,$AJ85-SUM($I115:Z115)))</f>
        <v>0</v>
      </c>
      <c r="AB115" s="123">
        <f>IF(AB$5&lt;=$D115,0,IF(SUM($D115,I73)&gt;AB$5,$AJ85/I73,$AJ85-SUM($I115:AA115)))</f>
        <v>0</v>
      </c>
      <c r="AC115" s="123">
        <f>IF(AC$5&lt;=$D115,0,IF(SUM($D115,I73)&gt;AC$5,$AJ85/I73,$AJ85-SUM($I115:AB115)))</f>
        <v>0</v>
      </c>
      <c r="AD115" s="123">
        <f>IF(AD$5&lt;=$D115,0,IF(SUM($D115,I73)&gt;AD$5,$AJ85/I73,$AJ85-SUM($I115:AC115)))</f>
        <v>0</v>
      </c>
      <c r="AE115" s="123">
        <f>IF(AE$5&lt;=$D115,0,IF(SUM($D115,I73)&gt;AE$5,$AJ85/I73,$AJ85-SUM($I115:AD115)))</f>
        <v>0</v>
      </c>
      <c r="AF115" s="123">
        <f>IF(AF$5&lt;=$D115,0,IF(SUM($D115,I73)&gt;AF$5,$AJ85/I73,$AJ85-SUM($I115:AE115)))</f>
        <v>0</v>
      </c>
      <c r="AG115" s="123">
        <f>IF(AG$5&lt;=$D115,0,IF(SUM($D115,I73)&gt;AG$5,$AJ85/I73,$AJ85-SUM($I115:AF115)))</f>
        <v>0</v>
      </c>
      <c r="AH115" s="123">
        <f>IF(AH$5&lt;=$D115,0,IF(SUM($D115,I73)&gt;AH$5,$AJ85/I73,$AJ85-SUM($I115:AG115)))</f>
        <v>0</v>
      </c>
      <c r="AI115" s="123">
        <f>IF(AI$5&lt;=$D115,0,IF(SUM($D115,I73)&gt;AI$5,$AJ85/I73,$AJ85-SUM($I115:AH115)))</f>
        <v>0</v>
      </c>
      <c r="AJ115" s="123">
        <f>IF(AJ$5&lt;=$D115,0,IF(SUM($D115,I73)&gt;AJ$5,$AJ85/I73,$AJ85-SUM($I115:AI115)))</f>
        <v>0</v>
      </c>
      <c r="AK115" s="123">
        <f>IF(AK$5&lt;=$D115,0,IF(SUM($D115,I73)&gt;AK$5,$AJ85/I73,$AJ85-SUM($I115:AJ115)))</f>
        <v>0</v>
      </c>
      <c r="AL115" s="123">
        <f>IF(AL$5&lt;=$D115,0,IF(SUM($D115,I73)&gt;AL$5,$AJ85/I73,$AJ85-SUM($I115:AK115)))</f>
        <v>0</v>
      </c>
      <c r="AM115" s="123">
        <f>IF(AM$5&lt;=$D115,0,IF(SUM($D115,I73)&gt;AM$5,$AJ85/I73,$AJ85-SUM($I115:AL115)))</f>
        <v>0</v>
      </c>
      <c r="AN115" s="123">
        <f>IF(AN$5&lt;=$D115,0,IF(SUM($D115,I73)&gt;AN$5,$AJ85/I73,$AJ85-SUM($I115:AM115)))</f>
        <v>0</v>
      </c>
      <c r="AO115" s="123">
        <f>IF(AO$5&lt;=$D115,0,IF(SUM($D115,I73)&gt;AO$5,$AJ85/I73,$AJ85-SUM($I115:AN115)))</f>
        <v>0</v>
      </c>
      <c r="AP115" s="123">
        <f>IF(AP$5&lt;=$D115,0,IF(SUM($D115,I73)&gt;AP$5,$AJ85/I73,$AJ85-SUM($I115:AO115)))</f>
        <v>0</v>
      </c>
      <c r="AQ115" s="123">
        <f>IF(AQ$5&lt;=$D115,0,IF(SUM($D115,I73)&gt;AQ$5,$AJ85/I73,$AJ85-SUM($I115:AP115)))</f>
        <v>0</v>
      </c>
      <c r="AR115" s="123">
        <f>IF(AR$5&lt;=$D115,0,IF(SUM($D115,I73)&gt;AR$5,$AJ85/I73,$AJ85-SUM($I115:AQ115)))</f>
        <v>0</v>
      </c>
      <c r="AS115" s="123">
        <f>IF(AS$5&lt;=$D115,0,IF(SUM($D115,I73)&gt;AS$5,$AJ85/I73,$AJ85-SUM($I115:AR115)))</f>
        <v>0</v>
      </c>
      <c r="AT115" s="123">
        <f>IF(AT$5&lt;=$D115,0,IF(SUM($D115,I73)&gt;AT$5,$AJ85/I73,$AJ85-SUM($I115:AS115)))</f>
        <v>0</v>
      </c>
      <c r="AU115" s="123">
        <f>IF(AU$5&lt;=$D115,0,IF(SUM($D115,I73)&gt;AU$5,$AJ85/I73,$AJ85-SUM($I115:AT115)))</f>
        <v>0</v>
      </c>
      <c r="AV115" s="123">
        <f>IF(AV$5&lt;=$D115,0,IF(SUM($D115,I73)&gt;AV$5,$AJ85/I73,$AJ85-SUM($I115:AU115)))</f>
        <v>0</v>
      </c>
      <c r="AW115" s="123">
        <f>IF(AW$5&lt;=$D115,0,IF(SUM($D115,I73)&gt;AW$5,$AJ85/I73,$AJ85-SUM($I115:AV115)))</f>
        <v>0</v>
      </c>
      <c r="AX115" s="123">
        <f>IF(AX$5&lt;=$D115,0,IF(SUM($D115,I73)&gt;AX$5,$AJ85/I73,$AJ85-SUM($I115:AW115)))</f>
        <v>0</v>
      </c>
      <c r="AY115" s="123">
        <f>IF(AY$5&lt;=$D115,0,IF(SUM($D115,I73)&gt;AY$5,$AJ85/I73,$AJ85-SUM($I115:AX115)))</f>
        <v>0</v>
      </c>
      <c r="AZ115" s="123">
        <f>IF(AZ$5&lt;=$D115,0,IF(SUM($D115,I73)&gt;AZ$5,$AJ85/I73,$AJ85-SUM($I115:AY115)))</f>
        <v>0</v>
      </c>
      <c r="BA115" s="123">
        <f>IF(BA$5&lt;=$D115,0,IF(SUM($D115,I73)&gt;BA$5,$AJ85/I73,$AJ85-SUM($I115:AZ115)))</f>
        <v>0</v>
      </c>
      <c r="BB115" s="123">
        <f>IF(BB$5&lt;=$D115,0,IF(SUM($D115,I73)&gt;BB$5,$AJ85/I73,$AJ85-SUM($I115:BA115)))</f>
        <v>0</v>
      </c>
      <c r="BC115" s="123">
        <f>IF(BC$5&lt;=$D115,0,IF(SUM($D115,I73)&gt;BC$5,$AJ85/I73,$AJ85-SUM($I115:BB115)))</f>
        <v>0</v>
      </c>
      <c r="BD115" s="123">
        <f>IF(BD$5&lt;=$D115,0,IF(SUM($D115,I73)&gt;BD$5,$AJ85/I73,$AJ85-SUM($I115:BC115)))</f>
        <v>0</v>
      </c>
      <c r="BE115" s="123">
        <f>IF(BE$5&lt;=$D115,0,IF(SUM($D115,I73)&gt;BE$5,$AJ85/I73,$AJ85-SUM($I115:BD115)))</f>
        <v>0</v>
      </c>
      <c r="BF115" s="123">
        <f>IF(BF$5&lt;=$D115,0,IF(SUM($D115,I73)&gt;BF$5,$AJ85/I73,$AJ85-SUM($I115:BE115)))</f>
        <v>0</v>
      </c>
      <c r="BG115" s="123">
        <f>IF(BG$5&lt;=$D115,0,IF(SUM($D115,I73)&gt;BG$5,$AJ85/I73,$AJ85-SUM($I115:BF115)))</f>
        <v>0</v>
      </c>
      <c r="BH115" s="123">
        <f>IF(BH$5&lt;=$D115,0,IF(SUM($D115,I73)&gt;BH$5,$AJ85/I73,$AJ85-SUM($I115:BG115)))</f>
        <v>0</v>
      </c>
      <c r="BI115" s="123">
        <f>IF(BI$5&lt;=$D115,0,IF(SUM($D115,I73)&gt;BI$5,$AJ85/I73,$AJ85-SUM($I115:BH115)))</f>
        <v>0</v>
      </c>
      <c r="BJ115" s="123">
        <f>IF(BJ$5&lt;=$D115,0,IF(SUM($D115,I73)&gt;BJ$5,$AJ85/I73,$AJ85-SUM($I115:BI115)))</f>
        <v>0</v>
      </c>
      <c r="BK115" s="123">
        <f>IF(BK$5&lt;=$D115,0,IF(SUM($D115,I73)&gt;BK$5,$AJ85/I73,$AJ85-SUM($I115:BJ115)))</f>
        <v>0</v>
      </c>
      <c r="BL115" s="123">
        <f>IF(BL$5&lt;=$D115,0,IF(SUM($D115,I73)&gt;BL$5,$AJ85/I73,$AJ85-SUM($I115:BK115)))</f>
        <v>0</v>
      </c>
      <c r="BM115" s="123">
        <f>IF(BM$5&lt;=$D115,0,IF(SUM($D115,I73)&gt;BM$5,$AJ85/I73,$AJ85-SUM($I115:BL115)))</f>
        <v>0</v>
      </c>
      <c r="BN115" s="123">
        <f>IF(BN$5&lt;=$D115,0,IF(SUM($D115,I73)&gt;BN$5,$AJ85/I73,$AJ85-SUM($I115:BM115)))</f>
        <v>0</v>
      </c>
      <c r="BO115" s="123">
        <f>IF(BO$5&lt;=$D115,0,IF(SUM($D115,I73)&gt;BO$5,$AJ85/I73,$AJ85-SUM($I115:BN115)))</f>
        <v>0</v>
      </c>
      <c r="BP115" s="123">
        <f>IF(BP$5&lt;=$D115,0,IF(SUM($D115,I73)&gt;BP$5,$AJ85/I73,$AJ85-SUM($I115:BO115)))</f>
        <v>0</v>
      </c>
      <c r="BQ115" s="123">
        <f>IF(BQ$5&lt;=$D115,0,IF(SUM($D115,I73)&gt;BQ$5,$AJ85/I73,$AJ85-SUM($I115:BP115)))</f>
        <v>0</v>
      </c>
      <c r="BR115" s="123">
        <f>IF(BR$5&lt;=$D115,0,IF(SUM($D115,J73)&gt;BR$5,$AJ85/J73,$AJ85-SUM($I115:BQ115)))</f>
        <v>0</v>
      </c>
      <c r="BS115" s="123">
        <f>IF(BS$5&lt;=$D115,0,IF(SUM($D115,K73)&gt;BS$5,$AJ85/K73,$AJ85-SUM($I115:BR115)))</f>
        <v>0</v>
      </c>
      <c r="BT115" s="123">
        <f>IF(BT$5&lt;=$D115,0,IF(SUM($D115,L73)&gt;BT$5,$AJ85/L73,$AJ85-SUM($I115:BS115)))</f>
        <v>0</v>
      </c>
      <c r="BU115" s="123">
        <f>IF(BU$5&lt;=$D115,0,IF(SUM($D115,M73)&gt;BU$5,$AJ85/M73,$AJ85-SUM($I115:BT115)))</f>
        <v>0</v>
      </c>
      <c r="BV115" s="123">
        <f>IF(BV$5&lt;=$D115,0,IF(SUM($D115,N73)&gt;BV$5,$AJ85/N73,$AJ85-SUM($I115:BU115)))</f>
        <v>0</v>
      </c>
    </row>
    <row r="116" spans="1:74" ht="12.75" hidden="1" customHeight="1" outlineLevel="1" x14ac:dyDescent="0.3">
      <c r="D116" s="124">
        <f t="shared" si="58"/>
        <v>2038</v>
      </c>
      <c r="E116" s="8" t="s">
        <v>22</v>
      </c>
      <c r="I116" s="75"/>
      <c r="J116" s="123">
        <f>IF(J$5&lt;=$D116,0,IF(SUM($D116,I73)&gt;J$5,$AK85/I73,$AK85-SUM($I116:I116)))</f>
        <v>0</v>
      </c>
      <c r="K116" s="123">
        <f>IF(K$5&lt;=$D116,0,IF(SUM($D116,I73)&gt;K$5,$AK85/I73,$AK85-SUM($I116:J116)))</f>
        <v>0</v>
      </c>
      <c r="L116" s="123">
        <f>IF(L$5&lt;=$D116,0,IF(SUM($D116,I73)&gt;L$5,$AK85/I73,$AK85-SUM($I116:K116)))</f>
        <v>0</v>
      </c>
      <c r="M116" s="123">
        <f>IF(M$5&lt;=$D116,0,IF(SUM($D116,I73)&gt;M$5,$AK85/I73,$AK85-SUM($I116:L116)))</f>
        <v>0</v>
      </c>
      <c r="N116" s="123">
        <f>IF(N$5&lt;=$D116,0,IF(SUM($D116,I73)&gt;N$5,$AK85/I73,$AK85-SUM($I116:M116)))</f>
        <v>0</v>
      </c>
      <c r="O116" s="123">
        <f>IF(O$5&lt;=$D116,0,IF(SUM($D116,I73)&gt;O$5,$AK85/I73,$AK85-SUM($I116:N116)))</f>
        <v>0</v>
      </c>
      <c r="P116" s="123">
        <f>IF(P$5&lt;=$D116,0,IF(SUM($D116,I73)&gt;P$5,$AK85/I73,$AK85-SUM($I116:O116)))</f>
        <v>0</v>
      </c>
      <c r="Q116" s="123">
        <f>IF(Q$5&lt;=$D116,0,IF(SUM($D116,I73)&gt;Q$5,$AK85/I73,$AK85-SUM($I116:P116)))</f>
        <v>0</v>
      </c>
      <c r="R116" s="123">
        <f>IF(R$5&lt;=$D116,0,IF(SUM($D116,I73)&gt;R$5,$AK85/I73,$AK85-SUM($I116:Q116)))</f>
        <v>0</v>
      </c>
      <c r="S116" s="123">
        <f>IF(S$5&lt;=$D116,0,IF(SUM($D116,I73)&gt;S$5,$AK85/I73,$AK85-SUM($I116:R116)))</f>
        <v>0</v>
      </c>
      <c r="T116" s="123">
        <f>IF(T$5&lt;=$D116,0,IF(SUM($D116,I73)&gt;T$5,$AK85/I73,$AK85-SUM($I116:S116)))</f>
        <v>0</v>
      </c>
      <c r="U116" s="123">
        <f>IF(U$5&lt;=$D116,0,IF(SUM($D116,I73)&gt;U$5,$AK85/I73,$AK85-SUM($I116:T116)))</f>
        <v>0</v>
      </c>
      <c r="V116" s="123">
        <f>IF(V$5&lt;=$D116,0,IF(SUM($D116,I73)&gt;V$5,$AK85/I73,$AK85-SUM($I116:U116)))</f>
        <v>0</v>
      </c>
      <c r="W116" s="123">
        <f>IF(W$5&lt;=$D116,0,IF(SUM($D116,I73)&gt;W$5,$AK85/I73,$AK85-SUM($I116:V116)))</f>
        <v>0</v>
      </c>
      <c r="X116" s="123">
        <f>IF(X$5&lt;=$D116,0,IF(SUM($D116,I73)&gt;X$5,$AK85/I73,$AK85-SUM($I116:W116)))</f>
        <v>0</v>
      </c>
      <c r="Y116" s="123">
        <f>IF(Y$5&lt;=$D116,0,IF(SUM($D116,I73)&gt;Y$5,$AK85/I73,$AK85-SUM($I116:X116)))</f>
        <v>0</v>
      </c>
      <c r="Z116" s="123">
        <f>IF(Z$5&lt;=$D116,0,IF(SUM($D116,I73)&gt;Z$5,$AK85/I73,$AK85-SUM($I116:Y116)))</f>
        <v>0</v>
      </c>
      <c r="AA116" s="123">
        <f>IF(AA$5&lt;=$D116,0,IF(SUM($D116,I73)&gt;AA$5,$AK85/I73,$AK85-SUM($I116:Z116)))</f>
        <v>0</v>
      </c>
      <c r="AB116" s="123">
        <f>IF(AB$5&lt;=$D116,0,IF(SUM($D116,I73)&gt;AB$5,$AK85/I73,$AK85-SUM($I116:AA116)))</f>
        <v>0</v>
      </c>
      <c r="AC116" s="123">
        <f>IF(AC$5&lt;=$D116,0,IF(SUM($D116,I73)&gt;AC$5,$AK85/I73,$AK85-SUM($I116:AB116)))</f>
        <v>0</v>
      </c>
      <c r="AD116" s="123">
        <f>IF(AD$5&lt;=$D116,0,IF(SUM($D116,I73)&gt;AD$5,$AK85/I73,$AK85-SUM($I116:AC116)))</f>
        <v>0</v>
      </c>
      <c r="AE116" s="123">
        <f>IF(AE$5&lt;=$D116,0,IF(SUM($D116,I73)&gt;AE$5,$AK85/I73,$AK85-SUM($I116:AD116)))</f>
        <v>0</v>
      </c>
      <c r="AF116" s="123">
        <f>IF(AF$5&lt;=$D116,0,IF(SUM($D116,I73)&gt;AF$5,$AK85/I73,$AK85-SUM($I116:AE116)))</f>
        <v>0</v>
      </c>
      <c r="AG116" s="123">
        <f>IF(AG$5&lt;=$D116,0,IF(SUM($D116,I73)&gt;AG$5,$AK85/I73,$AK85-SUM($I116:AF116)))</f>
        <v>0</v>
      </c>
      <c r="AH116" s="123">
        <f>IF(AH$5&lt;=$D116,0,IF(SUM($D116,I73)&gt;AH$5,$AK85/I73,$AK85-SUM($I116:AG116)))</f>
        <v>0</v>
      </c>
      <c r="AI116" s="123">
        <f>IF(AI$5&lt;=$D116,0,IF(SUM($D116,I73)&gt;AI$5,$AK85/I73,$AK85-SUM($I116:AH116)))</f>
        <v>0</v>
      </c>
      <c r="AJ116" s="123">
        <f>IF(AJ$5&lt;=$D116,0,IF(SUM($D116,I73)&gt;AJ$5,$AK85/I73,$AK85-SUM($I116:AI116)))</f>
        <v>0</v>
      </c>
      <c r="AK116" s="123">
        <f>IF(AK$5&lt;=$D116,0,IF(SUM($D116,I73)&gt;AK$5,$AK85/I73,$AK85-SUM($I116:AJ116)))</f>
        <v>0</v>
      </c>
      <c r="AL116" s="123">
        <f>IF(AL$5&lt;=$D116,0,IF(SUM($D116,I73)&gt;AL$5,$AK85/I73,$AK85-SUM($I116:AK116)))</f>
        <v>0</v>
      </c>
      <c r="AM116" s="123">
        <f>IF(AM$5&lt;=$D116,0,IF(SUM($D116,I73)&gt;AM$5,$AK85/I73,$AK85-SUM($I116:AL116)))</f>
        <v>0</v>
      </c>
      <c r="AN116" s="123">
        <f>IF(AN$5&lt;=$D116,0,IF(SUM($D116,I73)&gt;AN$5,$AK85/I73,$AK85-SUM($I116:AM116)))</f>
        <v>0</v>
      </c>
      <c r="AO116" s="123">
        <f>IF(AO$5&lt;=$D116,0,IF(SUM($D116,I73)&gt;AO$5,$AK85/I73,$AK85-SUM($I116:AN116)))</f>
        <v>0</v>
      </c>
      <c r="AP116" s="123">
        <f>IF(AP$5&lt;=$D116,0,IF(SUM($D116,I73)&gt;AP$5,$AK85/I73,$AK85-SUM($I116:AO116)))</f>
        <v>0</v>
      </c>
      <c r="AQ116" s="123">
        <f>IF(AQ$5&lt;=$D116,0,IF(SUM($D116,I73)&gt;AQ$5,$AK85/I73,$AK85-SUM($I116:AP116)))</f>
        <v>0</v>
      </c>
      <c r="AR116" s="123">
        <f>IF(AR$5&lt;=$D116,0,IF(SUM($D116,I73)&gt;AR$5,$AK85/I73,$AK85-SUM($I116:AQ116)))</f>
        <v>0</v>
      </c>
      <c r="AS116" s="123">
        <f>IF(AS$5&lt;=$D116,0,IF(SUM($D116,I73)&gt;AS$5,$AK85/I73,$AK85-SUM($I116:AR116)))</f>
        <v>0</v>
      </c>
      <c r="AT116" s="123">
        <f>IF(AT$5&lt;=$D116,0,IF(SUM($D116,I73)&gt;AT$5,$AK85/I73,$AK85-SUM($I116:AS116)))</f>
        <v>0</v>
      </c>
      <c r="AU116" s="123">
        <f>IF(AU$5&lt;=$D116,0,IF(SUM($D116,I73)&gt;AU$5,$AK85/I73,$AK85-SUM($I116:AT116)))</f>
        <v>0</v>
      </c>
      <c r="AV116" s="123">
        <f>IF(AV$5&lt;=$D116,0,IF(SUM($D116,I73)&gt;AV$5,$AK85/I73,$AK85-SUM($I116:AU116)))</f>
        <v>0</v>
      </c>
      <c r="AW116" s="123">
        <f>IF(AW$5&lt;=$D116,0,IF(SUM($D116,I73)&gt;AW$5,$AK85/I73,$AK85-SUM($I116:AV116)))</f>
        <v>0</v>
      </c>
      <c r="AX116" s="123">
        <f>IF(AX$5&lt;=$D116,0,IF(SUM($D116,I73)&gt;AX$5,$AK85/I73,$AK85-SUM($I116:AW116)))</f>
        <v>0</v>
      </c>
      <c r="AY116" s="123">
        <f>IF(AY$5&lt;=$D116,0,IF(SUM($D116,I73)&gt;AY$5,$AK85/I73,$AK85-SUM($I116:AX116)))</f>
        <v>0</v>
      </c>
      <c r="AZ116" s="123">
        <f>IF(AZ$5&lt;=$D116,0,IF(SUM($D116,I73)&gt;AZ$5,$AK85/I73,$AK85-SUM($I116:AY116)))</f>
        <v>0</v>
      </c>
      <c r="BA116" s="123">
        <f>IF(BA$5&lt;=$D116,0,IF(SUM($D116,I73)&gt;BA$5,$AK85/I73,$AK85-SUM($I116:AZ116)))</f>
        <v>0</v>
      </c>
      <c r="BB116" s="123">
        <f>IF(BB$5&lt;=$D116,0,IF(SUM($D116,I73)&gt;BB$5,$AK85/I73,$AK85-SUM($I116:BA116)))</f>
        <v>0</v>
      </c>
      <c r="BC116" s="123">
        <f>IF(BC$5&lt;=$D116,0,IF(SUM($D116,I73)&gt;BC$5,$AK85/I73,$AK85-SUM($I116:BB116)))</f>
        <v>0</v>
      </c>
      <c r="BD116" s="123">
        <f>IF(BD$5&lt;=$D116,0,IF(SUM($D116,I73)&gt;BD$5,$AK85/I73,$AK85-SUM($I116:BC116)))</f>
        <v>0</v>
      </c>
      <c r="BE116" s="123">
        <f>IF(BE$5&lt;=$D116,0,IF(SUM($D116,I73)&gt;BE$5,$AK85/I73,$AK85-SUM($I116:BD116)))</f>
        <v>0</v>
      </c>
      <c r="BF116" s="123">
        <f>IF(BF$5&lt;=$D116,0,IF(SUM($D116,I73)&gt;BF$5,$AK85/I73,$AK85-SUM($I116:BE116)))</f>
        <v>0</v>
      </c>
      <c r="BG116" s="123">
        <f>IF(BG$5&lt;=$D116,0,IF(SUM($D116,I73)&gt;BG$5,$AK85/I73,$AK85-SUM($I116:BF116)))</f>
        <v>0</v>
      </c>
      <c r="BH116" s="123">
        <f>IF(BH$5&lt;=$D116,0,IF(SUM($D116,I73)&gt;BH$5,$AK85/I73,$AK85-SUM($I116:BG116)))</f>
        <v>0</v>
      </c>
      <c r="BI116" s="123">
        <f>IF(BI$5&lt;=$D116,0,IF(SUM($D116,I73)&gt;BI$5,$AK85/I73,$AK85-SUM($I116:BH116)))</f>
        <v>0</v>
      </c>
      <c r="BJ116" s="123">
        <f>IF(BJ$5&lt;=$D116,0,IF(SUM($D116,I73)&gt;BJ$5,$AK85/I73,$AK85-SUM($I116:BI116)))</f>
        <v>0</v>
      </c>
      <c r="BK116" s="123">
        <f>IF(BK$5&lt;=$D116,0,IF(SUM($D116,I73)&gt;BK$5,$AK85/I73,$AK85-SUM($I116:BJ116)))</f>
        <v>0</v>
      </c>
      <c r="BL116" s="123">
        <f>IF(BL$5&lt;=$D116,0,IF(SUM($D116,I73)&gt;BL$5,$AK85/I73,$AK85-SUM($I116:BK116)))</f>
        <v>0</v>
      </c>
      <c r="BM116" s="123">
        <f>IF(BM$5&lt;=$D116,0,IF(SUM($D116,I73)&gt;BM$5,$AK85/I73,$AK85-SUM($I116:BL116)))</f>
        <v>0</v>
      </c>
      <c r="BN116" s="123">
        <f>IF(BN$5&lt;=$D116,0,IF(SUM($D116,I73)&gt;BN$5,$AK85/I73,$AK85-SUM($I116:BM116)))</f>
        <v>0</v>
      </c>
      <c r="BO116" s="123">
        <f>IF(BO$5&lt;=$D116,0,IF(SUM($D116,I73)&gt;BO$5,$AK85/I73,$AK85-SUM($I116:BN116)))</f>
        <v>0</v>
      </c>
      <c r="BP116" s="123">
        <f>IF(BP$5&lt;=$D116,0,IF(SUM($D116,I73)&gt;BP$5,$AK85/I73,$AK85-SUM($I116:BO116)))</f>
        <v>0</v>
      </c>
      <c r="BQ116" s="123">
        <f>IF(BQ$5&lt;=$D116,0,IF(SUM($D116,I73)&gt;BQ$5,$AK85/I73,$AK85-SUM($I116:BP116)))</f>
        <v>0</v>
      </c>
      <c r="BR116" s="123">
        <f>IF(BR$5&lt;=$D116,0,IF(SUM($D116,J73)&gt;BR$5,$AK85/J73,$AK85-SUM($I116:BQ116)))</f>
        <v>0</v>
      </c>
      <c r="BS116" s="123">
        <f>IF(BS$5&lt;=$D116,0,IF(SUM($D116,K73)&gt;BS$5,$AK85/K73,$AK85-SUM($I116:BR116)))</f>
        <v>0</v>
      </c>
      <c r="BT116" s="123">
        <f>IF(BT$5&lt;=$D116,0,IF(SUM($D116,L73)&gt;BT$5,$AK85/L73,$AK85-SUM($I116:BS116)))</f>
        <v>0</v>
      </c>
      <c r="BU116" s="123">
        <f>IF(BU$5&lt;=$D116,0,IF(SUM($D116,M73)&gt;BU$5,$AK85/M73,$AK85-SUM($I116:BT116)))</f>
        <v>0</v>
      </c>
      <c r="BV116" s="123">
        <f>IF(BV$5&lt;=$D116,0,IF(SUM($D116,N73)&gt;BV$5,$AK85/N73,$AK85-SUM($I116:BU116)))</f>
        <v>0</v>
      </c>
    </row>
    <row r="117" spans="1:74" ht="12.75" hidden="1" customHeight="1" outlineLevel="1" x14ac:dyDescent="0.3">
      <c r="D117" s="124">
        <f t="shared" si="58"/>
        <v>2039</v>
      </c>
      <c r="E117" s="8" t="s">
        <v>22</v>
      </c>
      <c r="I117" s="75"/>
      <c r="J117" s="123">
        <f>IF(J$5&lt;=$D117,0,IF(SUM($D117,I73)&gt;J$5,$AL85/I73,$AL85-SUM($I117:I117)))</f>
        <v>0</v>
      </c>
      <c r="K117" s="123">
        <f>IF(K$5&lt;=$D117,0,IF(SUM($D117,I73)&gt;K$5,$AL85/I73,$AL85-SUM($I117:J117)))</f>
        <v>0</v>
      </c>
      <c r="L117" s="123">
        <f>IF(L$5&lt;=$D117,0,IF(SUM($D117,I73)&gt;L$5,$AL85/I73,$AL85-SUM($I117:K117)))</f>
        <v>0</v>
      </c>
      <c r="M117" s="123">
        <f>IF(M$5&lt;=$D117,0,IF(SUM($D117,I73)&gt;M$5,$AL85/I73,$AL85-SUM($I117:L117)))</f>
        <v>0</v>
      </c>
      <c r="N117" s="123">
        <f>IF(N$5&lt;=$D117,0,IF(SUM($D117,I73)&gt;N$5,$AL85/I73,$AL85-SUM($I117:M117)))</f>
        <v>0</v>
      </c>
      <c r="O117" s="123">
        <f>IF(O$5&lt;=$D117,0,IF(SUM($D117,I73)&gt;O$5,$AL85/I73,$AL85-SUM($I117:N117)))</f>
        <v>0</v>
      </c>
      <c r="P117" s="123">
        <f>IF(P$5&lt;=$D117,0,IF(SUM($D117,I73)&gt;P$5,$AL85/I73,$AL85-SUM($I117:O117)))</f>
        <v>0</v>
      </c>
      <c r="Q117" s="123">
        <f>IF(Q$5&lt;=$D117,0,IF(SUM($D117,I73)&gt;Q$5,$AL85/I73,$AL85-SUM($I117:P117)))</f>
        <v>0</v>
      </c>
      <c r="R117" s="123">
        <f>IF(R$5&lt;=$D117,0,IF(SUM($D117,I73)&gt;R$5,$AL85/I73,$AL85-SUM($I117:Q117)))</f>
        <v>0</v>
      </c>
      <c r="S117" s="123">
        <f>IF(S$5&lt;=$D117,0,IF(SUM($D117,I73)&gt;S$5,$AL85/I73,$AL85-SUM($I117:R117)))</f>
        <v>0</v>
      </c>
      <c r="T117" s="123">
        <f>IF(T$5&lt;=$D117,0,IF(SUM($D117,I73)&gt;T$5,$AL85/I73,$AL85-SUM($I117:S117)))</f>
        <v>0</v>
      </c>
      <c r="U117" s="123">
        <f>IF(U$5&lt;=$D117,0,IF(SUM($D117,I73)&gt;U$5,$AL85/I73,$AL85-SUM($I117:T117)))</f>
        <v>0</v>
      </c>
      <c r="V117" s="123">
        <f>IF(V$5&lt;=$D117,0,IF(SUM($D117,I73)&gt;V$5,$AL85/I73,$AL85-SUM($I117:U117)))</f>
        <v>0</v>
      </c>
      <c r="W117" s="123">
        <f>IF(W$5&lt;=$D117,0,IF(SUM($D117,I73)&gt;W$5,$AL85/I73,$AL85-SUM($I117:V117)))</f>
        <v>0</v>
      </c>
      <c r="X117" s="123">
        <f>IF(X$5&lt;=$D117,0,IF(SUM($D117,I73)&gt;X$5,$AL85/I73,$AL85-SUM($I117:W117)))</f>
        <v>0</v>
      </c>
      <c r="Y117" s="123">
        <f>IF(Y$5&lt;=$D117,0,IF(SUM($D117,I73)&gt;Y$5,$AL85/I73,$AL85-SUM($I117:X117)))</f>
        <v>0</v>
      </c>
      <c r="Z117" s="123">
        <f>IF(Z$5&lt;=$D117,0,IF(SUM($D117,I73)&gt;Z$5,$AL85/I73,$AL85-SUM($I117:Y117)))</f>
        <v>0</v>
      </c>
      <c r="AA117" s="123">
        <f>IF(AA$5&lt;=$D117,0,IF(SUM($D117,I73)&gt;AA$5,$AL85/I73,$AL85-SUM($I117:Z117)))</f>
        <v>0</v>
      </c>
      <c r="AB117" s="123">
        <f>IF(AB$5&lt;=$D117,0,IF(SUM($D117,I73)&gt;AB$5,$AL85/I73,$AL85-SUM($I117:AA117)))</f>
        <v>0</v>
      </c>
      <c r="AC117" s="123">
        <f>IF(AC$5&lt;=$D117,0,IF(SUM($D117,I73)&gt;AC$5,$AL85/I73,$AL85-SUM($I117:AB117)))</f>
        <v>0</v>
      </c>
      <c r="AD117" s="123">
        <f>IF(AD$5&lt;=$D117,0,IF(SUM($D117,I73)&gt;AD$5,$AL85/I73,$AL85-SUM($I117:AC117)))</f>
        <v>0</v>
      </c>
      <c r="AE117" s="123">
        <f>IF(AE$5&lt;=$D117,0,IF(SUM($D117,I73)&gt;AE$5,$AL85/I73,$AL85-SUM($I117:AD117)))</f>
        <v>0</v>
      </c>
      <c r="AF117" s="123">
        <f>IF(AF$5&lt;=$D117,0,IF(SUM($D117,I73)&gt;AF$5,$AL85/I73,$AL85-SUM($I117:AE117)))</f>
        <v>0</v>
      </c>
      <c r="AG117" s="123">
        <f>IF(AG$5&lt;=$D117,0,IF(SUM($D117,I73)&gt;AG$5,$AL85/I73,$AL85-SUM($I117:AF117)))</f>
        <v>0</v>
      </c>
      <c r="AH117" s="123">
        <f>IF(AH$5&lt;=$D117,0,IF(SUM($D117,I73)&gt;AH$5,$AL85/I73,$AL85-SUM($I117:AG117)))</f>
        <v>0</v>
      </c>
      <c r="AI117" s="123">
        <f>IF(AI$5&lt;=$D117,0,IF(SUM($D117,I73)&gt;AI$5,$AL85/I73,$AL85-SUM($I117:AH117)))</f>
        <v>0</v>
      </c>
      <c r="AJ117" s="123">
        <f>IF(AJ$5&lt;=$D117,0,IF(SUM($D117,I73)&gt;AJ$5,$AL85/I73,$AL85-SUM($I117:AI117)))</f>
        <v>0</v>
      </c>
      <c r="AK117" s="123">
        <f>IF(AK$5&lt;=$D117,0,IF(SUM($D117,I73)&gt;AK$5,$AL85/I73,$AL85-SUM($I117:AJ117)))</f>
        <v>0</v>
      </c>
      <c r="AL117" s="123">
        <f>IF(AL$5&lt;=$D117,0,IF(SUM($D117,I73)&gt;AL$5,$AL85/I73,$AL85-SUM($I117:AK117)))</f>
        <v>0</v>
      </c>
      <c r="AM117" s="123">
        <f>IF(AM$5&lt;=$D117,0,IF(SUM($D117,I73)&gt;AM$5,$AL85/I73,$AL85-SUM($I117:AL117)))</f>
        <v>0</v>
      </c>
      <c r="AN117" s="123">
        <f>IF(AN$5&lt;=$D117,0,IF(SUM($D117,I73)&gt;AN$5,$AL85/I73,$AL85-SUM($I117:AM117)))</f>
        <v>0</v>
      </c>
      <c r="AO117" s="123">
        <f>IF(AO$5&lt;=$D117,0,IF(SUM($D117,I73)&gt;AO$5,$AL85/I73,$AL85-SUM($I117:AN117)))</f>
        <v>0</v>
      </c>
      <c r="AP117" s="123">
        <f>IF(AP$5&lt;=$D117,0,IF(SUM($D117,I73)&gt;AP$5,$AL85/I73,$AL85-SUM($I117:AO117)))</f>
        <v>0</v>
      </c>
      <c r="AQ117" s="123">
        <f>IF(AQ$5&lt;=$D117,0,IF(SUM($D117,I73)&gt;AQ$5,$AL85/I73,$AL85-SUM($I117:AP117)))</f>
        <v>0</v>
      </c>
      <c r="AR117" s="123">
        <f>IF(AR$5&lt;=$D117,0,IF(SUM($D117,I73)&gt;AR$5,$AL85/I73,$AL85-SUM($I117:AQ117)))</f>
        <v>0</v>
      </c>
      <c r="AS117" s="123">
        <f>IF(AS$5&lt;=$D117,0,IF(SUM($D117,I73)&gt;AS$5,$AL85/I73,$AL85-SUM($I117:AR117)))</f>
        <v>0</v>
      </c>
      <c r="AT117" s="123">
        <f>IF(AT$5&lt;=$D117,0,IF(SUM($D117,I73)&gt;AT$5,$AL85/I73,$AL85-SUM($I117:AS117)))</f>
        <v>0</v>
      </c>
      <c r="AU117" s="123">
        <f>IF(AU$5&lt;=$D117,0,IF(SUM($D117,I73)&gt;AU$5,$AL85/I73,$AL85-SUM($I117:AT117)))</f>
        <v>0</v>
      </c>
      <c r="AV117" s="123">
        <f>IF(AV$5&lt;=$D117,0,IF(SUM($D117,I73)&gt;AV$5,$AL85/I73,$AL85-SUM($I117:AU117)))</f>
        <v>0</v>
      </c>
      <c r="AW117" s="123">
        <f>IF(AW$5&lt;=$D117,0,IF(SUM($D117,I73)&gt;AW$5,$AL85/I73,$AL85-SUM($I117:AV117)))</f>
        <v>0</v>
      </c>
      <c r="AX117" s="123">
        <f>IF(AX$5&lt;=$D117,0,IF(SUM($D117,I73)&gt;AX$5,$AL85/I73,$AL85-SUM($I117:AW117)))</f>
        <v>0</v>
      </c>
      <c r="AY117" s="123">
        <f>IF(AY$5&lt;=$D117,0,IF(SUM($D117,I73)&gt;AY$5,$AL85/I73,$AL85-SUM($I117:AX117)))</f>
        <v>0</v>
      </c>
      <c r="AZ117" s="123">
        <f>IF(AZ$5&lt;=$D117,0,IF(SUM($D117,I73)&gt;AZ$5,$AL85/I73,$AL85-SUM($I117:AY117)))</f>
        <v>0</v>
      </c>
      <c r="BA117" s="123">
        <f>IF(BA$5&lt;=$D117,0,IF(SUM($D117,I73)&gt;BA$5,$AL85/I73,$AL85-SUM($I117:AZ117)))</f>
        <v>0</v>
      </c>
      <c r="BB117" s="123">
        <f>IF(BB$5&lt;=$D117,0,IF(SUM($D117,I73)&gt;BB$5,$AL85/I73,$AL85-SUM($I117:BA117)))</f>
        <v>0</v>
      </c>
      <c r="BC117" s="123">
        <f>IF(BC$5&lt;=$D117,0,IF(SUM($D117,I73)&gt;BC$5,$AL85/I73,$AL85-SUM($I117:BB117)))</f>
        <v>0</v>
      </c>
      <c r="BD117" s="123">
        <f>IF(BD$5&lt;=$D117,0,IF(SUM($D117,I73)&gt;BD$5,$AL85/I73,$AL85-SUM($I117:BC117)))</f>
        <v>0</v>
      </c>
      <c r="BE117" s="123">
        <f>IF(BE$5&lt;=$D117,0,IF(SUM($D117,I73)&gt;BE$5,$AL85/I73,$AL85-SUM($I117:BD117)))</f>
        <v>0</v>
      </c>
      <c r="BF117" s="123">
        <f>IF(BF$5&lt;=$D117,0,IF(SUM($D117,I73)&gt;BF$5,$AL85/I73,$AL85-SUM($I117:BE117)))</f>
        <v>0</v>
      </c>
      <c r="BG117" s="123">
        <f>IF(BG$5&lt;=$D117,0,IF(SUM($D117,I73)&gt;BG$5,$AL85/I73,$AL85-SUM($I117:BF117)))</f>
        <v>0</v>
      </c>
      <c r="BH117" s="123">
        <f>IF(BH$5&lt;=$D117,0,IF(SUM($D117,I73)&gt;BH$5,$AL85/I73,$AL85-SUM($I117:BG117)))</f>
        <v>0</v>
      </c>
      <c r="BI117" s="123">
        <f>IF(BI$5&lt;=$D117,0,IF(SUM($D117,I73)&gt;BI$5,$AL85/I73,$AL85-SUM($I117:BH117)))</f>
        <v>0</v>
      </c>
      <c r="BJ117" s="123">
        <f>IF(BJ$5&lt;=$D117,0,IF(SUM($D117,I73)&gt;BJ$5,$AL85/I73,$AL85-SUM($I117:BI117)))</f>
        <v>0</v>
      </c>
      <c r="BK117" s="123">
        <f>IF(BK$5&lt;=$D117,0,IF(SUM($D117,I73)&gt;BK$5,$AL85/I73,$AL85-SUM($I117:BJ117)))</f>
        <v>0</v>
      </c>
      <c r="BL117" s="123">
        <f>IF(BL$5&lt;=$D117,0,IF(SUM($D117,I73)&gt;BL$5,$AL85/I73,$AL85-SUM($I117:BK117)))</f>
        <v>0</v>
      </c>
      <c r="BM117" s="123">
        <f>IF(BM$5&lt;=$D117,0,IF(SUM($D117,I73)&gt;BM$5,$AL85/I73,$AL85-SUM($I117:BL117)))</f>
        <v>0</v>
      </c>
      <c r="BN117" s="123">
        <f>IF(BN$5&lt;=$D117,0,IF(SUM($D117,I73)&gt;BN$5,$AL85/I73,$AL85-SUM($I117:BM117)))</f>
        <v>0</v>
      </c>
      <c r="BO117" s="123">
        <f>IF(BO$5&lt;=$D117,0,IF(SUM($D117,I73)&gt;BO$5,$AL85/I73,$AL85-SUM($I117:BN117)))</f>
        <v>0</v>
      </c>
      <c r="BP117" s="123">
        <f>IF(BP$5&lt;=$D117,0,IF(SUM($D117,I73)&gt;BP$5,$AL85/I73,$AL85-SUM($I117:BO117)))</f>
        <v>0</v>
      </c>
      <c r="BQ117" s="123">
        <f>IF(BQ$5&lt;=$D117,0,IF(SUM($D117,I73)&gt;BQ$5,$AL85/I73,$AL85-SUM($I117:BP117)))</f>
        <v>0</v>
      </c>
      <c r="BR117" s="123">
        <f>IF(BR$5&lt;=$D117,0,IF(SUM($D117,J73)&gt;BR$5,$AL85/J73,$AL85-SUM($I117:BQ117)))</f>
        <v>0</v>
      </c>
      <c r="BS117" s="123">
        <f>IF(BS$5&lt;=$D117,0,IF(SUM($D117,K73)&gt;BS$5,$AL85/K73,$AL85-SUM($I117:BR117)))</f>
        <v>0</v>
      </c>
      <c r="BT117" s="123">
        <f>IF(BT$5&lt;=$D117,0,IF(SUM($D117,L73)&gt;BT$5,$AL85/L73,$AL85-SUM($I117:BS117)))</f>
        <v>0</v>
      </c>
      <c r="BU117" s="123">
        <f>IF(BU$5&lt;=$D117,0,IF(SUM($D117,M73)&gt;BU$5,$AL85/M73,$AL85-SUM($I117:BT117)))</f>
        <v>0</v>
      </c>
      <c r="BV117" s="123">
        <f>IF(BV$5&lt;=$D117,0,IF(SUM($D117,N73)&gt;BV$5,$AL85/N73,$AL85-SUM($I117:BU117)))</f>
        <v>0</v>
      </c>
    </row>
    <row r="118" spans="1:74" ht="12.75" hidden="1" customHeight="1" outlineLevel="1" x14ac:dyDescent="0.3">
      <c r="D118" s="124">
        <f t="shared" si="58"/>
        <v>2040</v>
      </c>
      <c r="E118" s="8" t="s">
        <v>22</v>
      </c>
      <c r="I118" s="75"/>
      <c r="J118" s="123">
        <f>IF(J$5&lt;=$D118,0,IF(SUM($D118,I73)&gt;J$5,$AM85/I73,$AM85-SUM($I118:I118)))</f>
        <v>0</v>
      </c>
      <c r="K118" s="123">
        <f>IF(K$5&lt;=$D118,0,IF(SUM($D118,I73)&gt;K$5,$AM85/I73,$AM85-SUM($I118:J118)))</f>
        <v>0</v>
      </c>
      <c r="L118" s="123">
        <f>IF(L$5&lt;=$D118,0,IF(SUM($D118,I73)&gt;L$5,$AM85/I73,$AM85-SUM($I118:K118)))</f>
        <v>0</v>
      </c>
      <c r="M118" s="123">
        <f>IF(M$5&lt;=$D118,0,IF(SUM($D118,I73)&gt;M$5,$AM85/I73,$AM85-SUM($I118:L118)))</f>
        <v>0</v>
      </c>
      <c r="N118" s="123">
        <f>IF(N$5&lt;=$D118,0,IF(SUM($D118,I73)&gt;N$5,$AM85/I73,$AM85-SUM($I118:M118)))</f>
        <v>0</v>
      </c>
      <c r="O118" s="123">
        <f>IF(O$5&lt;=$D118,0,IF(SUM($D118,I73)&gt;O$5,$AM85/I73,$AM85-SUM($I118:N118)))</f>
        <v>0</v>
      </c>
      <c r="P118" s="123">
        <f>IF(P$5&lt;=$D118,0,IF(SUM($D118,I73)&gt;P$5,$AM85/I73,$AM85-SUM($I118:O118)))</f>
        <v>0</v>
      </c>
      <c r="Q118" s="123">
        <f>IF(Q$5&lt;=$D118,0,IF(SUM($D118,I73)&gt;Q$5,$AM85/I73,$AM85-SUM($I118:P118)))</f>
        <v>0</v>
      </c>
      <c r="R118" s="123">
        <f>IF(R$5&lt;=$D118,0,IF(SUM($D118,I73)&gt;R$5,$AM85/I73,$AM85-SUM($I118:Q118)))</f>
        <v>0</v>
      </c>
      <c r="S118" s="123">
        <f>IF(S$5&lt;=$D118,0,IF(SUM($D118,I73)&gt;S$5,$AM85/I73,$AM85-SUM($I118:R118)))</f>
        <v>0</v>
      </c>
      <c r="T118" s="123">
        <f>IF(T$5&lt;=$D118,0,IF(SUM($D118,I73)&gt;T$5,$AM85/I73,$AM85-SUM($I118:S118)))</f>
        <v>0</v>
      </c>
      <c r="U118" s="123">
        <f>IF(U$5&lt;=$D118,0,IF(SUM($D118,I73)&gt;U$5,$AM85/I73,$AM85-SUM($I118:T118)))</f>
        <v>0</v>
      </c>
      <c r="V118" s="123">
        <f>IF(V$5&lt;=$D118,0,IF(SUM($D118,I73)&gt;V$5,$AM85/I73,$AM85-SUM($I118:U118)))</f>
        <v>0</v>
      </c>
      <c r="W118" s="123">
        <f>IF(W$5&lt;=$D118,0,IF(SUM($D118,I73)&gt;W$5,$AM85/I73,$AM85-SUM($I118:V118)))</f>
        <v>0</v>
      </c>
      <c r="X118" s="123">
        <f>IF(X$5&lt;=$D118,0,IF(SUM($D118,I73)&gt;X$5,$AM85/I73,$AM85-SUM($I118:W118)))</f>
        <v>0</v>
      </c>
      <c r="Y118" s="123">
        <f>IF(Y$5&lt;=$D118,0,IF(SUM($D118,I73)&gt;Y$5,$AM85/I73,$AM85-SUM($I118:X118)))</f>
        <v>0</v>
      </c>
      <c r="Z118" s="123">
        <f>IF(Z$5&lt;=$D118,0,IF(SUM($D118,I73)&gt;Z$5,$AM85/I73,$AM85-SUM($I118:Y118)))</f>
        <v>0</v>
      </c>
      <c r="AA118" s="123">
        <f>IF(AA$5&lt;=$D118,0,IF(SUM($D118,I73)&gt;AA$5,$AM85/I73,$AM85-SUM($I118:Z118)))</f>
        <v>0</v>
      </c>
      <c r="AB118" s="123">
        <f>IF(AB$5&lt;=$D118,0,IF(SUM($D118,I73)&gt;AB$5,$AM85/I73,$AM85-SUM($I118:AA118)))</f>
        <v>0</v>
      </c>
      <c r="AC118" s="123">
        <f>IF(AC$5&lt;=$D118,0,IF(SUM($D118,I73)&gt;AC$5,$AM85/I73,$AM85-SUM($I118:AB118)))</f>
        <v>0</v>
      </c>
      <c r="AD118" s="123">
        <f>IF(AD$5&lt;=$D118,0,IF(SUM($D118,I73)&gt;AD$5,$AM85/I73,$AM85-SUM($I118:AC118)))</f>
        <v>0</v>
      </c>
      <c r="AE118" s="123">
        <f>IF(AE$5&lt;=$D118,0,IF(SUM($D118,I73)&gt;AE$5,$AM85/I73,$AM85-SUM($I118:AD118)))</f>
        <v>0</v>
      </c>
      <c r="AF118" s="123">
        <f>IF(AF$5&lt;=$D118,0,IF(SUM($D118,I73)&gt;AF$5,$AM85/I73,$AM85-SUM($I118:AE118)))</f>
        <v>0</v>
      </c>
      <c r="AG118" s="123">
        <f>IF(AG$5&lt;=$D118,0,IF(SUM($D118,I73)&gt;AG$5,$AM85/I73,$AM85-SUM($I118:AF118)))</f>
        <v>0</v>
      </c>
      <c r="AH118" s="123">
        <f>IF(AH$5&lt;=$D118,0,IF(SUM($D118,I73)&gt;AH$5,$AM85/I73,$AM85-SUM($I118:AG118)))</f>
        <v>0</v>
      </c>
      <c r="AI118" s="123">
        <f>IF(AI$5&lt;=$D118,0,IF(SUM($D118,I73)&gt;AI$5,$AM85/I73,$AM85-SUM($I118:AH118)))</f>
        <v>0</v>
      </c>
      <c r="AJ118" s="123">
        <f>IF(AJ$5&lt;=$D118,0,IF(SUM($D118,I73)&gt;AJ$5,$AM85/I73,$AM85-SUM($I118:AI118)))</f>
        <v>0</v>
      </c>
      <c r="AK118" s="123">
        <f>IF(AK$5&lt;=$D118,0,IF(SUM($D118,I73)&gt;AK$5,$AM85/I73,$AM85-SUM($I118:AJ118)))</f>
        <v>0</v>
      </c>
      <c r="AL118" s="123">
        <f>IF(AL$5&lt;=$D118,0,IF(SUM($D118,I73)&gt;AL$5,$AM85/I73,$AM85-SUM($I118:AK118)))</f>
        <v>0</v>
      </c>
      <c r="AM118" s="123">
        <f>IF(AM$5&lt;=$D118,0,IF(SUM($D118,I73)&gt;AM$5,$AM85/I73,$AM85-SUM($I118:AL118)))</f>
        <v>0</v>
      </c>
      <c r="AN118" s="123">
        <f>IF(AN$5&lt;=$D118,0,IF(SUM($D118,I73)&gt;AN$5,$AM85/I73,$AM85-SUM($I118:AM118)))</f>
        <v>0</v>
      </c>
      <c r="AO118" s="123">
        <f>IF(AO$5&lt;=$D118,0,IF(SUM($D118,I73)&gt;AO$5,$AM85/I73,$AM85-SUM($I118:AN118)))</f>
        <v>0</v>
      </c>
      <c r="AP118" s="123">
        <f>IF(AP$5&lt;=$D118,0,IF(SUM($D118,I73)&gt;AP$5,$AM85/I73,$AM85-SUM($I118:AO118)))</f>
        <v>0</v>
      </c>
      <c r="AQ118" s="123">
        <f>IF(AQ$5&lt;=$D118,0,IF(SUM($D118,I73)&gt;AQ$5,$AM85/I73,$AM85-SUM($I118:AP118)))</f>
        <v>0</v>
      </c>
      <c r="AR118" s="123">
        <f>IF(AR$5&lt;=$D118,0,IF(SUM($D118,I73)&gt;AR$5,$AM85/I73,$AM85-SUM($I118:AQ118)))</f>
        <v>0</v>
      </c>
      <c r="AS118" s="123">
        <f>IF(AS$5&lt;=$D118,0,IF(SUM($D118,I73)&gt;AS$5,$AM85/I73,$AM85-SUM($I118:AR118)))</f>
        <v>0</v>
      </c>
      <c r="AT118" s="123">
        <f>IF(AT$5&lt;=$D118,0,IF(SUM($D118,I73)&gt;AT$5,$AM85/I73,$AM85-SUM($I118:AS118)))</f>
        <v>0</v>
      </c>
      <c r="AU118" s="123">
        <f>IF(AU$5&lt;=$D118,0,IF(SUM($D118,I73)&gt;AU$5,$AM85/I73,$AM85-SUM($I118:AT118)))</f>
        <v>0</v>
      </c>
      <c r="AV118" s="123">
        <f>IF(AV$5&lt;=$D118,0,IF(SUM($D118,I73)&gt;AV$5,$AM85/I73,$AM85-SUM($I118:AU118)))</f>
        <v>0</v>
      </c>
      <c r="AW118" s="123">
        <f>IF(AW$5&lt;=$D118,0,IF(SUM($D118,I73)&gt;AW$5,$AM85/I73,$AM85-SUM($I118:AV118)))</f>
        <v>0</v>
      </c>
      <c r="AX118" s="123">
        <f>IF(AX$5&lt;=$D118,0,IF(SUM($D118,I73)&gt;AX$5,$AM85/I73,$AM85-SUM($I118:AW118)))</f>
        <v>0</v>
      </c>
      <c r="AY118" s="123">
        <f>IF(AY$5&lt;=$D118,0,IF(SUM($D118,I73)&gt;AY$5,$AM85/I73,$AM85-SUM($I118:AX118)))</f>
        <v>0</v>
      </c>
      <c r="AZ118" s="123">
        <f>IF(AZ$5&lt;=$D118,0,IF(SUM($D118,I73)&gt;AZ$5,$AM85/I73,$AM85-SUM($I118:AY118)))</f>
        <v>0</v>
      </c>
      <c r="BA118" s="123">
        <f>IF(BA$5&lt;=$D118,0,IF(SUM($D118,I73)&gt;BA$5,$AM85/I73,$AM85-SUM($I118:AZ118)))</f>
        <v>0</v>
      </c>
      <c r="BB118" s="123">
        <f>IF(BB$5&lt;=$D118,0,IF(SUM($D118,I73)&gt;BB$5,$AM85/I73,$AM85-SUM($I118:BA118)))</f>
        <v>0</v>
      </c>
      <c r="BC118" s="123">
        <f>IF(BC$5&lt;=$D118,0,IF(SUM($D118,I73)&gt;BC$5,$AM85/I73,$AM85-SUM($I118:BB118)))</f>
        <v>0</v>
      </c>
      <c r="BD118" s="123">
        <f>IF(BD$5&lt;=$D118,0,IF(SUM($D118,I73)&gt;BD$5,$AM85/I73,$AM85-SUM($I118:BC118)))</f>
        <v>0</v>
      </c>
      <c r="BE118" s="123">
        <f>IF(BE$5&lt;=$D118,0,IF(SUM($D118,I73)&gt;BE$5,$AM85/I73,$AM85-SUM($I118:BD118)))</f>
        <v>0</v>
      </c>
      <c r="BF118" s="123">
        <f>IF(BF$5&lt;=$D118,0,IF(SUM($D118,I73)&gt;BF$5,$AM85/I73,$AM85-SUM($I118:BE118)))</f>
        <v>0</v>
      </c>
      <c r="BG118" s="123">
        <f>IF(BG$5&lt;=$D118,0,IF(SUM($D118,I73)&gt;BG$5,$AM85/I73,$AM85-SUM($I118:BF118)))</f>
        <v>0</v>
      </c>
      <c r="BH118" s="123">
        <f>IF(BH$5&lt;=$D118,0,IF(SUM($D118,I73)&gt;BH$5,$AM85/I73,$AM85-SUM($I118:BG118)))</f>
        <v>0</v>
      </c>
      <c r="BI118" s="123">
        <f>IF(BI$5&lt;=$D118,0,IF(SUM($D118,I73)&gt;BI$5,$AM85/I73,$AM85-SUM($I118:BH118)))</f>
        <v>0</v>
      </c>
      <c r="BJ118" s="123">
        <f>IF(BJ$5&lt;=$D118,0,IF(SUM($D118,I73)&gt;BJ$5,$AM85/I73,$AM85-SUM($I118:BI118)))</f>
        <v>0</v>
      </c>
      <c r="BK118" s="123">
        <f>IF(BK$5&lt;=$D118,0,IF(SUM($D118,I73)&gt;BK$5,$AM85/I73,$AM85-SUM($I118:BJ118)))</f>
        <v>0</v>
      </c>
      <c r="BL118" s="123">
        <f>IF(BL$5&lt;=$D118,0,IF(SUM($D118,I73)&gt;BL$5,$AM85/I73,$AM85-SUM($I118:BK118)))</f>
        <v>0</v>
      </c>
      <c r="BM118" s="123">
        <f>IF(BM$5&lt;=$D118,0,IF(SUM($D118,I73)&gt;BM$5,$AM85/I73,$AM85-SUM($I118:BL118)))</f>
        <v>0</v>
      </c>
      <c r="BN118" s="123">
        <f>IF(BN$5&lt;=$D118,0,IF(SUM($D118,I73)&gt;BN$5,$AM85/I73,$AM85-SUM($I118:BM118)))</f>
        <v>0</v>
      </c>
      <c r="BO118" s="123">
        <f>IF(BO$5&lt;=$D118,0,IF(SUM($D118,I73)&gt;BO$5,$AM85/I73,$AM85-SUM($I118:BN118)))</f>
        <v>0</v>
      </c>
      <c r="BP118" s="123">
        <f>IF(BP$5&lt;=$D118,0,IF(SUM($D118,I73)&gt;BP$5,$AM85/I73,$AM85-SUM($I118:BO118)))</f>
        <v>0</v>
      </c>
      <c r="BQ118" s="123">
        <f>IF(BQ$5&lt;=$D118,0,IF(SUM($D118,I73)&gt;BQ$5,$AM85/I73,$AM85-SUM($I118:BP118)))</f>
        <v>0</v>
      </c>
      <c r="BR118" s="123">
        <f>IF(BR$5&lt;=$D118,0,IF(SUM($D118,J73)&gt;BR$5,$AM85/J73,$AM85-SUM($I118:BQ118)))</f>
        <v>0</v>
      </c>
      <c r="BS118" s="123">
        <f>IF(BS$5&lt;=$D118,0,IF(SUM($D118,K73)&gt;BS$5,$AM85/K73,$AM85-SUM($I118:BR118)))</f>
        <v>0</v>
      </c>
      <c r="BT118" s="123">
        <f>IF(BT$5&lt;=$D118,0,IF(SUM($D118,L73)&gt;BT$5,$AM85/L73,$AM85-SUM($I118:BS118)))</f>
        <v>0</v>
      </c>
      <c r="BU118" s="123">
        <f>IF(BU$5&lt;=$D118,0,IF(SUM($D118,M73)&gt;BU$5,$AM85/M73,$AM85-SUM($I118:BT118)))</f>
        <v>0</v>
      </c>
      <c r="BV118" s="123">
        <f>IF(BV$5&lt;=$D118,0,IF(SUM($D118,N73)&gt;BV$5,$AM85/N73,$AM85-SUM($I118:BU118)))</f>
        <v>0</v>
      </c>
    </row>
    <row r="119" spans="1:74" ht="12.75" hidden="1" customHeight="1" outlineLevel="1" x14ac:dyDescent="0.3">
      <c r="I119" s="75"/>
    </row>
    <row r="120" spans="1:74" ht="12.75" customHeight="1" collapsed="1" x14ac:dyDescent="0.3">
      <c r="D120" s="54" t="s">
        <v>34</v>
      </c>
      <c r="E120" s="8" t="s">
        <v>22</v>
      </c>
      <c r="I120" s="75"/>
      <c r="J120" s="103">
        <f t="shared" ref="J120:AO120" si="59">J78+SUM(J87:J118)</f>
        <v>24.184920254146444</v>
      </c>
      <c r="K120" s="103">
        <f t="shared" si="59"/>
        <v>25.637256876375627</v>
      </c>
      <c r="L120" s="103">
        <f t="shared" si="59"/>
        <v>26.772975632761774</v>
      </c>
      <c r="M120" s="103">
        <f t="shared" si="59"/>
        <v>28.123875349448085</v>
      </c>
      <c r="N120" s="103">
        <f t="shared" si="59"/>
        <v>29.570002780269913</v>
      </c>
      <c r="O120" s="103">
        <f t="shared" si="59"/>
        <v>30.469238634896886</v>
      </c>
      <c r="P120" s="103">
        <f t="shared" si="59"/>
        <v>31.856770112372629</v>
      </c>
      <c r="Q120" s="103">
        <f t="shared" si="59"/>
        <v>32.90432890970294</v>
      </c>
      <c r="R120" s="103">
        <f t="shared" si="59"/>
        <v>33.881297139266287</v>
      </c>
      <c r="S120" s="103">
        <f t="shared" si="59"/>
        <v>34.588108330727465</v>
      </c>
      <c r="T120" s="103">
        <f t="shared" si="59"/>
        <v>35.721615120534274</v>
      </c>
      <c r="U120" s="103">
        <f t="shared" si="59"/>
        <v>35.721615120534274</v>
      </c>
      <c r="V120" s="103">
        <f t="shared" si="59"/>
        <v>35.721615120534274</v>
      </c>
      <c r="W120" s="103">
        <f t="shared" si="59"/>
        <v>35.721615120534274</v>
      </c>
      <c r="X120" s="103">
        <f t="shared" si="59"/>
        <v>35.721615120534274</v>
      </c>
      <c r="Y120" s="103">
        <f t="shared" si="59"/>
        <v>35.721615120534274</v>
      </c>
      <c r="Z120" s="103">
        <f t="shared" si="59"/>
        <v>35.721615120534274</v>
      </c>
      <c r="AA120" s="103">
        <f t="shared" si="59"/>
        <v>35.721615120534274</v>
      </c>
      <c r="AB120" s="103">
        <f t="shared" si="59"/>
        <v>35.721615120534274</v>
      </c>
      <c r="AC120" s="103">
        <f t="shared" si="59"/>
        <v>35.721615120534274</v>
      </c>
      <c r="AD120" s="103">
        <f t="shared" si="59"/>
        <v>35.721615120534274</v>
      </c>
      <c r="AE120" s="103">
        <f t="shared" si="59"/>
        <v>29.045951169961754</v>
      </c>
      <c r="AF120" s="103">
        <f t="shared" si="59"/>
        <v>11.536694866387831</v>
      </c>
      <c r="AG120" s="103">
        <f t="shared" si="59"/>
        <v>11.536694866387831</v>
      </c>
      <c r="AH120" s="103">
        <f t="shared" si="59"/>
        <v>11.536694866387831</v>
      </c>
      <c r="AI120" s="103">
        <f t="shared" si="59"/>
        <v>11.536694866387831</v>
      </c>
      <c r="AJ120" s="103">
        <f t="shared" si="59"/>
        <v>11.536694866387831</v>
      </c>
      <c r="AK120" s="103">
        <f t="shared" si="59"/>
        <v>11.536694866387831</v>
      </c>
      <c r="AL120" s="103">
        <f t="shared" si="59"/>
        <v>11.536694866387831</v>
      </c>
      <c r="AM120" s="103">
        <f t="shared" si="59"/>
        <v>11.536694866387831</v>
      </c>
      <c r="AN120" s="103">
        <f t="shared" si="59"/>
        <v>11.536694866387831</v>
      </c>
      <c r="AO120" s="103">
        <f t="shared" si="59"/>
        <v>11.536694866387831</v>
      </c>
      <c r="AP120" s="103">
        <f t="shared" ref="AP120:BQ120" si="60">AP78+SUM(AP87:AP118)</f>
        <v>11.536694866387831</v>
      </c>
      <c r="AQ120" s="103">
        <f t="shared" si="60"/>
        <v>11.536694866387831</v>
      </c>
      <c r="AR120" s="103">
        <f t="shared" si="60"/>
        <v>11.536694866387831</v>
      </c>
      <c r="AS120" s="103">
        <f t="shared" si="60"/>
        <v>11.536694866387831</v>
      </c>
      <c r="AT120" s="103">
        <f t="shared" si="60"/>
        <v>11.536694866387831</v>
      </c>
      <c r="AU120" s="103">
        <f t="shared" si="60"/>
        <v>11.536694866387831</v>
      </c>
      <c r="AV120" s="103">
        <f t="shared" si="60"/>
        <v>11.536694866387831</v>
      </c>
      <c r="AW120" s="103">
        <f t="shared" si="60"/>
        <v>11.536694866387831</v>
      </c>
      <c r="AX120" s="103">
        <f t="shared" si="60"/>
        <v>11.536694866387831</v>
      </c>
      <c r="AY120" s="103">
        <f t="shared" si="60"/>
        <v>11.536694866387831</v>
      </c>
      <c r="AZ120" s="103">
        <f t="shared" si="60"/>
        <v>11.536694866387831</v>
      </c>
      <c r="BA120" s="103">
        <f t="shared" si="60"/>
        <v>11.536694866387831</v>
      </c>
      <c r="BB120" s="103">
        <f t="shared" si="60"/>
        <v>11.536694866387831</v>
      </c>
      <c r="BC120" s="103">
        <f t="shared" si="60"/>
        <v>11.536694866387831</v>
      </c>
      <c r="BD120" s="103">
        <f t="shared" si="60"/>
        <v>11.536694866387831</v>
      </c>
      <c r="BE120" s="103">
        <f t="shared" si="60"/>
        <v>11.536694866387831</v>
      </c>
      <c r="BF120" s="103">
        <f t="shared" si="60"/>
        <v>11.536694866387831</v>
      </c>
      <c r="BG120" s="103">
        <f t="shared" si="60"/>
        <v>11.536694866387831</v>
      </c>
      <c r="BH120" s="103">
        <f t="shared" si="60"/>
        <v>12.121589991763743</v>
      </c>
      <c r="BI120" s="103">
        <f t="shared" si="60"/>
        <v>10.707025750278504</v>
      </c>
      <c r="BJ120" s="103">
        <f t="shared" si="60"/>
        <v>9.5654680673961607</v>
      </c>
      <c r="BK120" s="103">
        <f t="shared" si="60"/>
        <v>8.2185366227061767</v>
      </c>
      <c r="BL120" s="103">
        <f t="shared" si="60"/>
        <v>6.7741653392254157</v>
      </c>
      <c r="BM120" s="103">
        <f t="shared" si="60"/>
        <v>4.5417615781202878</v>
      </c>
      <c r="BN120" s="103">
        <f t="shared" si="60"/>
        <v>3.3075259162249009</v>
      </c>
      <c r="BO120" s="103">
        <f t="shared" si="60"/>
        <v>2.2975218941925206</v>
      </c>
      <c r="BP120" s="103">
        <f t="shared" si="60"/>
        <v>1.4642794793098708</v>
      </c>
      <c r="BQ120" s="103">
        <f t="shared" si="60"/>
        <v>0.5304674359109498</v>
      </c>
      <c r="BR120" s="103">
        <f t="shared" ref="BR120:BV120" si="61">BR78+SUM(BR87:BR118)</f>
        <v>0</v>
      </c>
      <c r="BS120" s="103">
        <f t="shared" si="61"/>
        <v>0</v>
      </c>
      <c r="BT120" s="103">
        <f t="shared" si="61"/>
        <v>0</v>
      </c>
      <c r="BU120" s="103">
        <f t="shared" si="61"/>
        <v>0</v>
      </c>
      <c r="BV120" s="103">
        <f t="shared" si="61"/>
        <v>0</v>
      </c>
    </row>
    <row r="121" spans="1:74" ht="12.75" customHeight="1" x14ac:dyDescent="0.3">
      <c r="D121" s="54" t="s">
        <v>36</v>
      </c>
      <c r="E121" s="8" t="s">
        <v>22</v>
      </c>
      <c r="I121" s="75"/>
      <c r="J121" s="9">
        <f>J85-SUM(J89:J118)+I121</f>
        <v>72.643614460410049</v>
      </c>
      <c r="K121" s="9">
        <f t="shared" ref="K121:BQ121" si="62">K85-SUM(K89:K118)+J121</f>
        <v>127.99816007994298</v>
      </c>
      <c r="L121" s="9">
        <f t="shared" si="62"/>
        <v>192.98000323009435</v>
      </c>
      <c r="M121" s="9">
        <f t="shared" si="62"/>
        <v>261.3740885176764</v>
      </c>
      <c r="N121" s="9">
        <f t="shared" si="62"/>
        <v>330.77257892262571</v>
      </c>
      <c r="O121" s="9">
        <f t="shared" si="62"/>
        <v>392.53077185160765</v>
      </c>
      <c r="P121" s="9">
        <f t="shared" si="62"/>
        <v>436.08366761882309</v>
      </c>
      <c r="Q121" s="9">
        <f t="shared" si="62"/>
        <v>475.0970309756583</v>
      </c>
      <c r="R121" s="9">
        <f t="shared" si="62"/>
        <v>499.7693000125019</v>
      </c>
      <c r="S121" s="9">
        <f t="shared" si="62"/>
        <v>544.84208652163636</v>
      </c>
      <c r="T121" s="9">
        <f t="shared" si="62"/>
        <v>532.70951650611141</v>
      </c>
      <c r="U121" s="9">
        <f t="shared" si="62"/>
        <v>520.57694649058647</v>
      </c>
      <c r="V121" s="9">
        <f t="shared" si="62"/>
        <v>508.44437647506157</v>
      </c>
      <c r="W121" s="9">
        <f t="shared" si="62"/>
        <v>496.31180645953668</v>
      </c>
      <c r="X121" s="9">
        <f t="shared" si="62"/>
        <v>484.17923644401179</v>
      </c>
      <c r="Y121" s="9">
        <f t="shared" si="62"/>
        <v>472.0466664284869</v>
      </c>
      <c r="Z121" s="9">
        <f t="shared" si="62"/>
        <v>459.91409641296201</v>
      </c>
      <c r="AA121" s="9">
        <f t="shared" si="62"/>
        <v>447.78152639743712</v>
      </c>
      <c r="AB121" s="9">
        <f t="shared" si="62"/>
        <v>435.64895638191223</v>
      </c>
      <c r="AC121" s="9">
        <f t="shared" si="62"/>
        <v>423.51638636638734</v>
      </c>
      <c r="AD121" s="9">
        <f t="shared" si="62"/>
        <v>411.38381635086245</v>
      </c>
      <c r="AE121" s="9">
        <f t="shared" si="62"/>
        <v>399.25124633533756</v>
      </c>
      <c r="AF121" s="9">
        <f t="shared" si="62"/>
        <v>387.11867631981266</v>
      </c>
      <c r="AG121" s="9">
        <f t="shared" si="62"/>
        <v>374.98610630428777</v>
      </c>
      <c r="AH121" s="9">
        <f t="shared" si="62"/>
        <v>362.85353628876288</v>
      </c>
      <c r="AI121" s="9">
        <f t="shared" si="62"/>
        <v>350.72096627323799</v>
      </c>
      <c r="AJ121" s="9">
        <f t="shared" si="62"/>
        <v>338.5883962577131</v>
      </c>
      <c r="AK121" s="9">
        <f t="shared" si="62"/>
        <v>326.45582624218821</v>
      </c>
      <c r="AL121" s="9">
        <f t="shared" si="62"/>
        <v>314.32325622666332</v>
      </c>
      <c r="AM121" s="9">
        <f t="shared" si="62"/>
        <v>302.19068621113843</v>
      </c>
      <c r="AN121" s="9">
        <f t="shared" si="62"/>
        <v>290.05811619561354</v>
      </c>
      <c r="AO121" s="9">
        <f t="shared" si="62"/>
        <v>277.92554618008865</v>
      </c>
      <c r="AP121" s="9">
        <f t="shared" si="62"/>
        <v>265.79297616456375</v>
      </c>
      <c r="AQ121" s="9">
        <f t="shared" si="62"/>
        <v>253.66040614903886</v>
      </c>
      <c r="AR121" s="9">
        <f t="shared" si="62"/>
        <v>241.52783613351397</v>
      </c>
      <c r="AS121" s="9">
        <f t="shared" si="62"/>
        <v>229.39526611798908</v>
      </c>
      <c r="AT121" s="9">
        <f t="shared" si="62"/>
        <v>217.26269610246419</v>
      </c>
      <c r="AU121" s="9">
        <f t="shared" si="62"/>
        <v>205.1301260869393</v>
      </c>
      <c r="AV121" s="9">
        <f t="shared" si="62"/>
        <v>192.99755607141441</v>
      </c>
      <c r="AW121" s="9">
        <f t="shared" si="62"/>
        <v>180.86498605588952</v>
      </c>
      <c r="AX121" s="9">
        <f t="shared" si="62"/>
        <v>168.73241604036463</v>
      </c>
      <c r="AY121" s="9">
        <f t="shared" si="62"/>
        <v>156.59984602483974</v>
      </c>
      <c r="AZ121" s="9">
        <f t="shared" si="62"/>
        <v>144.46727600931484</v>
      </c>
      <c r="BA121" s="9">
        <f t="shared" si="62"/>
        <v>132.33470599378995</v>
      </c>
      <c r="BB121" s="9">
        <f t="shared" si="62"/>
        <v>120.20213597826506</v>
      </c>
      <c r="BC121" s="9">
        <f t="shared" si="62"/>
        <v>108.06956596274017</v>
      </c>
      <c r="BD121" s="9">
        <f t="shared" si="62"/>
        <v>95.93699594721528</v>
      </c>
      <c r="BE121" s="9">
        <f t="shared" si="62"/>
        <v>83.804425931690389</v>
      </c>
      <c r="BF121" s="9">
        <f t="shared" si="62"/>
        <v>71.671855916165498</v>
      </c>
      <c r="BG121" s="9">
        <f t="shared" si="62"/>
        <v>59.5392859006406</v>
      </c>
      <c r="BH121" s="9">
        <f t="shared" si="62"/>
        <v>47.406715885115702</v>
      </c>
      <c r="BI121" s="9">
        <f t="shared" si="62"/>
        <v>36.699699142869044</v>
      </c>
      <c r="BJ121" s="9">
        <f t="shared" si="62"/>
        <v>27.134240083504729</v>
      </c>
      <c r="BK121" s="9">
        <f t="shared" si="62"/>
        <v>18.915712468830399</v>
      </c>
      <c r="BL121" s="9">
        <f t="shared" si="62"/>
        <v>12.141556137636828</v>
      </c>
      <c r="BM121" s="9">
        <f t="shared" si="62"/>
        <v>7.5997947256386755</v>
      </c>
      <c r="BN121" s="9">
        <f t="shared" si="62"/>
        <v>4.2922688094137751</v>
      </c>
      <c r="BO121" s="9">
        <f t="shared" si="62"/>
        <v>1.9947469152212545</v>
      </c>
      <c r="BP121" s="9">
        <f t="shared" si="62"/>
        <v>0.53046743591138368</v>
      </c>
      <c r="BQ121" s="9">
        <f t="shared" si="62"/>
        <v>4.3387515802351118E-13</v>
      </c>
      <c r="BR121" s="9">
        <f t="shared" ref="BR121" si="63">BR85-SUM(BR89:BR118)+BQ121</f>
        <v>4.3387515802351118E-13</v>
      </c>
      <c r="BS121" s="9">
        <f t="shared" ref="BS121" si="64">BS85-SUM(BS89:BS118)+BR121</f>
        <v>4.3387515802351118E-13</v>
      </c>
      <c r="BT121" s="9">
        <f t="shared" ref="BT121" si="65">BT85-SUM(BT89:BT118)+BS121</f>
        <v>4.3387515802351118E-13</v>
      </c>
      <c r="BU121" s="9">
        <f t="shared" ref="BU121" si="66">BU85-SUM(BU89:BU118)+BT121</f>
        <v>4.3387515802351118E-13</v>
      </c>
      <c r="BV121" s="9">
        <f t="shared" ref="BV121" si="67">BV85-SUM(BV89:BV118)+BU121</f>
        <v>4.3387515802351118E-13</v>
      </c>
    </row>
    <row r="122" spans="1:74" ht="12.75" customHeight="1" x14ac:dyDescent="0.3">
      <c r="D122" s="54" t="str">
        <f>"Total Closing RAB - "&amp;B71</f>
        <v>Total Closing RAB - Distribution system assets</v>
      </c>
      <c r="E122" s="8" t="s">
        <v>22</v>
      </c>
      <c r="I122" s="75"/>
      <c r="J122" s="8">
        <f t="shared" ref="J122:AO122" si="68">J121+J81</f>
        <v>573.85127584691281</v>
      </c>
      <c r="K122" s="8">
        <f t="shared" si="68"/>
        <v>605.02090121229935</v>
      </c>
      <c r="L122" s="8">
        <f t="shared" si="68"/>
        <v>645.81782410830431</v>
      </c>
      <c r="M122" s="8">
        <f t="shared" si="68"/>
        <v>690.02698914173993</v>
      </c>
      <c r="N122" s="8">
        <f t="shared" si="68"/>
        <v>735.24055929254268</v>
      </c>
      <c r="O122" s="8">
        <f t="shared" si="68"/>
        <v>772.81383196737829</v>
      </c>
      <c r="P122" s="8">
        <f t="shared" si="68"/>
        <v>792.18180748044722</v>
      </c>
      <c r="Q122" s="8">
        <f t="shared" si="68"/>
        <v>807.01025058313598</v>
      </c>
      <c r="R122" s="8">
        <f t="shared" si="68"/>
        <v>807.49759936583314</v>
      </c>
      <c r="S122" s="8">
        <f t="shared" si="68"/>
        <v>828.38546562082115</v>
      </c>
      <c r="T122" s="8">
        <f t="shared" si="68"/>
        <v>792.0679753511497</v>
      </c>
      <c r="U122" s="8">
        <f t="shared" si="68"/>
        <v>755.75048508147836</v>
      </c>
      <c r="V122" s="8">
        <f t="shared" si="68"/>
        <v>719.43299481180702</v>
      </c>
      <c r="W122" s="8">
        <f t="shared" si="68"/>
        <v>683.11550454213568</v>
      </c>
      <c r="X122" s="8">
        <f t="shared" si="68"/>
        <v>646.79801427246434</v>
      </c>
      <c r="Y122" s="8">
        <f t="shared" si="68"/>
        <v>610.480524002793</v>
      </c>
      <c r="Z122" s="8">
        <f t="shared" si="68"/>
        <v>574.16303373312167</v>
      </c>
      <c r="AA122" s="8">
        <f t="shared" si="68"/>
        <v>537.84554346345033</v>
      </c>
      <c r="AB122" s="8">
        <f t="shared" si="68"/>
        <v>501.52805319377899</v>
      </c>
      <c r="AC122" s="8">
        <f t="shared" si="68"/>
        <v>465.21056292410765</v>
      </c>
      <c r="AD122" s="8">
        <f t="shared" si="68"/>
        <v>428.89307265443631</v>
      </c>
      <c r="AE122" s="8">
        <f t="shared" si="68"/>
        <v>399.2512463353375</v>
      </c>
      <c r="AF122" s="8">
        <f t="shared" si="68"/>
        <v>387.11867631981261</v>
      </c>
      <c r="AG122" s="8">
        <f t="shared" si="68"/>
        <v>374.98610630428772</v>
      </c>
      <c r="AH122" s="8">
        <f t="shared" si="68"/>
        <v>362.85353628876283</v>
      </c>
      <c r="AI122" s="8">
        <f t="shared" si="68"/>
        <v>350.72096627323793</v>
      </c>
      <c r="AJ122" s="8">
        <f t="shared" si="68"/>
        <v>338.58839625771304</v>
      </c>
      <c r="AK122" s="8">
        <f t="shared" si="68"/>
        <v>326.45582624218815</v>
      </c>
      <c r="AL122" s="8">
        <f t="shared" si="68"/>
        <v>314.32325622666326</v>
      </c>
      <c r="AM122" s="8">
        <f t="shared" si="68"/>
        <v>302.19068621113837</v>
      </c>
      <c r="AN122" s="8">
        <f t="shared" si="68"/>
        <v>290.05811619561348</v>
      </c>
      <c r="AO122" s="8">
        <f t="shared" si="68"/>
        <v>277.92554618008859</v>
      </c>
      <c r="AP122" s="8">
        <f t="shared" ref="AP122:BQ122" si="69">AP121+AP81</f>
        <v>265.7929761645637</v>
      </c>
      <c r="AQ122" s="8">
        <f t="shared" si="69"/>
        <v>253.66040614903881</v>
      </c>
      <c r="AR122" s="8">
        <f t="shared" si="69"/>
        <v>241.52783613351392</v>
      </c>
      <c r="AS122" s="8">
        <f t="shared" si="69"/>
        <v>229.39526611798902</v>
      </c>
      <c r="AT122" s="8">
        <f t="shared" si="69"/>
        <v>217.26269610246413</v>
      </c>
      <c r="AU122" s="8">
        <f t="shared" si="69"/>
        <v>205.13012608693924</v>
      </c>
      <c r="AV122" s="8">
        <f t="shared" si="69"/>
        <v>192.99755607141435</v>
      </c>
      <c r="AW122" s="8">
        <f t="shared" si="69"/>
        <v>180.86498605588946</v>
      </c>
      <c r="AX122" s="8">
        <f t="shared" si="69"/>
        <v>168.73241604036457</v>
      </c>
      <c r="AY122" s="8">
        <f t="shared" si="69"/>
        <v>156.59984602483968</v>
      </c>
      <c r="AZ122" s="8">
        <f t="shared" si="69"/>
        <v>144.46727600931479</v>
      </c>
      <c r="BA122" s="8">
        <f t="shared" si="69"/>
        <v>132.3347059937899</v>
      </c>
      <c r="BB122" s="8">
        <f t="shared" si="69"/>
        <v>120.20213597826501</v>
      </c>
      <c r="BC122" s="8">
        <f t="shared" si="69"/>
        <v>108.06956596274011</v>
      </c>
      <c r="BD122" s="8">
        <f t="shared" si="69"/>
        <v>95.936995947215223</v>
      </c>
      <c r="BE122" s="8">
        <f t="shared" si="69"/>
        <v>83.804425931690332</v>
      </c>
      <c r="BF122" s="8">
        <f t="shared" si="69"/>
        <v>71.671855916165441</v>
      </c>
      <c r="BG122" s="8">
        <f t="shared" si="69"/>
        <v>59.53928590064055</v>
      </c>
      <c r="BH122" s="8">
        <f t="shared" si="69"/>
        <v>47.406715885115645</v>
      </c>
      <c r="BI122" s="8">
        <f t="shared" si="69"/>
        <v>36.699699142868994</v>
      </c>
      <c r="BJ122" s="8">
        <f t="shared" si="69"/>
        <v>27.134240083504675</v>
      </c>
      <c r="BK122" s="8">
        <f t="shared" si="69"/>
        <v>18.915712468830346</v>
      </c>
      <c r="BL122" s="8">
        <f t="shared" si="69"/>
        <v>12.141556137636774</v>
      </c>
      <c r="BM122" s="8">
        <f t="shared" si="69"/>
        <v>7.5997947256386222</v>
      </c>
      <c r="BN122" s="8">
        <f t="shared" si="69"/>
        <v>4.2922688094137218</v>
      </c>
      <c r="BO122" s="8">
        <f t="shared" si="69"/>
        <v>1.9947469152212012</v>
      </c>
      <c r="BP122" s="8">
        <f t="shared" si="69"/>
        <v>0.53046743591133039</v>
      </c>
      <c r="BQ122" s="8">
        <f t="shared" si="69"/>
        <v>3.8058445284150366E-13</v>
      </c>
      <c r="BR122" s="8">
        <f t="shared" ref="BR122:BV122" si="70">BR121+BR81</f>
        <v>3.8058445284150366E-13</v>
      </c>
      <c r="BS122" s="8">
        <f t="shared" si="70"/>
        <v>3.8058445284150366E-13</v>
      </c>
      <c r="BT122" s="8">
        <f t="shared" si="70"/>
        <v>3.8058445284150366E-13</v>
      </c>
      <c r="BU122" s="8">
        <f t="shared" si="70"/>
        <v>3.8058445284150366E-13</v>
      </c>
      <c r="BV122" s="8">
        <f t="shared" si="70"/>
        <v>3.8058445284150366E-13</v>
      </c>
    </row>
    <row r="123" spans="1:74" ht="12.75" customHeight="1" x14ac:dyDescent="0.3">
      <c r="I123" s="125"/>
      <c r="J123" s="10"/>
      <c r="K123" s="10"/>
      <c r="L123" s="10"/>
      <c r="M123" s="10"/>
      <c r="N123" s="10"/>
    </row>
    <row r="124" spans="1:74" ht="12.75" customHeight="1" x14ac:dyDescent="0.3">
      <c r="I124" s="75"/>
      <c r="J124" s="128"/>
      <c r="K124" s="128"/>
      <c r="L124" s="128"/>
      <c r="M124" s="128"/>
      <c r="N124" s="128"/>
    </row>
    <row r="125" spans="1:74" s="98" customFormat="1" ht="12.75" customHeight="1" x14ac:dyDescent="0.35">
      <c r="A125" s="95"/>
      <c r="B125" s="96" t="str">
        <f>'Depn|Inputs'!C46</f>
        <v>Metering</v>
      </c>
      <c r="C125" s="95"/>
      <c r="D125" s="97"/>
      <c r="E125" s="95"/>
      <c r="F125" s="95"/>
      <c r="G125" s="95"/>
      <c r="H125" s="95"/>
      <c r="I125" s="127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</row>
    <row r="126" spans="1:74" ht="12.75" hidden="1" customHeight="1" outlineLevel="1" x14ac:dyDescent="0.35">
      <c r="B126" s="99"/>
      <c r="C126" s="129" t="s">
        <v>18</v>
      </c>
      <c r="I126" s="75">
        <f>INDEX('Depn|Inputs'!$E$44:$E$50, MATCH(B125, 'Depn|Inputs'!$C$44:$C$50,0))</f>
        <v>4.4613678839241668</v>
      </c>
    </row>
    <row r="127" spans="1:74" ht="12.75" hidden="1" customHeight="1" outlineLevel="1" x14ac:dyDescent="0.35">
      <c r="B127" s="99"/>
      <c r="C127" s="129" t="s">
        <v>19</v>
      </c>
      <c r="I127" s="101">
        <f>IF(INDEX('Depn|Inputs'!$F$44:$F$50,MATCH(B125,'Depn|Inputs'!$C$44:$C$50,0))&lt;0,1,INDEX('Depn|Inputs'!$F$44:$F$50,MATCH(B125,'Depn|Inputs'!$C$44:$C$50,0)))</f>
        <v>4.4613678839241668</v>
      </c>
    </row>
    <row r="128" spans="1:74" ht="12.75" hidden="1" customHeight="1" outlineLevel="1" x14ac:dyDescent="0.35">
      <c r="B128" s="99"/>
      <c r="C128" s="292" t="s">
        <v>69</v>
      </c>
      <c r="I128" s="293" t="str">
        <f>INDEX('Depn|Inputs'!$G$44:$G$51, MATCH($B125, 'Depn|Inputs'!$C$44:$C$51, 0))</f>
        <v>n/a</v>
      </c>
    </row>
    <row r="129" spans="1:74" ht="12.75" hidden="1" customHeight="1" outlineLevel="1" x14ac:dyDescent="0.3">
      <c r="C129" s="94" t="s">
        <v>38</v>
      </c>
      <c r="I129" s="75"/>
    </row>
    <row r="130" spans="1:74" ht="12.75" hidden="1" customHeight="1" outlineLevel="1" x14ac:dyDescent="0.3">
      <c r="D130" s="102" t="s">
        <v>39</v>
      </c>
      <c r="E130" s="103" t="s">
        <v>22</v>
      </c>
      <c r="F130" s="103"/>
      <c r="G130" s="103"/>
      <c r="H130" s="103"/>
      <c r="I130" s="104"/>
      <c r="J130" s="105">
        <f>IF(OR($I126=0,I135=0),0,IF($I133&gt;0,(MIN($I135/$I126, $I135-SUM($I130:I130))),(MAX($I135/$I126, $I135-SUM($I130:I130)))))</f>
        <v>5.2303449580554764</v>
      </c>
      <c r="K130" s="105">
        <f>IF(OR($I126=0,J135=0),0,IF($I133&gt;0,(MIN($I135/$I126, $I135-SUM($I130:J130))),(MAX($I135/$I126, $I135-SUM($I130:J130)))))</f>
        <v>5.2303449580554764</v>
      </c>
      <c r="L130" s="105">
        <f>IF(OR($I126=0,K135=0),0,IF($I133&gt;0,(MIN($I135/$I126, $I135-SUM($I130:K130))),(MAX($I135/$I126, $I135-SUM($I130:K130)))))</f>
        <v>5.2303449580554764</v>
      </c>
      <c r="M130" s="105">
        <f>IF(OR($I126=0,L135=0),0,IF($I133&gt;0,(MIN($I135/$I126, $I135-SUM($I130:L130))),(MAX($I135/$I126, $I135-SUM($I130:L130)))))</f>
        <v>5.2303449580554764</v>
      </c>
      <c r="N130" s="105">
        <f>IF(OR($I126=0,M135=0),0,IF($I133&gt;0,(MIN($I135/$I126, $I135-SUM($I130:M130))),(MAX($I135/$I126, $I135-SUM($I130:M130)))))</f>
        <v>2.4131131854914898</v>
      </c>
      <c r="O130" s="105">
        <f>IF(OR($I126=0,N135=0),0,IF($I133&gt;0,(MIN($I135/$I126, $I135-SUM($I130:N130))),(MAX($I135/$I126, $I135-SUM($I130:N130)))))</f>
        <v>0</v>
      </c>
      <c r="P130" s="105">
        <f>IF(OR($I126=0,O135=0),0,IF($I133&gt;0,(MIN($I135/$I126, $I135-SUM($I130:O130))),(MAX($I135/$I126, $I135-SUM($I130:O130)))))</f>
        <v>0</v>
      </c>
      <c r="Q130" s="105">
        <f>IF(OR($I126=0,P135=0),0,IF($I133&gt;0,(MIN($I135/$I126, $I135-SUM($I130:P130))),(MAX($I135/$I126, $I135-SUM($I130:P130)))))</f>
        <v>0</v>
      </c>
      <c r="R130" s="105">
        <f>IF(OR($I126=0,Q135=0),0,IF($I133&gt;0,(MIN($I135/$I126, $I135-SUM($I130:Q130))),(MAX($I135/$I126, $I135-SUM($I130:Q130)))))</f>
        <v>0</v>
      </c>
      <c r="S130" s="105">
        <f>IF(OR($I126=0,R135=0),0,IF($I133&gt;0,(MIN($I135/$I126, $I135-SUM($I130:R130))),(MAX($I135/$I126, $I135-SUM($I130:R130)))))</f>
        <v>0</v>
      </c>
      <c r="T130" s="105">
        <f>IF(OR($I126=0,S135=0),0,IF($I133&gt;0,(MIN($I135/$I126, $I135-SUM($I130:S130))),(MAX($I135/$I126, $I135-SUM($I130:S130)))))</f>
        <v>0</v>
      </c>
      <c r="U130" s="105">
        <f>IF(OR($I126=0,T135=0),0,IF($I133&gt;0,(MIN($I135/$I126, $I135-SUM($I130:T130))),(MAX($I135/$I126, $I135-SUM($I130:T130)))))</f>
        <v>0</v>
      </c>
      <c r="V130" s="105">
        <f>IF(OR($I126=0,U135=0),0,IF($I133&gt;0,(MIN($I135/$I126, $I135-SUM($I130:U130))),(MAX($I135/$I126, $I135-SUM($I130:U130)))))</f>
        <v>0</v>
      </c>
      <c r="W130" s="105">
        <f>IF(OR($I126=0,V135=0),0,IF($I133&gt;0,(MIN($I135/$I126, $I135-SUM($I130:V130))),(MAX($I135/$I126, $I135-SUM($I130:V130)))))</f>
        <v>0</v>
      </c>
      <c r="X130" s="105">
        <f>IF(OR($I126=0,W135=0),0,IF($I133&gt;0,(MIN($I135/$I126, $I135-SUM($I130:W130))),(MAX($I135/$I126, $I135-SUM($I130:W130)))))</f>
        <v>0</v>
      </c>
      <c r="Y130" s="105">
        <f>IF(OR($I126=0,X135=0),0,IF($I133&gt;0,(MIN($I135/$I126, $I135-SUM($I130:X130))),(MAX($I135/$I126, $I135-SUM($I130:X130)))))</f>
        <v>0</v>
      </c>
      <c r="Z130" s="105">
        <f>IF(OR($I126=0,Y135=0),0,IF($I133&gt;0,(MIN($I135/$I126, $I135-SUM($I130:Y130))),(MAX($I135/$I126, $I135-SUM($I130:Y130)))))</f>
        <v>0</v>
      </c>
      <c r="AA130" s="105">
        <f>IF(OR($I126=0,Z135=0),0,IF($I133&gt;0,(MIN($I135/$I126, $I135-SUM($I130:Z130))),(MAX($I135/$I126, $I135-SUM($I130:Z130)))))</f>
        <v>0</v>
      </c>
      <c r="AB130" s="105">
        <f>IF(OR($I126=0,AA135=0),0,IF($I133&gt;0,(MIN($I135/$I126, $I135-SUM($I130:AA130))),(MAX($I135/$I126, $I135-SUM($I130:AA130)))))</f>
        <v>0</v>
      </c>
      <c r="AC130" s="105">
        <f>IF(OR($I126=0,AB135=0),0,IF($I133&gt;0,(MIN($I135/$I126, $I135-SUM($I130:AB130))),(MAX($I135/$I126, $I135-SUM($I130:AB130)))))</f>
        <v>0</v>
      </c>
      <c r="AD130" s="105">
        <f>IF(OR($I126=0,AC135=0),0,IF($I133&gt;0,(MIN($I135/$I126, $I135-SUM($I130:AC130))),(MAX($I135/$I126, $I135-SUM($I130:AC130)))))</f>
        <v>0</v>
      </c>
      <c r="AE130" s="105">
        <f>IF(OR($I126=0,AD135=0),0,IF($I133&gt;0,(MIN($I135/$I126, $I135-SUM($I130:AD130))),(MAX($I135/$I126, $I135-SUM($I130:AD130)))))</f>
        <v>0</v>
      </c>
      <c r="AF130" s="105">
        <f>IF(OR($I126=0,AE135=0),0,IF($I133&gt;0,(MIN($I135/$I126, $I135-SUM($I130:AE130))),(MAX($I135/$I126, $I135-SUM($I130:AE130)))))</f>
        <v>0</v>
      </c>
      <c r="AG130" s="105">
        <f>IF(OR($I126=0,AF135=0),0,IF($I133&gt;0,(MIN($I135/$I126, $I135-SUM($I130:AF130))),(MAX($I135/$I126, $I135-SUM($I130:AF130)))))</f>
        <v>0</v>
      </c>
      <c r="AH130" s="105">
        <f>IF(OR($I126=0,AG135=0),0,IF($I133&gt;0,(MIN($I135/$I126, $I135-SUM($I130:AG130))),(MAX($I135/$I126, $I135-SUM($I130:AG130)))))</f>
        <v>0</v>
      </c>
      <c r="AI130" s="105">
        <f>IF(OR($I126=0,AH135=0),0,IF($I133&gt;0,(MIN($I135/$I126, $I135-SUM($I130:AH130))),(MAX($I135/$I126, $I135-SUM($I130:AH130)))))</f>
        <v>0</v>
      </c>
      <c r="AJ130" s="105">
        <f>IF(OR($I126=0,AI135=0),0,IF($I133&gt;0,(MIN($I135/$I126, $I135-SUM($I130:AI130))),(MAX($I135/$I126, $I135-SUM($I130:AI130)))))</f>
        <v>0</v>
      </c>
      <c r="AK130" s="105">
        <f>IF(OR($I126=0,AJ135=0),0,IF($I133&gt;0,(MIN($I135/$I126, $I135-SUM($I130:AJ130))),(MAX($I135/$I126, $I135-SUM($I130:AJ130)))))</f>
        <v>0</v>
      </c>
      <c r="AL130" s="105">
        <f>IF(OR($I126=0,AK135=0),0,IF($I133&gt;0,(MIN($I135/$I126, $I135-SUM($I130:AK130))),(MAX($I135/$I126, $I135-SUM($I130:AK130)))))</f>
        <v>0</v>
      </c>
      <c r="AM130" s="105">
        <f>IF(OR($I126=0,AL135=0),0,IF($I133&gt;0,(MIN($I135/$I126, $I135-SUM($I130:AL130))),(MAX($I135/$I126, $I135-SUM($I130:AL130)))))</f>
        <v>0</v>
      </c>
      <c r="AN130" s="105">
        <f>IF(OR($I126=0,AM135=0),0,IF($I133&gt;0,(MIN($I135/$I126, $I135-SUM($I130:AM130))),(MAX($I135/$I126, $I135-SUM($I130:AM130)))))</f>
        <v>0</v>
      </c>
      <c r="AO130" s="105">
        <f>IF(OR($I126=0,AN135=0),0,IF($I133&gt;0,(MIN($I135/$I126, $I135-SUM($I130:AN130))),(MAX($I135/$I126, $I135-SUM($I130:AN130)))))</f>
        <v>0</v>
      </c>
      <c r="AP130" s="105">
        <f>IF(OR($I126=0,AO135=0),0,IF($I133&gt;0,(MIN($I135/$I126, $I135-SUM($I130:AO130))),(MAX($I135/$I126, $I135-SUM($I130:AO130)))))</f>
        <v>0</v>
      </c>
      <c r="AQ130" s="105">
        <f>IF(OR($I126=0,AP135=0),0,IF($I133&gt;0,(MIN($I135/$I126, $I135-SUM($I130:AP130))),(MAX($I135/$I126, $I135-SUM($I130:AP130)))))</f>
        <v>0</v>
      </c>
      <c r="AR130" s="105">
        <f>IF(OR($I126=0,AQ135=0),0,IF($I133&gt;0,(MIN($I135/$I126, $I135-SUM($I130:AQ130))),(MAX($I135/$I126, $I135-SUM($I130:AQ130)))))</f>
        <v>0</v>
      </c>
      <c r="AS130" s="105">
        <f>IF(OR($I126=0,AR135=0),0,IF($I133&gt;0,(MIN($I135/$I126, $I135-SUM($I130:AR130))),(MAX($I135/$I126, $I135-SUM($I130:AR130)))))</f>
        <v>0</v>
      </c>
      <c r="AT130" s="105">
        <f>IF(OR($I126=0,AS135=0),0,IF($I133&gt;0,(MIN($I135/$I126, $I135-SUM($I130:AS130))),(MAX($I135/$I126, $I135-SUM($I130:AS130)))))</f>
        <v>0</v>
      </c>
      <c r="AU130" s="105">
        <f>IF(OR($I126=0,AT135=0),0,IF($I133&gt;0,(MIN($I135/$I126, $I135-SUM($I130:AT130))),(MAX($I135/$I126, $I135-SUM($I130:AT130)))))</f>
        <v>0</v>
      </c>
      <c r="AV130" s="105">
        <f>IF(OR($I126=0,AU135=0),0,IF($I133&gt;0,(MIN($I135/$I126, $I135-SUM($I130:AU130))),(MAX($I135/$I126, $I135-SUM($I130:AU130)))))</f>
        <v>0</v>
      </c>
      <c r="AW130" s="105">
        <f>IF(OR($I126=0,AV135=0),0,IF($I133&gt;0,(MIN($I135/$I126, $I135-SUM($I130:AV130))),(MAX($I135/$I126, $I135-SUM($I130:AV130)))))</f>
        <v>0</v>
      </c>
      <c r="AX130" s="105">
        <f>IF(OR($I126=0,AW135=0),0,IF($I133&gt;0,(MIN($I135/$I126, $I135-SUM($I130:AW130))),(MAX($I135/$I126, $I135-SUM($I130:AW130)))))</f>
        <v>0</v>
      </c>
      <c r="AY130" s="105">
        <f>IF(OR($I126=0,AX135=0),0,IF($I133&gt;0,(MIN($I135/$I126, $I135-SUM($I130:AX130))),(MAX($I135/$I126, $I135-SUM($I130:AX130)))))</f>
        <v>0</v>
      </c>
      <c r="AZ130" s="105">
        <f>IF(OR($I126=0,AY135=0),0,IF($I133&gt;0,(MIN($I135/$I126, $I135-SUM($I130:AY130))),(MAX($I135/$I126, $I135-SUM($I130:AY130)))))</f>
        <v>0</v>
      </c>
      <c r="BA130" s="105">
        <f>IF(OR($I126=0,AZ135=0),0,IF($I133&gt;0,(MIN($I135/$I126, $I135-SUM($I130:AZ130))),(MAX($I135/$I126, $I135-SUM($I130:AZ130)))))</f>
        <v>0</v>
      </c>
      <c r="BB130" s="105">
        <f>IF(OR($I126=0,BA135=0),0,IF($I133&gt;0,(MIN($I135/$I126, $I135-SUM($I130:BA130))),(MAX($I135/$I126, $I135-SUM($I130:BA130)))))</f>
        <v>0</v>
      </c>
      <c r="BC130" s="105">
        <f>IF(OR($I126=0,BB135=0),0,IF($I133&gt;0,(MIN($I135/$I126, $I135-SUM($I130:BB130))),(MAX($I135/$I126, $I135-SUM($I130:BB130)))))</f>
        <v>0</v>
      </c>
      <c r="BD130" s="105">
        <f>IF(OR($I126=0,BC135=0),0,IF($I133&gt;0,(MIN($I135/$I126, $I135-SUM($I130:BC130))),(MAX($I135/$I126, $I135-SUM($I130:BC130)))))</f>
        <v>0</v>
      </c>
      <c r="BE130" s="105">
        <f>IF(OR($I126=0,BD135=0),0,IF($I133&gt;0,(MIN($I135/$I126, $I135-SUM($I130:BD130))),(MAX($I135/$I126, $I135-SUM($I130:BD130)))))</f>
        <v>0</v>
      </c>
      <c r="BF130" s="105">
        <f>IF(OR($I126=0,BE135=0),0,IF($I133&gt;0,(MIN($I135/$I126, $I135-SUM($I130:BE130))),(MAX($I135/$I126, $I135-SUM($I130:BE130)))))</f>
        <v>0</v>
      </c>
      <c r="BG130" s="105">
        <f>IF(OR($I126=0,BF135=0),0,IF($I133&gt;0,(MIN($I135/$I126, $I135-SUM($I130:BF130))),(MAX($I135/$I126, $I135-SUM($I130:BF130)))))</f>
        <v>0</v>
      </c>
      <c r="BH130" s="105">
        <f>IF(OR($I126=0,BG135=0),0,IF($I133&gt;0,(MIN($I135/$I126, $I135-SUM($I130:BG130))),(MAX($I135/$I126, $I135-SUM($I130:BG130)))))</f>
        <v>0</v>
      </c>
      <c r="BI130" s="105">
        <f>IF(OR($I126=0,BH135=0),0,IF($I133&gt;0,(MIN($I135/$I126, $I135-SUM($I130:BH130))),(MAX($I135/$I126, $I135-SUM($I130:BH130)))))</f>
        <v>0</v>
      </c>
      <c r="BJ130" s="105">
        <f>IF(OR($I126=0,BI135=0),0,IF($I133&gt;0,(MIN($I135/$I126, $I135-SUM($I130:BI130))),(MAX($I135/$I126, $I135-SUM($I130:BI130)))))</f>
        <v>0</v>
      </c>
      <c r="BK130" s="105">
        <f>IF(OR($I126=0,BJ135=0),0,IF($I133&gt;0,(MIN($I135/$I126, $I135-SUM($I130:BJ130))),(MAX($I135/$I126, $I135-SUM($I130:BJ130)))))</f>
        <v>0</v>
      </c>
      <c r="BL130" s="105">
        <f>IF(OR($I126=0,BK135=0),0,IF($I133&gt;0,(MIN($I135/$I126, $I135-SUM($I130:BK130))),(MAX($I135/$I126, $I135-SUM($I130:BK130)))))</f>
        <v>0</v>
      </c>
      <c r="BM130" s="105">
        <f>IF(OR($I126=0,BL135=0),0,IF($I133&gt;0,(MIN($I135/$I126, $I135-SUM($I130:BL130))),(MAX($I135/$I126, $I135-SUM($I130:BL130)))))</f>
        <v>0</v>
      </c>
      <c r="BN130" s="105">
        <f>IF(OR($I126=0,BM135=0),0,IF($I133&gt;0,(MIN($I135/$I126, $I135-SUM($I130:BM130))),(MAX($I135/$I126, $I135-SUM($I130:BM130)))))</f>
        <v>0</v>
      </c>
      <c r="BO130" s="105">
        <f>IF(OR($I126=0,BN135=0),0,IF($I133&gt;0,(MIN($I135/$I126, $I135-SUM($I130:BN130))),(MAX($I135/$I126, $I135-SUM($I130:BN130)))))</f>
        <v>0</v>
      </c>
      <c r="BP130" s="105">
        <f>IF(OR($I126=0,BO135=0),0,IF($I133&gt;0,(MIN($I135/$I126, $I135-SUM($I130:BO130))),(MAX($I135/$I126, $I135-SUM($I130:BO130)))))</f>
        <v>0</v>
      </c>
      <c r="BQ130" s="105">
        <f>IF(OR($I126=0,BP135=0),0,IF($I133&gt;0,(MIN($I135/$I126, $I135-SUM($I130:BP130))),(MAX($I135/$I126, $I135-SUM($I130:BP130)))))</f>
        <v>0</v>
      </c>
      <c r="BR130" s="105">
        <f>IF(OR($I126=0,BQ135=0),0,IF($I133&gt;0,(MIN($I135/$I126, $I135-SUM($I130:BQ130))),(MAX($I135/$I126, $I135-SUM($I130:BQ130)))))</f>
        <v>0</v>
      </c>
      <c r="BS130" s="105">
        <f>IF(OR($I126=0,BR135=0),0,IF($I133&gt;0,(MIN($I135/$I126, $I135-SUM($I130:BR130))),(MAX($I135/$I126, $I135-SUM($I130:BR130)))))</f>
        <v>0</v>
      </c>
      <c r="BT130" s="105">
        <f>IF(OR($I126=0,BS135=0),0,IF($I133&gt;0,(MIN($I135/$I126, $I135-SUM($I130:BS130))),(MAX($I135/$I126, $I135-SUM($I130:BS130)))))</f>
        <v>0</v>
      </c>
      <c r="BU130" s="105">
        <f>IF(OR($I126=0,BT135=0),0,IF($I133&gt;0,(MIN($I135/$I126, $I135-SUM($I130:BT130))),(MAX($I135/$I126, $I135-SUM($I130:BT130)))))</f>
        <v>0</v>
      </c>
      <c r="BV130" s="105">
        <f>IF(OR($I126=0,BU135=0),0,IF($I133&gt;0,(MIN($I135/$I126, $I135-SUM($I130:BU130))),(MAX($I135/$I126, $I135-SUM($I130:BU130)))))</f>
        <v>0</v>
      </c>
    </row>
    <row r="131" spans="1:74" ht="12.75" hidden="1" customHeight="1" outlineLevel="1" x14ac:dyDescent="0.3">
      <c r="D131" s="102" t="s">
        <v>40</v>
      </c>
      <c r="E131" s="103" t="s">
        <v>22</v>
      </c>
      <c r="F131" s="103"/>
      <c r="G131" s="103"/>
      <c r="H131" s="103"/>
      <c r="I131" s="104"/>
      <c r="J131" s="106"/>
      <c r="K131" s="106"/>
      <c r="L131" s="106"/>
      <c r="M131" s="106"/>
      <c r="N131" s="106"/>
      <c r="O131" s="105">
        <f>IF(OR($I126=0,N135=0),0,IF($N134&gt;0,(MIN($N134/IF($I126&lt;=5,1,($I126-5)),$N134-SUM($N131:N131))), (MAX($N134/IF($I126&lt;=5,1,($I126-5)),$N134-SUM($N131:N131)))))</f>
        <v>0</v>
      </c>
      <c r="P131" s="105">
        <f>IF(OR($I126=0,O135=0),0,IF($N134&gt;0,(MIN($N134/IF($I126&lt;=5,1,($I126-5)),$N134-SUM($N131:O131))), (MAX($N134/IF($I126&lt;=5,1,($I126-5)),$N134-SUM($N131:O131)))))</f>
        <v>0</v>
      </c>
      <c r="Q131" s="105">
        <f>IF(OR($I126=0,P135=0),0,IF($N134&gt;0,(MIN($N134/IF($I126&lt;=5,1,($I126-5)),$N134-SUM($N131:P131))), (MAX($N134/IF($I126&lt;=5,1,($I126-5)),$N134-SUM($N131:P131)))))</f>
        <v>0</v>
      </c>
      <c r="R131" s="105">
        <f>IF(OR($I126=0,Q135=0),0,IF($N134&gt;0,(MIN($N134/IF($I126&lt;=5,1,($I126-5)),$N134-SUM($N131:Q131))), (MAX($N134/IF($I126&lt;=5,1,($I126-5)),$N134-SUM($N131:Q131)))))</f>
        <v>0</v>
      </c>
      <c r="S131" s="105">
        <f>IF(OR($I126=0,R135=0),0,IF($N134&gt;0,(MIN($N134/IF($I126&lt;=5,1,($I126-5)),$N134-SUM($N131:R131))), (MAX($N134/IF($I126&lt;=5,1,($I126-5)),$N134-SUM($N131:R131)))))</f>
        <v>0</v>
      </c>
      <c r="T131" s="105">
        <f>IF(OR($I126=0,S135=0),0,IF($N134&gt;0,(MIN($N134/IF($I126&lt;=5,1,($I126-5)),$N134-SUM($N131:S131))), (MAX($N134/IF($I126&lt;=5,1,($I126-5)),$N134-SUM($N131:S131)))))</f>
        <v>0</v>
      </c>
      <c r="U131" s="105">
        <f>IF(OR($I126=0,T135=0),0,IF($N134&gt;0,(MIN($N134/IF($I126&lt;=5,1,($I126-5)),$N134-SUM($N131:T131))), (MAX($N134/IF($I126&lt;=5,1,($I126-5)),$N134-SUM($N131:T131)))))</f>
        <v>0</v>
      </c>
      <c r="V131" s="105">
        <f>IF(OR($I126=0,U135=0),0,IF($N134&gt;0,(MIN($N134/IF($I126&lt;=5,1,($I126-5)),$N134-SUM($N131:U131))), (MAX($N134/IF($I126&lt;=5,1,($I126-5)),$N134-SUM($N131:U131)))))</f>
        <v>0</v>
      </c>
      <c r="W131" s="105">
        <f>IF(OR($I126=0,V135=0),0,IF($N134&gt;0,(MIN($N134/IF($I126&lt;=5,1,($I126-5)),$N134-SUM($N131:V131))), (MAX($N134/IF($I126&lt;=5,1,($I126-5)),$N134-SUM($N131:V131)))))</f>
        <v>0</v>
      </c>
      <c r="X131" s="105">
        <f>IF(OR($I126=0,W135=0),0,IF($N134&gt;0,(MIN($N134/IF($I126&lt;=5,1,($I126-5)),$N134-SUM($N131:W131))), (MAX($N134/IF($I126&lt;=5,1,($I126-5)),$N134-SUM($N131:W131)))))</f>
        <v>0</v>
      </c>
      <c r="Y131" s="105">
        <f>IF(OR($I126=0,X135=0),0,IF($N134&gt;0,(MIN($N134/IF($I126&lt;=5,1,($I126-5)),$N134-SUM($N131:X131))), (MAX($N134/IF($I126&lt;=5,1,($I126-5)),$N134-SUM($N131:X131)))))</f>
        <v>0</v>
      </c>
      <c r="Z131" s="105">
        <f>IF(OR($I126=0,Y135=0),0,IF($N134&gt;0,(MIN($N134/IF($I126&lt;=5,1,($I126-5)),$N134-SUM($N131:Y131))), (MAX($N134/IF($I126&lt;=5,1,($I126-5)),$N134-SUM($N131:Y131)))))</f>
        <v>0</v>
      </c>
      <c r="AA131" s="105">
        <f>IF(OR($I126=0,Z135=0),0,IF($N134&gt;0,(MIN($N134/IF($I126&lt;=5,1,($I126-5)),$N134-SUM($N131:Z131))), (MAX($N134/IF($I126&lt;=5,1,($I126-5)),$N134-SUM($N131:Z131)))))</f>
        <v>0</v>
      </c>
      <c r="AB131" s="105">
        <f>IF(OR($I126=0,AA135=0),0,IF($N134&gt;0,(MIN($N134/IF($I126&lt;=5,1,($I126-5)),$N134-SUM($N131:AA131))), (MAX($N134/IF($I126&lt;=5,1,($I126-5)),$N134-SUM($N131:AA131)))))</f>
        <v>0</v>
      </c>
      <c r="AC131" s="105">
        <f>IF(OR($I126=0,AB135=0),0,IF($N134&gt;0,(MIN($N134/IF($I126&lt;=5,1,($I126-5)),$N134-SUM($N131:AB131))), (MAX($N134/IF($I126&lt;=5,1,($I126-5)),$N134-SUM($N131:AB131)))))</f>
        <v>0</v>
      </c>
      <c r="AD131" s="105">
        <f>IF(OR($I126=0,AC135=0),0,IF($N134&gt;0,(MIN($N134/IF($I126&lt;=5,1,($I126-5)),$N134-SUM($N131:AC131))), (MAX($N134/IF($I126&lt;=5,1,($I126-5)),$N134-SUM($N131:AC131)))))</f>
        <v>0</v>
      </c>
      <c r="AE131" s="105">
        <f>IF(OR($I126=0,AD135=0),0,IF($N134&gt;0,(MIN($N134/IF($I126&lt;=5,1,($I126-5)),$N134-SUM($N131:AD131))), (MAX($N134/IF($I126&lt;=5,1,($I126-5)),$N134-SUM($N131:AD131)))))</f>
        <v>0</v>
      </c>
      <c r="AF131" s="105">
        <f>IF(OR($I126=0,AE135=0),0,IF($N134&gt;0,(MIN($N134/IF($I126&lt;=5,1,($I126-5)),$N134-SUM($N131:AE131))), (MAX($N134/IF($I126&lt;=5,1,($I126-5)),$N134-SUM($N131:AE131)))))</f>
        <v>0</v>
      </c>
      <c r="AG131" s="105">
        <f>IF(OR($I126=0,AF135=0),0,IF($N134&gt;0,(MIN($N134/IF($I126&lt;=5,1,($I126-5)),$N134-SUM($N131:AF131))), (MAX($N134/IF($I126&lt;=5,1,($I126-5)),$N134-SUM($N131:AF131)))))</f>
        <v>0</v>
      </c>
      <c r="AH131" s="105">
        <f>IF(OR($I126=0,AG135=0),0,IF($N134&gt;0,(MIN($N134/IF($I126&lt;=5,1,($I126-5)),$N134-SUM($N131:AG131))), (MAX($N134/IF($I126&lt;=5,1,($I126-5)),$N134-SUM($N131:AG131)))))</f>
        <v>0</v>
      </c>
      <c r="AI131" s="105">
        <f>IF(OR($I126=0,AH135=0),0,IF($N134&gt;0,(MIN($N134/IF($I126&lt;=5,1,($I126-5)),$N134-SUM($N131:AH131))), (MAX($N134/IF($I126&lt;=5,1,($I126-5)),$N134-SUM($N131:AH131)))))</f>
        <v>0</v>
      </c>
      <c r="AJ131" s="105">
        <f>IF(OR($I126=0,AI135=0),0,IF($N134&gt;0,(MIN($N134/IF($I126&lt;=5,1,($I126-5)),$N134-SUM($N131:AI131))), (MAX($N134/IF($I126&lt;=5,1,($I126-5)),$N134-SUM($N131:AI131)))))</f>
        <v>0</v>
      </c>
      <c r="AK131" s="105">
        <f>IF(OR($I126=0,AJ135=0),0,IF($N134&gt;0,(MIN($N134/IF($I126&lt;=5,1,($I126-5)),$N134-SUM($N131:AJ131))), (MAX($N134/IF($I126&lt;=5,1,($I126-5)),$N134-SUM($N131:AJ131)))))</f>
        <v>0</v>
      </c>
      <c r="AL131" s="105">
        <f>IF(OR($I126=0,AK135=0),0,IF($N134&gt;0,(MIN($N134/IF($I126&lt;=5,1,($I126-5)),$N134-SUM($N131:AK131))), (MAX($N134/IF($I126&lt;=5,1,($I126-5)),$N134-SUM($N131:AK131)))))</f>
        <v>0</v>
      </c>
      <c r="AM131" s="105">
        <f>IF(OR($I126=0,AL135=0),0,IF($N134&gt;0,(MIN($N134/IF($I126&lt;=5,1,($I126-5)),$N134-SUM($N131:AL131))), (MAX($N134/IF($I126&lt;=5,1,($I126-5)),$N134-SUM($N131:AL131)))))</f>
        <v>0</v>
      </c>
      <c r="AN131" s="105">
        <f>IF(OR($I126=0,AM135=0),0,IF($N134&gt;0,(MIN($N134/IF($I126&lt;=5,1,($I126-5)),$N134-SUM($N131:AM131))), (MAX($N134/IF($I126&lt;=5,1,($I126-5)),$N134-SUM($N131:AM131)))))</f>
        <v>0</v>
      </c>
      <c r="AO131" s="105">
        <f>IF(OR($I126=0,AN135=0),0,IF($N134&gt;0,(MIN($N134/IF($I126&lt;=5,1,($I126-5)),$N134-SUM($N131:AN131))), (MAX($N134/IF($I126&lt;=5,1,($I126-5)),$N134-SUM($N131:AN131)))))</f>
        <v>0</v>
      </c>
      <c r="AP131" s="105">
        <f>IF(OR($I126=0,AO135=0),0,IF($N134&gt;0,(MIN($N134/IF($I126&lt;=5,1,($I126-5)),$N134-SUM($N131:AO131))), (MAX($N134/IF($I126&lt;=5,1,($I126-5)),$N134-SUM($N131:AO131)))))</f>
        <v>0</v>
      </c>
      <c r="AQ131" s="105">
        <f>IF(OR($I126=0,AP135=0),0,IF($N134&gt;0,(MIN($N134/IF($I126&lt;=5,1,($I126-5)),$N134-SUM($N131:AP131))), (MAX($N134/IF($I126&lt;=5,1,($I126-5)),$N134-SUM($N131:AP131)))))</f>
        <v>0</v>
      </c>
      <c r="AR131" s="105">
        <f>IF(OR($I126=0,AQ135=0),0,IF($N134&gt;0,(MIN($N134/IF($I126&lt;=5,1,($I126-5)),$N134-SUM($N131:AQ131))), (MAX($N134/IF($I126&lt;=5,1,($I126-5)),$N134-SUM($N131:AQ131)))))</f>
        <v>0</v>
      </c>
      <c r="AS131" s="105">
        <f>IF(OR($I126=0,AR135=0),0,IF($N134&gt;0,(MIN($N134/IF($I126&lt;=5,1,($I126-5)),$N134-SUM($N131:AR131))), (MAX($N134/IF($I126&lt;=5,1,($I126-5)),$N134-SUM($N131:AR131)))))</f>
        <v>0</v>
      </c>
      <c r="AT131" s="105">
        <f>IF(OR($I126=0,AS135=0),0,IF($N134&gt;0,(MIN($N134/IF($I126&lt;=5,1,($I126-5)),$N134-SUM($N131:AS131))), (MAX($N134/IF($I126&lt;=5,1,($I126-5)),$N134-SUM($N131:AS131)))))</f>
        <v>0</v>
      </c>
      <c r="AU131" s="105">
        <f>IF(OR($I126=0,AT135=0),0,IF($N134&gt;0,(MIN($N134/IF($I126&lt;=5,1,($I126-5)),$N134-SUM($N131:AT131))), (MAX($N134/IF($I126&lt;=5,1,($I126-5)),$N134-SUM($N131:AT131)))))</f>
        <v>0</v>
      </c>
      <c r="AV131" s="105">
        <f>IF(OR($I126=0,AU135=0),0,IF($N134&gt;0,(MIN($N134/IF($I126&lt;=5,1,($I126-5)),$N134-SUM($N131:AU131))), (MAX($N134/IF($I126&lt;=5,1,($I126-5)),$N134-SUM($N131:AU131)))))</f>
        <v>0</v>
      </c>
      <c r="AW131" s="105">
        <f>IF(OR($I126=0,AV135=0),0,IF($N134&gt;0,(MIN($N134/IF($I126&lt;=5,1,($I126-5)),$N134-SUM($N131:AV131))), (MAX($N134/IF($I126&lt;=5,1,($I126-5)),$N134-SUM($N131:AV131)))))</f>
        <v>0</v>
      </c>
      <c r="AX131" s="105">
        <f>IF(OR($I126=0,AW135=0),0,IF($N134&gt;0,(MIN($N134/IF($I126&lt;=5,1,($I126-5)),$N134-SUM($N131:AW131))), (MAX($N134/IF($I126&lt;=5,1,($I126-5)),$N134-SUM($N131:AW131)))))</f>
        <v>0</v>
      </c>
      <c r="AY131" s="105">
        <f>IF(OR($I126=0,AX135=0),0,IF($N134&gt;0,(MIN($N134/IF($I126&lt;=5,1,($I126-5)),$N134-SUM($N131:AX131))), (MAX($N134/IF($I126&lt;=5,1,($I126-5)),$N134-SUM($N131:AX131)))))</f>
        <v>0</v>
      </c>
      <c r="AZ131" s="105">
        <f>IF(OR($I126=0,AY135=0),0,IF($N134&gt;0,(MIN($N134/IF($I126&lt;=5,1,($I126-5)),$N134-SUM($N131:AY131))), (MAX($N134/IF($I126&lt;=5,1,($I126-5)),$N134-SUM($N131:AY131)))))</f>
        <v>0</v>
      </c>
      <c r="BA131" s="105">
        <f>IF(OR($I126=0,AZ135=0),0,IF($N134&gt;0,(MIN($N134/IF($I126&lt;=5,1,($I126-5)),$N134-SUM($N131:AZ131))), (MAX($N134/IF($I126&lt;=5,1,($I126-5)),$N134-SUM($N131:AZ131)))))</f>
        <v>0</v>
      </c>
      <c r="BB131" s="105">
        <f>IF(OR($I126=0,BA135=0),0,IF($N134&gt;0,(MIN($N134/IF($I126&lt;=5,1,($I126-5)),$N134-SUM($N131:BA131))), (MAX($N134/IF($I126&lt;=5,1,($I126-5)),$N134-SUM($N131:BA131)))))</f>
        <v>0</v>
      </c>
      <c r="BC131" s="105">
        <f>IF(OR($I126=0,BB135=0),0,IF($N134&gt;0,(MIN($N134/IF($I126&lt;=5,1,($I126-5)),$N134-SUM($N131:BB131))), (MAX($N134/IF($I126&lt;=5,1,($I126-5)),$N134-SUM($N131:BB131)))))</f>
        <v>0</v>
      </c>
      <c r="BD131" s="105">
        <f>IF(OR($I126=0,BC135=0),0,IF($N134&gt;0,(MIN($N134/IF($I126&lt;=5,1,($I126-5)),$N134-SUM($N131:BC131))), (MAX($N134/IF($I126&lt;=5,1,($I126-5)),$N134-SUM($N131:BC131)))))</f>
        <v>0</v>
      </c>
      <c r="BE131" s="105">
        <f>IF(OR($I126=0,BD135=0),0,IF($N134&gt;0,(MIN($N134/IF($I126&lt;=5,1,($I126-5)),$N134-SUM($N131:BD131))), (MAX($N134/IF($I126&lt;=5,1,($I126-5)),$N134-SUM($N131:BD131)))))</f>
        <v>0</v>
      </c>
      <c r="BF131" s="105">
        <f>IF(OR($I126=0,BE135=0),0,IF($N134&gt;0,(MIN($N134/IF($I126&lt;=5,1,($I126-5)),$N134-SUM($N131:BE131))), (MAX($N134/IF($I126&lt;=5,1,($I126-5)),$N134-SUM($N131:BE131)))))</f>
        <v>0</v>
      </c>
      <c r="BG131" s="105">
        <f>IF(OR($I126=0,BF135=0),0,IF($N134&gt;0,(MIN($N134/IF($I126&lt;=5,1,($I126-5)),$N134-SUM($N131:BF131))), (MAX($N134/IF($I126&lt;=5,1,($I126-5)),$N134-SUM($N131:BF131)))))</f>
        <v>0</v>
      </c>
      <c r="BH131" s="105">
        <f>IF(OR($I126=0,BG135=0),0,IF($N134&gt;0,(MIN($N134/IF($I126&lt;=5,1,($I126-5)),$N134-SUM($N131:BG131))), (MAX($N134/IF($I126&lt;=5,1,($I126-5)),$N134-SUM($N131:BG131)))))</f>
        <v>0</v>
      </c>
      <c r="BI131" s="105">
        <f>IF(OR($I126=0,BH135=0),0,IF($N134&gt;0,(MIN($N134/IF($I126&lt;=5,1,($I126-5)),$N134-SUM($N131:BH131))), (MAX($N134/IF($I126&lt;=5,1,($I126-5)),$N134-SUM($N131:BH131)))))</f>
        <v>0</v>
      </c>
      <c r="BJ131" s="105">
        <f>IF(OR($I126=0,BI135=0),0,IF($N134&gt;0,(MIN($N134/IF($I126&lt;=5,1,($I126-5)),$N134-SUM($N131:BI131))), (MAX($N134/IF($I126&lt;=5,1,($I126-5)),$N134-SUM($N131:BI131)))))</f>
        <v>0</v>
      </c>
      <c r="BK131" s="105">
        <f>IF(OR($I126=0,BJ135=0),0,IF($N134&gt;0,(MIN($N134/IF($I126&lt;=5,1,($I126-5)),$N134-SUM($N131:BJ131))), (MAX($N134/IF($I126&lt;=5,1,($I126-5)),$N134-SUM($N131:BJ131)))))</f>
        <v>0</v>
      </c>
      <c r="BL131" s="105">
        <f>IF(OR($I126=0,BK135=0),0,IF($N134&gt;0,(MIN($N134/IF($I126&lt;=5,1,($I126-5)),$N134-SUM($N131:BK131))), (MAX($N134/IF($I126&lt;=5,1,($I126-5)),$N134-SUM($N131:BK131)))))</f>
        <v>0</v>
      </c>
      <c r="BM131" s="105">
        <f>IF(OR($I126=0,BL135=0),0,IF($N134&gt;0,(MIN($N134/IF($I126&lt;=5,1,($I126-5)),$N134-SUM($N131:BL131))), (MAX($N134/IF($I126&lt;=5,1,($I126-5)),$N134-SUM($N131:BL131)))))</f>
        <v>0</v>
      </c>
      <c r="BN131" s="105">
        <f>IF(OR($I126=0,BM135=0),0,IF($N134&gt;0,(MIN($N134/IF($I126&lt;=5,1,($I126-5)),$N134-SUM($N131:BM131))), (MAX($N134/IF($I126&lt;=5,1,($I126-5)),$N134-SUM($N131:BM131)))))</f>
        <v>0</v>
      </c>
      <c r="BO131" s="105">
        <f>IF(OR($I126=0,BN135=0),0,IF($N134&gt;0,(MIN($N134/IF($I126&lt;=5,1,($I126-5)),$N134-SUM($N131:BN131))), (MAX($N134/IF($I126&lt;=5,1,($I126-5)),$N134-SUM($N131:BN131)))))</f>
        <v>0</v>
      </c>
      <c r="BP131" s="105">
        <f>IF(OR($I126=0,BO135=0),0,IF($N134&gt;0,(MIN($N134/IF($I126&lt;=5,1,($I126-5)),$N134-SUM($N131:BO131))), (MAX($N134/IF($I126&lt;=5,1,($I126-5)),$N134-SUM($N131:BO131)))))</f>
        <v>0</v>
      </c>
      <c r="BQ131" s="105">
        <f>IF(OR($I126=0,BP135=0),0,IF($N134&gt;0,(MIN($N134/IF($I126&lt;=5,1,($I126-5)),$N134-SUM($N131:BP131))), (MAX($N134/IF($I126&lt;=5,1,($I126-5)),$N134-SUM($N131:BP131)))))</f>
        <v>0</v>
      </c>
      <c r="BR131" s="105">
        <f>IF(OR($I126=0,BQ135=0),0,IF($N134&gt;0,(MIN($N134/IF($I126&lt;=5,1,($I126-5)),$N134-SUM($N131:BQ131))), (MAX($N134/IF($I126&lt;=5,1,($I126-5)),$N134-SUM($N131:BQ131)))))</f>
        <v>0</v>
      </c>
      <c r="BS131" s="105">
        <f>IF(OR($I126=0,BR135=0),0,IF($N134&gt;0,(MIN($N134/IF($I126&lt;=5,1,($I126-5)),$N134-SUM($N131:BR131))), (MAX($N134/IF($I126&lt;=5,1,($I126-5)),$N134-SUM($N131:BR131)))))</f>
        <v>0</v>
      </c>
      <c r="BT131" s="105">
        <f>IF(OR($I126=0,BS135=0),0,IF($N134&gt;0,(MIN($N134/IF($I126&lt;=5,1,($I126-5)),$N134-SUM($N131:BS131))), (MAX($N134/IF($I126&lt;=5,1,($I126-5)),$N134-SUM($N131:BS131)))))</f>
        <v>0</v>
      </c>
      <c r="BU131" s="105">
        <f>IF(OR($I126=0,BT135=0),0,IF($N134&gt;0,(MIN($N134/IF($I126&lt;=5,1,($I126-5)),$N134-SUM($N131:BT131))), (MAX($N134/IF($I126&lt;=5,1,($I126-5)),$N134-SUM($N131:BT131)))))</f>
        <v>0</v>
      </c>
      <c r="BV131" s="105">
        <f>IF(OR($I126=0,BU135=0),0,IF($N134&gt;0,(MIN($N134/IF($I126&lt;=5,1,($I126-5)),$N134-SUM($N131:BU131))), (MAX($N134/IF($I126&lt;=5,1,($I126-5)),$N134-SUM($N131:BU131)))))</f>
        <v>0</v>
      </c>
    </row>
    <row r="132" spans="1:74" ht="12.75" hidden="1" customHeight="1" outlineLevel="1" x14ac:dyDescent="0.3">
      <c r="D132" s="107" t="s">
        <v>41</v>
      </c>
      <c r="E132" s="108" t="s">
        <v>22</v>
      </c>
      <c r="F132" s="108"/>
      <c r="G132" s="108"/>
      <c r="H132" s="108"/>
      <c r="I132" s="109"/>
      <c r="J132" s="110">
        <f t="shared" ref="J132:AO132" si="71">SUM(J130:J131)</f>
        <v>5.2303449580554764</v>
      </c>
      <c r="K132" s="110">
        <f t="shared" si="71"/>
        <v>5.2303449580554764</v>
      </c>
      <c r="L132" s="110">
        <f t="shared" si="71"/>
        <v>5.2303449580554764</v>
      </c>
      <c r="M132" s="110">
        <f t="shared" si="71"/>
        <v>5.2303449580554764</v>
      </c>
      <c r="N132" s="110">
        <f t="shared" si="71"/>
        <v>2.4131131854914898</v>
      </c>
      <c r="O132" s="110">
        <f t="shared" si="71"/>
        <v>0</v>
      </c>
      <c r="P132" s="110">
        <f t="shared" si="71"/>
        <v>0</v>
      </c>
      <c r="Q132" s="110">
        <f t="shared" si="71"/>
        <v>0</v>
      </c>
      <c r="R132" s="110">
        <f t="shared" si="71"/>
        <v>0</v>
      </c>
      <c r="S132" s="110">
        <f t="shared" si="71"/>
        <v>0</v>
      </c>
      <c r="T132" s="110">
        <f t="shared" si="71"/>
        <v>0</v>
      </c>
      <c r="U132" s="110">
        <f t="shared" si="71"/>
        <v>0</v>
      </c>
      <c r="V132" s="110">
        <f t="shared" si="71"/>
        <v>0</v>
      </c>
      <c r="W132" s="110">
        <f t="shared" si="71"/>
        <v>0</v>
      </c>
      <c r="X132" s="110">
        <f t="shared" si="71"/>
        <v>0</v>
      </c>
      <c r="Y132" s="110">
        <f t="shared" si="71"/>
        <v>0</v>
      </c>
      <c r="Z132" s="110">
        <f t="shared" si="71"/>
        <v>0</v>
      </c>
      <c r="AA132" s="110">
        <f t="shared" si="71"/>
        <v>0</v>
      </c>
      <c r="AB132" s="110">
        <f t="shared" si="71"/>
        <v>0</v>
      </c>
      <c r="AC132" s="110">
        <f t="shared" si="71"/>
        <v>0</v>
      </c>
      <c r="AD132" s="110">
        <f t="shared" si="71"/>
        <v>0</v>
      </c>
      <c r="AE132" s="110">
        <f t="shared" si="71"/>
        <v>0</v>
      </c>
      <c r="AF132" s="110">
        <f t="shared" si="71"/>
        <v>0</v>
      </c>
      <c r="AG132" s="110">
        <f t="shared" si="71"/>
        <v>0</v>
      </c>
      <c r="AH132" s="110">
        <f t="shared" si="71"/>
        <v>0</v>
      </c>
      <c r="AI132" s="110">
        <f t="shared" si="71"/>
        <v>0</v>
      </c>
      <c r="AJ132" s="110">
        <f t="shared" si="71"/>
        <v>0</v>
      </c>
      <c r="AK132" s="110">
        <f t="shared" si="71"/>
        <v>0</v>
      </c>
      <c r="AL132" s="110">
        <f t="shared" si="71"/>
        <v>0</v>
      </c>
      <c r="AM132" s="110">
        <f t="shared" si="71"/>
        <v>0</v>
      </c>
      <c r="AN132" s="110">
        <f t="shared" si="71"/>
        <v>0</v>
      </c>
      <c r="AO132" s="110">
        <f t="shared" si="71"/>
        <v>0</v>
      </c>
      <c r="AP132" s="110">
        <f t="shared" ref="AP132:BQ132" si="72">SUM(AP130:AP131)</f>
        <v>0</v>
      </c>
      <c r="AQ132" s="110">
        <f t="shared" si="72"/>
        <v>0</v>
      </c>
      <c r="AR132" s="110">
        <f t="shared" si="72"/>
        <v>0</v>
      </c>
      <c r="AS132" s="110">
        <f t="shared" si="72"/>
        <v>0</v>
      </c>
      <c r="AT132" s="110">
        <f t="shared" si="72"/>
        <v>0</v>
      </c>
      <c r="AU132" s="110">
        <f t="shared" si="72"/>
        <v>0</v>
      </c>
      <c r="AV132" s="110">
        <f t="shared" si="72"/>
        <v>0</v>
      </c>
      <c r="AW132" s="110">
        <f t="shared" si="72"/>
        <v>0</v>
      </c>
      <c r="AX132" s="110">
        <f t="shared" si="72"/>
        <v>0</v>
      </c>
      <c r="AY132" s="110">
        <f t="shared" si="72"/>
        <v>0</v>
      </c>
      <c r="AZ132" s="110">
        <f t="shared" si="72"/>
        <v>0</v>
      </c>
      <c r="BA132" s="110">
        <f t="shared" si="72"/>
        <v>0</v>
      </c>
      <c r="BB132" s="110">
        <f t="shared" si="72"/>
        <v>0</v>
      </c>
      <c r="BC132" s="110">
        <f t="shared" si="72"/>
        <v>0</v>
      </c>
      <c r="BD132" s="110">
        <f t="shared" si="72"/>
        <v>0</v>
      </c>
      <c r="BE132" s="110">
        <f t="shared" si="72"/>
        <v>0</v>
      </c>
      <c r="BF132" s="110">
        <f t="shared" si="72"/>
        <v>0</v>
      </c>
      <c r="BG132" s="110">
        <f t="shared" si="72"/>
        <v>0</v>
      </c>
      <c r="BH132" s="110">
        <f t="shared" si="72"/>
        <v>0</v>
      </c>
      <c r="BI132" s="110">
        <f t="shared" si="72"/>
        <v>0</v>
      </c>
      <c r="BJ132" s="110">
        <f t="shared" si="72"/>
        <v>0</v>
      </c>
      <c r="BK132" s="110">
        <f t="shared" si="72"/>
        <v>0</v>
      </c>
      <c r="BL132" s="110">
        <f t="shared" si="72"/>
        <v>0</v>
      </c>
      <c r="BM132" s="110">
        <f t="shared" si="72"/>
        <v>0</v>
      </c>
      <c r="BN132" s="110">
        <f t="shared" si="72"/>
        <v>0</v>
      </c>
      <c r="BO132" s="110">
        <f t="shared" si="72"/>
        <v>0</v>
      </c>
      <c r="BP132" s="110">
        <f t="shared" si="72"/>
        <v>0</v>
      </c>
      <c r="BQ132" s="110">
        <f t="shared" si="72"/>
        <v>0</v>
      </c>
      <c r="BR132" s="110">
        <f t="shared" ref="BR132:BV132" si="73">SUM(BR130:BR131)</f>
        <v>0</v>
      </c>
      <c r="BS132" s="110">
        <f t="shared" si="73"/>
        <v>0</v>
      </c>
      <c r="BT132" s="110">
        <f t="shared" si="73"/>
        <v>0</v>
      </c>
      <c r="BU132" s="110">
        <f t="shared" si="73"/>
        <v>0</v>
      </c>
      <c r="BV132" s="110">
        <f t="shared" si="73"/>
        <v>0</v>
      </c>
    </row>
    <row r="133" spans="1:74" ht="12.75" hidden="1" customHeight="1" outlineLevel="1" x14ac:dyDescent="0.3">
      <c r="D133" s="54" t="s">
        <v>20</v>
      </c>
      <c r="I133" s="75">
        <f>IF(I$5=first_reg_period, INDEX('Depn|Inputs'!$I$44:$I$50,MATCH(B125,'Depn|Inputs'!$C$44:$C$50,0)),0)</f>
        <v>23.334493017713395</v>
      </c>
      <c r="J133" s="75">
        <f>IF(J$5=first_reg_period, INDEX('Depn|Inputs'!$I$44:$I$50,MATCH(C125,'Depn|Inputs'!$C$44:$C$50,0)),0)</f>
        <v>0</v>
      </c>
      <c r="K133" s="75">
        <f>IF(K$5=first_reg_period, INDEX('Depn|Inputs'!$I$44:$I$50,MATCH(D125,'Depn|Inputs'!$C$44:$C$50,0)),0)</f>
        <v>0</v>
      </c>
      <c r="L133" s="75">
        <f>IF(L$5=first_reg_period, INDEX('Depn|Inputs'!$I$44:$I$50,MATCH(E125,'Depn|Inputs'!$C$44:$C$50,0)),0)</f>
        <v>0</v>
      </c>
      <c r="M133" s="75">
        <f>IF(M$5=first_reg_period, INDEX('Depn|Inputs'!$I$44:$I$50,MATCH(F125,'Depn|Inputs'!$C$44:$C$50,0)),0)</f>
        <v>0</v>
      </c>
      <c r="N133" s="75">
        <f>IF(N$5=first_reg_period, INDEX('Depn|Inputs'!$I$44:$I$50,MATCH(G125,'Depn|Inputs'!$C$44:$C$50,0)),0)</f>
        <v>0</v>
      </c>
      <c r="O133" s="75">
        <f>IF(O$5=first_reg_period, INDEX('Depn|Inputs'!$I$44:$I$50,MATCH(H125,'Depn|Inputs'!$C$44:$C$50,0)),0)</f>
        <v>0</v>
      </c>
      <c r="P133" s="75">
        <f>IF(P$5=first_reg_period, INDEX('Depn|Inputs'!$I$44:$I$50,MATCH(I125,'Depn|Inputs'!$C$44:$C$50,0)),0)</f>
        <v>0</v>
      </c>
      <c r="Q133" s="75">
        <f>IF(Q$5=first_reg_period, INDEX('Depn|Inputs'!$I$44:$I$50,MATCH(J125,'Depn|Inputs'!$C$44:$C$50,0)),0)</f>
        <v>0</v>
      </c>
      <c r="R133" s="75">
        <f>IF(R$5=first_reg_period, INDEX('Depn|Inputs'!$I$44:$I$50,MATCH(K125,'Depn|Inputs'!$C$44:$C$50,0)),0)</f>
        <v>0</v>
      </c>
      <c r="S133" s="75">
        <f>IF(S$5=first_reg_period, INDEX('Depn|Inputs'!$I$44:$I$50,MATCH(L125,'Depn|Inputs'!$C$44:$C$50,0)),0)</f>
        <v>0</v>
      </c>
      <c r="T133" s="75">
        <f>IF(T$5=first_reg_period, INDEX('Depn|Inputs'!$I$44:$I$50,MATCH(M125,'Depn|Inputs'!$C$44:$C$50,0)),0)</f>
        <v>0</v>
      </c>
      <c r="U133" s="75">
        <f>IF(U$5=first_reg_period, INDEX('Depn|Inputs'!$I$44:$I$50,MATCH(N125,'Depn|Inputs'!$C$44:$C$50,0)),0)</f>
        <v>0</v>
      </c>
      <c r="V133" s="75">
        <f>IF(V$5=first_reg_period, INDEX('Depn|Inputs'!$I$44:$I$50,MATCH(O125,'Depn|Inputs'!$C$44:$C$50,0)),0)</f>
        <v>0</v>
      </c>
      <c r="W133" s="75">
        <f>IF(W$5=first_reg_period, INDEX('Depn|Inputs'!$I$44:$I$50,MATCH(P125,'Depn|Inputs'!$C$44:$C$50,0)),0)</f>
        <v>0</v>
      </c>
      <c r="X133" s="75">
        <f>IF(X$5=first_reg_period, INDEX('Depn|Inputs'!$I$44:$I$50,MATCH(Q125,'Depn|Inputs'!$C$44:$C$50,0)),0)</f>
        <v>0</v>
      </c>
      <c r="Y133" s="75">
        <f>IF(Y$5=first_reg_period, INDEX('Depn|Inputs'!$I$44:$I$50,MATCH(R125,'Depn|Inputs'!$C$44:$C$50,0)),0)</f>
        <v>0</v>
      </c>
      <c r="Z133" s="75">
        <f>IF(Z$5=first_reg_period, INDEX('Depn|Inputs'!$I$44:$I$50,MATCH(S125,'Depn|Inputs'!$C$44:$C$50,0)),0)</f>
        <v>0</v>
      </c>
      <c r="AA133" s="75">
        <f>IF(AA$5=first_reg_period, INDEX('Depn|Inputs'!$I$44:$I$50,MATCH(T125,'Depn|Inputs'!$C$44:$C$50,0)),0)</f>
        <v>0</v>
      </c>
      <c r="AB133" s="75">
        <f>IF(AB$5=first_reg_period, INDEX('Depn|Inputs'!$I$44:$I$50,MATCH(U125,'Depn|Inputs'!$C$44:$C$50,0)),0)</f>
        <v>0</v>
      </c>
      <c r="AC133" s="75">
        <f>IF(AC$5=first_reg_period, INDEX('Depn|Inputs'!$I$44:$I$50,MATCH(V125,'Depn|Inputs'!$C$44:$C$50,0)),0)</f>
        <v>0</v>
      </c>
      <c r="AD133" s="75">
        <f>IF(AD$5=first_reg_period, INDEX('Depn|Inputs'!$I$44:$I$50,MATCH(W125,'Depn|Inputs'!$C$44:$C$50,0)),0)</f>
        <v>0</v>
      </c>
      <c r="AE133" s="75">
        <f>IF(AE$5=first_reg_period, INDEX('Depn|Inputs'!$I$44:$I$50,MATCH(X125,'Depn|Inputs'!$C$44:$C$50,0)),0)</f>
        <v>0</v>
      </c>
      <c r="AF133" s="75">
        <f>IF(AF$5=first_reg_period, INDEX('Depn|Inputs'!$I$44:$I$50,MATCH(Y125,'Depn|Inputs'!$C$44:$C$50,0)),0)</f>
        <v>0</v>
      </c>
      <c r="AG133" s="75">
        <f>IF(AG$5=first_reg_period, INDEX('Depn|Inputs'!$I$44:$I$50,MATCH(Z125,'Depn|Inputs'!$C$44:$C$50,0)),0)</f>
        <v>0</v>
      </c>
      <c r="AH133" s="75">
        <f>IF(AH$5=first_reg_period, INDEX('Depn|Inputs'!$I$44:$I$50,MATCH(AA125,'Depn|Inputs'!$C$44:$C$50,0)),0)</f>
        <v>0</v>
      </c>
      <c r="AI133" s="75">
        <f>IF(AI$5=first_reg_period, INDEX('Depn|Inputs'!$I$44:$I$50,MATCH(AB125,'Depn|Inputs'!$C$44:$C$50,0)),0)</f>
        <v>0</v>
      </c>
      <c r="AJ133" s="75">
        <f>IF(AJ$5=first_reg_period, INDEX('Depn|Inputs'!$I$44:$I$50,MATCH(AC125,'Depn|Inputs'!$C$44:$C$50,0)),0)</f>
        <v>0</v>
      </c>
      <c r="AK133" s="75">
        <f>IF(AK$5=first_reg_period, INDEX('Depn|Inputs'!$I$44:$I$50,MATCH(AD125,'Depn|Inputs'!$C$44:$C$50,0)),0)</f>
        <v>0</v>
      </c>
      <c r="AL133" s="75">
        <f>IF(AL$5=first_reg_period, INDEX('Depn|Inputs'!$I$44:$I$50,MATCH(AE125,'Depn|Inputs'!$C$44:$C$50,0)),0)</f>
        <v>0</v>
      </c>
      <c r="AM133" s="75">
        <f>IF(AM$5=first_reg_period, INDEX('Depn|Inputs'!$I$44:$I$50,MATCH(AF125,'Depn|Inputs'!$C$44:$C$50,0)),0)</f>
        <v>0</v>
      </c>
      <c r="AN133" s="75">
        <f>IF(AN$5=first_reg_period, INDEX('Depn|Inputs'!$I$44:$I$50,MATCH(AG125,'Depn|Inputs'!$C$44:$C$50,0)),0)</f>
        <v>0</v>
      </c>
      <c r="AO133" s="75">
        <f>IF(AO$5=first_reg_period, INDEX('Depn|Inputs'!$I$44:$I$50,MATCH(AH125,'Depn|Inputs'!$C$44:$C$50,0)),0)</f>
        <v>0</v>
      </c>
      <c r="AP133" s="75">
        <f>IF(AP$5=first_reg_period, INDEX('Depn|Inputs'!$I$44:$I$50,MATCH(AI125,'Depn|Inputs'!$C$44:$C$50,0)),0)</f>
        <v>0</v>
      </c>
      <c r="AQ133" s="75">
        <f>IF(AQ$5=first_reg_period, INDEX('Depn|Inputs'!$I$44:$I$50,MATCH(AJ125,'Depn|Inputs'!$C$44:$C$50,0)),0)</f>
        <v>0</v>
      </c>
      <c r="AR133" s="75">
        <f>IF(AR$5=first_reg_period, INDEX('Depn|Inputs'!$I$44:$I$50,MATCH(AK125,'Depn|Inputs'!$C$44:$C$50,0)),0)</f>
        <v>0</v>
      </c>
      <c r="AS133" s="75">
        <f>IF(AS$5=first_reg_period, INDEX('Depn|Inputs'!$I$44:$I$50,MATCH(AL125,'Depn|Inputs'!$C$44:$C$50,0)),0)</f>
        <v>0</v>
      </c>
      <c r="AT133" s="75">
        <f>IF(AT$5=first_reg_period, INDEX('Depn|Inputs'!$I$44:$I$50,MATCH(AM125,'Depn|Inputs'!$C$44:$C$50,0)),0)</f>
        <v>0</v>
      </c>
      <c r="AU133" s="75">
        <f>IF(AU$5=first_reg_period, INDEX('Depn|Inputs'!$I$44:$I$50,MATCH(AN125,'Depn|Inputs'!$C$44:$C$50,0)),0)</f>
        <v>0</v>
      </c>
      <c r="AV133" s="75">
        <f>IF(AV$5=first_reg_period, INDEX('Depn|Inputs'!$I$44:$I$50,MATCH(AO125,'Depn|Inputs'!$C$44:$C$50,0)),0)</f>
        <v>0</v>
      </c>
      <c r="AW133" s="75">
        <f>IF(AW$5=first_reg_period, INDEX('Depn|Inputs'!$I$44:$I$50,MATCH(AP125,'Depn|Inputs'!$C$44:$C$50,0)),0)</f>
        <v>0</v>
      </c>
      <c r="AX133" s="75">
        <f>IF(AX$5=first_reg_period, INDEX('Depn|Inputs'!$I$44:$I$50,MATCH(AQ125,'Depn|Inputs'!$C$44:$C$50,0)),0)</f>
        <v>0</v>
      </c>
      <c r="AY133" s="75">
        <f>IF(AY$5=first_reg_period, INDEX('Depn|Inputs'!$I$44:$I$50,MATCH(AR125,'Depn|Inputs'!$C$44:$C$50,0)),0)</f>
        <v>0</v>
      </c>
      <c r="AZ133" s="75">
        <f>IF(AZ$5=first_reg_period, INDEX('Depn|Inputs'!$I$44:$I$50,MATCH(AS125,'Depn|Inputs'!$C$44:$C$50,0)),0)</f>
        <v>0</v>
      </c>
      <c r="BA133" s="75">
        <f>IF(BA$5=first_reg_period, INDEX('Depn|Inputs'!$I$44:$I$50,MATCH(AT125,'Depn|Inputs'!$C$44:$C$50,0)),0)</f>
        <v>0</v>
      </c>
      <c r="BB133" s="75">
        <f>IF(BB$5=first_reg_period, INDEX('Depn|Inputs'!$I$44:$I$50,MATCH(AU125,'Depn|Inputs'!$C$44:$C$50,0)),0)</f>
        <v>0</v>
      </c>
      <c r="BC133" s="75">
        <f>IF(BC$5=first_reg_period, INDEX('Depn|Inputs'!$I$44:$I$50,MATCH(AV125,'Depn|Inputs'!$C$44:$C$50,0)),0)</f>
        <v>0</v>
      </c>
      <c r="BD133" s="75">
        <f>IF(BD$5=first_reg_period, INDEX('Depn|Inputs'!$I$44:$I$50,MATCH(AW125,'Depn|Inputs'!$C$44:$C$50,0)),0)</f>
        <v>0</v>
      </c>
      <c r="BE133" s="75">
        <f>IF(BE$5=first_reg_period, INDEX('Depn|Inputs'!$I$44:$I$50,MATCH(AX125,'Depn|Inputs'!$C$44:$C$50,0)),0)</f>
        <v>0</v>
      </c>
      <c r="BF133" s="75">
        <f>IF(BF$5=first_reg_period, INDEX('Depn|Inputs'!$I$44:$I$50,MATCH(AY125,'Depn|Inputs'!$C$44:$C$50,0)),0)</f>
        <v>0</v>
      </c>
      <c r="BG133" s="75">
        <f>IF(BG$5=first_reg_period, INDEX('Depn|Inputs'!$I$44:$I$50,MATCH(AZ125,'Depn|Inputs'!$C$44:$C$50,0)),0)</f>
        <v>0</v>
      </c>
      <c r="BH133" s="75">
        <f>IF(BH$5=first_reg_period, INDEX('Depn|Inputs'!$I$44:$I$50,MATCH(BA125,'Depn|Inputs'!$C$44:$C$50,0)),0)</f>
        <v>0</v>
      </c>
      <c r="BI133" s="75">
        <f>IF(BI$5=first_reg_period, INDEX('Depn|Inputs'!$I$44:$I$50,MATCH(BB125,'Depn|Inputs'!$C$44:$C$50,0)),0)</f>
        <v>0</v>
      </c>
      <c r="BJ133" s="75">
        <f>IF(BJ$5=first_reg_period, INDEX('Depn|Inputs'!$I$44:$I$50,MATCH(BC125,'Depn|Inputs'!$C$44:$C$50,0)),0)</f>
        <v>0</v>
      </c>
      <c r="BK133" s="75">
        <f>IF(BK$5=first_reg_period, INDEX('Depn|Inputs'!$I$44:$I$50,MATCH(BD125,'Depn|Inputs'!$C$44:$C$50,0)),0)</f>
        <v>0</v>
      </c>
      <c r="BL133" s="75">
        <f>IF(BL$5=first_reg_period, INDEX('Depn|Inputs'!$I$44:$I$50,MATCH(BE125,'Depn|Inputs'!$C$44:$C$50,0)),0)</f>
        <v>0</v>
      </c>
      <c r="BM133" s="75">
        <f>IF(BM$5=first_reg_period, INDEX('Depn|Inputs'!$I$44:$I$50,MATCH(BF125,'Depn|Inputs'!$C$44:$C$50,0)),0)</f>
        <v>0</v>
      </c>
      <c r="BN133" s="75">
        <f>IF(BN$5=first_reg_period, INDEX('Depn|Inputs'!$I$44:$I$50,MATCH(BG125,'Depn|Inputs'!$C$44:$C$50,0)),0)</f>
        <v>0</v>
      </c>
      <c r="BO133" s="75">
        <f>IF(BO$5=first_reg_period, INDEX('Depn|Inputs'!$I$44:$I$50,MATCH(BH125,'Depn|Inputs'!$C$44:$C$50,0)),0)</f>
        <v>0</v>
      </c>
      <c r="BP133" s="75">
        <f>IF(BP$5=first_reg_period, INDEX('Depn|Inputs'!$I$44:$I$50,MATCH(BI125,'Depn|Inputs'!$C$44:$C$50,0)),0)</f>
        <v>0</v>
      </c>
      <c r="BQ133" s="75">
        <f>IF(BQ$5=first_reg_period, INDEX('Depn|Inputs'!$I$44:$I$50,MATCH(BJ125,'Depn|Inputs'!$C$44:$C$50,0)),0)</f>
        <v>0</v>
      </c>
      <c r="BR133" s="75">
        <f>IF(BR$5=first_reg_period, INDEX('Depn|Inputs'!$I$44:$I$50,MATCH(BK125,'Depn|Inputs'!$C$44:$C$50,0)),0)</f>
        <v>0</v>
      </c>
      <c r="BS133" s="75">
        <f>IF(BS$5=first_reg_period, INDEX('Depn|Inputs'!$I$44:$I$50,MATCH(BL125,'Depn|Inputs'!$C$44:$C$50,0)),0)</f>
        <v>0</v>
      </c>
      <c r="BT133" s="75">
        <f>IF(BT$5=first_reg_period, INDEX('Depn|Inputs'!$I$44:$I$50,MATCH(BM125,'Depn|Inputs'!$C$44:$C$50,0)),0)</f>
        <v>0</v>
      </c>
      <c r="BU133" s="75">
        <f>IF(BU$5=first_reg_period, INDEX('Depn|Inputs'!$I$44:$I$50,MATCH(BN125,'Depn|Inputs'!$C$44:$C$50,0)),0)</f>
        <v>0</v>
      </c>
      <c r="BV133" s="75">
        <f>IF(BV$5=first_reg_period, INDEX('Depn|Inputs'!$I$44:$I$50,MATCH(BO125,'Depn|Inputs'!$C$44:$C$50,0)),0)</f>
        <v>0</v>
      </c>
    </row>
    <row r="134" spans="1:74" s="103" customFormat="1" ht="12.75" hidden="1" customHeight="1" outlineLevel="1" x14ac:dyDescent="0.3">
      <c r="D134" s="102" t="s">
        <v>42</v>
      </c>
      <c r="I134" s="104"/>
      <c r="J134" s="111">
        <f>IF(J$5=second_reg_period, INDEX('Depn|Inputs'!$N$98:$N$104,MATCH($B125,'Depn|Inputs'!$C$98:$C$104,0)),0)/conv_2015_2010</f>
        <v>0</v>
      </c>
      <c r="K134" s="111">
        <f>IF(K$5=second_reg_period, INDEX('Depn|Inputs'!$N$98:$N$104,MATCH($B125,'Depn|Inputs'!$C$98:$C$104,0)),0)/conv_2015_2010</f>
        <v>0</v>
      </c>
      <c r="L134" s="111">
        <f>IF(L$5=second_reg_period, INDEX('Depn|Inputs'!$N$98:$N$104,MATCH($B125,'Depn|Inputs'!$C$98:$C$104,0)),0)/conv_2015_2010</f>
        <v>0</v>
      </c>
      <c r="M134" s="111">
        <f>IF(M$5=second_reg_period, INDEX('Depn|Inputs'!$N$98:$N$104,MATCH($B125,'Depn|Inputs'!$C$98:$C$104,0)),0)/conv_2015_2010</f>
        <v>0</v>
      </c>
      <c r="N134" s="111">
        <f>IF(N$5=second_reg_period, INDEX('Depn|Inputs'!$N$98:$N$104,MATCH($B125,'Depn|Inputs'!$C$98:$C$104,0)),0)/conv_2015_2010</f>
        <v>0</v>
      </c>
      <c r="O134" s="111">
        <f>IF(O$5=second_reg_period, INDEX('Depn|Inputs'!$N$98:$N$104,MATCH($B125,'Depn|Inputs'!$C$98:$C$104,0)),0)/conv_2015_2010</f>
        <v>0</v>
      </c>
      <c r="P134" s="111">
        <f>IF(P$5=second_reg_period, INDEX('Depn|Inputs'!$N$98:$N$104,MATCH($B125,'Depn|Inputs'!$C$98:$C$104,0)),0)/conv_2015_2010</f>
        <v>0</v>
      </c>
      <c r="Q134" s="111">
        <f>IF(Q$5=second_reg_period, INDEX('Depn|Inputs'!$N$98:$N$104,MATCH($B125,'Depn|Inputs'!$C$98:$C$104,0)),0)/conv_2015_2010</f>
        <v>0</v>
      </c>
      <c r="R134" s="111">
        <f>IF(R$5=second_reg_period, INDEX('Depn|Inputs'!$N$98:$N$104,MATCH($B125,'Depn|Inputs'!$C$98:$C$104,0)),0)/conv_2015_2010</f>
        <v>0</v>
      </c>
      <c r="S134" s="111">
        <f>IF(S$5=second_reg_period, INDEX('Depn|Inputs'!$N$98:$N$104,MATCH($B125,'Depn|Inputs'!$C$98:$C$104,0)),0)/conv_2015_2010</f>
        <v>0</v>
      </c>
      <c r="T134" s="111">
        <f>IF(T$5=second_reg_period, INDEX('Depn|Inputs'!$N$98:$N$104,MATCH($B125,'Depn|Inputs'!$C$98:$C$104,0)),0)/conv_2015_2010</f>
        <v>0</v>
      </c>
      <c r="U134" s="111">
        <f>IF(U$5=second_reg_period, INDEX('Depn|Inputs'!$N$98:$N$104,MATCH($B125,'Depn|Inputs'!$C$98:$C$104,0)),0)/conv_2015_2010</f>
        <v>0</v>
      </c>
      <c r="V134" s="111">
        <f>IF(V$5=second_reg_period, INDEX('Depn|Inputs'!$N$98:$N$104,MATCH($B125,'Depn|Inputs'!$C$98:$C$104,0)),0)/conv_2015_2010</f>
        <v>0</v>
      </c>
      <c r="W134" s="111">
        <f>IF(W$5=second_reg_period, INDEX('Depn|Inputs'!$N$98:$N$104,MATCH($B125,'Depn|Inputs'!$C$98:$C$104,0)),0)/conv_2015_2010</f>
        <v>0</v>
      </c>
      <c r="X134" s="111">
        <f>IF(X$5=second_reg_period, INDEX('Depn|Inputs'!$N$98:$N$104,MATCH($B125,'Depn|Inputs'!$C$98:$C$104,0)),0)/conv_2015_2010</f>
        <v>0</v>
      </c>
      <c r="Y134" s="111">
        <f>IF(Y$5=second_reg_period, INDEX('Depn|Inputs'!$N$98:$N$104,MATCH($B125,'Depn|Inputs'!$C$98:$C$104,0)),0)/conv_2015_2010</f>
        <v>0</v>
      </c>
      <c r="Z134" s="111">
        <f>IF(Z$5=second_reg_period, INDEX('Depn|Inputs'!$N$98:$N$104,MATCH($B125,'Depn|Inputs'!$C$98:$C$104,0)),0)/conv_2015_2010</f>
        <v>0</v>
      </c>
      <c r="AA134" s="111">
        <f>IF(AA$5=second_reg_period, INDEX('Depn|Inputs'!$N$98:$N$104,MATCH($B125,'Depn|Inputs'!$C$98:$C$104,0)),0)/conv_2015_2010</f>
        <v>0</v>
      </c>
      <c r="AB134" s="111">
        <f>IF(AB$5=second_reg_period, INDEX('Depn|Inputs'!$N$98:$N$104,MATCH($B125,'Depn|Inputs'!$C$98:$C$104,0)),0)/conv_2015_2010</f>
        <v>0</v>
      </c>
      <c r="AC134" s="111">
        <f>IF(AC$5=second_reg_period, INDEX('Depn|Inputs'!$N$98:$N$104,MATCH($B125,'Depn|Inputs'!$C$98:$C$104,0)),0)/conv_2015_2010</f>
        <v>0</v>
      </c>
      <c r="AD134" s="111">
        <f>IF(AD$5=second_reg_period, INDEX('Depn|Inputs'!$N$98:$N$104,MATCH($B125,'Depn|Inputs'!$C$98:$C$104,0)),0)/conv_2015_2010</f>
        <v>0</v>
      </c>
      <c r="AE134" s="111">
        <f>IF(AE$5=second_reg_period, INDEX('Depn|Inputs'!$N$98:$N$104,MATCH($B125,'Depn|Inputs'!$C$98:$C$104,0)),0)/conv_2015_2010</f>
        <v>0</v>
      </c>
      <c r="AF134" s="111">
        <f>IF(AF$5=second_reg_period, INDEX('Depn|Inputs'!$N$98:$N$104,MATCH($B125,'Depn|Inputs'!$C$98:$C$104,0)),0)/conv_2015_2010</f>
        <v>0</v>
      </c>
      <c r="AG134" s="111">
        <f>IF(AG$5=second_reg_period, INDEX('Depn|Inputs'!$N$98:$N$104,MATCH($B125,'Depn|Inputs'!$C$98:$C$104,0)),0)/conv_2015_2010</f>
        <v>0</v>
      </c>
      <c r="AH134" s="111">
        <f>IF(AH$5=second_reg_period, INDEX('Depn|Inputs'!$N$98:$N$104,MATCH($B125,'Depn|Inputs'!$C$98:$C$104,0)),0)/conv_2015_2010</f>
        <v>0</v>
      </c>
      <c r="AI134" s="111">
        <f>IF(AI$5=second_reg_period, INDEX('Depn|Inputs'!$N$98:$N$104,MATCH($B125,'Depn|Inputs'!$C$98:$C$104,0)),0)/conv_2015_2010</f>
        <v>0</v>
      </c>
      <c r="AJ134" s="111">
        <f>IF(AJ$5=second_reg_period, INDEX('Depn|Inputs'!$N$98:$N$104,MATCH($B125,'Depn|Inputs'!$C$98:$C$104,0)),0)/conv_2015_2010</f>
        <v>0</v>
      </c>
      <c r="AK134" s="111">
        <f>IF(AK$5=second_reg_period, INDEX('Depn|Inputs'!$N$98:$N$104,MATCH($B125,'Depn|Inputs'!$C$98:$C$104,0)),0)/conv_2015_2010</f>
        <v>0</v>
      </c>
      <c r="AL134" s="111">
        <f>IF(AL$5=second_reg_period, INDEX('Depn|Inputs'!$N$98:$N$104,MATCH($B125,'Depn|Inputs'!$C$98:$C$104,0)),0)/conv_2015_2010</f>
        <v>0</v>
      </c>
      <c r="AM134" s="111">
        <f>IF(AM$5=second_reg_period, INDEX('Depn|Inputs'!$N$98:$N$104,MATCH($B125,'Depn|Inputs'!$C$98:$C$104,0)),0)/conv_2015_2010</f>
        <v>0</v>
      </c>
      <c r="AN134" s="111">
        <f>IF(AN$5=second_reg_period, INDEX('Depn|Inputs'!$N$98:$N$104,MATCH($B125,'Depn|Inputs'!$C$98:$C$104,0)),0)/conv_2015_2010</f>
        <v>0</v>
      </c>
      <c r="AO134" s="111">
        <f>IF(AO$5=second_reg_period, INDEX('Depn|Inputs'!$N$98:$N$104,MATCH($B125,'Depn|Inputs'!$C$98:$C$104,0)),0)/conv_2015_2010</f>
        <v>0</v>
      </c>
      <c r="AP134" s="111">
        <f>IF(AP$5=second_reg_period, INDEX('Depn|Inputs'!$N$98:$N$104,MATCH($B125,'Depn|Inputs'!$C$98:$C$104,0)),0)/conv_2015_2010</f>
        <v>0</v>
      </c>
      <c r="AQ134" s="111">
        <f>IF(AQ$5=second_reg_period, INDEX('Depn|Inputs'!$N$98:$N$104,MATCH($B125,'Depn|Inputs'!$C$98:$C$104,0)),0)/conv_2015_2010</f>
        <v>0</v>
      </c>
      <c r="AR134" s="111">
        <f>IF(AR$5=second_reg_period, INDEX('Depn|Inputs'!$N$98:$N$104,MATCH($B125,'Depn|Inputs'!$C$98:$C$104,0)),0)/conv_2015_2010</f>
        <v>0</v>
      </c>
      <c r="AS134" s="111">
        <f>IF(AS$5=second_reg_period, INDEX('Depn|Inputs'!$N$98:$N$104,MATCH($B125,'Depn|Inputs'!$C$98:$C$104,0)),0)/conv_2015_2010</f>
        <v>0</v>
      </c>
      <c r="AT134" s="111">
        <f>IF(AT$5=second_reg_period, INDEX('Depn|Inputs'!$N$98:$N$104,MATCH($B125,'Depn|Inputs'!$C$98:$C$104,0)),0)/conv_2015_2010</f>
        <v>0</v>
      </c>
      <c r="AU134" s="111">
        <f>IF(AU$5=second_reg_period, INDEX('Depn|Inputs'!$N$98:$N$104,MATCH($B125,'Depn|Inputs'!$C$98:$C$104,0)),0)/conv_2015_2010</f>
        <v>0</v>
      </c>
      <c r="AV134" s="111">
        <f>IF(AV$5=second_reg_period, INDEX('Depn|Inputs'!$N$98:$N$104,MATCH($B125,'Depn|Inputs'!$C$98:$C$104,0)),0)/conv_2015_2010</f>
        <v>0</v>
      </c>
      <c r="AW134" s="111">
        <f>IF(AW$5=second_reg_period, INDEX('Depn|Inputs'!$N$98:$N$104,MATCH($B125,'Depn|Inputs'!$C$98:$C$104,0)),0)/conv_2015_2010</f>
        <v>0</v>
      </c>
      <c r="AX134" s="111">
        <f>IF(AX$5=second_reg_period, INDEX('Depn|Inputs'!$N$98:$N$104,MATCH($B125,'Depn|Inputs'!$C$98:$C$104,0)),0)/conv_2015_2010</f>
        <v>0</v>
      </c>
      <c r="AY134" s="111">
        <f>IF(AY$5=second_reg_period, INDEX('Depn|Inputs'!$N$98:$N$104,MATCH($B125,'Depn|Inputs'!$C$98:$C$104,0)),0)/conv_2015_2010</f>
        <v>0</v>
      </c>
      <c r="AZ134" s="111">
        <f>IF(AZ$5=second_reg_period, INDEX('Depn|Inputs'!$N$98:$N$104,MATCH($B125,'Depn|Inputs'!$C$98:$C$104,0)),0)/conv_2015_2010</f>
        <v>0</v>
      </c>
      <c r="BA134" s="111">
        <f>IF(BA$5=second_reg_period, INDEX('Depn|Inputs'!$N$98:$N$104,MATCH($B125,'Depn|Inputs'!$C$98:$C$104,0)),0)/conv_2015_2010</f>
        <v>0</v>
      </c>
      <c r="BB134" s="111">
        <f>IF(BB$5=second_reg_period, INDEX('Depn|Inputs'!$N$98:$N$104,MATCH($B125,'Depn|Inputs'!$C$98:$C$104,0)),0)/conv_2015_2010</f>
        <v>0</v>
      </c>
      <c r="BC134" s="111">
        <f>IF(BC$5=second_reg_period, INDEX('Depn|Inputs'!$N$98:$N$104,MATCH($B125,'Depn|Inputs'!$C$98:$C$104,0)),0)/conv_2015_2010</f>
        <v>0</v>
      </c>
      <c r="BD134" s="111">
        <f>IF(BD$5=second_reg_period, INDEX('Depn|Inputs'!$N$98:$N$104,MATCH($B125,'Depn|Inputs'!$C$98:$C$104,0)),0)/conv_2015_2010</f>
        <v>0</v>
      </c>
      <c r="BE134" s="111">
        <f>IF(BE$5=second_reg_period, INDEX('Depn|Inputs'!$N$98:$N$104,MATCH($B125,'Depn|Inputs'!$C$98:$C$104,0)),0)/conv_2015_2010</f>
        <v>0</v>
      </c>
      <c r="BF134" s="111">
        <f>IF(BF$5=second_reg_period, INDEX('Depn|Inputs'!$N$98:$N$104,MATCH($B125,'Depn|Inputs'!$C$98:$C$104,0)),0)/conv_2015_2010</f>
        <v>0</v>
      </c>
      <c r="BG134" s="111">
        <f>IF(BG$5=second_reg_period, INDEX('Depn|Inputs'!$N$98:$N$104,MATCH($B125,'Depn|Inputs'!$C$98:$C$104,0)),0)/conv_2015_2010</f>
        <v>0</v>
      </c>
      <c r="BH134" s="111">
        <f>IF(BH$5=second_reg_period, INDEX('Depn|Inputs'!$N$98:$N$104,MATCH($B125,'Depn|Inputs'!$C$98:$C$104,0)),0)/conv_2015_2010</f>
        <v>0</v>
      </c>
      <c r="BI134" s="111">
        <f>IF(BI$5=second_reg_period, INDEX('Depn|Inputs'!$N$98:$N$104,MATCH($B125,'Depn|Inputs'!$C$98:$C$104,0)),0)/conv_2015_2010</f>
        <v>0</v>
      </c>
      <c r="BJ134" s="111">
        <f>IF(BJ$5=second_reg_period, INDEX('Depn|Inputs'!$N$98:$N$104,MATCH($B125,'Depn|Inputs'!$C$98:$C$104,0)),0)/conv_2015_2010</f>
        <v>0</v>
      </c>
      <c r="BK134" s="111">
        <f>IF(BK$5=second_reg_period, INDEX('Depn|Inputs'!$N$98:$N$104,MATCH($B125,'Depn|Inputs'!$C$98:$C$104,0)),0)/conv_2015_2010</f>
        <v>0</v>
      </c>
      <c r="BL134" s="111">
        <f>IF(BL$5=second_reg_period, INDEX('Depn|Inputs'!$N$98:$N$104,MATCH($B125,'Depn|Inputs'!$C$98:$C$104,0)),0)/conv_2015_2010</f>
        <v>0</v>
      </c>
      <c r="BM134" s="111">
        <f>IF(BM$5=second_reg_period, INDEX('Depn|Inputs'!$N$98:$N$104,MATCH($B125,'Depn|Inputs'!$C$98:$C$104,0)),0)/conv_2015_2010</f>
        <v>0</v>
      </c>
      <c r="BN134" s="111">
        <f>IF(BN$5=second_reg_period, INDEX('Depn|Inputs'!$N$98:$N$104,MATCH($B125,'Depn|Inputs'!$C$98:$C$104,0)),0)/conv_2015_2010</f>
        <v>0</v>
      </c>
      <c r="BO134" s="111">
        <f>IF(BO$5=second_reg_period, INDEX('Depn|Inputs'!$N$98:$N$104,MATCH($B125,'Depn|Inputs'!$C$98:$C$104,0)),0)/conv_2015_2010</f>
        <v>0</v>
      </c>
      <c r="BP134" s="111">
        <f>IF(BP$5=second_reg_period, INDEX('Depn|Inputs'!$N$98:$N$104,MATCH($B125,'Depn|Inputs'!$C$98:$C$104,0)),0)/conv_2015_2010</f>
        <v>0</v>
      </c>
      <c r="BQ134" s="111">
        <f>IF(BQ$5=second_reg_period, INDEX('Depn|Inputs'!$N$98:$N$104,MATCH($B125,'Depn|Inputs'!$C$98:$C$104,0)),0)/conv_2015_2010</f>
        <v>0</v>
      </c>
      <c r="BR134" s="111">
        <f>IF(BR$5=second_reg_period, INDEX('Depn|Inputs'!$N$98:$N$104,MATCH($B125,'Depn|Inputs'!$C$98:$C$104,0)),0)/conv_2015_2010</f>
        <v>0</v>
      </c>
      <c r="BS134" s="111">
        <f>IF(BS$5=second_reg_period, INDEX('Depn|Inputs'!$N$98:$N$104,MATCH($B125,'Depn|Inputs'!$C$98:$C$104,0)),0)/conv_2015_2010</f>
        <v>0</v>
      </c>
      <c r="BT134" s="111">
        <f>IF(BT$5=second_reg_period, INDEX('Depn|Inputs'!$N$98:$N$104,MATCH($B125,'Depn|Inputs'!$C$98:$C$104,0)),0)/conv_2015_2010</f>
        <v>0</v>
      </c>
      <c r="BU134" s="111">
        <f>IF(BU$5=second_reg_period, INDEX('Depn|Inputs'!$N$98:$N$104,MATCH($B125,'Depn|Inputs'!$C$98:$C$104,0)),0)/conv_2015_2010</f>
        <v>0</v>
      </c>
      <c r="BV134" s="111">
        <f>IF(BV$5=second_reg_period, INDEX('Depn|Inputs'!$N$98:$N$104,MATCH($B125,'Depn|Inputs'!$C$98:$C$104,0)),0)/conv_2015_2010</f>
        <v>0</v>
      </c>
    </row>
    <row r="135" spans="1:74" ht="12.75" hidden="1" customHeight="1" outlineLevel="1" x14ac:dyDescent="0.3">
      <c r="D135" s="54" t="s">
        <v>35</v>
      </c>
      <c r="E135" s="8" t="s">
        <v>22</v>
      </c>
      <c r="I135" s="8">
        <f t="shared" ref="I135:BQ135" si="74">H135-I132+I133+I134</f>
        <v>23.334493017713395</v>
      </c>
      <c r="J135" s="8">
        <f t="shared" si="74"/>
        <v>18.10414805965792</v>
      </c>
      <c r="K135" s="8">
        <f t="shared" si="74"/>
        <v>12.873803101602444</v>
      </c>
      <c r="L135" s="8">
        <f t="shared" si="74"/>
        <v>7.643458143546968</v>
      </c>
      <c r="M135" s="8">
        <f t="shared" si="74"/>
        <v>2.4131131854914916</v>
      </c>
      <c r="N135" s="8">
        <f t="shared" si="74"/>
        <v>1.7763568394002505E-15</v>
      </c>
      <c r="O135" s="8">
        <f t="shared" si="74"/>
        <v>1.7763568394002505E-15</v>
      </c>
      <c r="P135" s="8">
        <f t="shared" si="74"/>
        <v>1.7763568394002505E-15</v>
      </c>
      <c r="Q135" s="8">
        <f t="shared" si="74"/>
        <v>1.7763568394002505E-15</v>
      </c>
      <c r="R135" s="8">
        <f t="shared" si="74"/>
        <v>1.7763568394002505E-15</v>
      </c>
      <c r="S135" s="8">
        <f t="shared" si="74"/>
        <v>1.7763568394002505E-15</v>
      </c>
      <c r="T135" s="8">
        <f t="shared" si="74"/>
        <v>1.7763568394002505E-15</v>
      </c>
      <c r="U135" s="8">
        <f t="shared" si="74"/>
        <v>1.7763568394002505E-15</v>
      </c>
      <c r="V135" s="8">
        <f t="shared" si="74"/>
        <v>1.7763568394002505E-15</v>
      </c>
      <c r="W135" s="8">
        <f t="shared" si="74"/>
        <v>1.7763568394002505E-15</v>
      </c>
      <c r="X135" s="8">
        <f t="shared" si="74"/>
        <v>1.7763568394002505E-15</v>
      </c>
      <c r="Y135" s="8">
        <f t="shared" si="74"/>
        <v>1.7763568394002505E-15</v>
      </c>
      <c r="Z135" s="8">
        <f t="shared" si="74"/>
        <v>1.7763568394002505E-15</v>
      </c>
      <c r="AA135" s="8">
        <f t="shared" si="74"/>
        <v>1.7763568394002505E-15</v>
      </c>
      <c r="AB135" s="8">
        <f t="shared" si="74"/>
        <v>1.7763568394002505E-15</v>
      </c>
      <c r="AC135" s="8">
        <f t="shared" si="74"/>
        <v>1.7763568394002505E-15</v>
      </c>
      <c r="AD135" s="8">
        <f t="shared" si="74"/>
        <v>1.7763568394002505E-15</v>
      </c>
      <c r="AE135" s="8">
        <f t="shared" si="74"/>
        <v>1.7763568394002505E-15</v>
      </c>
      <c r="AF135" s="8">
        <f t="shared" si="74"/>
        <v>1.7763568394002505E-15</v>
      </c>
      <c r="AG135" s="8">
        <f t="shared" si="74"/>
        <v>1.7763568394002505E-15</v>
      </c>
      <c r="AH135" s="8">
        <f t="shared" si="74"/>
        <v>1.7763568394002505E-15</v>
      </c>
      <c r="AI135" s="8">
        <f t="shared" si="74"/>
        <v>1.7763568394002505E-15</v>
      </c>
      <c r="AJ135" s="8">
        <f t="shared" si="74"/>
        <v>1.7763568394002505E-15</v>
      </c>
      <c r="AK135" s="8">
        <f t="shared" si="74"/>
        <v>1.7763568394002505E-15</v>
      </c>
      <c r="AL135" s="8">
        <f t="shared" si="74"/>
        <v>1.7763568394002505E-15</v>
      </c>
      <c r="AM135" s="8">
        <f t="shared" si="74"/>
        <v>1.7763568394002505E-15</v>
      </c>
      <c r="AN135" s="8">
        <f t="shared" si="74"/>
        <v>1.7763568394002505E-15</v>
      </c>
      <c r="AO135" s="8">
        <f t="shared" si="74"/>
        <v>1.7763568394002505E-15</v>
      </c>
      <c r="AP135" s="8">
        <f t="shared" si="74"/>
        <v>1.7763568394002505E-15</v>
      </c>
      <c r="AQ135" s="8">
        <f t="shared" si="74"/>
        <v>1.7763568394002505E-15</v>
      </c>
      <c r="AR135" s="8">
        <f t="shared" si="74"/>
        <v>1.7763568394002505E-15</v>
      </c>
      <c r="AS135" s="8">
        <f t="shared" si="74"/>
        <v>1.7763568394002505E-15</v>
      </c>
      <c r="AT135" s="8">
        <f t="shared" si="74"/>
        <v>1.7763568394002505E-15</v>
      </c>
      <c r="AU135" s="8">
        <f t="shared" si="74"/>
        <v>1.7763568394002505E-15</v>
      </c>
      <c r="AV135" s="8">
        <f t="shared" si="74"/>
        <v>1.7763568394002505E-15</v>
      </c>
      <c r="AW135" s="8">
        <f t="shared" si="74"/>
        <v>1.7763568394002505E-15</v>
      </c>
      <c r="AX135" s="8">
        <f t="shared" si="74"/>
        <v>1.7763568394002505E-15</v>
      </c>
      <c r="AY135" s="8">
        <f t="shared" si="74"/>
        <v>1.7763568394002505E-15</v>
      </c>
      <c r="AZ135" s="8">
        <f t="shared" si="74"/>
        <v>1.7763568394002505E-15</v>
      </c>
      <c r="BA135" s="8">
        <f t="shared" si="74"/>
        <v>1.7763568394002505E-15</v>
      </c>
      <c r="BB135" s="8">
        <f t="shared" si="74"/>
        <v>1.7763568394002505E-15</v>
      </c>
      <c r="BC135" s="8">
        <f t="shared" si="74"/>
        <v>1.7763568394002505E-15</v>
      </c>
      <c r="BD135" s="8">
        <f t="shared" si="74"/>
        <v>1.7763568394002505E-15</v>
      </c>
      <c r="BE135" s="8">
        <f t="shared" si="74"/>
        <v>1.7763568394002505E-15</v>
      </c>
      <c r="BF135" s="8">
        <f t="shared" si="74"/>
        <v>1.7763568394002505E-15</v>
      </c>
      <c r="BG135" s="8">
        <f t="shared" si="74"/>
        <v>1.7763568394002505E-15</v>
      </c>
      <c r="BH135" s="8">
        <f t="shared" si="74"/>
        <v>1.7763568394002505E-15</v>
      </c>
      <c r="BI135" s="8">
        <f t="shared" si="74"/>
        <v>1.7763568394002505E-15</v>
      </c>
      <c r="BJ135" s="8">
        <f t="shared" si="74"/>
        <v>1.7763568394002505E-15</v>
      </c>
      <c r="BK135" s="8">
        <f t="shared" si="74"/>
        <v>1.7763568394002505E-15</v>
      </c>
      <c r="BL135" s="8">
        <f t="shared" si="74"/>
        <v>1.7763568394002505E-15</v>
      </c>
      <c r="BM135" s="8">
        <f t="shared" si="74"/>
        <v>1.7763568394002505E-15</v>
      </c>
      <c r="BN135" s="8">
        <f t="shared" si="74"/>
        <v>1.7763568394002505E-15</v>
      </c>
      <c r="BO135" s="8">
        <f t="shared" si="74"/>
        <v>1.7763568394002505E-15</v>
      </c>
      <c r="BP135" s="8">
        <f t="shared" si="74"/>
        <v>1.7763568394002505E-15</v>
      </c>
      <c r="BQ135" s="8">
        <f t="shared" si="74"/>
        <v>1.7763568394002505E-15</v>
      </c>
      <c r="BR135" s="8">
        <f t="shared" ref="BR135" si="75">BQ135-BR132+BR133+BR134</f>
        <v>1.7763568394002505E-15</v>
      </c>
      <c r="BS135" s="8">
        <f t="shared" ref="BS135" si="76">BR135-BS132+BS133+BS134</f>
        <v>1.7763568394002505E-15</v>
      </c>
      <c r="BT135" s="8">
        <f t="shared" ref="BT135" si="77">BS135-BT132+BT133+BT134</f>
        <v>1.7763568394002505E-15</v>
      </c>
      <c r="BU135" s="8">
        <f t="shared" ref="BU135" si="78">BT135-BU132+BU133+BU134</f>
        <v>1.7763568394002505E-15</v>
      </c>
      <c r="BV135" s="8">
        <f t="shared" ref="BV135" si="79">BU135-BV132+BV133+BV134</f>
        <v>1.7763568394002505E-15</v>
      </c>
    </row>
    <row r="136" spans="1:74" ht="12.75" hidden="1" customHeight="1" outlineLevel="1" x14ac:dyDescent="0.3">
      <c r="I136" s="75"/>
    </row>
    <row r="137" spans="1:74" ht="12.75" hidden="1" customHeight="1" outlineLevel="1" x14ac:dyDescent="0.3">
      <c r="A137" s="112"/>
      <c r="B137" s="112"/>
      <c r="C137" s="112"/>
      <c r="D137" s="113" t="s">
        <v>43</v>
      </c>
      <c r="I137" s="75"/>
      <c r="J137" s="114"/>
      <c r="K137" s="114"/>
      <c r="L137" s="114"/>
      <c r="M137" s="114"/>
      <c r="N137" s="130">
        <f>INDEX('Depn|Inputs'!$N$85:$N$91,MATCH($B125,'Depn|Inputs'!$C$85:$C$91,0))/conv_2015_2010</f>
        <v>2.7363767503764992E-2</v>
      </c>
    </row>
    <row r="138" spans="1:74" s="239" customFormat="1" ht="12.75" hidden="1" customHeight="1" outlineLevel="1" x14ac:dyDescent="0.3">
      <c r="D138" s="240" t="s">
        <v>68</v>
      </c>
      <c r="E138" s="239" t="s">
        <v>22</v>
      </c>
      <c r="I138" s="241"/>
      <c r="J138" s="242"/>
      <c r="K138" s="242"/>
      <c r="L138" s="242"/>
      <c r="M138" s="242"/>
      <c r="N138" s="243"/>
      <c r="S138" s="279">
        <f>INDEX('Depn|Inputs'!$N$59:$N$67,MATCH($B125,'Depn|Inputs'!$C$59:$C$66,0))/conv_2015_2010</f>
        <v>0</v>
      </c>
    </row>
    <row r="139" spans="1:74" ht="12.75" hidden="1" customHeight="1" outlineLevel="1" x14ac:dyDescent="0.3">
      <c r="C139" s="94" t="s">
        <v>12</v>
      </c>
      <c r="E139" s="8" t="s">
        <v>22</v>
      </c>
      <c r="I139" s="75"/>
      <c r="J139" s="9">
        <f>INDEX('Depn|Inputs'!J$44:J$50,MATCH($B125,'Depn|Inputs'!$C$44:$C$50,0))*(1+IF(J$5&lt;=second_reg_period, J$7, J$6))^0.5</f>
        <v>0</v>
      </c>
      <c r="K139" s="9">
        <f>INDEX('Depn|Inputs'!K$44:K$50,MATCH($B125,'Depn|Inputs'!$C$44:$C$50,0))*(1+IF(K$5&lt;=second_reg_period, K$7, K$6))^0.5</f>
        <v>0</v>
      </c>
      <c r="L139" s="9">
        <f>INDEX('Depn|Inputs'!L$44:L$50,MATCH($B125,'Depn|Inputs'!$C$44:$C$50,0))*(1+IF(L$5&lt;=second_reg_period, L$7, L$6))^0.5</f>
        <v>0</v>
      </c>
      <c r="M139" s="9">
        <f>INDEX('Depn|Inputs'!M$44:M$50,MATCH($B125,'Depn|Inputs'!$C$44:$C$50,0))*(1+IF(M$5&lt;=second_reg_period, M$7, M$6))^0.5</f>
        <v>0</v>
      </c>
      <c r="N139" s="9">
        <f>INDEX('Depn|Inputs'!N$44:N$50,MATCH($B125,'Depn|Inputs'!$C$44:$C$50,0))*(1+IF(N$5&lt;=second_reg_period, N$7, N$6))^0.5</f>
        <v>0</v>
      </c>
      <c r="O139" s="9">
        <f>INDEX('Depn|Inputs'!O$44:O$50,MATCH($B125,'Depn|Inputs'!$C$44:$C$50,0))*(1+IF(O$5&lt;=second_reg_period, O$7, O$6))^0.5</f>
        <v>0</v>
      </c>
      <c r="P139" s="9">
        <f>INDEX('Depn|Inputs'!P$44:P$50,MATCH($B125,'Depn|Inputs'!$C$44:$C$50,0))*(1+IF(P$5&lt;=second_reg_period, P$7, P$6))^0.5</f>
        <v>0</v>
      </c>
      <c r="Q139" s="9">
        <f>INDEX('Depn|Inputs'!Q$44:Q$50,MATCH($B125,'Depn|Inputs'!$C$44:$C$50,0))*(1+IF(Q$5&lt;=second_reg_period, Q$7, Q$6))^0.5</f>
        <v>0</v>
      </c>
      <c r="R139" s="9">
        <f>INDEX('Depn|Inputs'!R$44:R$50,MATCH($B125,'Depn|Inputs'!$C$44:$C$50,0))*(1+IF(R$5&lt;=second_reg_period, R$7, R$6))^0.5</f>
        <v>0</v>
      </c>
      <c r="S139" s="9">
        <f>INDEX('Depn|Inputs'!S$44:S$50,MATCH($B125,'Depn|Inputs'!$C$44:$C$50,0))*(1+IF(S$5&lt;=second_reg_period, S$7, S$6))^0.5</f>
        <v>0</v>
      </c>
      <c r="T139" s="9">
        <f>INDEX('Depn|Inputs'!T$44:T$50,MATCH($B125,'Depn|Inputs'!$C$44:$C$50,0))*(1+IF(T$5&lt;=second_reg_period, T$7, T$6))^0.5</f>
        <v>0</v>
      </c>
      <c r="U139" s="9">
        <f>INDEX('Depn|Inputs'!U$44:U$50,MATCH($B125,'Depn|Inputs'!$C$44:$C$50,0))*(1+IF(U$5&lt;=second_reg_period, U$7, U$6))^0.5</f>
        <v>0</v>
      </c>
      <c r="V139" s="9">
        <f>INDEX('Depn|Inputs'!V$44:V$50,MATCH($B125,'Depn|Inputs'!$C$44:$C$50,0))*(1+IF(V$5&lt;=second_reg_period, V$7, V$6))^0.5</f>
        <v>0</v>
      </c>
      <c r="W139" s="9">
        <f>INDEX('Depn|Inputs'!W$44:W$50,MATCH($B125,'Depn|Inputs'!$C$44:$C$50,0))*(1+IF(W$5&lt;=second_reg_period, W$7, W$6))^0.5</f>
        <v>0</v>
      </c>
      <c r="X139" s="9">
        <f>INDEX('Depn|Inputs'!X$44:X$50,MATCH($B125,'Depn|Inputs'!$C$44:$C$50,0))*(1+IF(X$5&lt;=second_reg_period, X$7, X$6))^0.5</f>
        <v>0</v>
      </c>
      <c r="Y139" s="9">
        <f>INDEX('Depn|Inputs'!Y$44:Y$50,MATCH($B125,'Depn|Inputs'!$C$44:$C$50,0))*(1+IF(Y$5&lt;=second_reg_period, Y$7, Y$6))^0.5</f>
        <v>0</v>
      </c>
      <c r="Z139" s="9">
        <f>INDEX('Depn|Inputs'!Z$44:Z$50,MATCH($B125,'Depn|Inputs'!$C$44:$C$50,0))*(1+IF(Z$5&lt;=second_reg_period, Z$7, Z$6))^0.5</f>
        <v>0</v>
      </c>
      <c r="AA139" s="9">
        <f>INDEX('Depn|Inputs'!AA$44:AA$50,MATCH($B125,'Depn|Inputs'!$C$44:$C$50,0))*(1+IF(AA$5&lt;=second_reg_period, AA$7, AA$6))^0.5</f>
        <v>0</v>
      </c>
      <c r="AB139" s="9">
        <f>INDEX('Depn|Inputs'!AB$44:AB$50,MATCH($B125,'Depn|Inputs'!$C$44:$C$50,0))*(1+IF(AB$5&lt;=second_reg_period, AB$7, AB$6))^0.5</f>
        <v>0</v>
      </c>
      <c r="AC139" s="9">
        <f>INDEX('Depn|Inputs'!AC$44:AC$50,MATCH($B125,'Depn|Inputs'!$C$44:$C$50,0))*(1+IF(AC$5&lt;=second_reg_period, AC$7, AC$6))^0.5</f>
        <v>0</v>
      </c>
      <c r="AD139" s="9">
        <f>INDEX('Depn|Inputs'!AD$44:AD$50,MATCH($B125,'Depn|Inputs'!$C$44:$C$50,0))*(1+IF(AD$5&lt;=second_reg_period, AD$7, AD$6))^0.5</f>
        <v>0</v>
      </c>
      <c r="AE139" s="9">
        <f>INDEX('Depn|Inputs'!AE$44:AE$50,MATCH($B125,'Depn|Inputs'!$C$44:$C$50,0))*(1+IF(AE$5&lt;=second_reg_period, AE$7, AE$6))^0.5</f>
        <v>0</v>
      </c>
      <c r="AF139" s="9">
        <f>INDEX('Depn|Inputs'!AF$44:AF$50,MATCH($B125,'Depn|Inputs'!$C$44:$C$50,0))*(1+IF(AF$5&lt;=second_reg_period, AF$7, AF$6))^0.5</f>
        <v>0</v>
      </c>
      <c r="AG139" s="9">
        <f>INDEX('Depn|Inputs'!AG$44:AG$50,MATCH($B125,'Depn|Inputs'!$C$44:$C$50,0))*(1+IF(AG$5&lt;=second_reg_period, AG$7, AG$6))^0.5</f>
        <v>0</v>
      </c>
      <c r="AH139" s="9">
        <f>INDEX('Depn|Inputs'!AH$44:AH$50,MATCH($B125,'Depn|Inputs'!$C$44:$C$50,0))*(1+IF(AH$5&lt;=second_reg_period, AH$7, AH$6))^0.5</f>
        <v>0</v>
      </c>
      <c r="AI139" s="9">
        <f>INDEX('Depn|Inputs'!AI$44:AI$50,MATCH($B125,'Depn|Inputs'!$C$44:$C$50,0))*(1+IF(AI$5&lt;=second_reg_period, AI$7, AI$6))^0.5</f>
        <v>0</v>
      </c>
      <c r="AJ139" s="9">
        <f>INDEX('Depn|Inputs'!AJ$44:AJ$50,MATCH($B125,'Depn|Inputs'!$C$44:$C$50,0))*(1+IF(AJ$5&lt;=second_reg_period, AJ$7, AJ$6))^0.5</f>
        <v>0</v>
      </c>
      <c r="AK139" s="9">
        <f>INDEX('Depn|Inputs'!AK$44:AK$50,MATCH($B125,'Depn|Inputs'!$C$44:$C$50,0))*(1+IF(AK$5&lt;=second_reg_period, AK$7, AK$6))^0.5</f>
        <v>0</v>
      </c>
      <c r="AL139" s="9">
        <f>INDEX('Depn|Inputs'!AL$44:AL$50,MATCH($B125,'Depn|Inputs'!$C$44:$C$50,0))*(1+IF(AL$5&lt;=second_reg_period, AL$7, AL$6))^0.5</f>
        <v>0</v>
      </c>
      <c r="AM139" s="9">
        <f>INDEX('Depn|Inputs'!AM$44:AM$50,MATCH($B125,'Depn|Inputs'!$C$44:$C$50,0))*(1+IF(AM$5&lt;=second_reg_period, AM$7, AM$6))^0.5</f>
        <v>0</v>
      </c>
      <c r="AN139" s="9">
        <f>INDEX('Depn|Inputs'!AN$44:AN$50,MATCH($B125,'Depn|Inputs'!$C$44:$C$50,0))*(1+IF(AN$5&lt;=second_reg_period, AN$7, AN$6))^0.5</f>
        <v>0</v>
      </c>
      <c r="AO139" s="9">
        <f>INDEX('Depn|Inputs'!AO$44:AO$50,MATCH($B125,'Depn|Inputs'!$C$44:$C$50,0))*(1+IF(AO$5&lt;=second_reg_period, AO$7, AO$6))^0.5</f>
        <v>0</v>
      </c>
      <c r="AP139" s="9">
        <f>INDEX('Depn|Inputs'!AP$44:AP$50,MATCH($B125,'Depn|Inputs'!$C$44:$C$50,0))*(1+IF(AP$5&lt;=second_reg_period, AP$7, AP$6))^0.5</f>
        <v>0</v>
      </c>
      <c r="AQ139" s="9">
        <f>INDEX('Depn|Inputs'!AQ$44:AQ$50,MATCH($B125,'Depn|Inputs'!$C$44:$C$50,0))*(1+IF(AQ$5&lt;=second_reg_period, AQ$7, AQ$6))^0.5</f>
        <v>0</v>
      </c>
      <c r="AR139" s="9">
        <f>INDEX('Depn|Inputs'!AR$44:AR$50,MATCH($B125,'Depn|Inputs'!$C$44:$C$50,0))*(1+IF(AR$5&lt;=second_reg_period, AR$7, AR$6))^0.5</f>
        <v>0</v>
      </c>
      <c r="AS139" s="9">
        <f>INDEX('Depn|Inputs'!AS$44:AS$50,MATCH($B125,'Depn|Inputs'!$C$44:$C$50,0))*(1+IF(AS$5&lt;=second_reg_period, AS$7, AS$6))^0.5</f>
        <v>0</v>
      </c>
      <c r="AT139" s="9">
        <f>INDEX('Depn|Inputs'!AT$44:AT$50,MATCH($B125,'Depn|Inputs'!$C$44:$C$50,0))*(1+IF(AT$5&lt;=second_reg_period, AT$7, AT$6))^0.5</f>
        <v>0</v>
      </c>
      <c r="AU139" s="9">
        <f>INDEX('Depn|Inputs'!AU$44:AU$50,MATCH($B125,'Depn|Inputs'!$C$44:$C$50,0))*(1+IF(AU$5&lt;=second_reg_period, AU$7, AU$6))^0.5</f>
        <v>0</v>
      </c>
      <c r="AV139" s="9">
        <f>INDEX('Depn|Inputs'!AV$44:AV$50,MATCH($B125,'Depn|Inputs'!$C$44:$C$50,0))*(1+IF(AV$5&lt;=second_reg_period, AV$7, AV$6))^0.5</f>
        <v>0</v>
      </c>
      <c r="AW139" s="9">
        <f>INDEX('Depn|Inputs'!AW$44:AW$50,MATCH($B125,'Depn|Inputs'!$C$44:$C$50,0))*(1+IF(AW$5&lt;=second_reg_period, AW$7, AW$6))^0.5</f>
        <v>0</v>
      </c>
      <c r="AX139" s="9">
        <f>INDEX('Depn|Inputs'!AX$44:AX$50,MATCH($B125,'Depn|Inputs'!$C$44:$C$50,0))*(1+IF(AX$5&lt;=second_reg_period, AX$7, AX$6))^0.5</f>
        <v>0</v>
      </c>
      <c r="AY139" s="9">
        <f>INDEX('Depn|Inputs'!AY$44:AY$50,MATCH($B125,'Depn|Inputs'!$C$44:$C$50,0))*(1+IF(AY$5&lt;=second_reg_period, AY$7, AY$6))^0.5</f>
        <v>0</v>
      </c>
      <c r="AZ139" s="9">
        <f>INDEX('Depn|Inputs'!AZ$44:AZ$50,MATCH($B125,'Depn|Inputs'!$C$44:$C$50,0))*(1+IF(AZ$5&lt;=second_reg_period, AZ$7, AZ$6))^0.5</f>
        <v>0</v>
      </c>
      <c r="BA139" s="9">
        <f>INDEX('Depn|Inputs'!BA$44:BA$50,MATCH($B125,'Depn|Inputs'!$C$44:$C$50,0))*(1+IF(BA$5&lt;=second_reg_period, BA$7, BA$6))^0.5</f>
        <v>0</v>
      </c>
      <c r="BB139" s="9">
        <f>INDEX('Depn|Inputs'!BB$44:BB$50,MATCH($B125,'Depn|Inputs'!$C$44:$C$50,0))*(1+IF(BB$5&lt;=second_reg_period, BB$7, BB$6))^0.5</f>
        <v>0</v>
      </c>
      <c r="BC139" s="9">
        <f>INDEX('Depn|Inputs'!BC$44:BC$50,MATCH($B125,'Depn|Inputs'!$C$44:$C$50,0))*(1+IF(BC$5&lt;=second_reg_period, BC$7, BC$6))^0.5</f>
        <v>0</v>
      </c>
      <c r="BD139" s="9">
        <f>INDEX('Depn|Inputs'!BD$44:BD$50,MATCH($B125,'Depn|Inputs'!$C$44:$C$50,0))*(1+IF(BD$5&lt;=second_reg_period, BD$7, BD$6))^0.5</f>
        <v>0</v>
      </c>
      <c r="BE139" s="9">
        <f>INDEX('Depn|Inputs'!BE$44:BE$50,MATCH($B125,'Depn|Inputs'!$C$44:$C$50,0))*(1+IF(BE$5&lt;=second_reg_period, BE$7, BE$6))^0.5</f>
        <v>0</v>
      </c>
      <c r="BF139" s="9">
        <f>INDEX('Depn|Inputs'!BF$44:BF$50,MATCH($B125,'Depn|Inputs'!$C$44:$C$50,0))*(1+IF(BF$5&lt;=second_reg_period, BF$7, BF$6))^0.5</f>
        <v>0</v>
      </c>
      <c r="BG139" s="9">
        <f>INDEX('Depn|Inputs'!BG$44:BG$50,MATCH($B125,'Depn|Inputs'!$C$44:$C$50,0))*(1+IF(BG$5&lt;=second_reg_period, BG$7, BG$6))^0.5</f>
        <v>0</v>
      </c>
      <c r="BH139" s="9">
        <f>INDEX('Depn|Inputs'!BH$44:BH$50,MATCH($B125,'Depn|Inputs'!$C$44:$C$50,0))*(1+IF(BH$5&lt;=second_reg_period, BH$7, BH$6))^0.5</f>
        <v>0</v>
      </c>
      <c r="BI139" s="9">
        <f>INDEX('Depn|Inputs'!BI$44:BI$50,MATCH($B125,'Depn|Inputs'!$C$44:$C$50,0))*(1+IF(BI$5&lt;=second_reg_period, BI$7, BI$6))^0.5</f>
        <v>0</v>
      </c>
      <c r="BJ139" s="9">
        <f>INDEX('Depn|Inputs'!BJ$44:BJ$50,MATCH($B125,'Depn|Inputs'!$C$44:$C$50,0))*(1+IF(BJ$5&lt;=second_reg_period, BJ$7, BJ$6))^0.5</f>
        <v>0</v>
      </c>
      <c r="BK139" s="9">
        <f>INDEX('Depn|Inputs'!BK$44:BK$50,MATCH($B125,'Depn|Inputs'!$C$44:$C$50,0))*(1+IF(BK$5&lt;=second_reg_period, BK$7, BK$6))^0.5</f>
        <v>0</v>
      </c>
      <c r="BL139" s="9">
        <f>INDEX('Depn|Inputs'!BL$44:BL$50,MATCH($B125,'Depn|Inputs'!$C$44:$C$50,0))*(1+IF(BL$5&lt;=second_reg_period, BL$7, BL$6))^0.5</f>
        <v>0</v>
      </c>
      <c r="BM139" s="9">
        <f>INDEX('Depn|Inputs'!BM$44:BM$50,MATCH($B125,'Depn|Inputs'!$C$44:$C$50,0))*(1+IF(BM$5&lt;=second_reg_period, BM$7, BM$6))^0.5</f>
        <v>0</v>
      </c>
      <c r="BN139" s="9">
        <f>INDEX('Depn|Inputs'!BN$44:BN$50,MATCH($B125,'Depn|Inputs'!$C$44:$C$50,0))*(1+IF(BN$5&lt;=second_reg_period, BN$7, BN$6))^0.5</f>
        <v>0</v>
      </c>
      <c r="BO139" s="9">
        <f>INDEX('Depn|Inputs'!BO$44:BO$50,MATCH($B125,'Depn|Inputs'!$C$44:$C$50,0))*(1+IF(BO$5&lt;=second_reg_period, BO$7, BO$6))^0.5</f>
        <v>0</v>
      </c>
      <c r="BP139" s="9">
        <f>INDEX('Depn|Inputs'!BP$44:BP$50,MATCH($B125,'Depn|Inputs'!$C$44:$C$50,0))*(1+IF(BP$5&lt;=second_reg_period, BP$7, BP$6))^0.5</f>
        <v>0</v>
      </c>
      <c r="BQ139" s="9">
        <f>INDEX('Depn|Inputs'!BQ$44:BQ$50,MATCH($B125,'Depn|Inputs'!$C$44:$C$50,0))*(1+IF(BQ$5&lt;=second_reg_period, BQ$7, BQ$6))^0.5</f>
        <v>0</v>
      </c>
      <c r="BR139" s="9">
        <f>INDEX('Depn|Inputs'!BR$44:BR$50,MATCH($B125,'Depn|Inputs'!$C$44:$C$50,0))*(1+IF(BR$5&lt;=second_reg_period, BR$7, BR$6))^0.5</f>
        <v>0</v>
      </c>
      <c r="BS139" s="9">
        <f>INDEX('Depn|Inputs'!BS$44:BS$50,MATCH($B125,'Depn|Inputs'!$C$44:$C$50,0))*(1+IF(BS$5&lt;=second_reg_period, BS$7, BS$6))^0.5</f>
        <v>0</v>
      </c>
      <c r="BT139" s="9">
        <f>INDEX('Depn|Inputs'!BT$44:BT$50,MATCH($B125,'Depn|Inputs'!$C$44:$C$50,0))*(1+IF(BT$5&lt;=second_reg_period, BT$7, BT$6))^0.5</f>
        <v>0</v>
      </c>
      <c r="BU139" s="9">
        <f>INDEX('Depn|Inputs'!BU$44:BU$50,MATCH($B125,'Depn|Inputs'!$C$44:$C$50,0))*(1+IF(BU$5&lt;=second_reg_period, BU$7, BU$6))^0.5</f>
        <v>0</v>
      </c>
      <c r="BV139" s="9">
        <f>INDEX('Depn|Inputs'!BV$44:BV$50,MATCH($B125,'Depn|Inputs'!$C$44:$C$50,0))*(1+IF(BV$5&lt;=second_reg_period, BV$7, BV$6))^0.5</f>
        <v>0</v>
      </c>
    </row>
    <row r="140" spans="1:74" ht="12.75" hidden="1" customHeight="1" outlineLevel="1" x14ac:dyDescent="0.3">
      <c r="D140" s="54" t="s">
        <v>45</v>
      </c>
      <c r="I140" s="75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</row>
    <row r="141" spans="1:74" s="103" customFormat="1" ht="12.75" hidden="1" customHeight="1" outlineLevel="1" x14ac:dyDescent="0.3">
      <c r="D141" s="118" t="s">
        <v>43</v>
      </c>
      <c r="E141" s="103" t="s">
        <v>22</v>
      </c>
      <c r="I141" s="104"/>
      <c r="J141" s="119"/>
      <c r="K141" s="119"/>
      <c r="L141" s="119"/>
      <c r="M141" s="119"/>
      <c r="N141" s="119"/>
      <c r="O141" s="120">
        <f>IF($I127="n/a",0,IF(O$5-$N$5&gt;$I127-5,$N137-SUM($J141:N141),$N137/($I127-5)))</f>
        <v>2.7363767503764992E-2</v>
      </c>
      <c r="P141" s="121">
        <f>IF($I127="n/a",0,IF(P$5-$N$5&gt;$I127-5,$N137-SUM($J141:O141),$N137/($I127-5)))</f>
        <v>0</v>
      </c>
      <c r="Q141" s="121">
        <f>IF($I127="n/a",0,IF(Q$5-$N$5&gt;$I127-5,$N137-SUM($J141:P141),$N137/($I127-5)))</f>
        <v>0</v>
      </c>
      <c r="R141" s="121">
        <f>IF($I127="n/a",0,IF(R$5-$N$5&gt;$I127-5,$N137-SUM($J141:Q141),$N137/($I127-5)))</f>
        <v>0</v>
      </c>
      <c r="S141" s="121">
        <f>IF($I127="n/a",0,IF(S$5-$N$5&gt;$I127-5,$N137-SUM($J141:R141),$N137/($I127-5)))</f>
        <v>0</v>
      </c>
      <c r="T141" s="121">
        <f>IF($I127="n/a",0,IF(T$5-$N$5&gt;$I127-5,$N137-SUM($J141:S141),$N137/($I127-5)))</f>
        <v>0</v>
      </c>
      <c r="U141" s="121">
        <f>IF($I127="n/a",0,IF(U$5-$N$5&gt;$I127-5,$N137-SUM($J141:T141),$N137/($I127-5)))</f>
        <v>0</v>
      </c>
      <c r="V141" s="121">
        <f>IF($I127="n/a",0,IF(V$5-$N$5&gt;$I127-5,$N137-SUM($J141:U141),$N137/($I127-5)))</f>
        <v>0</v>
      </c>
      <c r="W141" s="121">
        <f>IF($I127="n/a",0,IF(W$5-$N$5&gt;$I127-5,$N137-SUM($J141:V141),$N137/($I127-5)))</f>
        <v>0</v>
      </c>
      <c r="X141" s="121">
        <f>IF($I127="n/a",0,IF(X$5-$N$5&gt;$I127-5,$N137-SUM($J141:W141),$N137/($I127-5)))</f>
        <v>0</v>
      </c>
      <c r="Y141" s="121">
        <f>IF($I127="n/a",0,IF(Y$5-$N$5&gt;$I127-5,$N137-SUM($J141:X141),$N137/($I127-5)))</f>
        <v>0</v>
      </c>
      <c r="Z141" s="121">
        <f>IF($I127="n/a",0,IF(Z$5-$N$5&gt;$I127-5,$N137-SUM($J141:Y141),$N137/($I127-5)))</f>
        <v>0</v>
      </c>
      <c r="AA141" s="121">
        <f>IF($I127="n/a",0,IF(AA$5-$N$5&gt;$I127-5,$N137-SUM($J141:Z141),$N137/($I127-5)))</f>
        <v>0</v>
      </c>
      <c r="AB141" s="121">
        <f>IF($I127="n/a",0,IF(AB$5-$N$5&gt;$I127-5,$N137-SUM($J141:AA141),$N137/($I127-5)))</f>
        <v>0</v>
      </c>
      <c r="AC141" s="121">
        <f>IF($I127="n/a",0,IF(AC$5-$N$5&gt;$I127-5,$N137-SUM($J141:AB141),$N137/($I127-5)))</f>
        <v>0</v>
      </c>
      <c r="AD141" s="121">
        <f>IF($I127="n/a",0,IF(AD$5-$N$5&gt;$I127-5,$N137-SUM($J141:AC141),$N137/($I127-5)))</f>
        <v>0</v>
      </c>
      <c r="AE141" s="121">
        <f>IF($I127="n/a",0,IF(AE$5-$N$5&gt;$I127-5,$N137-SUM($J141:AD141),$N137/($I127-5)))</f>
        <v>0</v>
      </c>
      <c r="AF141" s="121">
        <f>IF($I127="n/a",0,IF(AF$5-$N$5&gt;$I127-5,$N137-SUM($J141:AE141),$N137/($I127-5)))</f>
        <v>0</v>
      </c>
      <c r="AG141" s="121">
        <f>IF($I127="n/a",0,IF(AG$5-$N$5&gt;$I127-5,$N137-SUM($J141:AF141),$N137/($I127-5)))</f>
        <v>0</v>
      </c>
      <c r="AH141" s="121">
        <f>IF($I127="n/a",0,IF(AH$5-$N$5&gt;$I127-5,$N137-SUM($J141:AG141),$N137/($I127-5)))</f>
        <v>0</v>
      </c>
      <c r="AI141" s="121">
        <f>IF($I127="n/a",0,IF(AI$5-$N$5&gt;$I127-5,$N137-SUM($J141:AH141),$N137/($I127-5)))</f>
        <v>0</v>
      </c>
      <c r="AJ141" s="121">
        <f>IF($I127="n/a",0,IF(AJ$5-$N$5&gt;$I127-5,$N137-SUM($J141:AI141),$N137/($I127-5)))</f>
        <v>0</v>
      </c>
      <c r="AK141" s="121">
        <f>IF($I127="n/a",0,IF(AK$5-$N$5&gt;$I127-5,$N137-SUM($J141:AJ141),$N137/($I127-5)))</f>
        <v>0</v>
      </c>
      <c r="AL141" s="121">
        <f>IF($I127="n/a",0,IF(AL$5-$N$5&gt;$I127-5,$N137-SUM($J141:AK141),$N137/($I127-5)))</f>
        <v>0</v>
      </c>
      <c r="AM141" s="121">
        <f>IF($I127="n/a",0,IF(AM$5-$N$5&gt;$I127-5,$N137-SUM($J141:AL141),$N137/($I127-5)))</f>
        <v>0</v>
      </c>
      <c r="AN141" s="121">
        <f>IF($I127="n/a",0,IF(AN$5-$N$5&gt;$I127-5,$N137-SUM($J141:AM141),$N137/($I127-5)))</f>
        <v>0</v>
      </c>
      <c r="AO141" s="121">
        <f>IF($I127="n/a",0,IF(AO$5-$N$5&gt;$I127-5,$N137-SUM($J141:AN141),$N137/($I127-5)))</f>
        <v>0</v>
      </c>
      <c r="AP141" s="121">
        <f>IF($I127="n/a",0,IF(AP$5-$N$5&gt;$I127-5,$N137-SUM($J141:AO141),$N137/($I127-5)))</f>
        <v>0</v>
      </c>
      <c r="AQ141" s="121">
        <f>IF($I127="n/a",0,IF(AQ$5-$N$5&gt;$I127-5,$N137-SUM($J141:AP141),$N137/($I127-5)))</f>
        <v>0</v>
      </c>
      <c r="AR141" s="121">
        <f>IF($I127="n/a",0,IF(AR$5-$N$5&gt;$I127-5,$N137-SUM($J141:AQ141),$N137/($I127-5)))</f>
        <v>0</v>
      </c>
      <c r="AS141" s="121">
        <f>IF($I127="n/a",0,IF(AS$5-$N$5&gt;$I127-5,$N137-SUM($J141:AR141),$N137/($I127-5)))</f>
        <v>0</v>
      </c>
      <c r="AT141" s="121">
        <f>IF($I127="n/a",0,IF(AT$5-$N$5&gt;$I127-5,$N137-SUM($J141:AS141),$N137/($I127-5)))</f>
        <v>0</v>
      </c>
      <c r="AU141" s="121">
        <f>IF($I127="n/a",0,IF(AU$5-$N$5&gt;$I127-5,$N137-SUM($J141:AT141),$N137/($I127-5)))</f>
        <v>0</v>
      </c>
      <c r="AV141" s="121">
        <f>IF($I127="n/a",0,IF(AV$5-$N$5&gt;$I127-5,$N137-SUM($J141:AU141),$N137/($I127-5)))</f>
        <v>0</v>
      </c>
      <c r="AW141" s="121">
        <f>IF($I127="n/a",0,IF(AW$5-$N$5&gt;$I127-5,$N137-SUM($J141:AV141),$N137/($I127-5)))</f>
        <v>0</v>
      </c>
      <c r="AX141" s="121">
        <f>IF($I127="n/a",0,IF(AX$5-$N$5&gt;$I127-5,$N137-SUM($J141:AW141),$N137/($I127-5)))</f>
        <v>0</v>
      </c>
      <c r="AY141" s="121">
        <f>IF($I127="n/a",0,IF(AY$5-$N$5&gt;$I127-5,$N137-SUM($J141:AX141),$N137/($I127-5)))</f>
        <v>0</v>
      </c>
      <c r="AZ141" s="121">
        <f>IF($I127="n/a",0,IF(AZ$5-$N$5&gt;$I127-5,$N137-SUM($J141:AY141),$N137/($I127-5)))</f>
        <v>0</v>
      </c>
      <c r="BA141" s="121">
        <f>IF($I127="n/a",0,IF(BA$5-$N$5&gt;$I127-5,$N137-SUM($J141:AZ141),$N137/($I127-5)))</f>
        <v>0</v>
      </c>
      <c r="BB141" s="121">
        <f>IF($I127="n/a",0,IF(BB$5-$N$5&gt;$I127-5,$N137-SUM($J141:BA141),$N137/($I127-5)))</f>
        <v>0</v>
      </c>
      <c r="BC141" s="121">
        <f>IF($I127="n/a",0,IF(BC$5-$N$5&gt;$I127-5,$N137-SUM($J141:BB141),$N137/($I127-5)))</f>
        <v>0</v>
      </c>
      <c r="BD141" s="121">
        <f>IF($I127="n/a",0,IF(BD$5-$N$5&gt;$I127-5,$N137-SUM($J141:BC141),$N137/($I127-5)))</f>
        <v>0</v>
      </c>
      <c r="BE141" s="121">
        <f>IF($I127="n/a",0,IF(BE$5-$N$5&gt;$I127-5,$N137-SUM($J141:BD141),$N137/($I127-5)))</f>
        <v>0</v>
      </c>
      <c r="BF141" s="121">
        <f>IF($I127="n/a",0,IF(BF$5-$N$5&gt;$I127-5,$N137-SUM($J141:BE141),$N137/($I127-5)))</f>
        <v>0</v>
      </c>
      <c r="BG141" s="121">
        <f>IF($I127="n/a",0,IF(BG$5-$N$5&gt;$I127-5,$N137-SUM($J141:BF141),$N137/($I127-5)))</f>
        <v>0</v>
      </c>
      <c r="BH141" s="121">
        <f>IF($I127="n/a",0,IF(BH$5-$N$5&gt;$I127-5,$N137-SUM($J141:BG141),$N137/($I127-5)))</f>
        <v>0</v>
      </c>
      <c r="BI141" s="121">
        <f>IF($I127="n/a",0,IF(BI$5-$N$5&gt;$I127-5,$N137-SUM($J141:BH141),$N137/($I127-5)))</f>
        <v>0</v>
      </c>
      <c r="BJ141" s="121">
        <f>IF($I127="n/a",0,IF(BJ$5-$N$5&gt;$I127-5,$N137-SUM($J141:BI141),$N137/($I127-5)))</f>
        <v>0</v>
      </c>
      <c r="BK141" s="121">
        <f>IF($I127="n/a",0,IF(BK$5-$N$5&gt;$I127-5,$N137-SUM($J141:BJ141),$N137/($I127-5)))</f>
        <v>0</v>
      </c>
      <c r="BL141" s="121">
        <f>IF($I127="n/a",0,IF(BL$5-$N$5&gt;$I127-5,$N137-SUM($J141:BK141),$N137/($I127-5)))</f>
        <v>0</v>
      </c>
      <c r="BM141" s="121">
        <f>IF($I127="n/a",0,IF(BM$5-$N$5&gt;$I127-5,$N137-SUM($J141:BL141),$N137/($I127-5)))</f>
        <v>0</v>
      </c>
      <c r="BN141" s="121">
        <f>IF($I127="n/a",0,IF(BN$5-$N$5&gt;$I127-5,$N137-SUM($J141:BM141),$N137/($I127-5)))</f>
        <v>0</v>
      </c>
      <c r="BO141" s="121">
        <f>IF($I127="n/a",0,IF(BO$5-$N$5&gt;$I127-5,$N137-SUM($J141:BN141),$N137/($I127-5)))</f>
        <v>0</v>
      </c>
      <c r="BP141" s="121">
        <f>IF($I127="n/a",0,IF(BP$5-$N$5&gt;$I127-5,$N137-SUM($J141:BO141),$N137/($I127-5)))</f>
        <v>0</v>
      </c>
      <c r="BQ141" s="121">
        <f>IF($I127="n/a",0,IF(BQ$5-$N$5&gt;$I127-5,$N137-SUM($J141:BP141),$N137/($I127-5)))</f>
        <v>0</v>
      </c>
      <c r="BR141" s="121">
        <f>IF($I127="n/a",0,IF(BR$5-$N$5&gt;$I127-5,$N137-SUM($J141:BQ141),$N137/($I127-5)))</f>
        <v>0</v>
      </c>
      <c r="BS141" s="121">
        <f>IF($I127="n/a",0,IF(BS$5-$N$5&gt;$I127-5,$N137-SUM($J141:BR141),$N137/($I127-5)))</f>
        <v>0</v>
      </c>
      <c r="BT141" s="121">
        <f>IF($I127="n/a",0,IF(BT$5-$N$5&gt;$I127-5,$N137-SUM($J141:BS141),$N137/($I127-5)))</f>
        <v>0</v>
      </c>
      <c r="BU141" s="121">
        <f>IF($I127="n/a",0,IF(BU$5-$N$5&gt;$I127-5,$N137-SUM($J141:BT141),$N137/($I127-5)))</f>
        <v>0</v>
      </c>
      <c r="BV141" s="121">
        <f>IF($I127="n/a",0,IF(BV$5-$N$5&gt;$I127-5,$N137-SUM($J141:BU141),$N137/($I127-5)))</f>
        <v>0</v>
      </c>
    </row>
    <row r="142" spans="1:74" s="103" customFormat="1" ht="12.75" hidden="1" customHeight="1" outlineLevel="1" x14ac:dyDescent="0.3">
      <c r="A142" s="239"/>
      <c r="B142" s="239"/>
      <c r="C142" s="239"/>
      <c r="D142" s="245" t="s">
        <v>68</v>
      </c>
      <c r="E142" s="239" t="s">
        <v>22</v>
      </c>
      <c r="F142" s="239"/>
      <c r="G142" s="239"/>
      <c r="H142" s="239"/>
      <c r="I142" s="241"/>
      <c r="J142" s="246"/>
      <c r="K142" s="246"/>
      <c r="L142" s="246"/>
      <c r="M142" s="246"/>
      <c r="N142" s="246"/>
      <c r="O142" s="247"/>
      <c r="P142" s="246"/>
      <c r="Q142" s="246"/>
      <c r="R142" s="246"/>
      <c r="S142" s="246"/>
      <c r="T142" s="280">
        <f>IF($I127="n/a",0,IF(T$5-$S$5&gt;$I127-5,$S138-SUM($J142:S142),$S138/($I127-5)))</f>
        <v>0</v>
      </c>
      <c r="U142" s="280">
        <f>IF($I127="n/a",0,IF(U$5-$S$5&gt;$I127-5,$S138-SUM($J142:T142),$S138/($I127-5)))</f>
        <v>0</v>
      </c>
      <c r="V142" s="280">
        <f>IF($I127="n/a",0,IF(V$5-$S$5&gt;$I127-5,$S138-SUM($J142:U142),$S138/($I127-5)))</f>
        <v>0</v>
      </c>
      <c r="W142" s="280">
        <f>IF($I127="n/a",0,IF(W$5-$S$5&gt;$I127-5,$S138-SUM($J142:V142),$S138/($I127-5)))</f>
        <v>0</v>
      </c>
      <c r="X142" s="280">
        <f>IF($I127="n/a",0,IF(X$5-$S$5&gt;$I127-5,$S138-SUM($J142:W142),$S138/($I127-5)))</f>
        <v>0</v>
      </c>
      <c r="Y142" s="280">
        <f>IF($I127="n/a",0,IF(Y$5-$S$5&gt;$I127-5,$S138-SUM($J142:X142),$S138/($I127-5)))</f>
        <v>0</v>
      </c>
      <c r="Z142" s="280">
        <f>IF($I127="n/a",0,IF(Z$5-$S$5&gt;$I127-5,$S138-SUM($J142:Y142),$S138/($I127-5)))</f>
        <v>0</v>
      </c>
      <c r="AA142" s="280">
        <f>IF($I127="n/a",0,IF(AA$5-$S$5&gt;$I127-5,$S138-SUM($J142:Z142),$S138/($I127-5)))</f>
        <v>0</v>
      </c>
      <c r="AB142" s="280">
        <f>IF($I127="n/a",0,IF(AB$5-$S$5&gt;$I127-5,$S138-SUM($J142:AA142),$S138/($I127-5)))</f>
        <v>0</v>
      </c>
      <c r="AC142" s="280">
        <f>IF($I127="n/a",0,IF(AC$5-$S$5&gt;$I127-5,$S138-SUM($J142:AB142),$S138/($I127-5)))</f>
        <v>0</v>
      </c>
      <c r="AD142" s="280">
        <f>IF($I127="n/a",0,IF(AD$5-$S$5&gt;$I127-5,$S138-SUM($J142:AC142),$S138/($I127-5)))</f>
        <v>0</v>
      </c>
      <c r="AE142" s="280">
        <f>IF($I127="n/a",0,IF(AE$5-$S$5&gt;$I127-5,$S138-SUM($J142:AD142),$S138/($I127-5)))</f>
        <v>0</v>
      </c>
      <c r="AF142" s="280">
        <f>IF($I127="n/a",0,IF(AF$5-$S$5&gt;$I127-5,$S138-SUM($J142:AE142),$S138/($I127-5)))</f>
        <v>0</v>
      </c>
      <c r="AG142" s="280">
        <f>IF($I127="n/a",0,IF(AG$5-$S$5&gt;$I127-5,$S138-SUM($J142:AF142),$S138/($I127-5)))</f>
        <v>0</v>
      </c>
      <c r="AH142" s="280">
        <f>IF($I127="n/a",0,IF(AH$5-$S$5&gt;$I127-5,$S138-SUM($J142:AG142),$S138/($I127-5)))</f>
        <v>0</v>
      </c>
      <c r="AI142" s="280">
        <f>IF($I127="n/a",0,IF(AI$5-$S$5&gt;$I127-5,$S138-SUM($J142:AH142),$S138/($I127-5)))</f>
        <v>0</v>
      </c>
      <c r="AJ142" s="280">
        <f>IF($I127="n/a",0,IF(AJ$5-$S$5&gt;$I127-5,$S138-SUM($J142:AI142),$S138/($I127-5)))</f>
        <v>0</v>
      </c>
      <c r="AK142" s="280">
        <f>IF($I127="n/a",0,IF(AK$5-$S$5&gt;$I127-5,$S138-SUM($J142:AJ142),$S138/($I127-5)))</f>
        <v>0</v>
      </c>
      <c r="AL142" s="280">
        <f>IF($I127="n/a",0,IF(AL$5-$S$5&gt;$I127-5,$S138-SUM($J142:AK142),$S138/($I127-5)))</f>
        <v>0</v>
      </c>
      <c r="AM142" s="280">
        <f>IF($I127="n/a",0,IF(AM$5-$S$5&gt;$I127-5,$S138-SUM($J142:AL142),$S138/($I127-5)))</f>
        <v>0</v>
      </c>
      <c r="AN142" s="280">
        <f>IF($I127="n/a",0,IF(AN$5-$S$5&gt;$I127-5,$S138-SUM($J142:AM142),$S138/($I127-5)))</f>
        <v>0</v>
      </c>
      <c r="AO142" s="280">
        <f>IF($I127="n/a",0,IF(AO$5-$S$5&gt;$I127-5,$S138-SUM($J142:AN142),$S138/($I127-5)))</f>
        <v>0</v>
      </c>
      <c r="AP142" s="280">
        <f>IF($I127="n/a",0,IF(AP$5-$S$5&gt;$I127-5,$S138-SUM($J142:AO142),$S138/($I127-5)))</f>
        <v>0</v>
      </c>
      <c r="AQ142" s="280">
        <f>IF($I127="n/a",0,IF(AQ$5-$S$5&gt;$I127-5,$S138-SUM($J142:AP142),$S138/($I127-5)))</f>
        <v>0</v>
      </c>
      <c r="AR142" s="280">
        <f>IF($I127="n/a",0,IF(AR$5-$S$5&gt;$I127-5,$S138-SUM($J142:AQ142),$S138/($I127-5)))</f>
        <v>0</v>
      </c>
      <c r="AS142" s="280">
        <f>IF($I127="n/a",0,IF(AS$5-$S$5&gt;$I127-5,$S138-SUM($J142:AR142),$S138/($I127-5)))</f>
        <v>0</v>
      </c>
      <c r="AT142" s="280">
        <f>IF($I127="n/a",0,IF(AT$5-$S$5&gt;$I127-5,$S138-SUM($J142:AS142),$S138/($I127-5)))</f>
        <v>0</v>
      </c>
      <c r="AU142" s="280">
        <f>IF($I127="n/a",0,IF(AU$5-$S$5&gt;$I127-5,$S138-SUM($J142:AT142),$S138/($I127-5)))</f>
        <v>0</v>
      </c>
      <c r="AV142" s="280">
        <f>IF($I127="n/a",0,IF(AV$5-$S$5&gt;$I127-5,$S138-SUM($J142:AU142),$S138/($I127-5)))</f>
        <v>0</v>
      </c>
      <c r="AW142" s="280">
        <f>IF($I127="n/a",0,IF(AW$5-$S$5&gt;$I127-5,$S138-SUM($J142:AV142),$S138/($I127-5)))</f>
        <v>0</v>
      </c>
      <c r="AX142" s="280">
        <f>IF($I127="n/a",0,IF(AX$5-$S$5&gt;$I127-5,$S138-SUM($J142:AW142),$S138/($I127-5)))</f>
        <v>0</v>
      </c>
      <c r="AY142" s="280">
        <f>IF($I127="n/a",0,IF(AY$5-$S$5&gt;$I127-5,$S138-SUM($J142:AX142),$S138/($I127-5)))</f>
        <v>0</v>
      </c>
      <c r="AZ142" s="280">
        <f>IF($I127="n/a",0,IF(AZ$5-$S$5&gt;$I127-5,$S138-SUM($J142:AY142),$S138/($I127-5)))</f>
        <v>0</v>
      </c>
      <c r="BA142" s="280">
        <f>IF($I127="n/a",0,IF(BA$5-$S$5&gt;$I127-5,$S138-SUM($J142:AZ142),$S138/($I127-5)))</f>
        <v>0</v>
      </c>
      <c r="BB142" s="280">
        <f>IF($I127="n/a",0,IF(BB$5-$S$5&gt;$I127-5,$S138-SUM($J142:BA142),$S138/($I127-5)))</f>
        <v>0</v>
      </c>
      <c r="BC142" s="280">
        <f>IF($I127="n/a",0,IF(BC$5-$S$5&gt;$I127-5,$S138-SUM($J142:BB142),$S138/($I127-5)))</f>
        <v>0</v>
      </c>
      <c r="BD142" s="280">
        <f>IF($I127="n/a",0,IF(BD$5-$S$5&gt;$I127-5,$S138-SUM($J142:BC142),$S138/($I127-5)))</f>
        <v>0</v>
      </c>
      <c r="BE142" s="280">
        <f>IF($I127="n/a",0,IF(BE$5-$S$5&gt;$I127-5,$S138-SUM($J142:BD142),$S138/($I127-5)))</f>
        <v>0</v>
      </c>
      <c r="BF142" s="280">
        <f>IF($I127="n/a",0,IF(BF$5-$S$5&gt;$I127-5,$S138-SUM($J142:BE142),$S138/($I127-5)))</f>
        <v>0</v>
      </c>
      <c r="BG142" s="280">
        <f>IF($I127="n/a",0,IF(BG$5-$S$5&gt;$I127-5,$S138-SUM($J142:BF142),$S138/($I127-5)))</f>
        <v>0</v>
      </c>
      <c r="BH142" s="280">
        <f>IF($I127="n/a",0,IF(BH$5-$S$5&gt;$I127-5,$S138-SUM($J142:BG142),$S138/($I127-5)))</f>
        <v>0</v>
      </c>
      <c r="BI142" s="280">
        <f>IF($I127="n/a",0,IF(BI$5-$S$5&gt;$I127-5,$S138-SUM($J142:BH142),$S138/($I127-5)))</f>
        <v>0</v>
      </c>
      <c r="BJ142" s="280">
        <f>IF($I127="n/a",0,IF(BJ$5-$S$5&gt;$I127-5,$S138-SUM($J142:BI142),$S138/($I127-5)))</f>
        <v>0</v>
      </c>
      <c r="BK142" s="280">
        <f>IF($I127="n/a",0,IF(BK$5-$S$5&gt;$I127-5,$S138-SUM($J142:BJ142),$S138/($I127-5)))</f>
        <v>0</v>
      </c>
      <c r="BL142" s="280">
        <f>IF($I127="n/a",0,IF(BL$5-$S$5&gt;$I127-5,$S138-SUM($J142:BK142),$S138/($I127-5)))</f>
        <v>0</v>
      </c>
      <c r="BM142" s="280">
        <f>IF($I127="n/a",0,IF(BM$5-$S$5&gt;$I127-5,$S138-SUM($J142:BL142),$S138/($I127-5)))</f>
        <v>0</v>
      </c>
      <c r="BN142" s="280">
        <f>IF($I127="n/a",0,IF(BN$5-$S$5&gt;$I127-5,$S138-SUM($J142:BM142),$S138/($I127-5)))</f>
        <v>0</v>
      </c>
      <c r="BO142" s="280">
        <f>IF($I127="n/a",0,IF(BO$5-$S$5&gt;$I127-5,$S138-SUM($J142:BN142),$S138/($I127-5)))</f>
        <v>0</v>
      </c>
      <c r="BP142" s="280">
        <f>IF($I127="n/a",0,IF(BP$5-$S$5&gt;$I127-5,$S138-SUM($J142:BO142),$S138/($I127-5)))</f>
        <v>0</v>
      </c>
      <c r="BQ142" s="280">
        <f>IF($I127="n/a",0,IF(BQ$5-$S$5&gt;$I127-5,$S138-SUM($J142:BP142),$S138/($I127-5)))</f>
        <v>0</v>
      </c>
      <c r="BR142" s="280">
        <f>IF($I127="n/a",0,IF(BR$5-$S$5&gt;$I127-5,$S138-SUM($J142:BQ142),$S138/($I127-5)))</f>
        <v>0</v>
      </c>
      <c r="BS142" s="280">
        <f>IF($I127="n/a",0,IF(BS$5-$S$5&gt;$I127-5,$S138-SUM($J142:BR142),$S138/($I127-5)))</f>
        <v>0</v>
      </c>
      <c r="BT142" s="280">
        <f>IF($I127="n/a",0,IF(BT$5-$S$5&gt;$I127-5,$S138-SUM($J142:BS142),$S138/($I127-5)))</f>
        <v>0</v>
      </c>
      <c r="BU142" s="280">
        <f>IF($I127="n/a",0,IF(BU$5-$S$5&gt;$I127-5,$S138-SUM($J142:BT142),$S138/($I127-5)))</f>
        <v>0</v>
      </c>
      <c r="BV142" s="280">
        <f>IF($I127="n/a",0,IF(BV$5-$S$5&gt;$I127-5,$S138-SUM($J142:BU142),$S138/($I127-5)))</f>
        <v>0</v>
      </c>
    </row>
    <row r="143" spans="1:74" ht="12.75" hidden="1" customHeight="1" outlineLevel="1" x14ac:dyDescent="0.3">
      <c r="D143" s="122">
        <v>2011</v>
      </c>
      <c r="E143" s="8" t="s">
        <v>22</v>
      </c>
      <c r="I143" s="75"/>
      <c r="J143" s="123">
        <f>IF(J$5&lt;=$D143,0,IF(SUM($D143,I127)&gt;J$5,$J139/I127,$J139-SUM($I143:I143)))</f>
        <v>0</v>
      </c>
      <c r="K143" s="123">
        <f>IF(K$5&lt;=$D143,0,IF(SUM($D143,I127)&gt;K$5,$J139/I127,$J139-SUM($I143:J143)))</f>
        <v>0</v>
      </c>
      <c r="L143" s="123">
        <f>IF(L$5&lt;=$D143,0,IF(SUM($D143,I127)&gt;L$5,$J139/I127,$J139-SUM($I143:K143)))</f>
        <v>0</v>
      </c>
      <c r="M143" s="123">
        <f>IF(M$5&lt;=$D143,0,IF(SUM($D143,I127)&gt;M$5,$J139/I127,$J139-SUM($I143:L143)))</f>
        <v>0</v>
      </c>
      <c r="N143" s="123">
        <f>IF(N$5&lt;=$D143,0,IF(SUM($D143,I127)&gt;N$5,$J139/I127,$J139-SUM($I143:M143)))</f>
        <v>0</v>
      </c>
      <c r="O143" s="123">
        <f>IF(O$5&lt;=$D143,0,IF(SUM($D143,I127)&gt;O$5,$J139/I127,$J139-SUM($I143:N143)))</f>
        <v>0</v>
      </c>
      <c r="P143" s="123">
        <f>IF(P$5&lt;=$D143,0,IF(SUM($D143,I127)&gt;P$5,$J139/I127,$J139-SUM($I143:O143)))</f>
        <v>0</v>
      </c>
      <c r="Q143" s="123">
        <f>IF(Q$5&lt;=$D143,0,IF(SUM($D143,I127)&gt;Q$5,$J139/I127,$J139-SUM($I143:P143)))</f>
        <v>0</v>
      </c>
      <c r="R143" s="123">
        <f>IF(R$5&lt;=$D143,0,IF(SUM($D143,I127)&gt;R$5,$J139/I127,$J139-SUM($I143:Q143)))</f>
        <v>0</v>
      </c>
      <c r="S143" s="123">
        <f>IF(S$5&lt;=$D143,0,IF(SUM($D143,I127)&gt;S$5,$J139/I127,$J139-SUM($I143:R143)))</f>
        <v>0</v>
      </c>
      <c r="T143" s="123">
        <f>IF(T$5&lt;=$D143,0,IF(SUM($D143,I127)&gt;T$5,$J139/I127,$J139-SUM($I143:S143)))</f>
        <v>0</v>
      </c>
      <c r="U143" s="123">
        <f>IF(U$5&lt;=$D143,0,IF(SUM($D143,I127)&gt;U$5,$J139/I127,$J139-SUM($I143:T143)))</f>
        <v>0</v>
      </c>
      <c r="V143" s="123">
        <f>IF(V$5&lt;=$D143,0,IF(SUM($D143,I127)&gt;V$5,$J139/I127,$J139-SUM($I143:U143)))</f>
        <v>0</v>
      </c>
      <c r="W143" s="123">
        <f>IF(W$5&lt;=$D143,0,IF(SUM($D143,I127)&gt;W$5,$J139/I127,$J139-SUM($I143:V143)))</f>
        <v>0</v>
      </c>
      <c r="X143" s="123">
        <f>IF(X$5&lt;=$D143,0,IF(SUM($D143,I127)&gt;X$5,$J139/I127,$J139-SUM($I143:W143)))</f>
        <v>0</v>
      </c>
      <c r="Y143" s="123">
        <f>IF(Y$5&lt;=$D143,0,IF(SUM($D143,I127)&gt;Y$5,$J139/I127,$J139-SUM($I143:X143)))</f>
        <v>0</v>
      </c>
      <c r="Z143" s="123">
        <f>IF(Z$5&lt;=$D143,0,IF(SUM($D143,I127)&gt;Z$5,$J139/I127,$J139-SUM($I143:Y143)))</f>
        <v>0</v>
      </c>
      <c r="AA143" s="123">
        <f>IF(AA$5&lt;=$D143,0,IF(SUM($D143,I127)&gt;AA$5,$J139/I127,$J139-SUM($I143:Z143)))</f>
        <v>0</v>
      </c>
      <c r="AB143" s="123">
        <f>IF(AB$5&lt;=$D143,0,IF(SUM($D143,I127)&gt;AB$5,$J139/I127,$J139-SUM($I143:AA143)))</f>
        <v>0</v>
      </c>
      <c r="AC143" s="123">
        <f>IF(AC$5&lt;=$D143,0,IF(SUM($D143,I127)&gt;AC$5,$J139/I127,$J139-SUM($I143:AB143)))</f>
        <v>0</v>
      </c>
      <c r="AD143" s="123">
        <f>IF(AD$5&lt;=$D143,0,IF(SUM($D143,I127)&gt;AD$5,$J139/I127,$J139-SUM($I143:AC143)))</f>
        <v>0</v>
      </c>
      <c r="AE143" s="123">
        <f>IF(AE$5&lt;=$D143,0,IF(SUM($D143,I127)&gt;AE$5,$J139/I127,$J139-SUM($I143:AD143)))</f>
        <v>0</v>
      </c>
      <c r="AF143" s="123">
        <f>IF(AF$5&lt;=$D143,0,IF(SUM($D143,I127)&gt;AF$5,$J139/I127,$J139-SUM($I143:AE143)))</f>
        <v>0</v>
      </c>
      <c r="AG143" s="123">
        <f>IF(AG$5&lt;=$D143,0,IF(SUM($D143,I127)&gt;AG$5,$J139/I127,$J139-SUM($I143:AF143)))</f>
        <v>0</v>
      </c>
      <c r="AH143" s="123">
        <f>IF(AH$5&lt;=$D143,0,IF(SUM($D143,I127)&gt;AH$5,$J139/I127,$J139-SUM($I143:AG143)))</f>
        <v>0</v>
      </c>
      <c r="AI143" s="123">
        <f>IF(AI$5&lt;=$D143,0,IF(SUM($D143,I127)&gt;AI$5,$J139/I127,$J139-SUM($I143:AH143)))</f>
        <v>0</v>
      </c>
      <c r="AJ143" s="123">
        <f>IF(AJ$5&lt;=$D143,0,IF(SUM($D143,I127)&gt;AJ$5,$J139/I127,$J139-SUM($I143:AI143)))</f>
        <v>0</v>
      </c>
      <c r="AK143" s="123">
        <f>IF(AK$5&lt;=$D143,0,IF(SUM($D143,I127)&gt;AK$5,$J139/I127,$J139-SUM($I143:AJ143)))</f>
        <v>0</v>
      </c>
      <c r="AL143" s="123">
        <f>IF(AL$5&lt;=$D143,0,IF(SUM($D143,I127)&gt;AL$5,$J139/I127,$J139-SUM($I143:AK143)))</f>
        <v>0</v>
      </c>
      <c r="AM143" s="123">
        <f>IF(AM$5&lt;=$D143,0,IF(SUM($D143,I127)&gt;AM$5,$J139/I127,$J139-SUM($I143:AL143)))</f>
        <v>0</v>
      </c>
      <c r="AN143" s="123">
        <f>IF(AN$5&lt;=$D143,0,IF(SUM($D143,I127)&gt;AN$5,$J139/I127,$J139-SUM($I143:AM143)))</f>
        <v>0</v>
      </c>
      <c r="AO143" s="123">
        <f>IF(AO$5&lt;=$D143,0,IF(SUM($D143,I127)&gt;AO$5,$J139/I127,$J139-SUM($I143:AN143)))</f>
        <v>0</v>
      </c>
      <c r="AP143" s="123">
        <f>IF(AP$5&lt;=$D143,0,IF(SUM($D143,I127)&gt;AP$5,$J139/I127,$J139-SUM($I143:AO143)))</f>
        <v>0</v>
      </c>
      <c r="AQ143" s="123">
        <f>IF(AQ$5&lt;=$D143,0,IF(SUM($D143,I127)&gt;AQ$5,$J139/I127,$J139-SUM($I143:AP143)))</f>
        <v>0</v>
      </c>
      <c r="AR143" s="123">
        <f>IF(AR$5&lt;=$D143,0,IF(SUM($D143,I127)&gt;AR$5,$J139/I127,$J139-SUM($I143:AQ143)))</f>
        <v>0</v>
      </c>
      <c r="AS143" s="123">
        <f>IF(AS$5&lt;=$D143,0,IF(SUM($D143,I127)&gt;AS$5,$J139/I127,$J139-SUM($I143:AR143)))</f>
        <v>0</v>
      </c>
      <c r="AT143" s="123">
        <f>IF(AT$5&lt;=$D143,0,IF(SUM($D143,I127)&gt;AT$5,$J139/I127,$J139-SUM($I143:AS143)))</f>
        <v>0</v>
      </c>
      <c r="AU143" s="123">
        <f>IF(AU$5&lt;=$D143,0,IF(SUM($D143,I127)&gt;AU$5,$J139/I127,$J139-SUM($I143:AT143)))</f>
        <v>0</v>
      </c>
      <c r="AV143" s="123">
        <f>IF(AV$5&lt;=$D143,0,IF(SUM($D143,I127)&gt;AV$5,$J139/I127,$J139-SUM($I143:AU143)))</f>
        <v>0</v>
      </c>
      <c r="AW143" s="123">
        <f>IF(AW$5&lt;=$D143,0,IF(SUM($D143,I127)&gt;AW$5,$J139/I127,$J139-SUM($I143:AV143)))</f>
        <v>0</v>
      </c>
      <c r="AX143" s="123">
        <f>IF(AX$5&lt;=$D143,0,IF(SUM($D143,I127)&gt;AX$5,$J139/I127,$J139-SUM($I143:AW143)))</f>
        <v>0</v>
      </c>
      <c r="AY143" s="123">
        <f>IF(AY$5&lt;=$D143,0,IF(SUM($D143,I127)&gt;AY$5,$J139/I127,$J139-SUM($I143:AX143)))</f>
        <v>0</v>
      </c>
      <c r="AZ143" s="123">
        <f>IF(AZ$5&lt;=$D143,0,IF(SUM($D143,I127)&gt;AZ$5,$J139/I127,$J139-SUM($I143:AY143)))</f>
        <v>0</v>
      </c>
      <c r="BA143" s="123">
        <f>IF(BA$5&lt;=$D143,0,IF(SUM($D143,I127)&gt;BA$5,$J139/I127,$J139-SUM($I143:AZ143)))</f>
        <v>0</v>
      </c>
      <c r="BB143" s="123">
        <f>IF(BB$5&lt;=$D143,0,IF(SUM($D143,I127)&gt;BB$5,$J139/I127,$J139-SUM($I143:BA143)))</f>
        <v>0</v>
      </c>
      <c r="BC143" s="123">
        <f>IF(BC$5&lt;=$D143,0,IF(SUM($D143,I127)&gt;BC$5,$J139/I127,$J139-SUM($I143:BB143)))</f>
        <v>0</v>
      </c>
      <c r="BD143" s="123">
        <f>IF(BD$5&lt;=$D143,0,IF(SUM($D143,I127)&gt;BD$5,$J139/I127,$J139-SUM($I143:BC143)))</f>
        <v>0</v>
      </c>
      <c r="BE143" s="123">
        <f>IF(BE$5&lt;=$D143,0,IF(SUM($D143,I127)&gt;BE$5,$J139/I127,$J139-SUM($I143:BD143)))</f>
        <v>0</v>
      </c>
      <c r="BF143" s="123">
        <f>IF(BF$5&lt;=$D143,0,IF(SUM($D143,I127)&gt;BF$5,$J139/I127,$J139-SUM($I143:BE143)))</f>
        <v>0</v>
      </c>
      <c r="BG143" s="123">
        <f>IF(BG$5&lt;=$D143,0,IF(SUM($D143,I127)&gt;BG$5,$J139/I127,$J139-SUM($I143:BF143)))</f>
        <v>0</v>
      </c>
      <c r="BH143" s="123">
        <f>IF(BH$5&lt;=$D143,0,IF(SUM($D143,I127)&gt;BH$5,$J139/I127,$J139-SUM($I143:BG143)))</f>
        <v>0</v>
      </c>
      <c r="BI143" s="123">
        <f>IF(BI$5&lt;=$D143,0,IF(SUM($D143,I127)&gt;BI$5,$J139/I127,$J139-SUM($I143:BH143)))</f>
        <v>0</v>
      </c>
      <c r="BJ143" s="123">
        <f>IF(BJ$5&lt;=$D143,0,IF(SUM($D143,I127)&gt;BJ$5,$J139/I127,$J139-SUM($I143:BI143)))</f>
        <v>0</v>
      </c>
      <c r="BK143" s="123">
        <f>IF(BK$5&lt;=$D143,0,IF(SUM($D143,I127)&gt;BK$5,$J139/I127,$J139-SUM($I143:BJ143)))</f>
        <v>0</v>
      </c>
      <c r="BL143" s="123">
        <f>IF(BL$5&lt;=$D143,0,IF(SUM($D143,I127)&gt;BL$5,$J139/I127,$J139-SUM($I143:BK143)))</f>
        <v>0</v>
      </c>
      <c r="BM143" s="123">
        <f>IF(BM$5&lt;=$D143,0,IF(SUM($D143,I127)&gt;BM$5,$J139/I127,$J139-SUM($I143:BL143)))</f>
        <v>0</v>
      </c>
      <c r="BN143" s="123">
        <f>IF(BN$5&lt;=$D143,0,IF(SUM($D143,I127)&gt;BN$5,$J139/I127,$J139-SUM($I143:BM143)))</f>
        <v>0</v>
      </c>
      <c r="BO143" s="123">
        <f>IF(BO$5&lt;=$D143,0,IF(SUM($D143,I127)&gt;BO$5,$J139/I127,$J139-SUM($I143:BN143)))</f>
        <v>0</v>
      </c>
      <c r="BP143" s="123">
        <f>IF(BP$5&lt;=$D143,0,IF(SUM($D143,I127)&gt;BP$5,$J139/I127,$J139-SUM($I143:BO143)))</f>
        <v>0</v>
      </c>
      <c r="BQ143" s="123">
        <f>IF(BQ$5&lt;=$D143,0,IF(SUM($D143,I127)&gt;BQ$5,$J139/I127,$J139-SUM($I143:BP143)))</f>
        <v>0</v>
      </c>
      <c r="BR143" s="123">
        <f>IF(BR$5&lt;=$D143,0,IF(SUM($D143,J127)&gt;BR$5,$J139/J127,$J139-SUM($I143:BQ143)))</f>
        <v>0</v>
      </c>
      <c r="BS143" s="123">
        <f>IF(BS$5&lt;=$D143,0,IF(SUM($D143,K127)&gt;BS$5,$J139/K127,$J139-SUM($I143:BR143)))</f>
        <v>0</v>
      </c>
      <c r="BT143" s="123">
        <f>IF(BT$5&lt;=$D143,0,IF(SUM($D143,L127)&gt;BT$5,$J139/L127,$J139-SUM($I143:BS143)))</f>
        <v>0</v>
      </c>
      <c r="BU143" s="123">
        <f>IF(BU$5&lt;=$D143,0,IF(SUM($D143,M127)&gt;BU$5,$J139/M127,$J139-SUM($I143:BT143)))</f>
        <v>0</v>
      </c>
      <c r="BV143" s="123">
        <f>IF(BV$5&lt;=$D143,0,IF(SUM($D143,N127)&gt;BV$5,$J139/N127,$J139-SUM($I143:BU143)))</f>
        <v>0</v>
      </c>
    </row>
    <row r="144" spans="1:74" ht="12.75" hidden="1" customHeight="1" outlineLevel="1" x14ac:dyDescent="0.3">
      <c r="D144" s="124">
        <f>D143+1</f>
        <v>2012</v>
      </c>
      <c r="E144" s="8" t="s">
        <v>22</v>
      </c>
      <c r="I144" s="75"/>
      <c r="J144" s="123">
        <f>IF(J$5&lt;=$D144,0,IF(SUM($D144,I127)&gt;J$5,$K139/I127,$K139-SUM($I144:I144)))</f>
        <v>0</v>
      </c>
      <c r="K144" s="123">
        <f>IF(K$5&lt;=$D144,0,IF(SUM($D144,I127)&gt;K$5,$K139/I127,$K139-SUM($I144:J144)))</f>
        <v>0</v>
      </c>
      <c r="L144" s="123">
        <f>IF(L$5&lt;=$D144,0,IF(SUM($D144,I127)&gt;L$5,$K139/I127,$K139-SUM($I144:K144)))</f>
        <v>0</v>
      </c>
      <c r="M144" s="123">
        <f>IF(M$5&lt;=$D144,0,IF(SUM($D144,I127)&gt;M$5,$K139/I127,$K139-SUM($I144:L144)))</f>
        <v>0</v>
      </c>
      <c r="N144" s="123">
        <f>IF(N$5&lt;=$D144,0,IF(SUM($D144,I127)&gt;N$5,$K139/I127,$K139-SUM($I144:M144)))</f>
        <v>0</v>
      </c>
      <c r="O144" s="123">
        <f>IF(O$5&lt;=$D144,0,IF(SUM($D144,I127)&gt;O$5,$K139/I127,$K139-SUM($I144:N144)))</f>
        <v>0</v>
      </c>
      <c r="P144" s="123">
        <f>IF(P$5&lt;=$D144,0,IF(SUM($D144,I127)&gt;P$5,$K139/I127,$K139-SUM($I144:O144)))</f>
        <v>0</v>
      </c>
      <c r="Q144" s="123">
        <f>IF(Q$5&lt;=$D144,0,IF(SUM($D144,I127)&gt;Q$5,$K139/I127,$K139-SUM($I144:P144)))</f>
        <v>0</v>
      </c>
      <c r="R144" s="123">
        <f>IF(R$5&lt;=$D144,0,IF(SUM($D144,I127)&gt;R$5,$K139/I127,$K139-SUM($I144:Q144)))</f>
        <v>0</v>
      </c>
      <c r="S144" s="123">
        <f>IF(S$5&lt;=$D144,0,IF(SUM($D144,I127)&gt;S$5,$K139/I127,$K139-SUM($I144:R144)))</f>
        <v>0</v>
      </c>
      <c r="T144" s="123">
        <f>IF(T$5&lt;=$D144,0,IF(SUM($D144,I127)&gt;T$5,$K139/I127,$K139-SUM($I144:S144)))</f>
        <v>0</v>
      </c>
      <c r="U144" s="123">
        <f>IF(U$5&lt;=$D144,0,IF(SUM($D144,I127)&gt;U$5,$K139/I127,$K139-SUM($I144:T144)))</f>
        <v>0</v>
      </c>
      <c r="V144" s="123">
        <f>IF(V$5&lt;=$D144,0,IF(SUM($D144,I127)&gt;V$5,$K139/I127,$K139-SUM($I144:U144)))</f>
        <v>0</v>
      </c>
      <c r="W144" s="123">
        <f>IF(W$5&lt;=$D144,0,IF(SUM($D144,I127)&gt;W$5,$K139/I127,$K139-SUM($I144:V144)))</f>
        <v>0</v>
      </c>
      <c r="X144" s="123">
        <f>IF(X$5&lt;=$D144,0,IF(SUM($D144,I127)&gt;X$5,$K139/I127,$K139-SUM($I144:W144)))</f>
        <v>0</v>
      </c>
      <c r="Y144" s="123">
        <f>IF(Y$5&lt;=$D144,0,IF(SUM($D144,I127)&gt;Y$5,$K139/I127,$K139-SUM($I144:X144)))</f>
        <v>0</v>
      </c>
      <c r="Z144" s="123">
        <f>IF(Z$5&lt;=$D144,0,IF(SUM($D144,I127)&gt;Z$5,$K139/I127,$K139-SUM($I144:Y144)))</f>
        <v>0</v>
      </c>
      <c r="AA144" s="123">
        <f>IF(AA$5&lt;=$D144,0,IF(SUM($D144,I127)&gt;AA$5,$K139/I127,$K139-SUM($I144:Z144)))</f>
        <v>0</v>
      </c>
      <c r="AB144" s="123">
        <f>IF(AB$5&lt;=$D144,0,IF(SUM($D144,I127)&gt;AB$5,$K139/I127,$K139-SUM($I144:AA144)))</f>
        <v>0</v>
      </c>
      <c r="AC144" s="123">
        <f>IF(AC$5&lt;=$D144,0,IF(SUM($D144,I127)&gt;AC$5,$K139/I127,$K139-SUM($I144:AB144)))</f>
        <v>0</v>
      </c>
      <c r="AD144" s="123">
        <f>IF(AD$5&lt;=$D144,0,IF(SUM($D144,I127)&gt;AD$5,$K139/I127,$K139-SUM($I144:AC144)))</f>
        <v>0</v>
      </c>
      <c r="AE144" s="123">
        <f>IF(AE$5&lt;=$D144,0,IF(SUM($D144,I127)&gt;AE$5,$K139/I127,$K139-SUM($I144:AD144)))</f>
        <v>0</v>
      </c>
      <c r="AF144" s="123">
        <f>IF(AF$5&lt;=$D144,0,IF(SUM($D144,I127)&gt;AF$5,$K139/I127,$K139-SUM($I144:AE144)))</f>
        <v>0</v>
      </c>
      <c r="AG144" s="123">
        <f>IF(AG$5&lt;=$D144,0,IF(SUM($D144,I127)&gt;AG$5,$K139/I127,$K139-SUM($I144:AF144)))</f>
        <v>0</v>
      </c>
      <c r="AH144" s="123">
        <f>IF(AH$5&lt;=$D144,0,IF(SUM($D144,I127)&gt;AH$5,$K139/I127,$K139-SUM($I144:AG144)))</f>
        <v>0</v>
      </c>
      <c r="AI144" s="123">
        <f>IF(AI$5&lt;=$D144,0,IF(SUM($D144,I127)&gt;AI$5,$K139/I127,$K139-SUM($I144:AH144)))</f>
        <v>0</v>
      </c>
      <c r="AJ144" s="123">
        <f>IF(AJ$5&lt;=$D144,0,IF(SUM($D144,I127)&gt;AJ$5,$K139/I127,$K139-SUM($I144:AI144)))</f>
        <v>0</v>
      </c>
      <c r="AK144" s="123">
        <f>IF(AK$5&lt;=$D144,0,IF(SUM($D144,I127)&gt;AK$5,$K139/I127,$K139-SUM($I144:AJ144)))</f>
        <v>0</v>
      </c>
      <c r="AL144" s="123">
        <f>IF(AL$5&lt;=$D144,0,IF(SUM($D144,I127)&gt;AL$5,$K139/I127,$K139-SUM($I144:AK144)))</f>
        <v>0</v>
      </c>
      <c r="AM144" s="123">
        <f>IF(AM$5&lt;=$D144,0,IF(SUM($D144,I127)&gt;AM$5,$K139/I127,$K139-SUM($I144:AL144)))</f>
        <v>0</v>
      </c>
      <c r="AN144" s="123">
        <f>IF(AN$5&lt;=$D144,0,IF(SUM($D144,I127)&gt;AN$5,$K139/I127,$K139-SUM($I144:AM144)))</f>
        <v>0</v>
      </c>
      <c r="AO144" s="123">
        <f>IF(AO$5&lt;=$D144,0,IF(SUM($D144,I127)&gt;AO$5,$K139/I127,$K139-SUM($I144:AN144)))</f>
        <v>0</v>
      </c>
      <c r="AP144" s="123">
        <f>IF(AP$5&lt;=$D144,0,IF(SUM($D144,I127)&gt;AP$5,$K139/I127,$K139-SUM($I144:AO144)))</f>
        <v>0</v>
      </c>
      <c r="AQ144" s="123">
        <f>IF(AQ$5&lt;=$D144,0,IF(SUM($D144,I127)&gt;AQ$5,$K139/I127,$K139-SUM($I144:AP144)))</f>
        <v>0</v>
      </c>
      <c r="AR144" s="123">
        <f>IF(AR$5&lt;=$D144,0,IF(SUM($D144,I127)&gt;AR$5,$K139/I127,$K139-SUM($I144:AQ144)))</f>
        <v>0</v>
      </c>
      <c r="AS144" s="123">
        <f>IF(AS$5&lt;=$D144,0,IF(SUM($D144,I127)&gt;AS$5,$K139/I127,$K139-SUM($I144:AR144)))</f>
        <v>0</v>
      </c>
      <c r="AT144" s="123">
        <f>IF(AT$5&lt;=$D144,0,IF(SUM($D144,I127)&gt;AT$5,$K139/I127,$K139-SUM($I144:AS144)))</f>
        <v>0</v>
      </c>
      <c r="AU144" s="123">
        <f>IF(AU$5&lt;=$D144,0,IF(SUM($D144,I127)&gt;AU$5,$K139/I127,$K139-SUM($I144:AT144)))</f>
        <v>0</v>
      </c>
      <c r="AV144" s="123">
        <f>IF(AV$5&lt;=$D144,0,IF(SUM($D144,I127)&gt;AV$5,$K139/I127,$K139-SUM($I144:AU144)))</f>
        <v>0</v>
      </c>
      <c r="AW144" s="123">
        <f>IF(AW$5&lt;=$D144,0,IF(SUM($D144,I127)&gt;AW$5,$K139/I127,$K139-SUM($I144:AV144)))</f>
        <v>0</v>
      </c>
      <c r="AX144" s="123">
        <f>IF(AX$5&lt;=$D144,0,IF(SUM($D144,I127)&gt;AX$5,$K139/I127,$K139-SUM($I144:AW144)))</f>
        <v>0</v>
      </c>
      <c r="AY144" s="123">
        <f>IF(AY$5&lt;=$D144,0,IF(SUM($D144,I127)&gt;AY$5,$K139/I127,$K139-SUM($I144:AX144)))</f>
        <v>0</v>
      </c>
      <c r="AZ144" s="123">
        <f>IF(AZ$5&lt;=$D144,0,IF(SUM($D144,I127)&gt;AZ$5,$K139/I127,$K139-SUM($I144:AY144)))</f>
        <v>0</v>
      </c>
      <c r="BA144" s="123">
        <f>IF(BA$5&lt;=$D144,0,IF(SUM($D144,I127)&gt;BA$5,$K139/I127,$K139-SUM($I144:AZ144)))</f>
        <v>0</v>
      </c>
      <c r="BB144" s="123">
        <f>IF(BB$5&lt;=$D144,0,IF(SUM($D144,I127)&gt;BB$5,$K139/I127,$K139-SUM($I144:BA144)))</f>
        <v>0</v>
      </c>
      <c r="BC144" s="123">
        <f>IF(BC$5&lt;=$D144,0,IF(SUM($D144,I127)&gt;BC$5,$K139/I127,$K139-SUM($I144:BB144)))</f>
        <v>0</v>
      </c>
      <c r="BD144" s="123">
        <f>IF(BD$5&lt;=$D144,0,IF(SUM($D144,I127)&gt;BD$5,$K139/I127,$K139-SUM($I144:BC144)))</f>
        <v>0</v>
      </c>
      <c r="BE144" s="123">
        <f>IF(BE$5&lt;=$D144,0,IF(SUM($D144,I127)&gt;BE$5,$K139/I127,$K139-SUM($I144:BD144)))</f>
        <v>0</v>
      </c>
      <c r="BF144" s="123">
        <f>IF(BF$5&lt;=$D144,0,IF(SUM($D144,I127)&gt;BF$5,$K139/I127,$K139-SUM($I144:BE144)))</f>
        <v>0</v>
      </c>
      <c r="BG144" s="123">
        <f>IF(BG$5&lt;=$D144,0,IF(SUM($D144,I127)&gt;BG$5,$K139/I127,$K139-SUM($I144:BF144)))</f>
        <v>0</v>
      </c>
      <c r="BH144" s="123">
        <f>IF(BH$5&lt;=$D144,0,IF(SUM($D144,I127)&gt;BH$5,$K139/I127,$K139-SUM($I144:BG144)))</f>
        <v>0</v>
      </c>
      <c r="BI144" s="123">
        <f>IF(BI$5&lt;=$D144,0,IF(SUM($D144,I127)&gt;BI$5,$K139/I127,$K139-SUM($I144:BH144)))</f>
        <v>0</v>
      </c>
      <c r="BJ144" s="123">
        <f>IF(BJ$5&lt;=$D144,0,IF(SUM($D144,I127)&gt;BJ$5,$K139/I127,$K139-SUM($I144:BI144)))</f>
        <v>0</v>
      </c>
      <c r="BK144" s="123">
        <f>IF(BK$5&lt;=$D144,0,IF(SUM($D144,I127)&gt;BK$5,$K139/I127,$K139-SUM($I144:BJ144)))</f>
        <v>0</v>
      </c>
      <c r="BL144" s="123">
        <f>IF(BL$5&lt;=$D144,0,IF(SUM($D144,I127)&gt;BL$5,$K139/I127,$K139-SUM($I144:BK144)))</f>
        <v>0</v>
      </c>
      <c r="BM144" s="123">
        <f>IF(BM$5&lt;=$D144,0,IF(SUM($D144,I127)&gt;BM$5,$K139/I127,$K139-SUM($I144:BL144)))</f>
        <v>0</v>
      </c>
      <c r="BN144" s="123">
        <f>IF(BN$5&lt;=$D144,0,IF(SUM($D144,I127)&gt;BN$5,$K139/I127,$K139-SUM($I144:BM144)))</f>
        <v>0</v>
      </c>
      <c r="BO144" s="123">
        <f>IF(BO$5&lt;=$D144,0,IF(SUM($D144,I127)&gt;BO$5,$K139/I127,$K139-SUM($I144:BN144)))</f>
        <v>0</v>
      </c>
      <c r="BP144" s="123">
        <f>IF(BP$5&lt;=$D144,0,IF(SUM($D144,I127)&gt;BP$5,$K139/I127,$K139-SUM($I144:BO144)))</f>
        <v>0</v>
      </c>
      <c r="BQ144" s="123">
        <f>IF(BQ$5&lt;=$D144,0,IF(SUM($D144,I127)&gt;BQ$5,$K139/I127,$K139-SUM($I144:BP144)))</f>
        <v>0</v>
      </c>
      <c r="BR144" s="123">
        <f>IF(BR$5&lt;=$D144,0,IF(SUM($D144,J127)&gt;BR$5,$K139/J127,$K139-SUM($I144:BQ144)))</f>
        <v>0</v>
      </c>
      <c r="BS144" s="123">
        <f>IF(BS$5&lt;=$D144,0,IF(SUM($D144,K127)&gt;BS$5,$K139/K127,$K139-SUM($I144:BR144)))</f>
        <v>0</v>
      </c>
      <c r="BT144" s="123">
        <f>IF(BT$5&lt;=$D144,0,IF(SUM($D144,L127)&gt;BT$5,$K139/L127,$K139-SUM($I144:BS144)))</f>
        <v>0</v>
      </c>
      <c r="BU144" s="123">
        <f>IF(BU$5&lt;=$D144,0,IF(SUM($D144,M127)&gt;BU$5,$K139/M127,$K139-SUM($I144:BT144)))</f>
        <v>0</v>
      </c>
      <c r="BV144" s="123">
        <f>IF(BV$5&lt;=$D144,0,IF(SUM($D144,N127)&gt;BV$5,$K139/N127,$K139-SUM($I144:BU144)))</f>
        <v>0</v>
      </c>
    </row>
    <row r="145" spans="4:74" ht="12.75" hidden="1" customHeight="1" outlineLevel="1" x14ac:dyDescent="0.3">
      <c r="D145" s="124">
        <f t="shared" ref="D145:D172" si="80">D144+1</f>
        <v>2013</v>
      </c>
      <c r="E145" s="8" t="s">
        <v>22</v>
      </c>
      <c r="I145" s="75"/>
      <c r="J145" s="123">
        <f>IF(J$5&lt;=$D145,0,IF(SUM($D145,I127)&gt;J$5,$L139/I127,$L139-SUM($I145:I145)))</f>
        <v>0</v>
      </c>
      <c r="K145" s="123">
        <f>IF(K$5&lt;=$D145,0,IF(SUM($D145,I127)&gt;K$5,$L139/I127,$L139-SUM($I145:J145)))</f>
        <v>0</v>
      </c>
      <c r="L145" s="123">
        <f>IF(L$5&lt;=$D145,0,IF(SUM($D145,I127)&gt;L$5,$L139/I127,$L139-SUM($I145:K145)))</f>
        <v>0</v>
      </c>
      <c r="M145" s="123">
        <f>IF(M$5&lt;=$D145,0,IF(SUM($D145,I127)&gt;M$5,$L139/I127,$L139-SUM($I145:L145)))</f>
        <v>0</v>
      </c>
      <c r="N145" s="123">
        <f>IF(N$5&lt;=$D145,0,IF(SUM($D145,I127)&gt;N$5,$L139/I127,$L139-SUM($I145:M145)))</f>
        <v>0</v>
      </c>
      <c r="O145" s="123">
        <f>IF(O$5&lt;=$D145,0,IF(SUM($D145,I127)&gt;O$5,$L139/I127,$L139-SUM($I145:N145)))</f>
        <v>0</v>
      </c>
      <c r="P145" s="123">
        <f>IF(P$5&lt;=$D145,0,IF(SUM($D145,I127)&gt;P$5,$L139/I127,$L139-SUM($I145:O145)))</f>
        <v>0</v>
      </c>
      <c r="Q145" s="123">
        <f>IF(Q$5&lt;=$D145,0,IF(SUM($D145,I127)&gt;Q$5,$L139/I127,$L139-SUM($I145:P145)))</f>
        <v>0</v>
      </c>
      <c r="R145" s="123">
        <f>IF(R$5&lt;=$D145,0,IF(SUM($D145,I127)&gt;R$5,$L139/I127,$L139-SUM($I145:Q145)))</f>
        <v>0</v>
      </c>
      <c r="S145" s="123">
        <f>IF(S$5&lt;=$D145,0,IF(SUM($D145,I127)&gt;S$5,$L139/I127,$L139-SUM($I145:R145)))</f>
        <v>0</v>
      </c>
      <c r="T145" s="123">
        <f>IF(T$5&lt;=$D145,0,IF(SUM($D145,I127)&gt;T$5,$L139/I127,$L139-SUM($I145:S145)))</f>
        <v>0</v>
      </c>
      <c r="U145" s="123">
        <f>IF(U$5&lt;=$D145,0,IF(SUM($D145,I127)&gt;U$5,$L139/I127,$L139-SUM($I145:T145)))</f>
        <v>0</v>
      </c>
      <c r="V145" s="123">
        <f>IF(V$5&lt;=$D145,0,IF(SUM($D145,I127)&gt;V$5,$L139/I127,$L139-SUM($I145:U145)))</f>
        <v>0</v>
      </c>
      <c r="W145" s="123">
        <f>IF(W$5&lt;=$D145,0,IF(SUM($D145,I127)&gt;W$5,$L139/I127,$L139-SUM($I145:V145)))</f>
        <v>0</v>
      </c>
      <c r="X145" s="123">
        <f>IF(X$5&lt;=$D145,0,IF(SUM($D145,I127)&gt;X$5,$L139/I127,$L139-SUM($I145:W145)))</f>
        <v>0</v>
      </c>
      <c r="Y145" s="123">
        <f>IF(Y$5&lt;=$D145,0,IF(SUM($D145,I127)&gt;Y$5,$L139/I127,$L139-SUM($I145:X145)))</f>
        <v>0</v>
      </c>
      <c r="Z145" s="123">
        <f>IF(Z$5&lt;=$D145,0,IF(SUM($D145,I127)&gt;Z$5,$L139/I127,$L139-SUM($I145:Y145)))</f>
        <v>0</v>
      </c>
      <c r="AA145" s="123">
        <f>IF(AA$5&lt;=$D145,0,IF(SUM($D145,I127)&gt;AA$5,$L139/I127,$L139-SUM($I145:Z145)))</f>
        <v>0</v>
      </c>
      <c r="AB145" s="123">
        <f>IF(AB$5&lt;=$D145,0,IF(SUM($D145,I127)&gt;AB$5,$L139/I127,$L139-SUM($I145:AA145)))</f>
        <v>0</v>
      </c>
      <c r="AC145" s="123">
        <f>IF(AC$5&lt;=$D145,0,IF(SUM($D145,I127)&gt;AC$5,$L139/I127,$L139-SUM($I145:AB145)))</f>
        <v>0</v>
      </c>
      <c r="AD145" s="123">
        <f>IF(AD$5&lt;=$D145,0,IF(SUM($D145,I127)&gt;AD$5,$L139/I127,$L139-SUM($I145:AC145)))</f>
        <v>0</v>
      </c>
      <c r="AE145" s="123">
        <f>IF(AE$5&lt;=$D145,0,IF(SUM($D145,I127)&gt;AE$5,$L139/I127,$L139-SUM($I145:AD145)))</f>
        <v>0</v>
      </c>
      <c r="AF145" s="123">
        <f>IF(AF$5&lt;=$D145,0,IF(SUM($D145,I127)&gt;AF$5,$L139/I127,$L139-SUM($I145:AE145)))</f>
        <v>0</v>
      </c>
      <c r="AG145" s="123">
        <f>IF(AG$5&lt;=$D145,0,IF(SUM($D145,I127)&gt;AG$5,$L139/I127,$L139-SUM($I145:AF145)))</f>
        <v>0</v>
      </c>
      <c r="AH145" s="123">
        <f>IF(AH$5&lt;=$D145,0,IF(SUM($D145,I127)&gt;AH$5,$L139/I127,$L139-SUM($I145:AG145)))</f>
        <v>0</v>
      </c>
      <c r="AI145" s="123">
        <f>IF(AI$5&lt;=$D145,0,IF(SUM($D145,I127)&gt;AI$5,$L139/I127,$L139-SUM($I145:AH145)))</f>
        <v>0</v>
      </c>
      <c r="AJ145" s="123">
        <f>IF(AJ$5&lt;=$D145,0,IF(SUM($D145,I127)&gt;AJ$5,$L139/I127,$L139-SUM($I145:AI145)))</f>
        <v>0</v>
      </c>
      <c r="AK145" s="123">
        <f>IF(AK$5&lt;=$D145,0,IF(SUM($D145,I127)&gt;AK$5,$L139/I127,$L139-SUM($I145:AJ145)))</f>
        <v>0</v>
      </c>
      <c r="AL145" s="123">
        <f>IF(AL$5&lt;=$D145,0,IF(SUM($D145,I127)&gt;AL$5,$L139/I127,$L139-SUM($I145:AK145)))</f>
        <v>0</v>
      </c>
      <c r="AM145" s="123">
        <f>IF(AM$5&lt;=$D145,0,IF(SUM($D145,I127)&gt;AM$5,$L139/I127,$L139-SUM($I145:AL145)))</f>
        <v>0</v>
      </c>
      <c r="AN145" s="123">
        <f>IF(AN$5&lt;=$D145,0,IF(SUM($D145,I127)&gt;AN$5,$L139/I127,$L139-SUM($I145:AM145)))</f>
        <v>0</v>
      </c>
      <c r="AO145" s="123">
        <f>IF(AO$5&lt;=$D145,0,IF(SUM($D145,I127)&gt;AO$5,$L139/I127,$L139-SUM($I145:AN145)))</f>
        <v>0</v>
      </c>
      <c r="AP145" s="123">
        <f>IF(AP$5&lt;=$D145,0,IF(SUM($D145,I127)&gt;AP$5,$L139/I127,$L139-SUM($I145:AO145)))</f>
        <v>0</v>
      </c>
      <c r="AQ145" s="123">
        <f>IF(AQ$5&lt;=$D145,0,IF(SUM($D145,I127)&gt;AQ$5,$L139/I127,$L139-SUM($I145:AP145)))</f>
        <v>0</v>
      </c>
      <c r="AR145" s="123">
        <f>IF(AR$5&lt;=$D145,0,IF(SUM($D145,I127)&gt;AR$5,$L139/I127,$L139-SUM($I145:AQ145)))</f>
        <v>0</v>
      </c>
      <c r="AS145" s="123">
        <f>IF(AS$5&lt;=$D145,0,IF(SUM($D145,I127)&gt;AS$5,$L139/I127,$L139-SUM($I145:AR145)))</f>
        <v>0</v>
      </c>
      <c r="AT145" s="123">
        <f>IF(AT$5&lt;=$D145,0,IF(SUM($D145,I127)&gt;AT$5,$L139/I127,$L139-SUM($I145:AS145)))</f>
        <v>0</v>
      </c>
      <c r="AU145" s="123">
        <f>IF(AU$5&lt;=$D145,0,IF(SUM($D145,I127)&gt;AU$5,$L139/I127,$L139-SUM($I145:AT145)))</f>
        <v>0</v>
      </c>
      <c r="AV145" s="123">
        <f>IF(AV$5&lt;=$D145,0,IF(SUM($D145,I127)&gt;AV$5,$L139/I127,$L139-SUM($I145:AU145)))</f>
        <v>0</v>
      </c>
      <c r="AW145" s="123">
        <f>IF(AW$5&lt;=$D145,0,IF(SUM($D145,I127)&gt;AW$5,$L139/I127,$L139-SUM($I145:AV145)))</f>
        <v>0</v>
      </c>
      <c r="AX145" s="123">
        <f>IF(AX$5&lt;=$D145,0,IF(SUM($D145,I127)&gt;AX$5,$L139/I127,$L139-SUM($I145:AW145)))</f>
        <v>0</v>
      </c>
      <c r="AY145" s="123">
        <f>IF(AY$5&lt;=$D145,0,IF(SUM($D145,I127)&gt;AY$5,$L139/I127,$L139-SUM($I145:AX145)))</f>
        <v>0</v>
      </c>
      <c r="AZ145" s="123">
        <f>IF(AZ$5&lt;=$D145,0,IF(SUM($D145,I127)&gt;AZ$5,$L139/I127,$L139-SUM($I145:AY145)))</f>
        <v>0</v>
      </c>
      <c r="BA145" s="123">
        <f>IF(BA$5&lt;=$D145,0,IF(SUM($D145,I127)&gt;BA$5,$L139/I127,$L139-SUM($I145:AZ145)))</f>
        <v>0</v>
      </c>
      <c r="BB145" s="123">
        <f>IF(BB$5&lt;=$D145,0,IF(SUM($D145,I127)&gt;BB$5,$L139/I127,$L139-SUM($I145:BA145)))</f>
        <v>0</v>
      </c>
      <c r="BC145" s="123">
        <f>IF(BC$5&lt;=$D145,0,IF(SUM($D145,I127)&gt;BC$5,$L139/I127,$L139-SUM($I145:BB145)))</f>
        <v>0</v>
      </c>
      <c r="BD145" s="123">
        <f>IF(BD$5&lt;=$D145,0,IF(SUM($D145,I127)&gt;BD$5,$L139/I127,$L139-SUM($I145:BC145)))</f>
        <v>0</v>
      </c>
      <c r="BE145" s="123">
        <f>IF(BE$5&lt;=$D145,0,IF(SUM($D145,I127)&gt;BE$5,$L139/I127,$L139-SUM($I145:BD145)))</f>
        <v>0</v>
      </c>
      <c r="BF145" s="123">
        <f>IF(BF$5&lt;=$D145,0,IF(SUM($D145,I127)&gt;BF$5,$L139/I127,$L139-SUM($I145:BE145)))</f>
        <v>0</v>
      </c>
      <c r="BG145" s="123">
        <f>IF(BG$5&lt;=$D145,0,IF(SUM($D145,I127)&gt;BG$5,$L139/I127,$L139-SUM($I145:BF145)))</f>
        <v>0</v>
      </c>
      <c r="BH145" s="123">
        <f>IF(BH$5&lt;=$D145,0,IF(SUM($D145,I127)&gt;BH$5,$L139/I127,$L139-SUM($I145:BG145)))</f>
        <v>0</v>
      </c>
      <c r="BI145" s="123">
        <f>IF(BI$5&lt;=$D145,0,IF(SUM($D145,I127)&gt;BI$5,$L139/I127,$L139-SUM($I145:BH145)))</f>
        <v>0</v>
      </c>
      <c r="BJ145" s="123">
        <f>IF(BJ$5&lt;=$D145,0,IF(SUM($D145,I127)&gt;BJ$5,$L139/I127,$L139-SUM($I145:BI145)))</f>
        <v>0</v>
      </c>
      <c r="BK145" s="123">
        <f>IF(BK$5&lt;=$D145,0,IF(SUM($D145,I127)&gt;BK$5,$L139/I127,$L139-SUM($I145:BJ145)))</f>
        <v>0</v>
      </c>
      <c r="BL145" s="123">
        <f>IF(BL$5&lt;=$D145,0,IF(SUM($D145,I127)&gt;BL$5,$L139/I127,$L139-SUM($I145:BK145)))</f>
        <v>0</v>
      </c>
      <c r="BM145" s="123">
        <f>IF(BM$5&lt;=$D145,0,IF(SUM($D145,I127)&gt;BM$5,$L139/I127,$L139-SUM($I145:BL145)))</f>
        <v>0</v>
      </c>
      <c r="BN145" s="123">
        <f>IF(BN$5&lt;=$D145,0,IF(SUM($D145,I127)&gt;BN$5,$L139/I127,$L139-SUM($I145:BM145)))</f>
        <v>0</v>
      </c>
      <c r="BO145" s="123">
        <f>IF(BO$5&lt;=$D145,0,IF(SUM($D145,I127)&gt;BO$5,$L139/I127,$L139-SUM($I145:BN145)))</f>
        <v>0</v>
      </c>
      <c r="BP145" s="123">
        <f>IF(BP$5&lt;=$D145,0,IF(SUM($D145,I127)&gt;BP$5,$L139/I127,$L139-SUM($I145:BO145)))</f>
        <v>0</v>
      </c>
      <c r="BQ145" s="123">
        <f>IF(BQ$5&lt;=$D145,0,IF(SUM($D145,I127)&gt;BQ$5,$L139/I127,$L139-SUM($I145:BP145)))</f>
        <v>0</v>
      </c>
      <c r="BR145" s="123">
        <f>IF(BR$5&lt;=$D145,0,IF(SUM($D145,J127)&gt;BR$5,$L139/J127,$L139-SUM($I145:BQ145)))</f>
        <v>0</v>
      </c>
      <c r="BS145" s="123">
        <f>IF(BS$5&lt;=$D145,0,IF(SUM($D145,K127)&gt;BS$5,$L139/K127,$L139-SUM($I145:BR145)))</f>
        <v>0</v>
      </c>
      <c r="BT145" s="123">
        <f>IF(BT$5&lt;=$D145,0,IF(SUM($D145,L127)&gt;BT$5,$L139/L127,$L139-SUM($I145:BS145)))</f>
        <v>0</v>
      </c>
      <c r="BU145" s="123">
        <f>IF(BU$5&lt;=$D145,0,IF(SUM($D145,M127)&gt;BU$5,$L139/M127,$L139-SUM($I145:BT145)))</f>
        <v>0</v>
      </c>
      <c r="BV145" s="123">
        <f>IF(BV$5&lt;=$D145,0,IF(SUM($D145,N127)&gt;BV$5,$L139/N127,$L139-SUM($I145:BU145)))</f>
        <v>0</v>
      </c>
    </row>
    <row r="146" spans="4:74" ht="12.75" hidden="1" customHeight="1" outlineLevel="1" x14ac:dyDescent="0.3">
      <c r="D146" s="124">
        <f t="shared" si="80"/>
        <v>2014</v>
      </c>
      <c r="E146" s="8" t="s">
        <v>22</v>
      </c>
      <c r="I146" s="75"/>
      <c r="J146" s="123">
        <f>IF(J$5&lt;=$D146,0,IF(SUM($D146,I127)&gt;J$5,$M139/I127,$M139-SUM($I146:I146)))</f>
        <v>0</v>
      </c>
      <c r="K146" s="123">
        <f>IF(K$5&lt;=$D146,0,IF(SUM($D146,I127)&gt;K$5,$M139/I127,$M139-SUM($I146:J146)))</f>
        <v>0</v>
      </c>
      <c r="L146" s="123">
        <f>IF(L$5&lt;=$D146,0,IF(SUM($D146,I127)&gt;L$5,$M139/I127,$M139-SUM($I146:K146)))</f>
        <v>0</v>
      </c>
      <c r="M146" s="123">
        <f>IF(M$5&lt;=$D146,0,IF(SUM($D146,I127)&gt;M$5,$M139/I127,$M139-SUM($I146:L146)))</f>
        <v>0</v>
      </c>
      <c r="N146" s="123">
        <f>IF(N$5&lt;=$D146,0,IF(SUM($D146,I127)&gt;N$5,$M139/I127,$M139-SUM($I146:M146)))</f>
        <v>0</v>
      </c>
      <c r="O146" s="123">
        <f>IF(O$5&lt;=$D146,0,IF(SUM($D146,I127)&gt;O$5,$M139/I127,$M139-SUM($I146:N146)))</f>
        <v>0</v>
      </c>
      <c r="P146" s="123">
        <f>IF(P$5&lt;=$D146,0,IF(SUM($D146,I127)&gt;P$5,$M139/I127,$M139-SUM($I146:O146)))</f>
        <v>0</v>
      </c>
      <c r="Q146" s="123">
        <f>IF(Q$5&lt;=$D146,0,IF(SUM($D146,I127)&gt;Q$5,$M139/I127,$M139-SUM($I146:P146)))</f>
        <v>0</v>
      </c>
      <c r="R146" s="123">
        <f>IF(R$5&lt;=$D146,0,IF(SUM($D146,I127)&gt;R$5,$M139/I127,$M139-SUM($I146:Q146)))</f>
        <v>0</v>
      </c>
      <c r="S146" s="123">
        <f>IF(S$5&lt;=$D146,0,IF(SUM($D146,I127)&gt;S$5,$M139/I127,$M139-SUM($I146:R146)))</f>
        <v>0</v>
      </c>
      <c r="T146" s="123">
        <f>IF(T$5&lt;=$D146,0,IF(SUM($D146,I127)&gt;T$5,$M139/I127,$M139-SUM($I146:S146)))</f>
        <v>0</v>
      </c>
      <c r="U146" s="123">
        <f>IF(U$5&lt;=$D146,0,IF(SUM($D146,I127)&gt;U$5,$M139/I127,$M139-SUM($I146:T146)))</f>
        <v>0</v>
      </c>
      <c r="V146" s="123">
        <f>IF(V$5&lt;=$D146,0,IF(SUM($D146,I127)&gt;V$5,$M139/I127,$M139-SUM($I146:U146)))</f>
        <v>0</v>
      </c>
      <c r="W146" s="123">
        <f>IF(W$5&lt;=$D146,0,IF(SUM($D146,I127)&gt;W$5,$M139/I127,$M139-SUM($I146:V146)))</f>
        <v>0</v>
      </c>
      <c r="X146" s="123">
        <f>IF(X$5&lt;=$D146,0,IF(SUM($D146,I127)&gt;X$5,$M139/I127,$M139-SUM($I146:W146)))</f>
        <v>0</v>
      </c>
      <c r="Y146" s="123">
        <f>IF(Y$5&lt;=$D146,0,IF(SUM($D146,I127)&gt;Y$5,$M139/I127,$M139-SUM($I146:X146)))</f>
        <v>0</v>
      </c>
      <c r="Z146" s="123">
        <f>IF(Z$5&lt;=$D146,0,IF(SUM($D146,I127)&gt;Z$5,$M139/I127,$M139-SUM($I146:Y146)))</f>
        <v>0</v>
      </c>
      <c r="AA146" s="123">
        <f>IF(AA$5&lt;=$D146,0,IF(SUM($D146,I127)&gt;AA$5,$M139/I127,$M139-SUM($I146:Z146)))</f>
        <v>0</v>
      </c>
      <c r="AB146" s="123">
        <f>IF(AB$5&lt;=$D146,0,IF(SUM($D146,I127)&gt;AB$5,$M139/I127,$M139-SUM($I146:AA146)))</f>
        <v>0</v>
      </c>
      <c r="AC146" s="123">
        <f>IF(AC$5&lt;=$D146,0,IF(SUM($D146,I127)&gt;AC$5,$M139/I127,$M139-SUM($I146:AB146)))</f>
        <v>0</v>
      </c>
      <c r="AD146" s="123">
        <f>IF(AD$5&lt;=$D146,0,IF(SUM($D146,I127)&gt;AD$5,$M139/I127,$M139-SUM($I146:AC146)))</f>
        <v>0</v>
      </c>
      <c r="AE146" s="123">
        <f>IF(AE$5&lt;=$D146,0,IF(SUM($D146,I127)&gt;AE$5,$M139/I127,$M139-SUM($I146:AD146)))</f>
        <v>0</v>
      </c>
      <c r="AF146" s="123">
        <f>IF(AF$5&lt;=$D146,0,IF(SUM($D146,I127)&gt;AF$5,$M139/I127,$M139-SUM($I146:AE146)))</f>
        <v>0</v>
      </c>
      <c r="AG146" s="123">
        <f>IF(AG$5&lt;=$D146,0,IF(SUM($D146,I127)&gt;AG$5,$M139/I127,$M139-SUM($I146:AF146)))</f>
        <v>0</v>
      </c>
      <c r="AH146" s="123">
        <f>IF(AH$5&lt;=$D146,0,IF(SUM($D146,I127)&gt;AH$5,$M139/I127,$M139-SUM($I146:AG146)))</f>
        <v>0</v>
      </c>
      <c r="AI146" s="123">
        <f>IF(AI$5&lt;=$D146,0,IF(SUM($D146,I127)&gt;AI$5,$M139/I127,$M139-SUM($I146:AH146)))</f>
        <v>0</v>
      </c>
      <c r="AJ146" s="123">
        <f>IF(AJ$5&lt;=$D146,0,IF(SUM($D146,I127)&gt;AJ$5,$M139/I127,$M139-SUM($I146:AI146)))</f>
        <v>0</v>
      </c>
      <c r="AK146" s="123">
        <f>IF(AK$5&lt;=$D146,0,IF(SUM($D146,I127)&gt;AK$5,$M139/I127,$M139-SUM($I146:AJ146)))</f>
        <v>0</v>
      </c>
      <c r="AL146" s="123">
        <f>IF(AL$5&lt;=$D146,0,IF(SUM($D146,I127)&gt;AL$5,$M139/I127,$M139-SUM($I146:AK146)))</f>
        <v>0</v>
      </c>
      <c r="AM146" s="123">
        <f>IF(AM$5&lt;=$D146,0,IF(SUM($D146,I127)&gt;AM$5,$M139/I127,$M139-SUM($I146:AL146)))</f>
        <v>0</v>
      </c>
      <c r="AN146" s="123">
        <f>IF(AN$5&lt;=$D146,0,IF(SUM($D146,I127)&gt;AN$5,$M139/I127,$M139-SUM($I146:AM146)))</f>
        <v>0</v>
      </c>
      <c r="AO146" s="123">
        <f>IF(AO$5&lt;=$D146,0,IF(SUM($D146,I127)&gt;AO$5,$M139/I127,$M139-SUM($I146:AN146)))</f>
        <v>0</v>
      </c>
      <c r="AP146" s="123">
        <f>IF(AP$5&lt;=$D146,0,IF(SUM($D146,I127)&gt;AP$5,$M139/I127,$M139-SUM($I146:AO146)))</f>
        <v>0</v>
      </c>
      <c r="AQ146" s="123">
        <f>IF(AQ$5&lt;=$D146,0,IF(SUM($D146,I127)&gt;AQ$5,$M139/I127,$M139-SUM($I146:AP146)))</f>
        <v>0</v>
      </c>
      <c r="AR146" s="123">
        <f>IF(AR$5&lt;=$D146,0,IF(SUM($D146,I127)&gt;AR$5,$M139/I127,$M139-SUM($I146:AQ146)))</f>
        <v>0</v>
      </c>
      <c r="AS146" s="123">
        <f>IF(AS$5&lt;=$D146,0,IF(SUM($D146,I127)&gt;AS$5,$M139/I127,$M139-SUM($I146:AR146)))</f>
        <v>0</v>
      </c>
      <c r="AT146" s="123">
        <f>IF(AT$5&lt;=$D146,0,IF(SUM($D146,I127)&gt;AT$5,$M139/I127,$M139-SUM($I146:AS146)))</f>
        <v>0</v>
      </c>
      <c r="AU146" s="123">
        <f>IF(AU$5&lt;=$D146,0,IF(SUM($D146,I127)&gt;AU$5,$M139/I127,$M139-SUM($I146:AT146)))</f>
        <v>0</v>
      </c>
      <c r="AV146" s="123">
        <f>IF(AV$5&lt;=$D146,0,IF(SUM($D146,I127)&gt;AV$5,$M139/I127,$M139-SUM($I146:AU146)))</f>
        <v>0</v>
      </c>
      <c r="AW146" s="123">
        <f>IF(AW$5&lt;=$D146,0,IF(SUM($D146,I127)&gt;AW$5,$M139/I127,$M139-SUM($I146:AV146)))</f>
        <v>0</v>
      </c>
      <c r="AX146" s="123">
        <f>IF(AX$5&lt;=$D146,0,IF(SUM($D146,I127)&gt;AX$5,$M139/I127,$M139-SUM($I146:AW146)))</f>
        <v>0</v>
      </c>
      <c r="AY146" s="123">
        <f>IF(AY$5&lt;=$D146,0,IF(SUM($D146,I127)&gt;AY$5,$M139/I127,$M139-SUM($I146:AX146)))</f>
        <v>0</v>
      </c>
      <c r="AZ146" s="123">
        <f>IF(AZ$5&lt;=$D146,0,IF(SUM($D146,I127)&gt;AZ$5,$M139/I127,$M139-SUM($I146:AY146)))</f>
        <v>0</v>
      </c>
      <c r="BA146" s="123">
        <f>IF(BA$5&lt;=$D146,0,IF(SUM($D146,I127)&gt;BA$5,$M139/I127,$M139-SUM($I146:AZ146)))</f>
        <v>0</v>
      </c>
      <c r="BB146" s="123">
        <f>IF(BB$5&lt;=$D146,0,IF(SUM($D146,I127)&gt;BB$5,$M139/I127,$M139-SUM($I146:BA146)))</f>
        <v>0</v>
      </c>
      <c r="BC146" s="123">
        <f>IF(BC$5&lt;=$D146,0,IF(SUM($D146,I127)&gt;BC$5,$M139/I127,$M139-SUM($I146:BB146)))</f>
        <v>0</v>
      </c>
      <c r="BD146" s="123">
        <f>IF(BD$5&lt;=$D146,0,IF(SUM($D146,I127)&gt;BD$5,$M139/I127,$M139-SUM($I146:BC146)))</f>
        <v>0</v>
      </c>
      <c r="BE146" s="123">
        <f>IF(BE$5&lt;=$D146,0,IF(SUM($D146,I127)&gt;BE$5,$M139/I127,$M139-SUM($I146:BD146)))</f>
        <v>0</v>
      </c>
      <c r="BF146" s="123">
        <f>IF(BF$5&lt;=$D146,0,IF(SUM($D146,I127)&gt;BF$5,$M139/I127,$M139-SUM($I146:BE146)))</f>
        <v>0</v>
      </c>
      <c r="BG146" s="123">
        <f>IF(BG$5&lt;=$D146,0,IF(SUM($D146,I127)&gt;BG$5,$M139/I127,$M139-SUM($I146:BF146)))</f>
        <v>0</v>
      </c>
      <c r="BH146" s="123">
        <f>IF(BH$5&lt;=$D146,0,IF(SUM($D146,I127)&gt;BH$5,$M139/I127,$M139-SUM($I146:BG146)))</f>
        <v>0</v>
      </c>
      <c r="BI146" s="123">
        <f>IF(BI$5&lt;=$D146,0,IF(SUM($D146,I127)&gt;BI$5,$M139/I127,$M139-SUM($I146:BH146)))</f>
        <v>0</v>
      </c>
      <c r="BJ146" s="123">
        <f>IF(BJ$5&lt;=$D146,0,IF(SUM($D146,I127)&gt;BJ$5,$M139/I127,$M139-SUM($I146:BI146)))</f>
        <v>0</v>
      </c>
      <c r="BK146" s="123">
        <f>IF(BK$5&lt;=$D146,0,IF(SUM($D146,I127)&gt;BK$5,$M139/I127,$M139-SUM($I146:BJ146)))</f>
        <v>0</v>
      </c>
      <c r="BL146" s="123">
        <f>IF(BL$5&lt;=$D146,0,IF(SUM($D146,I127)&gt;BL$5,$M139/I127,$M139-SUM($I146:BK146)))</f>
        <v>0</v>
      </c>
      <c r="BM146" s="123">
        <f>IF(BM$5&lt;=$D146,0,IF(SUM($D146,I127)&gt;BM$5,$M139/I127,$M139-SUM($I146:BL146)))</f>
        <v>0</v>
      </c>
      <c r="BN146" s="123">
        <f>IF(BN$5&lt;=$D146,0,IF(SUM($D146,I127)&gt;BN$5,$M139/I127,$M139-SUM($I146:BM146)))</f>
        <v>0</v>
      </c>
      <c r="BO146" s="123">
        <f>IF(BO$5&lt;=$D146,0,IF(SUM($D146,I127)&gt;BO$5,$M139/I127,$M139-SUM($I146:BN146)))</f>
        <v>0</v>
      </c>
      <c r="BP146" s="123">
        <f>IF(BP$5&lt;=$D146,0,IF(SUM($D146,I127)&gt;BP$5,$M139/I127,$M139-SUM($I146:BO146)))</f>
        <v>0</v>
      </c>
      <c r="BQ146" s="123">
        <f>IF(BQ$5&lt;=$D146,0,IF(SUM($D146,I127)&gt;BQ$5,$M139/I127,$M139-SUM($I146:BP146)))</f>
        <v>0</v>
      </c>
      <c r="BR146" s="123">
        <f>IF(BR$5&lt;=$D146,0,IF(SUM($D146,J127)&gt;BR$5,$M139/J127,$M139-SUM($I146:BQ146)))</f>
        <v>0</v>
      </c>
      <c r="BS146" s="123">
        <f>IF(BS$5&lt;=$D146,0,IF(SUM($D146,K127)&gt;BS$5,$M139/K127,$M139-SUM($I146:BR146)))</f>
        <v>0</v>
      </c>
      <c r="BT146" s="123">
        <f>IF(BT$5&lt;=$D146,0,IF(SUM($D146,L127)&gt;BT$5,$M139/L127,$M139-SUM($I146:BS146)))</f>
        <v>0</v>
      </c>
      <c r="BU146" s="123">
        <f>IF(BU$5&lt;=$D146,0,IF(SUM($D146,M127)&gt;BU$5,$M139/M127,$M139-SUM($I146:BT146)))</f>
        <v>0</v>
      </c>
      <c r="BV146" s="123">
        <f>IF(BV$5&lt;=$D146,0,IF(SUM($D146,N127)&gt;BV$5,$M139/N127,$M139-SUM($I146:BU146)))</f>
        <v>0</v>
      </c>
    </row>
    <row r="147" spans="4:74" ht="12.75" hidden="1" customHeight="1" outlineLevel="1" x14ac:dyDescent="0.3">
      <c r="D147" s="124">
        <f t="shared" si="80"/>
        <v>2015</v>
      </c>
      <c r="E147" s="8" t="s">
        <v>22</v>
      </c>
      <c r="I147" s="75"/>
      <c r="J147" s="123">
        <f>IF(J$5&lt;=$D147,0,IF(SUM($D147,I127)&gt;J$5,$N139/I127,$N139-SUM($I147:I147)))</f>
        <v>0</v>
      </c>
      <c r="K147" s="123">
        <f>IF(K$5&lt;=$D147,0,IF(SUM($D147,I127)&gt;K$5,$N139/I127,$N139-SUM($I147:J147)))</f>
        <v>0</v>
      </c>
      <c r="L147" s="123">
        <f>IF(L$5&lt;=$D147,0,IF(SUM($D147,I127)&gt;L$5,$N139/I127,$N139-SUM($I147:K147)))</f>
        <v>0</v>
      </c>
      <c r="M147" s="123">
        <f>IF(M$5&lt;=$D147,0,IF(SUM($D147,I127)&gt;M$5,$N139/I127,$N139-SUM($I147:L147)))</f>
        <v>0</v>
      </c>
      <c r="N147" s="123">
        <f>IF(N$5&lt;=$D147,0,IF(SUM($D147,I127)&gt;N$5,$N139/I127,$N139-SUM($I147:M147)))</f>
        <v>0</v>
      </c>
      <c r="O147" s="123">
        <f>IF(O$5&lt;=$D147,0,IF(SUM($D147,I127)&gt;O$5,$N139/I127,$N139-SUM($I147:N147)))</f>
        <v>0</v>
      </c>
      <c r="P147" s="123">
        <f>IF(P$5&lt;=$D147,0,IF(SUM($D147,I127)&gt;P$5,$N139/I127,$N139-SUM($I147:O147)))</f>
        <v>0</v>
      </c>
      <c r="Q147" s="123">
        <f>IF(Q$5&lt;=$D147,0,IF(SUM($D147,I127)&gt;Q$5,$N139/I127,$N139-SUM($I147:P147)))</f>
        <v>0</v>
      </c>
      <c r="R147" s="123">
        <f>IF(R$5&lt;=$D147,0,IF(SUM($D147,I127)&gt;R$5,$N139/I127,$N139-SUM($I147:Q147)))</f>
        <v>0</v>
      </c>
      <c r="S147" s="123">
        <f>IF(S$5&lt;=$D147,0,IF(SUM($D147,I127)&gt;S$5,$N139/I127,$N139-SUM($I147:R147)))</f>
        <v>0</v>
      </c>
      <c r="T147" s="123">
        <f>IF(T$5&lt;=$D147,0,IF(SUM($D147,I127)&gt;T$5,$N139/I127,$N139-SUM($I147:S147)))</f>
        <v>0</v>
      </c>
      <c r="U147" s="123">
        <f>IF(U$5&lt;=$D147,0,IF(SUM($D147,I127)&gt;U$5,$N139/I127,$N139-SUM($I147:T147)))</f>
        <v>0</v>
      </c>
      <c r="V147" s="123">
        <f>IF(V$5&lt;=$D147,0,IF(SUM($D147,I127)&gt;V$5,$N139/I127,$N139-SUM($I147:U147)))</f>
        <v>0</v>
      </c>
      <c r="W147" s="123">
        <f>IF(W$5&lt;=$D147,0,IF(SUM($D147,I127)&gt;W$5,$N139/I127,$N139-SUM($I147:V147)))</f>
        <v>0</v>
      </c>
      <c r="X147" s="123">
        <f>IF(X$5&lt;=$D147,0,IF(SUM($D147,I127)&gt;X$5,$N139/I127,$N139-SUM($I147:W147)))</f>
        <v>0</v>
      </c>
      <c r="Y147" s="123">
        <f>IF(Y$5&lt;=$D147,0,IF(SUM($D147,I127)&gt;Y$5,$N139/I127,$N139-SUM($I147:X147)))</f>
        <v>0</v>
      </c>
      <c r="Z147" s="123">
        <f>IF(Z$5&lt;=$D147,0,IF(SUM($D147,I127)&gt;Z$5,$N139/I127,$N139-SUM($I147:Y147)))</f>
        <v>0</v>
      </c>
      <c r="AA147" s="123">
        <f>IF(AA$5&lt;=$D147,0,IF(SUM($D147,I127)&gt;AA$5,$N139/I127,$N139-SUM($I147:Z147)))</f>
        <v>0</v>
      </c>
      <c r="AB147" s="123">
        <f>IF(AB$5&lt;=$D147,0,IF(SUM($D147,I127)&gt;AB$5,$N139/I127,$N139-SUM($I147:AA147)))</f>
        <v>0</v>
      </c>
      <c r="AC147" s="123">
        <f>IF(AC$5&lt;=$D147,0,IF(SUM($D147,I127)&gt;AC$5,$N139/I127,$N139-SUM($I147:AB147)))</f>
        <v>0</v>
      </c>
      <c r="AD147" s="123">
        <f>IF(AD$5&lt;=$D147,0,IF(SUM($D147,I127)&gt;AD$5,$N139/I127,$N139-SUM($I147:AC147)))</f>
        <v>0</v>
      </c>
      <c r="AE147" s="123">
        <f>IF(AE$5&lt;=$D147,0,IF(SUM($D147,I127)&gt;AE$5,$N139/I127,$N139-SUM($I147:AD147)))</f>
        <v>0</v>
      </c>
      <c r="AF147" s="123">
        <f>IF(AF$5&lt;=$D147,0,IF(SUM($D147,I127)&gt;AF$5,$N139/I127,$N139-SUM($I147:AE147)))</f>
        <v>0</v>
      </c>
      <c r="AG147" s="123">
        <f>IF(AG$5&lt;=$D147,0,IF(SUM($D147,I127)&gt;AG$5,$N139/I127,$N139-SUM($I147:AF147)))</f>
        <v>0</v>
      </c>
      <c r="AH147" s="123">
        <f>IF(AH$5&lt;=$D147,0,IF(SUM($D147,I127)&gt;AH$5,$N139/I127,$N139-SUM($I147:AG147)))</f>
        <v>0</v>
      </c>
      <c r="AI147" s="123">
        <f>IF(AI$5&lt;=$D147,0,IF(SUM($D147,I127)&gt;AI$5,$N139/I127,$N139-SUM($I147:AH147)))</f>
        <v>0</v>
      </c>
      <c r="AJ147" s="123">
        <f>IF(AJ$5&lt;=$D147,0,IF(SUM($D147,I127)&gt;AJ$5,$N139/I127,$N139-SUM($I147:AI147)))</f>
        <v>0</v>
      </c>
      <c r="AK147" s="123">
        <f>IF(AK$5&lt;=$D147,0,IF(SUM($D147,I127)&gt;AK$5,$N139/I127,$N139-SUM($I147:AJ147)))</f>
        <v>0</v>
      </c>
      <c r="AL147" s="123">
        <f>IF(AL$5&lt;=$D147,0,IF(SUM($D147,I127)&gt;AL$5,$N139/I127,$N139-SUM($I147:AK147)))</f>
        <v>0</v>
      </c>
      <c r="AM147" s="123">
        <f>IF(AM$5&lt;=$D147,0,IF(SUM($D147,I127)&gt;AM$5,$N139/I127,$N139-SUM($I147:AL147)))</f>
        <v>0</v>
      </c>
      <c r="AN147" s="123">
        <f>IF(AN$5&lt;=$D147,0,IF(SUM($D147,I127)&gt;AN$5,$N139/I127,$N139-SUM($I147:AM147)))</f>
        <v>0</v>
      </c>
      <c r="AO147" s="123">
        <f>IF(AO$5&lt;=$D147,0,IF(SUM($D147,I127)&gt;AO$5,$N139/I127,$N139-SUM($I147:AN147)))</f>
        <v>0</v>
      </c>
      <c r="AP147" s="123">
        <f>IF(AP$5&lt;=$D147,0,IF(SUM($D147,I127)&gt;AP$5,$N139/I127,$N139-SUM($I147:AO147)))</f>
        <v>0</v>
      </c>
      <c r="AQ147" s="123">
        <f>IF(AQ$5&lt;=$D147,0,IF(SUM($D147,I127)&gt;AQ$5,$N139/I127,$N139-SUM($I147:AP147)))</f>
        <v>0</v>
      </c>
      <c r="AR147" s="123">
        <f>IF(AR$5&lt;=$D147,0,IF(SUM($D147,I127)&gt;AR$5,$N139/I127,$N139-SUM($I147:AQ147)))</f>
        <v>0</v>
      </c>
      <c r="AS147" s="123">
        <f>IF(AS$5&lt;=$D147,0,IF(SUM($D147,I127)&gt;AS$5,$N139/I127,$N139-SUM($I147:AR147)))</f>
        <v>0</v>
      </c>
      <c r="AT147" s="123">
        <f>IF(AT$5&lt;=$D147,0,IF(SUM($D147,I127)&gt;AT$5,$N139/I127,$N139-SUM($I147:AS147)))</f>
        <v>0</v>
      </c>
      <c r="AU147" s="123">
        <f>IF(AU$5&lt;=$D147,0,IF(SUM($D147,I127)&gt;AU$5,$N139/I127,$N139-SUM($I147:AT147)))</f>
        <v>0</v>
      </c>
      <c r="AV147" s="123">
        <f>IF(AV$5&lt;=$D147,0,IF(SUM($D147,I127)&gt;AV$5,$N139/I127,$N139-SUM($I147:AU147)))</f>
        <v>0</v>
      </c>
      <c r="AW147" s="123">
        <f>IF(AW$5&lt;=$D147,0,IF(SUM($D147,I127)&gt;AW$5,$N139/I127,$N139-SUM($I147:AV147)))</f>
        <v>0</v>
      </c>
      <c r="AX147" s="123">
        <f>IF(AX$5&lt;=$D147,0,IF(SUM($D147,I127)&gt;AX$5,$N139/I127,$N139-SUM($I147:AW147)))</f>
        <v>0</v>
      </c>
      <c r="AY147" s="123">
        <f>IF(AY$5&lt;=$D147,0,IF(SUM($D147,I127)&gt;AY$5,$N139/I127,$N139-SUM($I147:AX147)))</f>
        <v>0</v>
      </c>
      <c r="AZ147" s="123">
        <f>IF(AZ$5&lt;=$D147,0,IF(SUM($D147,I127)&gt;AZ$5,$N139/I127,$N139-SUM($I147:AY147)))</f>
        <v>0</v>
      </c>
      <c r="BA147" s="123">
        <f>IF(BA$5&lt;=$D147,0,IF(SUM($D147,I127)&gt;BA$5,$N139/I127,$N139-SUM($I147:AZ147)))</f>
        <v>0</v>
      </c>
      <c r="BB147" s="123">
        <f>IF(BB$5&lt;=$D147,0,IF(SUM($D147,I127)&gt;BB$5,$N139/I127,$N139-SUM($I147:BA147)))</f>
        <v>0</v>
      </c>
      <c r="BC147" s="123">
        <f>IF(BC$5&lt;=$D147,0,IF(SUM($D147,I127)&gt;BC$5,$N139/I127,$N139-SUM($I147:BB147)))</f>
        <v>0</v>
      </c>
      <c r="BD147" s="123">
        <f>IF(BD$5&lt;=$D147,0,IF(SUM($D147,I127)&gt;BD$5,$N139/I127,$N139-SUM($I147:BC147)))</f>
        <v>0</v>
      </c>
      <c r="BE147" s="123">
        <f>IF(BE$5&lt;=$D147,0,IF(SUM($D147,I127)&gt;BE$5,$N139/I127,$N139-SUM($I147:BD147)))</f>
        <v>0</v>
      </c>
      <c r="BF147" s="123">
        <f>IF(BF$5&lt;=$D147,0,IF(SUM($D147,I127)&gt;BF$5,$N139/I127,$N139-SUM($I147:BE147)))</f>
        <v>0</v>
      </c>
      <c r="BG147" s="123">
        <f>IF(BG$5&lt;=$D147,0,IF(SUM($D147,I127)&gt;BG$5,$N139/I127,$N139-SUM($I147:BF147)))</f>
        <v>0</v>
      </c>
      <c r="BH147" s="123">
        <f>IF(BH$5&lt;=$D147,0,IF(SUM($D147,I127)&gt;BH$5,$N139/I127,$N139-SUM($I147:BG147)))</f>
        <v>0</v>
      </c>
      <c r="BI147" s="123">
        <f>IF(BI$5&lt;=$D147,0,IF(SUM($D147,I127)&gt;BI$5,$N139/I127,$N139-SUM($I147:BH147)))</f>
        <v>0</v>
      </c>
      <c r="BJ147" s="123">
        <f>IF(BJ$5&lt;=$D147,0,IF(SUM($D147,I127)&gt;BJ$5,$N139/I127,$N139-SUM($I147:BI147)))</f>
        <v>0</v>
      </c>
      <c r="BK147" s="123">
        <f>IF(BK$5&lt;=$D147,0,IF(SUM($D147,I127)&gt;BK$5,$N139/I127,$N139-SUM($I147:BJ147)))</f>
        <v>0</v>
      </c>
      <c r="BL147" s="123">
        <f>IF(BL$5&lt;=$D147,0,IF(SUM($D147,I127)&gt;BL$5,$N139/I127,$N139-SUM($I147:BK147)))</f>
        <v>0</v>
      </c>
      <c r="BM147" s="123">
        <f>IF(BM$5&lt;=$D147,0,IF(SUM($D147,I127)&gt;BM$5,$N139/I127,$N139-SUM($I147:BL147)))</f>
        <v>0</v>
      </c>
      <c r="BN147" s="123">
        <f>IF(BN$5&lt;=$D147,0,IF(SUM($D147,I127)&gt;BN$5,$N139/I127,$N139-SUM($I147:BM147)))</f>
        <v>0</v>
      </c>
      <c r="BO147" s="123">
        <f>IF(BO$5&lt;=$D147,0,IF(SUM($D147,I127)&gt;BO$5,$N139/I127,$N139-SUM($I147:BN147)))</f>
        <v>0</v>
      </c>
      <c r="BP147" s="123">
        <f>IF(BP$5&lt;=$D147,0,IF(SUM($D147,I127)&gt;BP$5,$N139/I127,$N139-SUM($I147:BO147)))</f>
        <v>0</v>
      </c>
      <c r="BQ147" s="123">
        <f>IF(BQ$5&lt;=$D147,0,IF(SUM($D147,I127)&gt;BQ$5,$N139/I127,$N139-SUM($I147:BP147)))</f>
        <v>0</v>
      </c>
      <c r="BR147" s="123">
        <f>IF(BR$5&lt;=$D147,0,IF(SUM($D147,J127)&gt;BR$5,$N139/J127,$N139-SUM($I147:BQ147)))</f>
        <v>0</v>
      </c>
      <c r="BS147" s="123">
        <f>IF(BS$5&lt;=$D147,0,IF(SUM($D147,K127)&gt;BS$5,$N139/K127,$N139-SUM($I147:BR147)))</f>
        <v>0</v>
      </c>
      <c r="BT147" s="123">
        <f>IF(BT$5&lt;=$D147,0,IF(SUM($D147,L127)&gt;BT$5,$N139/L127,$N139-SUM($I147:BS147)))</f>
        <v>0</v>
      </c>
      <c r="BU147" s="123">
        <f>IF(BU$5&lt;=$D147,0,IF(SUM($D147,M127)&gt;BU$5,$N139/M127,$N139-SUM($I147:BT147)))</f>
        <v>0</v>
      </c>
      <c r="BV147" s="123">
        <f>IF(BV$5&lt;=$D147,0,IF(SUM($D147,N127)&gt;BV$5,$N139/N127,$N139-SUM($I147:BU147)))</f>
        <v>0</v>
      </c>
    </row>
    <row r="148" spans="4:74" ht="12.75" hidden="1" customHeight="1" outlineLevel="1" x14ac:dyDescent="0.3">
      <c r="D148" s="124">
        <f t="shared" si="80"/>
        <v>2016</v>
      </c>
      <c r="E148" s="8" t="s">
        <v>22</v>
      </c>
      <c r="I148" s="75"/>
      <c r="J148" s="123">
        <f>IF(J$5&lt;=$D148,0,IF(SUM($D148,I127)&gt;J$5,$O139/I127,$O139-SUM($I148:I148)))</f>
        <v>0</v>
      </c>
      <c r="K148" s="123">
        <f>IF(K$5&lt;=$D148,0,IF(SUM($D148,I127)&gt;K$5,$O139/I127,$O139-SUM($I148:J148)))</f>
        <v>0</v>
      </c>
      <c r="L148" s="123">
        <f>IF(L$5&lt;=$D148,0,IF(SUM($D148,I127)&gt;L$5,$O139/I127,$O139-SUM($I148:K148)))</f>
        <v>0</v>
      </c>
      <c r="M148" s="123">
        <f>IF(M$5&lt;=$D148,0,IF(SUM($D148,I127)&gt;M$5,$O139/I127,$O139-SUM($I148:L148)))</f>
        <v>0</v>
      </c>
      <c r="N148" s="123">
        <f>IF(N$5&lt;=$D148,0,IF(SUM($D148,I127)&gt;N$5,$O139/I127,$O139-SUM($I148:M148)))</f>
        <v>0</v>
      </c>
      <c r="O148" s="123">
        <f>IF(O$5&lt;=$D148,0,IF(SUM($D148,I127)&gt;O$5,$O139/I127,$O139-SUM($I148:N148)))</f>
        <v>0</v>
      </c>
      <c r="P148" s="123">
        <f>IF(P$5&lt;=$D148,0,IF(SUM($D148,I127)&gt;P$5,$O139/I127,$O139-SUM($I148:O148)))</f>
        <v>0</v>
      </c>
      <c r="Q148" s="123">
        <f>IF(Q$5&lt;=$D148,0,IF(SUM($D148,I127)&gt;Q$5,$O139/I127,$O139-SUM($I148:P148)))</f>
        <v>0</v>
      </c>
      <c r="R148" s="123">
        <f>IF(R$5&lt;=$D148,0,IF(SUM($D148,I127)&gt;R$5,$O139/I127,$O139-SUM($I148:Q148)))</f>
        <v>0</v>
      </c>
      <c r="S148" s="123">
        <f>IF(S$5&lt;=$D148,0,IF(SUM($D148,I127)&gt;S$5,$O139/I127,$O139-SUM($I148:R148)))</f>
        <v>0</v>
      </c>
      <c r="T148" s="123">
        <f>IF(T$5&lt;=$D148,0,IF(SUM($D148,I127)&gt;T$5,$O139/I127,$O139-SUM($I148:S148)))</f>
        <v>0</v>
      </c>
      <c r="U148" s="123">
        <f>IF(U$5&lt;=$D148,0,IF(SUM($D148,I127)&gt;U$5,$O139/I127,$O139-SUM($I148:T148)))</f>
        <v>0</v>
      </c>
      <c r="V148" s="123">
        <f>IF(V$5&lt;=$D148,0,IF(SUM($D148,I127)&gt;V$5,$O139/I127,$O139-SUM($I148:U148)))</f>
        <v>0</v>
      </c>
      <c r="W148" s="123">
        <f>IF(W$5&lt;=$D148,0,IF(SUM($D148,I127)&gt;W$5,$O139/I127,$O139-SUM($I148:V148)))</f>
        <v>0</v>
      </c>
      <c r="X148" s="123">
        <f>IF(X$5&lt;=$D148,0,IF(SUM($D148,I127)&gt;X$5,$O139/I127,$O139-SUM($I148:W148)))</f>
        <v>0</v>
      </c>
      <c r="Y148" s="123">
        <f>IF(Y$5&lt;=$D148,0,IF(SUM($D148,I127)&gt;Y$5,$O139/I127,$O139-SUM($I148:X148)))</f>
        <v>0</v>
      </c>
      <c r="Z148" s="123">
        <f>IF(Z$5&lt;=$D148,0,IF(SUM($D148,I127)&gt;Z$5,$O139/I127,$O139-SUM($I148:Y148)))</f>
        <v>0</v>
      </c>
      <c r="AA148" s="123">
        <f>IF(AA$5&lt;=$D148,0,IF(SUM($D148,I127)&gt;AA$5,$O139/I127,$O139-SUM($I148:Z148)))</f>
        <v>0</v>
      </c>
      <c r="AB148" s="123">
        <f>IF(AB$5&lt;=$D148,0,IF(SUM($D148,I127)&gt;AB$5,$O139/I127,$O139-SUM($I148:AA148)))</f>
        <v>0</v>
      </c>
      <c r="AC148" s="123">
        <f>IF(AC$5&lt;=$D148,0,IF(SUM($D148,I127)&gt;AC$5,$O139/I127,$O139-SUM($I148:AB148)))</f>
        <v>0</v>
      </c>
      <c r="AD148" s="123">
        <f>IF(AD$5&lt;=$D148,0,IF(SUM($D148,I127)&gt;AD$5,$O139/I127,$O139-SUM($I148:AC148)))</f>
        <v>0</v>
      </c>
      <c r="AE148" s="123">
        <f>IF(AE$5&lt;=$D148,0,IF(SUM($D148,I127)&gt;AE$5,$O139/I127,$O139-SUM($I148:AD148)))</f>
        <v>0</v>
      </c>
      <c r="AF148" s="123">
        <f>IF(AF$5&lt;=$D148,0,IF(SUM($D148,I127)&gt;AF$5,$O139/I127,$O139-SUM($I148:AE148)))</f>
        <v>0</v>
      </c>
      <c r="AG148" s="123">
        <f>IF(AG$5&lt;=$D148,0,IF(SUM($D148,I127)&gt;AG$5,$O139/I127,$O139-SUM($I148:AF148)))</f>
        <v>0</v>
      </c>
      <c r="AH148" s="123">
        <f>IF(AH$5&lt;=$D148,0,IF(SUM($D148,I127)&gt;AH$5,$O139/I127,$O139-SUM($I148:AG148)))</f>
        <v>0</v>
      </c>
      <c r="AI148" s="123">
        <f>IF(AI$5&lt;=$D148,0,IF(SUM($D148,I127)&gt;AI$5,$O139/I127,$O139-SUM($I148:AH148)))</f>
        <v>0</v>
      </c>
      <c r="AJ148" s="123">
        <f>IF(AJ$5&lt;=$D148,0,IF(SUM($D148,I127)&gt;AJ$5,$O139/I127,$O139-SUM($I148:AI148)))</f>
        <v>0</v>
      </c>
      <c r="AK148" s="123">
        <f>IF(AK$5&lt;=$D148,0,IF(SUM($D148,I127)&gt;AK$5,$O139/I127,$O139-SUM($I148:AJ148)))</f>
        <v>0</v>
      </c>
      <c r="AL148" s="123">
        <f>IF(AL$5&lt;=$D148,0,IF(SUM($D148,I127)&gt;AL$5,$O139/I127,$O139-SUM($I148:AK148)))</f>
        <v>0</v>
      </c>
      <c r="AM148" s="123">
        <f>IF(AM$5&lt;=$D148,0,IF(SUM($D148,I127)&gt;AM$5,$O139/I127,$O139-SUM($I148:AL148)))</f>
        <v>0</v>
      </c>
      <c r="AN148" s="123">
        <f>IF(AN$5&lt;=$D148,0,IF(SUM($D148,I127)&gt;AN$5,$O139/I127,$O139-SUM($I148:AM148)))</f>
        <v>0</v>
      </c>
      <c r="AO148" s="123">
        <f>IF(AO$5&lt;=$D148,0,IF(SUM($D148,I127)&gt;AO$5,$O139/I127,$O139-SUM($I148:AN148)))</f>
        <v>0</v>
      </c>
      <c r="AP148" s="123">
        <f>IF(AP$5&lt;=$D148,0,IF(SUM($D148,I127)&gt;AP$5,$O139/I127,$O139-SUM($I148:AO148)))</f>
        <v>0</v>
      </c>
      <c r="AQ148" s="123">
        <f>IF(AQ$5&lt;=$D148,0,IF(SUM($D148,I127)&gt;AQ$5,$O139/I127,$O139-SUM($I148:AP148)))</f>
        <v>0</v>
      </c>
      <c r="AR148" s="123">
        <f>IF(AR$5&lt;=$D148,0,IF(SUM($D148,I127)&gt;AR$5,$O139/I127,$O139-SUM($I148:AQ148)))</f>
        <v>0</v>
      </c>
      <c r="AS148" s="123">
        <f>IF(AS$5&lt;=$D148,0,IF(SUM($D148,I127)&gt;AS$5,$O139/I127,$O139-SUM($I148:AR148)))</f>
        <v>0</v>
      </c>
      <c r="AT148" s="123">
        <f>IF(AT$5&lt;=$D148,0,IF(SUM($D148,I127)&gt;AT$5,$O139/I127,$O139-SUM($I148:AS148)))</f>
        <v>0</v>
      </c>
      <c r="AU148" s="123">
        <f>IF(AU$5&lt;=$D148,0,IF(SUM($D148,I127)&gt;AU$5,$O139/I127,$O139-SUM($I148:AT148)))</f>
        <v>0</v>
      </c>
      <c r="AV148" s="123">
        <f>IF(AV$5&lt;=$D148,0,IF(SUM($D148,I127)&gt;AV$5,$O139/I127,$O139-SUM($I148:AU148)))</f>
        <v>0</v>
      </c>
      <c r="AW148" s="123">
        <f>IF(AW$5&lt;=$D148,0,IF(SUM($D148,I127)&gt;AW$5,$O139/I127,$O139-SUM($I148:AV148)))</f>
        <v>0</v>
      </c>
      <c r="AX148" s="123">
        <f>IF(AX$5&lt;=$D148,0,IF(SUM($D148,I127)&gt;AX$5,$O139/I127,$O139-SUM($I148:AW148)))</f>
        <v>0</v>
      </c>
      <c r="AY148" s="123">
        <f>IF(AY$5&lt;=$D148,0,IF(SUM($D148,I127)&gt;AY$5,$O139/I127,$O139-SUM($I148:AX148)))</f>
        <v>0</v>
      </c>
      <c r="AZ148" s="123">
        <f>IF(AZ$5&lt;=$D148,0,IF(SUM($D148,I127)&gt;AZ$5,$O139/I127,$O139-SUM($I148:AY148)))</f>
        <v>0</v>
      </c>
      <c r="BA148" s="123">
        <f>IF(BA$5&lt;=$D148,0,IF(SUM($D148,I127)&gt;BA$5,$O139/I127,$O139-SUM($I148:AZ148)))</f>
        <v>0</v>
      </c>
      <c r="BB148" s="123">
        <f>IF(BB$5&lt;=$D148,0,IF(SUM($D148,I127)&gt;BB$5,$O139/I127,$O139-SUM($I148:BA148)))</f>
        <v>0</v>
      </c>
      <c r="BC148" s="123">
        <f>IF(BC$5&lt;=$D148,0,IF(SUM($D148,I127)&gt;BC$5,$O139/I127,$O139-SUM($I148:BB148)))</f>
        <v>0</v>
      </c>
      <c r="BD148" s="123">
        <f>IF(BD$5&lt;=$D148,0,IF(SUM($D148,I127)&gt;BD$5,$O139/I127,$O139-SUM($I148:BC148)))</f>
        <v>0</v>
      </c>
      <c r="BE148" s="123">
        <f>IF(BE$5&lt;=$D148,0,IF(SUM($D148,I127)&gt;BE$5,$O139/I127,$O139-SUM($I148:BD148)))</f>
        <v>0</v>
      </c>
      <c r="BF148" s="123">
        <f>IF(BF$5&lt;=$D148,0,IF(SUM($D148,I127)&gt;BF$5,$O139/I127,$O139-SUM($I148:BE148)))</f>
        <v>0</v>
      </c>
      <c r="BG148" s="123">
        <f>IF(BG$5&lt;=$D148,0,IF(SUM($D148,I127)&gt;BG$5,$O139/I127,$O139-SUM($I148:BF148)))</f>
        <v>0</v>
      </c>
      <c r="BH148" s="123">
        <f>IF(BH$5&lt;=$D148,0,IF(SUM($D148,I127)&gt;BH$5,$O139/I127,$O139-SUM($I148:BG148)))</f>
        <v>0</v>
      </c>
      <c r="BI148" s="123">
        <f>IF(BI$5&lt;=$D148,0,IF(SUM($D148,I127)&gt;BI$5,$O139/I127,$O139-SUM($I148:BH148)))</f>
        <v>0</v>
      </c>
      <c r="BJ148" s="123">
        <f>IF(BJ$5&lt;=$D148,0,IF(SUM($D148,I127)&gt;BJ$5,$O139/I127,$O139-SUM($I148:BI148)))</f>
        <v>0</v>
      </c>
      <c r="BK148" s="123">
        <f>IF(BK$5&lt;=$D148,0,IF(SUM($D148,I127)&gt;BK$5,$O139/I127,$O139-SUM($I148:BJ148)))</f>
        <v>0</v>
      </c>
      <c r="BL148" s="123">
        <f>IF(BL$5&lt;=$D148,0,IF(SUM($D148,I127)&gt;BL$5,$O139/I127,$O139-SUM($I148:BK148)))</f>
        <v>0</v>
      </c>
      <c r="BM148" s="123">
        <f>IF(BM$5&lt;=$D148,0,IF(SUM($D148,I127)&gt;BM$5,$O139/I127,$O139-SUM($I148:BL148)))</f>
        <v>0</v>
      </c>
      <c r="BN148" s="123">
        <f>IF(BN$5&lt;=$D148,0,IF(SUM($D148,I127)&gt;BN$5,$O139/I127,$O139-SUM($I148:BM148)))</f>
        <v>0</v>
      </c>
      <c r="BO148" s="123">
        <f>IF(BO$5&lt;=$D148,0,IF(SUM($D148,I127)&gt;BO$5,$O139/I127,$O139-SUM($I148:BN148)))</f>
        <v>0</v>
      </c>
      <c r="BP148" s="123">
        <f>IF(BP$5&lt;=$D148,0,IF(SUM($D148,I127)&gt;BP$5,$O139/I127,$O139-SUM($I148:BO148)))</f>
        <v>0</v>
      </c>
      <c r="BQ148" s="123">
        <f>IF(BQ$5&lt;=$D148,0,IF(SUM($D148,I127)&gt;BQ$5,$O139/I127,$O139-SUM($I148:BP148)))</f>
        <v>0</v>
      </c>
      <c r="BR148" s="123">
        <f>IF(BR$5&lt;=$D148,0,IF(SUM($D148,J127)&gt;BR$5,$O139/J127,$O139-SUM($I148:BQ148)))</f>
        <v>0</v>
      </c>
      <c r="BS148" s="123">
        <f>IF(BS$5&lt;=$D148,0,IF(SUM($D148,K127)&gt;BS$5,$O139/K127,$O139-SUM($I148:BR148)))</f>
        <v>0</v>
      </c>
      <c r="BT148" s="123">
        <f>IF(BT$5&lt;=$D148,0,IF(SUM($D148,L127)&gt;BT$5,$O139/L127,$O139-SUM($I148:BS148)))</f>
        <v>0</v>
      </c>
      <c r="BU148" s="123">
        <f>IF(BU$5&lt;=$D148,0,IF(SUM($D148,M127)&gt;BU$5,$O139/M127,$O139-SUM($I148:BT148)))</f>
        <v>0</v>
      </c>
      <c r="BV148" s="123">
        <f>IF(BV$5&lt;=$D148,0,IF(SUM($D148,N127)&gt;BV$5,$O139/N127,$O139-SUM($I148:BU148)))</f>
        <v>0</v>
      </c>
    </row>
    <row r="149" spans="4:74" ht="12.75" hidden="1" customHeight="1" outlineLevel="1" x14ac:dyDescent="0.3">
      <c r="D149" s="124">
        <f t="shared" si="80"/>
        <v>2017</v>
      </c>
      <c r="E149" s="8" t="s">
        <v>22</v>
      </c>
      <c r="I149" s="75"/>
      <c r="J149" s="123">
        <f>IF(J$5&lt;=$D149,0,IF(SUM($D149,I127)&gt;J$5,$P139/I127,$P139-SUM($I149:I149)))</f>
        <v>0</v>
      </c>
      <c r="K149" s="123">
        <f>IF(K$5&lt;=$D149,0,IF(SUM($D149,I127)&gt;K$5,$P139/I127,$P139-SUM($I149:J149)))</f>
        <v>0</v>
      </c>
      <c r="L149" s="123">
        <f>IF(L$5&lt;=$D149,0,IF(SUM($D149,I127)&gt;L$5,$P139/I127,$P139-SUM($I149:K149)))</f>
        <v>0</v>
      </c>
      <c r="M149" s="123">
        <f>IF(M$5&lt;=$D149,0,IF(SUM($D149,I127)&gt;M$5,$P139/I127,$P139-SUM($I149:L149)))</f>
        <v>0</v>
      </c>
      <c r="N149" s="123">
        <f>IF(N$5&lt;=$D149,0,IF(SUM($D149,I127)&gt;N$5,$P139/I127,$P139-SUM($I149:M149)))</f>
        <v>0</v>
      </c>
      <c r="O149" s="123">
        <f>IF(O$5&lt;=$D149,0,IF(SUM($D149,I127)&gt;O$5,$P139/I127,$P139-SUM($I149:N149)))</f>
        <v>0</v>
      </c>
      <c r="P149" s="123">
        <f>IF(P$5&lt;=$D149,0,IF(SUM($D149,I127)&gt;P$5,$P139/I127,$P139-SUM($I149:O149)))</f>
        <v>0</v>
      </c>
      <c r="Q149" s="123">
        <f>IF(Q$5&lt;=$D149,0,IF(SUM($D149,I127)&gt;Q$5,$P139/I127,$P139-SUM($I149:P149)))</f>
        <v>0</v>
      </c>
      <c r="R149" s="123">
        <f>IF(R$5&lt;=$D149,0,IF(SUM($D149,I127)&gt;R$5,$P139/I127,$P139-SUM($I149:Q149)))</f>
        <v>0</v>
      </c>
      <c r="S149" s="123">
        <f>IF(S$5&lt;=$D149,0,IF(SUM($D149,I127)&gt;S$5,$P139/I127,$P139-SUM($I149:R149)))</f>
        <v>0</v>
      </c>
      <c r="T149" s="123">
        <f>IF(T$5&lt;=$D149,0,IF(SUM($D149,I127)&gt;T$5,$P139/I127,$P139-SUM($I149:S149)))</f>
        <v>0</v>
      </c>
      <c r="U149" s="123">
        <f>IF(U$5&lt;=$D149,0,IF(SUM($D149,I127)&gt;U$5,$P139/I127,$P139-SUM($I149:T149)))</f>
        <v>0</v>
      </c>
      <c r="V149" s="123">
        <f>IF(V$5&lt;=$D149,0,IF(SUM($D149,I127)&gt;V$5,$P139/I127,$P139-SUM($I149:U149)))</f>
        <v>0</v>
      </c>
      <c r="W149" s="123">
        <f>IF(W$5&lt;=$D149,0,IF(SUM($D149,I127)&gt;W$5,$P139/I127,$P139-SUM($I149:V149)))</f>
        <v>0</v>
      </c>
      <c r="X149" s="123">
        <f>IF(X$5&lt;=$D149,0,IF(SUM($D149,I127)&gt;X$5,$P139/I127,$P139-SUM($I149:W149)))</f>
        <v>0</v>
      </c>
      <c r="Y149" s="123">
        <f>IF(Y$5&lt;=$D149,0,IF(SUM($D149,I127)&gt;Y$5,$P139/I127,$P139-SUM($I149:X149)))</f>
        <v>0</v>
      </c>
      <c r="Z149" s="123">
        <f>IF(Z$5&lt;=$D149,0,IF(SUM($D149,I127)&gt;Z$5,$P139/I127,$P139-SUM($I149:Y149)))</f>
        <v>0</v>
      </c>
      <c r="AA149" s="123">
        <f>IF(AA$5&lt;=$D149,0,IF(SUM($D149,I127)&gt;AA$5,$P139/I127,$P139-SUM($I149:Z149)))</f>
        <v>0</v>
      </c>
      <c r="AB149" s="123">
        <f>IF(AB$5&lt;=$D149,0,IF(SUM($D149,I127)&gt;AB$5,$P139/I127,$P139-SUM($I149:AA149)))</f>
        <v>0</v>
      </c>
      <c r="AC149" s="123">
        <f>IF(AC$5&lt;=$D149,0,IF(SUM($D149,I127)&gt;AC$5,$P139/I127,$P139-SUM($I149:AB149)))</f>
        <v>0</v>
      </c>
      <c r="AD149" s="123">
        <f>IF(AD$5&lt;=$D149,0,IF(SUM($D149,I127)&gt;AD$5,$P139/I127,$P139-SUM($I149:AC149)))</f>
        <v>0</v>
      </c>
      <c r="AE149" s="123">
        <f>IF(AE$5&lt;=$D149,0,IF(SUM($D149,I127)&gt;AE$5,$P139/I127,$P139-SUM($I149:AD149)))</f>
        <v>0</v>
      </c>
      <c r="AF149" s="123">
        <f>IF(AF$5&lt;=$D149,0,IF(SUM($D149,I127)&gt;AF$5,$P139/I127,$P139-SUM($I149:AE149)))</f>
        <v>0</v>
      </c>
      <c r="AG149" s="123">
        <f>IF(AG$5&lt;=$D149,0,IF(SUM($D149,I127)&gt;AG$5,$P139/I127,$P139-SUM($I149:AF149)))</f>
        <v>0</v>
      </c>
      <c r="AH149" s="123">
        <f>IF(AH$5&lt;=$D149,0,IF(SUM($D149,I127)&gt;AH$5,$P139/I127,$P139-SUM($I149:AG149)))</f>
        <v>0</v>
      </c>
      <c r="AI149" s="123">
        <f>IF(AI$5&lt;=$D149,0,IF(SUM($D149,I127)&gt;AI$5,$P139/I127,$P139-SUM($I149:AH149)))</f>
        <v>0</v>
      </c>
      <c r="AJ149" s="123">
        <f>IF(AJ$5&lt;=$D149,0,IF(SUM($D149,I127)&gt;AJ$5,$P139/I127,$P139-SUM($I149:AI149)))</f>
        <v>0</v>
      </c>
      <c r="AK149" s="123">
        <f>IF(AK$5&lt;=$D149,0,IF(SUM($D149,I127)&gt;AK$5,$P139/I127,$P139-SUM($I149:AJ149)))</f>
        <v>0</v>
      </c>
      <c r="AL149" s="123">
        <f>IF(AL$5&lt;=$D149,0,IF(SUM($D149,I127)&gt;AL$5,$P139/I127,$P139-SUM($I149:AK149)))</f>
        <v>0</v>
      </c>
      <c r="AM149" s="123">
        <f>IF(AM$5&lt;=$D149,0,IF(SUM($D149,I127)&gt;AM$5,$P139/I127,$P139-SUM($I149:AL149)))</f>
        <v>0</v>
      </c>
      <c r="AN149" s="123">
        <f>IF(AN$5&lt;=$D149,0,IF(SUM($D149,I127)&gt;AN$5,$P139/I127,$P139-SUM($I149:AM149)))</f>
        <v>0</v>
      </c>
      <c r="AO149" s="123">
        <f>IF(AO$5&lt;=$D149,0,IF(SUM($D149,I127)&gt;AO$5,$P139/I127,$P139-SUM($I149:AN149)))</f>
        <v>0</v>
      </c>
      <c r="AP149" s="123">
        <f>IF(AP$5&lt;=$D149,0,IF(SUM($D149,I127)&gt;AP$5,$P139/I127,$P139-SUM($I149:AO149)))</f>
        <v>0</v>
      </c>
      <c r="AQ149" s="123">
        <f>IF(AQ$5&lt;=$D149,0,IF(SUM($D149,I127)&gt;AQ$5,$P139/I127,$P139-SUM($I149:AP149)))</f>
        <v>0</v>
      </c>
      <c r="AR149" s="123">
        <f>IF(AR$5&lt;=$D149,0,IF(SUM($D149,I127)&gt;AR$5,$P139/I127,$P139-SUM($I149:AQ149)))</f>
        <v>0</v>
      </c>
      <c r="AS149" s="123">
        <f>IF(AS$5&lt;=$D149,0,IF(SUM($D149,I127)&gt;AS$5,$P139/I127,$P139-SUM($I149:AR149)))</f>
        <v>0</v>
      </c>
      <c r="AT149" s="123">
        <f>IF(AT$5&lt;=$D149,0,IF(SUM($D149,I127)&gt;AT$5,$P139/I127,$P139-SUM($I149:AS149)))</f>
        <v>0</v>
      </c>
      <c r="AU149" s="123">
        <f>IF(AU$5&lt;=$D149,0,IF(SUM($D149,I127)&gt;AU$5,$P139/I127,$P139-SUM($I149:AT149)))</f>
        <v>0</v>
      </c>
      <c r="AV149" s="123">
        <f>IF(AV$5&lt;=$D149,0,IF(SUM($D149,I127)&gt;AV$5,$P139/I127,$P139-SUM($I149:AU149)))</f>
        <v>0</v>
      </c>
      <c r="AW149" s="123">
        <f>IF(AW$5&lt;=$D149,0,IF(SUM($D149,I127)&gt;AW$5,$P139/I127,$P139-SUM($I149:AV149)))</f>
        <v>0</v>
      </c>
      <c r="AX149" s="123">
        <f>IF(AX$5&lt;=$D149,0,IF(SUM($D149,I127)&gt;AX$5,$P139/I127,$P139-SUM($I149:AW149)))</f>
        <v>0</v>
      </c>
      <c r="AY149" s="123">
        <f>IF(AY$5&lt;=$D149,0,IF(SUM($D149,I127)&gt;AY$5,$P139/I127,$P139-SUM($I149:AX149)))</f>
        <v>0</v>
      </c>
      <c r="AZ149" s="123">
        <f>IF(AZ$5&lt;=$D149,0,IF(SUM($D149,I127)&gt;AZ$5,$P139/I127,$P139-SUM($I149:AY149)))</f>
        <v>0</v>
      </c>
      <c r="BA149" s="123">
        <f>IF(BA$5&lt;=$D149,0,IF(SUM($D149,I127)&gt;BA$5,$P139/I127,$P139-SUM($I149:AZ149)))</f>
        <v>0</v>
      </c>
      <c r="BB149" s="123">
        <f>IF(BB$5&lt;=$D149,0,IF(SUM($D149,I127)&gt;BB$5,$P139/I127,$P139-SUM($I149:BA149)))</f>
        <v>0</v>
      </c>
      <c r="BC149" s="123">
        <f>IF(BC$5&lt;=$D149,0,IF(SUM($D149,I127)&gt;BC$5,$P139/I127,$P139-SUM($I149:BB149)))</f>
        <v>0</v>
      </c>
      <c r="BD149" s="123">
        <f>IF(BD$5&lt;=$D149,0,IF(SUM($D149,I127)&gt;BD$5,$P139/I127,$P139-SUM($I149:BC149)))</f>
        <v>0</v>
      </c>
      <c r="BE149" s="123">
        <f>IF(BE$5&lt;=$D149,0,IF(SUM($D149,I127)&gt;BE$5,$P139/I127,$P139-SUM($I149:BD149)))</f>
        <v>0</v>
      </c>
      <c r="BF149" s="123">
        <f>IF(BF$5&lt;=$D149,0,IF(SUM($D149,I127)&gt;BF$5,$P139/I127,$P139-SUM($I149:BE149)))</f>
        <v>0</v>
      </c>
      <c r="BG149" s="123">
        <f>IF(BG$5&lt;=$D149,0,IF(SUM($D149,I127)&gt;BG$5,$P139/I127,$P139-SUM($I149:BF149)))</f>
        <v>0</v>
      </c>
      <c r="BH149" s="123">
        <f>IF(BH$5&lt;=$D149,0,IF(SUM($D149,I127)&gt;BH$5,$P139/I127,$P139-SUM($I149:BG149)))</f>
        <v>0</v>
      </c>
      <c r="BI149" s="123">
        <f>IF(BI$5&lt;=$D149,0,IF(SUM($D149,I127)&gt;BI$5,$P139/I127,$P139-SUM($I149:BH149)))</f>
        <v>0</v>
      </c>
      <c r="BJ149" s="123">
        <f>IF(BJ$5&lt;=$D149,0,IF(SUM($D149,I127)&gt;BJ$5,$P139/I127,$P139-SUM($I149:BI149)))</f>
        <v>0</v>
      </c>
      <c r="BK149" s="123">
        <f>IF(BK$5&lt;=$D149,0,IF(SUM($D149,I127)&gt;BK$5,$P139/I127,$P139-SUM($I149:BJ149)))</f>
        <v>0</v>
      </c>
      <c r="BL149" s="123">
        <f>IF(BL$5&lt;=$D149,0,IF(SUM($D149,I127)&gt;BL$5,$P139/I127,$P139-SUM($I149:BK149)))</f>
        <v>0</v>
      </c>
      <c r="BM149" s="123">
        <f>IF(BM$5&lt;=$D149,0,IF(SUM($D149,I127)&gt;BM$5,$P139/I127,$P139-SUM($I149:BL149)))</f>
        <v>0</v>
      </c>
      <c r="BN149" s="123">
        <f>IF(BN$5&lt;=$D149,0,IF(SUM($D149,I127)&gt;BN$5,$P139/I127,$P139-SUM($I149:BM149)))</f>
        <v>0</v>
      </c>
      <c r="BO149" s="123">
        <f>IF(BO$5&lt;=$D149,0,IF(SUM($D149,I127)&gt;BO$5,$P139/I127,$P139-SUM($I149:BN149)))</f>
        <v>0</v>
      </c>
      <c r="BP149" s="123">
        <f>IF(BP$5&lt;=$D149,0,IF(SUM($D149,I127)&gt;BP$5,$P139/I127,$P139-SUM($I149:BO149)))</f>
        <v>0</v>
      </c>
      <c r="BQ149" s="123">
        <f>IF(BQ$5&lt;=$D149,0,IF(SUM($D149,I127)&gt;BQ$5,$P139/I127,$P139-SUM($I149:BP149)))</f>
        <v>0</v>
      </c>
      <c r="BR149" s="123">
        <f>IF(BR$5&lt;=$D149,0,IF(SUM($D149,J127)&gt;BR$5,$P139/J127,$P139-SUM($I149:BQ149)))</f>
        <v>0</v>
      </c>
      <c r="BS149" s="123">
        <f>IF(BS$5&lt;=$D149,0,IF(SUM($D149,K127)&gt;BS$5,$P139/K127,$P139-SUM($I149:BR149)))</f>
        <v>0</v>
      </c>
      <c r="BT149" s="123">
        <f>IF(BT$5&lt;=$D149,0,IF(SUM($D149,L127)&gt;BT$5,$P139/L127,$P139-SUM($I149:BS149)))</f>
        <v>0</v>
      </c>
      <c r="BU149" s="123">
        <f>IF(BU$5&lt;=$D149,0,IF(SUM($D149,M127)&gt;BU$5,$P139/M127,$P139-SUM($I149:BT149)))</f>
        <v>0</v>
      </c>
      <c r="BV149" s="123">
        <f>IF(BV$5&lt;=$D149,0,IF(SUM($D149,N127)&gt;BV$5,$P139/N127,$P139-SUM($I149:BU149)))</f>
        <v>0</v>
      </c>
    </row>
    <row r="150" spans="4:74" ht="12.75" hidden="1" customHeight="1" outlineLevel="1" x14ac:dyDescent="0.3">
      <c r="D150" s="124">
        <f t="shared" si="80"/>
        <v>2018</v>
      </c>
      <c r="E150" s="8" t="s">
        <v>22</v>
      </c>
      <c r="I150" s="75"/>
      <c r="J150" s="123">
        <f>IF(J$5&lt;=$D150,0,IF(SUM($D150,I127)&gt;J$5,$Q139/I127,$Q139-SUM($I150:I150)))</f>
        <v>0</v>
      </c>
      <c r="K150" s="123">
        <f>IF(K$5&lt;=$D150,0,IF(SUM($D150,I127)&gt;K$5,$Q139/I127,$Q139-SUM($I150:J150)))</f>
        <v>0</v>
      </c>
      <c r="L150" s="123">
        <f>IF(L$5&lt;=$D150,0,IF(SUM($D150,I127)&gt;L$5,$Q139/I127,$Q139-SUM($I150:K150)))</f>
        <v>0</v>
      </c>
      <c r="M150" s="123">
        <f>IF(M$5&lt;=$D150,0,IF(SUM($D150,I127)&gt;M$5,$Q139/I127,$Q139-SUM($I150:L150)))</f>
        <v>0</v>
      </c>
      <c r="N150" s="123">
        <f>IF(N$5&lt;=$D150,0,IF(SUM($D150,I127)&gt;N$5,$Q139/I127,$Q139-SUM($I150:M150)))</f>
        <v>0</v>
      </c>
      <c r="O150" s="123">
        <f>IF(O$5&lt;=$D150,0,IF(SUM($D150,I127)&gt;O$5,$Q139/I127,$Q139-SUM($I150:N150)))</f>
        <v>0</v>
      </c>
      <c r="P150" s="123">
        <f>IF(P$5&lt;=$D150,0,IF(SUM($D150,I127)&gt;P$5,$Q139/I127,$Q139-SUM($I150:O150)))</f>
        <v>0</v>
      </c>
      <c r="Q150" s="123">
        <f>IF(Q$5&lt;=$D150,0,IF(SUM($D150,I127)&gt;Q$5,$Q139/I127,$Q139-SUM($I150:P150)))</f>
        <v>0</v>
      </c>
      <c r="R150" s="123">
        <f>IF(R$5&lt;=$D150,0,IF(SUM($D150,I127)&gt;R$5,$Q139/I127,$Q139-SUM($I150:Q150)))</f>
        <v>0</v>
      </c>
      <c r="S150" s="123">
        <f>IF(S$5&lt;=$D150,0,IF(SUM($D150,I127)&gt;S$5,$Q139/I127,$Q139-SUM($I150:R150)))</f>
        <v>0</v>
      </c>
      <c r="T150" s="123">
        <f>IF(T$5&lt;=$D150,0,IF(SUM($D150,I127)&gt;T$5,$Q139/I127,$Q139-SUM($I150:S150)))</f>
        <v>0</v>
      </c>
      <c r="U150" s="123">
        <f>IF(U$5&lt;=$D150,0,IF(SUM($D150,I127)&gt;U$5,$Q139/I127,$Q139-SUM($I150:T150)))</f>
        <v>0</v>
      </c>
      <c r="V150" s="123">
        <f>IF(V$5&lt;=$D150,0,IF(SUM($D150,I127)&gt;V$5,$Q139/I127,$Q139-SUM($I150:U150)))</f>
        <v>0</v>
      </c>
      <c r="W150" s="123">
        <f>IF(W$5&lt;=$D150,0,IF(SUM($D150,I127)&gt;W$5,$Q139/I127,$Q139-SUM($I150:V150)))</f>
        <v>0</v>
      </c>
      <c r="X150" s="123">
        <f>IF(X$5&lt;=$D150,0,IF(SUM($D150,I127)&gt;X$5,$Q139/I127,$Q139-SUM($I150:W150)))</f>
        <v>0</v>
      </c>
      <c r="Y150" s="123">
        <f>IF(Y$5&lt;=$D150,0,IF(SUM($D150,I127)&gt;Y$5,$Q139/I127,$Q139-SUM($I150:X150)))</f>
        <v>0</v>
      </c>
      <c r="Z150" s="123">
        <f>IF(Z$5&lt;=$D150,0,IF(SUM($D150,I127)&gt;Z$5,$Q139/I127,$Q139-SUM($I150:Y150)))</f>
        <v>0</v>
      </c>
      <c r="AA150" s="123">
        <f>IF(AA$5&lt;=$D150,0,IF(SUM($D150,I127)&gt;AA$5,$Q139/I127,$Q139-SUM($I150:Z150)))</f>
        <v>0</v>
      </c>
      <c r="AB150" s="123">
        <f>IF(AB$5&lt;=$D150,0,IF(SUM($D150,I127)&gt;AB$5,$Q139/I127,$Q139-SUM($I150:AA150)))</f>
        <v>0</v>
      </c>
      <c r="AC150" s="123">
        <f>IF(AC$5&lt;=$D150,0,IF(SUM($D150,I127)&gt;AC$5,$Q139/I127,$Q139-SUM($I150:AB150)))</f>
        <v>0</v>
      </c>
      <c r="AD150" s="123">
        <f>IF(AD$5&lt;=$D150,0,IF(SUM($D150,I127)&gt;AD$5,$Q139/I127,$Q139-SUM($I150:AC150)))</f>
        <v>0</v>
      </c>
      <c r="AE150" s="123">
        <f>IF(AE$5&lt;=$D150,0,IF(SUM($D150,I127)&gt;AE$5,$Q139/I127,$Q139-SUM($I150:AD150)))</f>
        <v>0</v>
      </c>
      <c r="AF150" s="123">
        <f>IF(AF$5&lt;=$D150,0,IF(SUM($D150,I127)&gt;AF$5,$Q139/I127,$Q139-SUM($I150:AE150)))</f>
        <v>0</v>
      </c>
      <c r="AG150" s="123">
        <f>IF(AG$5&lt;=$D150,0,IF(SUM($D150,I127)&gt;AG$5,$Q139/I127,$Q139-SUM($I150:AF150)))</f>
        <v>0</v>
      </c>
      <c r="AH150" s="123">
        <f>IF(AH$5&lt;=$D150,0,IF(SUM($D150,I127)&gt;AH$5,$Q139/I127,$Q139-SUM($I150:AG150)))</f>
        <v>0</v>
      </c>
      <c r="AI150" s="123">
        <f>IF(AI$5&lt;=$D150,0,IF(SUM($D150,I127)&gt;AI$5,$Q139/I127,$Q139-SUM($I150:AH150)))</f>
        <v>0</v>
      </c>
      <c r="AJ150" s="123">
        <f>IF(AJ$5&lt;=$D150,0,IF(SUM($D150,I127)&gt;AJ$5,$Q139/I127,$Q139-SUM($I150:AI150)))</f>
        <v>0</v>
      </c>
      <c r="AK150" s="123">
        <f>IF(AK$5&lt;=$D150,0,IF(SUM($D150,I127)&gt;AK$5,$Q139/I127,$Q139-SUM($I150:AJ150)))</f>
        <v>0</v>
      </c>
      <c r="AL150" s="123">
        <f>IF(AL$5&lt;=$D150,0,IF(SUM($D150,I127)&gt;AL$5,$Q139/I127,$Q139-SUM($I150:AK150)))</f>
        <v>0</v>
      </c>
      <c r="AM150" s="123">
        <f>IF(AM$5&lt;=$D150,0,IF(SUM($D150,I127)&gt;AM$5,$Q139/I127,$Q139-SUM($I150:AL150)))</f>
        <v>0</v>
      </c>
      <c r="AN150" s="123">
        <f>IF(AN$5&lt;=$D150,0,IF(SUM($D150,I127)&gt;AN$5,$Q139/I127,$Q139-SUM($I150:AM150)))</f>
        <v>0</v>
      </c>
      <c r="AO150" s="123">
        <f>IF(AO$5&lt;=$D150,0,IF(SUM($D150,I127)&gt;AO$5,$Q139/I127,$Q139-SUM($I150:AN150)))</f>
        <v>0</v>
      </c>
      <c r="AP150" s="123">
        <f>IF(AP$5&lt;=$D150,0,IF(SUM($D150,I127)&gt;AP$5,$Q139/I127,$Q139-SUM($I150:AO150)))</f>
        <v>0</v>
      </c>
      <c r="AQ150" s="123">
        <f>IF(AQ$5&lt;=$D150,0,IF(SUM($D150,I127)&gt;AQ$5,$Q139/I127,$Q139-SUM($I150:AP150)))</f>
        <v>0</v>
      </c>
      <c r="AR150" s="123">
        <f>IF(AR$5&lt;=$D150,0,IF(SUM($D150,I127)&gt;AR$5,$Q139/I127,$Q139-SUM($I150:AQ150)))</f>
        <v>0</v>
      </c>
      <c r="AS150" s="123">
        <f>IF(AS$5&lt;=$D150,0,IF(SUM($D150,I127)&gt;AS$5,$Q139/I127,$Q139-SUM($I150:AR150)))</f>
        <v>0</v>
      </c>
      <c r="AT150" s="123">
        <f>IF(AT$5&lt;=$D150,0,IF(SUM($D150,I127)&gt;AT$5,$Q139/I127,$Q139-SUM($I150:AS150)))</f>
        <v>0</v>
      </c>
      <c r="AU150" s="123">
        <f>IF(AU$5&lt;=$D150,0,IF(SUM($D150,I127)&gt;AU$5,$Q139/I127,$Q139-SUM($I150:AT150)))</f>
        <v>0</v>
      </c>
      <c r="AV150" s="123">
        <f>IF(AV$5&lt;=$D150,0,IF(SUM($D150,I127)&gt;AV$5,$Q139/I127,$Q139-SUM($I150:AU150)))</f>
        <v>0</v>
      </c>
      <c r="AW150" s="123">
        <f>IF(AW$5&lt;=$D150,0,IF(SUM($D150,I127)&gt;AW$5,$Q139/I127,$Q139-SUM($I150:AV150)))</f>
        <v>0</v>
      </c>
      <c r="AX150" s="123">
        <f>IF(AX$5&lt;=$D150,0,IF(SUM($D150,I127)&gt;AX$5,$Q139/I127,$Q139-SUM($I150:AW150)))</f>
        <v>0</v>
      </c>
      <c r="AY150" s="123">
        <f>IF(AY$5&lt;=$D150,0,IF(SUM($D150,I127)&gt;AY$5,$Q139/I127,$Q139-SUM($I150:AX150)))</f>
        <v>0</v>
      </c>
      <c r="AZ150" s="123">
        <f>IF(AZ$5&lt;=$D150,0,IF(SUM($D150,I127)&gt;AZ$5,$Q139/I127,$Q139-SUM($I150:AY150)))</f>
        <v>0</v>
      </c>
      <c r="BA150" s="123">
        <f>IF(BA$5&lt;=$D150,0,IF(SUM($D150,I127)&gt;BA$5,$Q139/I127,$Q139-SUM($I150:AZ150)))</f>
        <v>0</v>
      </c>
      <c r="BB150" s="123">
        <f>IF(BB$5&lt;=$D150,0,IF(SUM($D150,I127)&gt;BB$5,$Q139/I127,$Q139-SUM($I150:BA150)))</f>
        <v>0</v>
      </c>
      <c r="BC150" s="123">
        <f>IF(BC$5&lt;=$D150,0,IF(SUM($D150,I127)&gt;BC$5,$Q139/I127,$Q139-SUM($I150:BB150)))</f>
        <v>0</v>
      </c>
      <c r="BD150" s="123">
        <f>IF(BD$5&lt;=$D150,0,IF(SUM($D150,I127)&gt;BD$5,$Q139/I127,$Q139-SUM($I150:BC150)))</f>
        <v>0</v>
      </c>
      <c r="BE150" s="123">
        <f>IF(BE$5&lt;=$D150,0,IF(SUM($D150,I127)&gt;BE$5,$Q139/I127,$Q139-SUM($I150:BD150)))</f>
        <v>0</v>
      </c>
      <c r="BF150" s="123">
        <f>IF(BF$5&lt;=$D150,0,IF(SUM($D150,I127)&gt;BF$5,$Q139/I127,$Q139-SUM($I150:BE150)))</f>
        <v>0</v>
      </c>
      <c r="BG150" s="123">
        <f>IF(BG$5&lt;=$D150,0,IF(SUM($D150,I127)&gt;BG$5,$Q139/I127,$Q139-SUM($I150:BF150)))</f>
        <v>0</v>
      </c>
      <c r="BH150" s="123">
        <f>IF(BH$5&lt;=$D150,0,IF(SUM($D150,I127)&gt;BH$5,$Q139/I127,$Q139-SUM($I150:BG150)))</f>
        <v>0</v>
      </c>
      <c r="BI150" s="123">
        <f>IF(BI$5&lt;=$D150,0,IF(SUM($D150,I127)&gt;BI$5,$Q139/I127,$Q139-SUM($I150:BH150)))</f>
        <v>0</v>
      </c>
      <c r="BJ150" s="123">
        <f>IF(BJ$5&lt;=$D150,0,IF(SUM($D150,I127)&gt;BJ$5,$Q139/I127,$Q139-SUM($I150:BI150)))</f>
        <v>0</v>
      </c>
      <c r="BK150" s="123">
        <f>IF(BK$5&lt;=$D150,0,IF(SUM($D150,I127)&gt;BK$5,$Q139/I127,$Q139-SUM($I150:BJ150)))</f>
        <v>0</v>
      </c>
      <c r="BL150" s="123">
        <f>IF(BL$5&lt;=$D150,0,IF(SUM($D150,I127)&gt;BL$5,$Q139/I127,$Q139-SUM($I150:BK150)))</f>
        <v>0</v>
      </c>
      <c r="BM150" s="123">
        <f>IF(BM$5&lt;=$D150,0,IF(SUM($D150,I127)&gt;BM$5,$Q139/I127,$Q139-SUM($I150:BL150)))</f>
        <v>0</v>
      </c>
      <c r="BN150" s="123">
        <f>IF(BN$5&lt;=$D150,0,IF(SUM($D150,I127)&gt;BN$5,$Q139/I127,$Q139-SUM($I150:BM150)))</f>
        <v>0</v>
      </c>
      <c r="BO150" s="123">
        <f>IF(BO$5&lt;=$D150,0,IF(SUM($D150,I127)&gt;BO$5,$Q139/I127,$Q139-SUM($I150:BN150)))</f>
        <v>0</v>
      </c>
      <c r="BP150" s="123">
        <f>IF(BP$5&lt;=$D150,0,IF(SUM($D150,I127)&gt;BP$5,$Q139/I127,$Q139-SUM($I150:BO150)))</f>
        <v>0</v>
      </c>
      <c r="BQ150" s="123">
        <f>IF(BQ$5&lt;=$D150,0,IF(SUM($D150,I127)&gt;BQ$5,$Q139/I127,$Q139-SUM($I150:BP150)))</f>
        <v>0</v>
      </c>
      <c r="BR150" s="123">
        <f>IF(BR$5&lt;=$D150,0,IF(SUM($D150,J127)&gt;BR$5,$Q139/J127,$Q139-SUM($I150:BQ150)))</f>
        <v>0</v>
      </c>
      <c r="BS150" s="123">
        <f>IF(BS$5&lt;=$D150,0,IF(SUM($D150,K127)&gt;BS$5,$Q139/K127,$Q139-SUM($I150:BR150)))</f>
        <v>0</v>
      </c>
      <c r="BT150" s="123">
        <f>IF(BT$5&lt;=$D150,0,IF(SUM($D150,L127)&gt;BT$5,$Q139/L127,$Q139-SUM($I150:BS150)))</f>
        <v>0</v>
      </c>
      <c r="BU150" s="123">
        <f>IF(BU$5&lt;=$D150,0,IF(SUM($D150,M127)&gt;BU$5,$Q139/M127,$Q139-SUM($I150:BT150)))</f>
        <v>0</v>
      </c>
      <c r="BV150" s="123">
        <f>IF(BV$5&lt;=$D150,0,IF(SUM($D150,N127)&gt;BV$5,$Q139/N127,$Q139-SUM($I150:BU150)))</f>
        <v>0</v>
      </c>
    </row>
    <row r="151" spans="4:74" ht="12.75" hidden="1" customHeight="1" outlineLevel="1" x14ac:dyDescent="0.3">
      <c r="D151" s="124">
        <f t="shared" si="80"/>
        <v>2019</v>
      </c>
      <c r="E151" s="8" t="s">
        <v>22</v>
      </c>
      <c r="I151" s="75"/>
      <c r="J151" s="123">
        <f>IF(J$5&lt;=$D151,0,IF(SUM($D151,I127)&gt;J$5,$R139/I127,$R139-SUM($I151:I151)))</f>
        <v>0</v>
      </c>
      <c r="K151" s="123">
        <f>IF(K$5&lt;=$D151,0,IF(SUM($D151,I127)&gt;K$5,$R139/I127,$R139-SUM($I151:J151)))</f>
        <v>0</v>
      </c>
      <c r="L151" s="123">
        <f>IF(L$5&lt;=$D151,0,IF(SUM($D151,I127)&gt;L$5,$R139/I127,$R139-SUM($I151:K151)))</f>
        <v>0</v>
      </c>
      <c r="M151" s="123">
        <f>IF(M$5&lt;=$D151,0,IF(SUM($D151,I127)&gt;M$5,$R139/I127,$R139-SUM($I151:L151)))</f>
        <v>0</v>
      </c>
      <c r="N151" s="123">
        <f>IF(N$5&lt;=$D151,0,IF(SUM($D151,I127)&gt;N$5,$R139/I127,$R139-SUM($I151:M151)))</f>
        <v>0</v>
      </c>
      <c r="O151" s="123">
        <f>IF(O$5&lt;=$D151,0,IF(SUM($D151,I127)&gt;O$5,$R139/I127,$R139-SUM($I151:N151)))</f>
        <v>0</v>
      </c>
      <c r="P151" s="123">
        <f>IF(P$5&lt;=$D151,0,IF(SUM($D151,I127)&gt;P$5,$R139/I127,$R139-SUM($I151:O151)))</f>
        <v>0</v>
      </c>
      <c r="Q151" s="123">
        <f>IF(Q$5&lt;=$D151,0,IF(SUM($D151,I127)&gt;Q$5,$R139/I127,$R139-SUM($I151:P151)))</f>
        <v>0</v>
      </c>
      <c r="R151" s="123">
        <f>IF(R$5&lt;=$D151,0,IF(SUM($D151,I127)&gt;R$5,$R139/I127,$R139-SUM($I151:Q151)))</f>
        <v>0</v>
      </c>
      <c r="S151" s="123">
        <f>IF(S$5&lt;=$D151,0,IF(SUM($D151,I127)&gt;S$5,$R139/I127,$R139-SUM($I151:R151)))</f>
        <v>0</v>
      </c>
      <c r="T151" s="123">
        <f>IF(T$5&lt;=$D151,0,IF(SUM($D151,I127)&gt;T$5,$R139/I127,$R139-SUM($I151:S151)))</f>
        <v>0</v>
      </c>
      <c r="U151" s="123">
        <f>IF(U$5&lt;=$D151,0,IF(SUM($D151,I127)&gt;U$5,$R139/I127,$R139-SUM($I151:T151)))</f>
        <v>0</v>
      </c>
      <c r="V151" s="123">
        <f>IF(V$5&lt;=$D151,0,IF(SUM($D151,I127)&gt;V$5,$R139/I127,$R139-SUM($I151:U151)))</f>
        <v>0</v>
      </c>
      <c r="W151" s="123">
        <f>IF(W$5&lt;=$D151,0,IF(SUM($D151,I127)&gt;W$5,$R139/I127,$R139-SUM($I151:V151)))</f>
        <v>0</v>
      </c>
      <c r="X151" s="123">
        <f>IF(X$5&lt;=$D151,0,IF(SUM($D151,I127)&gt;X$5,$R139/I127,$R139-SUM($I151:W151)))</f>
        <v>0</v>
      </c>
      <c r="Y151" s="123">
        <f>IF(Y$5&lt;=$D151,0,IF(SUM($D151,I127)&gt;Y$5,$R139/I127,$R139-SUM($I151:X151)))</f>
        <v>0</v>
      </c>
      <c r="Z151" s="123">
        <f>IF(Z$5&lt;=$D151,0,IF(SUM($D151,I127)&gt;Z$5,$R139/I127,$R139-SUM($I151:Y151)))</f>
        <v>0</v>
      </c>
      <c r="AA151" s="123">
        <f>IF(AA$5&lt;=$D151,0,IF(SUM($D151,I127)&gt;AA$5,$R139/I127,$R139-SUM($I151:Z151)))</f>
        <v>0</v>
      </c>
      <c r="AB151" s="123">
        <f>IF(AB$5&lt;=$D151,0,IF(SUM($D151,I127)&gt;AB$5,$R139/I127,$R139-SUM($I151:AA151)))</f>
        <v>0</v>
      </c>
      <c r="AC151" s="123">
        <f>IF(AC$5&lt;=$D151,0,IF(SUM($D151,I127)&gt;AC$5,$R139/I127,$R139-SUM($I151:AB151)))</f>
        <v>0</v>
      </c>
      <c r="AD151" s="123">
        <f>IF(AD$5&lt;=$D151,0,IF(SUM($D151,I127)&gt;AD$5,$R139/I127,$R139-SUM($I151:AC151)))</f>
        <v>0</v>
      </c>
      <c r="AE151" s="123">
        <f>IF(AE$5&lt;=$D151,0,IF(SUM($D151,I127)&gt;AE$5,$R139/I127,$R139-SUM($I151:AD151)))</f>
        <v>0</v>
      </c>
      <c r="AF151" s="123">
        <f>IF(AF$5&lt;=$D151,0,IF(SUM($D151,I127)&gt;AF$5,$R139/I127,$R139-SUM($I151:AE151)))</f>
        <v>0</v>
      </c>
      <c r="AG151" s="123">
        <f>IF(AG$5&lt;=$D151,0,IF(SUM($D151,I127)&gt;AG$5,$R139/I127,$R139-SUM($I151:AF151)))</f>
        <v>0</v>
      </c>
      <c r="AH151" s="123">
        <f>IF(AH$5&lt;=$D151,0,IF(SUM($D151,I127)&gt;AH$5,$R139/I127,$R139-SUM($I151:AG151)))</f>
        <v>0</v>
      </c>
      <c r="AI151" s="123">
        <f>IF(AI$5&lt;=$D151,0,IF(SUM($D151,I127)&gt;AI$5,$R139/I127,$R139-SUM($I151:AH151)))</f>
        <v>0</v>
      </c>
      <c r="AJ151" s="123">
        <f>IF(AJ$5&lt;=$D151,0,IF(SUM($D151,I127)&gt;AJ$5,$R139/I127,$R139-SUM($I151:AI151)))</f>
        <v>0</v>
      </c>
      <c r="AK151" s="123">
        <f>IF(AK$5&lt;=$D151,0,IF(SUM($D151,I127)&gt;AK$5,$R139/I127,$R139-SUM($I151:AJ151)))</f>
        <v>0</v>
      </c>
      <c r="AL151" s="123">
        <f>IF(AL$5&lt;=$D151,0,IF(SUM($D151,I127)&gt;AL$5,$R139/I127,$R139-SUM($I151:AK151)))</f>
        <v>0</v>
      </c>
      <c r="AM151" s="123">
        <f>IF(AM$5&lt;=$D151,0,IF(SUM($D151,I127)&gt;AM$5,$R139/I127,$R139-SUM($I151:AL151)))</f>
        <v>0</v>
      </c>
      <c r="AN151" s="123">
        <f>IF(AN$5&lt;=$D151,0,IF(SUM($D151,I127)&gt;AN$5,$R139/I127,$R139-SUM($I151:AM151)))</f>
        <v>0</v>
      </c>
      <c r="AO151" s="123">
        <f>IF(AO$5&lt;=$D151,0,IF(SUM($D151,I127)&gt;AO$5,$R139/I127,$R139-SUM($I151:AN151)))</f>
        <v>0</v>
      </c>
      <c r="AP151" s="123">
        <f>IF(AP$5&lt;=$D151,0,IF(SUM($D151,I127)&gt;AP$5,$R139/I127,$R139-SUM($I151:AO151)))</f>
        <v>0</v>
      </c>
      <c r="AQ151" s="123">
        <f>IF(AQ$5&lt;=$D151,0,IF(SUM($D151,I127)&gt;AQ$5,$R139/I127,$R139-SUM($I151:AP151)))</f>
        <v>0</v>
      </c>
      <c r="AR151" s="123">
        <f>IF(AR$5&lt;=$D151,0,IF(SUM($D151,I127)&gt;AR$5,$R139/I127,$R139-SUM($I151:AQ151)))</f>
        <v>0</v>
      </c>
      <c r="AS151" s="123">
        <f>IF(AS$5&lt;=$D151,0,IF(SUM($D151,I127)&gt;AS$5,$R139/I127,$R139-SUM($I151:AR151)))</f>
        <v>0</v>
      </c>
      <c r="AT151" s="123">
        <f>IF(AT$5&lt;=$D151,0,IF(SUM($D151,I127)&gt;AT$5,$R139/I127,$R139-SUM($I151:AS151)))</f>
        <v>0</v>
      </c>
      <c r="AU151" s="123">
        <f>IF(AU$5&lt;=$D151,0,IF(SUM($D151,I127)&gt;AU$5,$R139/I127,$R139-SUM($I151:AT151)))</f>
        <v>0</v>
      </c>
      <c r="AV151" s="123">
        <f>IF(AV$5&lt;=$D151,0,IF(SUM($D151,I127)&gt;AV$5,$R139/I127,$R139-SUM($I151:AU151)))</f>
        <v>0</v>
      </c>
      <c r="AW151" s="123">
        <f>IF(AW$5&lt;=$D151,0,IF(SUM($D151,I127)&gt;AW$5,$R139/I127,$R139-SUM($I151:AV151)))</f>
        <v>0</v>
      </c>
      <c r="AX151" s="123">
        <f>IF(AX$5&lt;=$D151,0,IF(SUM($D151,I127)&gt;AX$5,$R139/I127,$R139-SUM($I151:AW151)))</f>
        <v>0</v>
      </c>
      <c r="AY151" s="123">
        <f>IF(AY$5&lt;=$D151,0,IF(SUM($D151,I127)&gt;AY$5,$R139/I127,$R139-SUM($I151:AX151)))</f>
        <v>0</v>
      </c>
      <c r="AZ151" s="123">
        <f>IF(AZ$5&lt;=$D151,0,IF(SUM($D151,I127)&gt;AZ$5,$R139/I127,$R139-SUM($I151:AY151)))</f>
        <v>0</v>
      </c>
      <c r="BA151" s="123">
        <f>IF(BA$5&lt;=$D151,0,IF(SUM($D151,I127)&gt;BA$5,$R139/I127,$R139-SUM($I151:AZ151)))</f>
        <v>0</v>
      </c>
      <c r="BB151" s="123">
        <f>IF(BB$5&lt;=$D151,0,IF(SUM($D151,I127)&gt;BB$5,$R139/I127,$R139-SUM($I151:BA151)))</f>
        <v>0</v>
      </c>
      <c r="BC151" s="123">
        <f>IF(BC$5&lt;=$D151,0,IF(SUM($D151,I127)&gt;BC$5,$R139/I127,$R139-SUM($I151:BB151)))</f>
        <v>0</v>
      </c>
      <c r="BD151" s="123">
        <f>IF(BD$5&lt;=$D151,0,IF(SUM($D151,I127)&gt;BD$5,$R139/I127,$R139-SUM($I151:BC151)))</f>
        <v>0</v>
      </c>
      <c r="BE151" s="123">
        <f>IF(BE$5&lt;=$D151,0,IF(SUM($D151,I127)&gt;BE$5,$R139/I127,$R139-SUM($I151:BD151)))</f>
        <v>0</v>
      </c>
      <c r="BF151" s="123">
        <f>IF(BF$5&lt;=$D151,0,IF(SUM($D151,I127)&gt;BF$5,$R139/I127,$R139-SUM($I151:BE151)))</f>
        <v>0</v>
      </c>
      <c r="BG151" s="123">
        <f>IF(BG$5&lt;=$D151,0,IF(SUM($D151,I127)&gt;BG$5,$R139/I127,$R139-SUM($I151:BF151)))</f>
        <v>0</v>
      </c>
      <c r="BH151" s="123">
        <f>IF(BH$5&lt;=$D151,0,IF(SUM($D151,I127)&gt;BH$5,$R139/I127,$R139-SUM($I151:BG151)))</f>
        <v>0</v>
      </c>
      <c r="BI151" s="123">
        <f>IF(BI$5&lt;=$D151,0,IF(SUM($D151,I127)&gt;BI$5,$R139/I127,$R139-SUM($I151:BH151)))</f>
        <v>0</v>
      </c>
      <c r="BJ151" s="123">
        <f>IF(BJ$5&lt;=$D151,0,IF(SUM($D151,I127)&gt;BJ$5,$R139/I127,$R139-SUM($I151:BI151)))</f>
        <v>0</v>
      </c>
      <c r="BK151" s="123">
        <f>IF(BK$5&lt;=$D151,0,IF(SUM($D151,I127)&gt;BK$5,$R139/I127,$R139-SUM($I151:BJ151)))</f>
        <v>0</v>
      </c>
      <c r="BL151" s="123">
        <f>IF(BL$5&lt;=$D151,0,IF(SUM($D151,I127)&gt;BL$5,$R139/I127,$R139-SUM($I151:BK151)))</f>
        <v>0</v>
      </c>
      <c r="BM151" s="123">
        <f>IF(BM$5&lt;=$D151,0,IF(SUM($D151,I127)&gt;BM$5,$R139/I127,$R139-SUM($I151:BL151)))</f>
        <v>0</v>
      </c>
      <c r="BN151" s="123">
        <f>IF(BN$5&lt;=$D151,0,IF(SUM($D151,I127)&gt;BN$5,$R139/I127,$R139-SUM($I151:BM151)))</f>
        <v>0</v>
      </c>
      <c r="BO151" s="123">
        <f>IF(BO$5&lt;=$D151,0,IF(SUM($D151,I127)&gt;BO$5,$R139/I127,$R139-SUM($I151:BN151)))</f>
        <v>0</v>
      </c>
      <c r="BP151" s="123">
        <f>IF(BP$5&lt;=$D151,0,IF(SUM($D151,I127)&gt;BP$5,$R139/I127,$R139-SUM($I151:BO151)))</f>
        <v>0</v>
      </c>
      <c r="BQ151" s="123">
        <f>IF(BQ$5&lt;=$D151,0,IF(SUM($D151,I127)&gt;BQ$5,$R139/I127,$R139-SUM($I151:BP151)))</f>
        <v>0</v>
      </c>
      <c r="BR151" s="123">
        <f>IF(BR$5&lt;=$D151,0,IF(SUM($D151,J127)&gt;BR$5,$R139/J127,$R139-SUM($I151:BQ151)))</f>
        <v>0</v>
      </c>
      <c r="BS151" s="123">
        <f>IF(BS$5&lt;=$D151,0,IF(SUM($D151,K127)&gt;BS$5,$R139/K127,$R139-SUM($I151:BR151)))</f>
        <v>0</v>
      </c>
      <c r="BT151" s="123">
        <f>IF(BT$5&lt;=$D151,0,IF(SUM($D151,L127)&gt;BT$5,$R139/L127,$R139-SUM($I151:BS151)))</f>
        <v>0</v>
      </c>
      <c r="BU151" s="123">
        <f>IF(BU$5&lt;=$D151,0,IF(SUM($D151,M127)&gt;BU$5,$R139/M127,$R139-SUM($I151:BT151)))</f>
        <v>0</v>
      </c>
      <c r="BV151" s="123">
        <f>IF(BV$5&lt;=$D151,0,IF(SUM($D151,N127)&gt;BV$5,$R139/N127,$R139-SUM($I151:BU151)))</f>
        <v>0</v>
      </c>
    </row>
    <row r="152" spans="4:74" ht="12.75" hidden="1" customHeight="1" outlineLevel="1" x14ac:dyDescent="0.3">
      <c r="D152" s="124">
        <f t="shared" si="80"/>
        <v>2020</v>
      </c>
      <c r="E152" s="8" t="s">
        <v>22</v>
      </c>
      <c r="I152" s="75"/>
      <c r="J152" s="123">
        <f>IF(J$5&lt;=$D152,0,IF(SUM($D152,I127)&gt;J$5,$S139/I127,$S139-SUM($I152:I152)))</f>
        <v>0</v>
      </c>
      <c r="K152" s="123">
        <f>IF(K$5&lt;=$D152,0,IF(SUM($D152,I127)&gt;K$5,$S139/I127,$S139-SUM($I152:J152)))</f>
        <v>0</v>
      </c>
      <c r="L152" s="123">
        <f>IF(L$5&lt;=$D152,0,IF(SUM($D152,I127)&gt;L$5,$S139/I127,$S139-SUM($I152:K152)))</f>
        <v>0</v>
      </c>
      <c r="M152" s="123">
        <f>IF(M$5&lt;=$D152,0,IF(SUM($D152,I127)&gt;M$5,$S139/I127,$S139-SUM($I152:L152)))</f>
        <v>0</v>
      </c>
      <c r="N152" s="123">
        <f>IF(N$5&lt;=$D152,0,IF(SUM($D152,I127)&gt;N$5,$S139/I127,$S139-SUM($I152:M152)))</f>
        <v>0</v>
      </c>
      <c r="O152" s="123">
        <f>IF(O$5&lt;=$D152,0,IF(SUM($D152,I127)&gt;O$5,$S139/I127,$S139-SUM($I152:N152)))</f>
        <v>0</v>
      </c>
      <c r="P152" s="123">
        <f>IF(P$5&lt;=$D152,0,IF(SUM($D152,I127)&gt;P$5,$S139/I127,$S139-SUM($I152:O152)))</f>
        <v>0</v>
      </c>
      <c r="Q152" s="123">
        <f>IF(Q$5&lt;=$D152,0,IF(SUM($D152,I127)&gt;Q$5,$S139/I127,$S139-SUM($I152:P152)))</f>
        <v>0</v>
      </c>
      <c r="R152" s="123">
        <f>IF(R$5&lt;=$D152,0,IF(SUM($D152,I127)&gt;R$5,$S139/I127,$S139-SUM($I152:Q152)))</f>
        <v>0</v>
      </c>
      <c r="S152" s="123">
        <f>IF(S$5&lt;=$D152,0,IF(SUM($D152,I127)&gt;S$5,$S139/I127,$S139-SUM($I152:R152)))</f>
        <v>0</v>
      </c>
      <c r="T152" s="123">
        <f>IF(T$5&lt;=$D152,0,IF(SUM($D152,I127)&gt;T$5,$S139/I127,$S139-SUM($I152:S152)))</f>
        <v>0</v>
      </c>
      <c r="U152" s="123">
        <f>IF(U$5&lt;=$D152,0,IF(SUM($D152,I127)&gt;U$5,$S139/I127,$S139-SUM($I152:T152)))</f>
        <v>0</v>
      </c>
      <c r="V152" s="123">
        <f>IF(V$5&lt;=$D152,0,IF(SUM($D152,I127)&gt;V$5,$S139/I127,$S139-SUM($I152:U152)))</f>
        <v>0</v>
      </c>
      <c r="W152" s="123">
        <f>IF(W$5&lt;=$D152,0,IF(SUM($D152,I127)&gt;W$5,$S139/I127,$S139-SUM($I152:V152)))</f>
        <v>0</v>
      </c>
      <c r="X152" s="123">
        <f>IF(X$5&lt;=$D152,0,IF(SUM($D152,I127)&gt;X$5,$S139/I127,$S139-SUM($I152:W152)))</f>
        <v>0</v>
      </c>
      <c r="Y152" s="123">
        <f>IF(Y$5&lt;=$D152,0,IF(SUM($D152,I127)&gt;Y$5,$S139/I127,$S139-SUM($I152:X152)))</f>
        <v>0</v>
      </c>
      <c r="Z152" s="123">
        <f>IF(Z$5&lt;=$D152,0,IF(SUM($D152,I127)&gt;Z$5,$S139/I127,$S139-SUM($I152:Y152)))</f>
        <v>0</v>
      </c>
      <c r="AA152" s="123">
        <f>IF(AA$5&lt;=$D152,0,IF(SUM($D152,I127)&gt;AA$5,$S139/I127,$S139-SUM($I152:Z152)))</f>
        <v>0</v>
      </c>
      <c r="AB152" s="123">
        <f>IF(AB$5&lt;=$D152,0,IF(SUM($D152,I127)&gt;AB$5,$S139/I127,$S139-SUM($I152:AA152)))</f>
        <v>0</v>
      </c>
      <c r="AC152" s="123">
        <f>IF(AC$5&lt;=$D152,0,IF(SUM($D152,I127)&gt;AC$5,$S139/I127,$S139-SUM($I152:AB152)))</f>
        <v>0</v>
      </c>
      <c r="AD152" s="123">
        <f>IF(AD$5&lt;=$D152,0,IF(SUM($D152,I127)&gt;AD$5,$S139/I127,$S139-SUM($I152:AC152)))</f>
        <v>0</v>
      </c>
      <c r="AE152" s="123">
        <f>IF(AE$5&lt;=$D152,0,IF(SUM($D152,I127)&gt;AE$5,$S139/I127,$S139-SUM($I152:AD152)))</f>
        <v>0</v>
      </c>
      <c r="AF152" s="123">
        <f>IF(AF$5&lt;=$D152,0,IF(SUM($D152,I127)&gt;AF$5,$S139/I127,$S139-SUM($I152:AE152)))</f>
        <v>0</v>
      </c>
      <c r="AG152" s="123">
        <f>IF(AG$5&lt;=$D152,0,IF(SUM($D152,I127)&gt;AG$5,$S139/I127,$S139-SUM($I152:AF152)))</f>
        <v>0</v>
      </c>
      <c r="AH152" s="123">
        <f>IF(AH$5&lt;=$D152,0,IF(SUM($D152,I127)&gt;AH$5,$S139/I127,$S139-SUM($I152:AG152)))</f>
        <v>0</v>
      </c>
      <c r="AI152" s="123">
        <f>IF(AI$5&lt;=$D152,0,IF(SUM($D152,I127)&gt;AI$5,$S139/I127,$S139-SUM($I152:AH152)))</f>
        <v>0</v>
      </c>
      <c r="AJ152" s="123">
        <f>IF(AJ$5&lt;=$D152,0,IF(SUM($D152,I127)&gt;AJ$5,$S139/I127,$S139-SUM($I152:AI152)))</f>
        <v>0</v>
      </c>
      <c r="AK152" s="123">
        <f>IF(AK$5&lt;=$D152,0,IF(SUM($D152,I127)&gt;AK$5,$S139/I127,$S139-SUM($I152:AJ152)))</f>
        <v>0</v>
      </c>
      <c r="AL152" s="123">
        <f>IF(AL$5&lt;=$D152,0,IF(SUM($D152,I127)&gt;AL$5,$S139/I127,$S139-SUM($I152:AK152)))</f>
        <v>0</v>
      </c>
      <c r="AM152" s="123">
        <f>IF(AM$5&lt;=$D152,0,IF(SUM($D152,I127)&gt;AM$5,$S139/I127,$S139-SUM($I152:AL152)))</f>
        <v>0</v>
      </c>
      <c r="AN152" s="123">
        <f>IF(AN$5&lt;=$D152,0,IF(SUM($D152,I127)&gt;AN$5,$S139/I127,$S139-SUM($I152:AM152)))</f>
        <v>0</v>
      </c>
      <c r="AO152" s="123">
        <f>IF(AO$5&lt;=$D152,0,IF(SUM($D152,I127)&gt;AO$5,$S139/I127,$S139-SUM($I152:AN152)))</f>
        <v>0</v>
      </c>
      <c r="AP152" s="123">
        <f>IF(AP$5&lt;=$D152,0,IF(SUM($D152,I127)&gt;AP$5,$S139/I127,$S139-SUM($I152:AO152)))</f>
        <v>0</v>
      </c>
      <c r="AQ152" s="123">
        <f>IF(AQ$5&lt;=$D152,0,IF(SUM($D152,I127)&gt;AQ$5,$S139/I127,$S139-SUM($I152:AP152)))</f>
        <v>0</v>
      </c>
      <c r="AR152" s="123">
        <f>IF(AR$5&lt;=$D152,0,IF(SUM($D152,I127)&gt;AR$5,$S139/I127,$S139-SUM($I152:AQ152)))</f>
        <v>0</v>
      </c>
      <c r="AS152" s="123">
        <f>IF(AS$5&lt;=$D152,0,IF(SUM($D152,I127)&gt;AS$5,$S139/I127,$S139-SUM($I152:AR152)))</f>
        <v>0</v>
      </c>
      <c r="AT152" s="123">
        <f>IF(AT$5&lt;=$D152,0,IF(SUM($D152,I127)&gt;AT$5,$S139/I127,$S139-SUM($I152:AS152)))</f>
        <v>0</v>
      </c>
      <c r="AU152" s="123">
        <f>IF(AU$5&lt;=$D152,0,IF(SUM($D152,I127)&gt;AU$5,$S139/I127,$S139-SUM($I152:AT152)))</f>
        <v>0</v>
      </c>
      <c r="AV152" s="123">
        <f>IF(AV$5&lt;=$D152,0,IF(SUM($D152,I127)&gt;AV$5,$S139/I127,$S139-SUM($I152:AU152)))</f>
        <v>0</v>
      </c>
      <c r="AW152" s="123">
        <f>IF(AW$5&lt;=$D152,0,IF(SUM($D152,I127)&gt;AW$5,$S139/I127,$S139-SUM($I152:AV152)))</f>
        <v>0</v>
      </c>
      <c r="AX152" s="123">
        <f>IF(AX$5&lt;=$D152,0,IF(SUM($D152,I127)&gt;AX$5,$S139/I127,$S139-SUM($I152:AW152)))</f>
        <v>0</v>
      </c>
      <c r="AY152" s="123">
        <f>IF(AY$5&lt;=$D152,0,IF(SUM($D152,I127)&gt;AY$5,$S139/I127,$S139-SUM($I152:AX152)))</f>
        <v>0</v>
      </c>
      <c r="AZ152" s="123">
        <f>IF(AZ$5&lt;=$D152,0,IF(SUM($D152,I127)&gt;AZ$5,$S139/I127,$S139-SUM($I152:AY152)))</f>
        <v>0</v>
      </c>
      <c r="BA152" s="123">
        <f>IF(BA$5&lt;=$D152,0,IF(SUM($D152,I127)&gt;BA$5,$S139/I127,$S139-SUM($I152:AZ152)))</f>
        <v>0</v>
      </c>
      <c r="BB152" s="123">
        <f>IF(BB$5&lt;=$D152,0,IF(SUM($D152,I127)&gt;BB$5,$S139/I127,$S139-SUM($I152:BA152)))</f>
        <v>0</v>
      </c>
      <c r="BC152" s="123">
        <f>IF(BC$5&lt;=$D152,0,IF(SUM($D152,I127)&gt;BC$5,$S139/I127,$S139-SUM($I152:BB152)))</f>
        <v>0</v>
      </c>
      <c r="BD152" s="123">
        <f>IF(BD$5&lt;=$D152,0,IF(SUM($D152,I127)&gt;BD$5,$S139/I127,$S139-SUM($I152:BC152)))</f>
        <v>0</v>
      </c>
      <c r="BE152" s="123">
        <f>IF(BE$5&lt;=$D152,0,IF(SUM($D152,I127)&gt;BE$5,$S139/I127,$S139-SUM($I152:BD152)))</f>
        <v>0</v>
      </c>
      <c r="BF152" s="123">
        <f>IF(BF$5&lt;=$D152,0,IF(SUM($D152,I127)&gt;BF$5,$S139/I127,$S139-SUM($I152:BE152)))</f>
        <v>0</v>
      </c>
      <c r="BG152" s="123">
        <f>IF(BG$5&lt;=$D152,0,IF(SUM($D152,I127)&gt;BG$5,$S139/I127,$S139-SUM($I152:BF152)))</f>
        <v>0</v>
      </c>
      <c r="BH152" s="123">
        <f>IF(BH$5&lt;=$D152,0,IF(SUM($D152,I127)&gt;BH$5,$S139/I127,$S139-SUM($I152:BG152)))</f>
        <v>0</v>
      </c>
      <c r="BI152" s="123">
        <f>IF(BI$5&lt;=$D152,0,IF(SUM($D152,I127)&gt;BI$5,$S139/I127,$S139-SUM($I152:BH152)))</f>
        <v>0</v>
      </c>
      <c r="BJ152" s="123">
        <f>IF(BJ$5&lt;=$D152,0,IF(SUM($D152,I127)&gt;BJ$5,$S139/I127,$S139-SUM($I152:BI152)))</f>
        <v>0</v>
      </c>
      <c r="BK152" s="123">
        <f>IF(BK$5&lt;=$D152,0,IF(SUM($D152,I127)&gt;BK$5,$S139/I127,$S139-SUM($I152:BJ152)))</f>
        <v>0</v>
      </c>
      <c r="BL152" s="123">
        <f>IF(BL$5&lt;=$D152,0,IF(SUM($D152,I127)&gt;BL$5,$S139/I127,$S139-SUM($I152:BK152)))</f>
        <v>0</v>
      </c>
      <c r="BM152" s="123">
        <f>IF(BM$5&lt;=$D152,0,IF(SUM($D152,I127)&gt;BM$5,$S139/I127,$S139-SUM($I152:BL152)))</f>
        <v>0</v>
      </c>
      <c r="BN152" s="123">
        <f>IF(BN$5&lt;=$D152,0,IF(SUM($D152,I127)&gt;BN$5,$S139/I127,$S139-SUM($I152:BM152)))</f>
        <v>0</v>
      </c>
      <c r="BO152" s="123">
        <f>IF(BO$5&lt;=$D152,0,IF(SUM($D152,I127)&gt;BO$5,$S139/I127,$S139-SUM($I152:BN152)))</f>
        <v>0</v>
      </c>
      <c r="BP152" s="123">
        <f>IF(BP$5&lt;=$D152,0,IF(SUM($D152,I127)&gt;BP$5,$S139/I127,$S139-SUM($I152:BO152)))</f>
        <v>0</v>
      </c>
      <c r="BQ152" s="123">
        <f>IF(BQ$5&lt;=$D152,0,IF(SUM($D152,I127)&gt;BQ$5,$S139/I127,$S139-SUM($I152:BP152)))</f>
        <v>0</v>
      </c>
      <c r="BR152" s="123">
        <f>IF(BR$5&lt;=$D152,0,IF(SUM($D152,J127)&gt;BR$5,$S139/J127,$S139-SUM($I152:BQ152)))</f>
        <v>0</v>
      </c>
      <c r="BS152" s="123">
        <f>IF(BS$5&lt;=$D152,0,IF(SUM($D152,K127)&gt;BS$5,$S139/K127,$S139-SUM($I152:BR152)))</f>
        <v>0</v>
      </c>
      <c r="BT152" s="123">
        <f>IF(BT$5&lt;=$D152,0,IF(SUM($D152,L127)&gt;BT$5,$S139/L127,$S139-SUM($I152:BS152)))</f>
        <v>0</v>
      </c>
      <c r="BU152" s="123">
        <f>IF(BU$5&lt;=$D152,0,IF(SUM($D152,M127)&gt;BU$5,$S139/M127,$S139-SUM($I152:BT152)))</f>
        <v>0</v>
      </c>
      <c r="BV152" s="123">
        <f>IF(BV$5&lt;=$D152,0,IF(SUM($D152,N127)&gt;BV$5,$S139/N127,$S139-SUM($I152:BU152)))</f>
        <v>0</v>
      </c>
    </row>
    <row r="153" spans="4:74" ht="12.75" hidden="1" customHeight="1" outlineLevel="1" x14ac:dyDescent="0.3">
      <c r="D153" s="124">
        <f t="shared" si="80"/>
        <v>2021</v>
      </c>
      <c r="E153" s="8" t="s">
        <v>22</v>
      </c>
      <c r="I153" s="75"/>
      <c r="J153" s="123">
        <f>IF(J$5&lt;=$D153,0,IF(SUM($D153,I127)&gt;J$5,$T139/I127,$T139-SUM($I153:I153)))</f>
        <v>0</v>
      </c>
      <c r="K153" s="123">
        <f>IF(K$5&lt;=$D153,0,IF(SUM($D153,I127)&gt;K$5,$T139/I127,$T139-SUM($I153:J153)))</f>
        <v>0</v>
      </c>
      <c r="L153" s="123">
        <f>IF(L$5&lt;=$D153,0,IF(SUM($D153,I127)&gt;L$5,$T139/I127,$T139-SUM($I153:K153)))</f>
        <v>0</v>
      </c>
      <c r="M153" s="123">
        <f>IF(M$5&lt;=$D153,0,IF(SUM($D153,I127)&gt;M$5,$T139/I127,$T139-SUM($I153:L153)))</f>
        <v>0</v>
      </c>
      <c r="N153" s="123">
        <f>IF(N$5&lt;=$D153,0,IF(SUM($D153,I127)&gt;N$5,$T139/I127,$T139-SUM($I153:M153)))</f>
        <v>0</v>
      </c>
      <c r="O153" s="123">
        <f>IF(O$5&lt;=$D153,0,IF(SUM($D153,I127)&gt;O$5,$T139/I127,$T139-SUM($I153:N153)))</f>
        <v>0</v>
      </c>
      <c r="P153" s="123">
        <f>IF(P$5&lt;=$D153,0,IF(SUM($D153,I127)&gt;P$5,$T139/I127,$T139-SUM($I153:O153)))</f>
        <v>0</v>
      </c>
      <c r="Q153" s="123">
        <f>IF(Q$5&lt;=$D153,0,IF(SUM($D153,I127)&gt;Q$5,$T139/I127,$T139-SUM($I153:P153)))</f>
        <v>0</v>
      </c>
      <c r="R153" s="123">
        <f>IF(R$5&lt;=$D153,0,IF(SUM($D153,I127)&gt;R$5,$T139/I127,$T139-SUM($I153:Q153)))</f>
        <v>0</v>
      </c>
      <c r="S153" s="123">
        <f>IF(S$5&lt;=$D153,0,IF(SUM($D153,I127)&gt;S$5,$T139/I127,$T139-SUM($I153:R153)))</f>
        <v>0</v>
      </c>
      <c r="T153" s="123">
        <f>IF(T$5&lt;=$D153,0,IF(SUM($D153,I127)&gt;T$5,$T139/I127,$T139-SUM($I153:S153)))</f>
        <v>0</v>
      </c>
      <c r="U153" s="123">
        <f>IF(U$5&lt;=$D153,0,IF(SUM($D153,I127)&gt;U$5,$T139/I127,$T139-SUM($I153:T153)))</f>
        <v>0</v>
      </c>
      <c r="V153" s="123">
        <f>IF(V$5&lt;=$D153,0,IF(SUM($D153,I127)&gt;V$5,$T139/I127,$T139-SUM($I153:U153)))</f>
        <v>0</v>
      </c>
      <c r="W153" s="123">
        <f>IF(W$5&lt;=$D153,0,IF(SUM($D153,I127)&gt;W$5,$T139/I127,$T139-SUM($I153:V153)))</f>
        <v>0</v>
      </c>
      <c r="X153" s="123">
        <f>IF(X$5&lt;=$D153,0,IF(SUM($D153,I127)&gt;X$5,$T139/I127,$T139-SUM($I153:W153)))</f>
        <v>0</v>
      </c>
      <c r="Y153" s="123">
        <f>IF(Y$5&lt;=$D153,0,IF(SUM($D153,I127)&gt;Y$5,$T139/I127,$T139-SUM($I153:X153)))</f>
        <v>0</v>
      </c>
      <c r="Z153" s="123">
        <f>IF(Z$5&lt;=$D153,0,IF(SUM($D153,I127)&gt;Z$5,$T139/I127,$T139-SUM($I153:Y153)))</f>
        <v>0</v>
      </c>
      <c r="AA153" s="123">
        <f>IF(AA$5&lt;=$D153,0,IF(SUM($D153,I127)&gt;AA$5,$T139/I127,$T139-SUM($I153:Z153)))</f>
        <v>0</v>
      </c>
      <c r="AB153" s="123">
        <f>IF(AB$5&lt;=$D153,0,IF(SUM($D153,I127)&gt;AB$5,$T139/I127,$T139-SUM($I153:AA153)))</f>
        <v>0</v>
      </c>
      <c r="AC153" s="123">
        <f>IF(AC$5&lt;=$D153,0,IF(SUM($D153,I127)&gt;AC$5,$T139/I127,$T139-SUM($I153:AB153)))</f>
        <v>0</v>
      </c>
      <c r="AD153" s="123">
        <f>IF(AD$5&lt;=$D153,0,IF(SUM($D153,I127)&gt;AD$5,$T139/I127,$T139-SUM($I153:AC153)))</f>
        <v>0</v>
      </c>
      <c r="AE153" s="123">
        <f>IF(AE$5&lt;=$D153,0,IF(SUM($D153,I127)&gt;AE$5,$T139/I127,$T139-SUM($I153:AD153)))</f>
        <v>0</v>
      </c>
      <c r="AF153" s="123">
        <f>IF(AF$5&lt;=$D153,0,IF(SUM($D153,I127)&gt;AF$5,$T139/I127,$T139-SUM($I153:AE153)))</f>
        <v>0</v>
      </c>
      <c r="AG153" s="123">
        <f>IF(AG$5&lt;=$D153,0,IF(SUM($D153,I127)&gt;AG$5,$T139/I127,$T139-SUM($I153:AF153)))</f>
        <v>0</v>
      </c>
      <c r="AH153" s="123">
        <f>IF(AH$5&lt;=$D153,0,IF(SUM($D153,I127)&gt;AH$5,$T139/I127,$T139-SUM($I153:AG153)))</f>
        <v>0</v>
      </c>
      <c r="AI153" s="123">
        <f>IF(AI$5&lt;=$D153,0,IF(SUM($D153,I127)&gt;AI$5,$T139/I127,$T139-SUM($I153:AH153)))</f>
        <v>0</v>
      </c>
      <c r="AJ153" s="123">
        <f>IF(AJ$5&lt;=$D153,0,IF(SUM($D153,I127)&gt;AJ$5,$T139/I127,$T139-SUM($I153:AI153)))</f>
        <v>0</v>
      </c>
      <c r="AK153" s="123">
        <f>IF(AK$5&lt;=$D153,0,IF(SUM($D153,I127)&gt;AK$5,$T139/I127,$T139-SUM($I153:AJ153)))</f>
        <v>0</v>
      </c>
      <c r="AL153" s="123">
        <f>IF(AL$5&lt;=$D153,0,IF(SUM($D153,I127)&gt;AL$5,$T139/I127,$T139-SUM($I153:AK153)))</f>
        <v>0</v>
      </c>
      <c r="AM153" s="123">
        <f>IF(AM$5&lt;=$D153,0,IF(SUM($D153,I127)&gt;AM$5,$T139/I127,$T139-SUM($I153:AL153)))</f>
        <v>0</v>
      </c>
      <c r="AN153" s="123">
        <f>IF(AN$5&lt;=$D153,0,IF(SUM($D153,I127)&gt;AN$5,$T139/I127,$T139-SUM($I153:AM153)))</f>
        <v>0</v>
      </c>
      <c r="AO153" s="123">
        <f>IF(AO$5&lt;=$D153,0,IF(SUM($D153,I127)&gt;AO$5,$T139/I127,$T139-SUM($I153:AN153)))</f>
        <v>0</v>
      </c>
      <c r="AP153" s="123">
        <f>IF(AP$5&lt;=$D153,0,IF(SUM($D153,I127)&gt;AP$5,$T139/I127,$T139-SUM($I153:AO153)))</f>
        <v>0</v>
      </c>
      <c r="AQ153" s="123">
        <f>IF(AQ$5&lt;=$D153,0,IF(SUM($D153,I127)&gt;AQ$5,$T139/I127,$T139-SUM($I153:AP153)))</f>
        <v>0</v>
      </c>
      <c r="AR153" s="123">
        <f>IF(AR$5&lt;=$D153,0,IF(SUM($D153,I127)&gt;AR$5,$T139/I127,$T139-SUM($I153:AQ153)))</f>
        <v>0</v>
      </c>
      <c r="AS153" s="123">
        <f>IF(AS$5&lt;=$D153,0,IF(SUM($D153,I127)&gt;AS$5,$T139/I127,$T139-SUM($I153:AR153)))</f>
        <v>0</v>
      </c>
      <c r="AT153" s="123">
        <f>IF(AT$5&lt;=$D153,0,IF(SUM($D153,I127)&gt;AT$5,$T139/I127,$T139-SUM($I153:AS153)))</f>
        <v>0</v>
      </c>
      <c r="AU153" s="123">
        <f>IF(AU$5&lt;=$D153,0,IF(SUM($D153,I127)&gt;AU$5,$T139/I127,$T139-SUM($I153:AT153)))</f>
        <v>0</v>
      </c>
      <c r="AV153" s="123">
        <f>IF(AV$5&lt;=$D153,0,IF(SUM($D153,I127)&gt;AV$5,$T139/I127,$T139-SUM($I153:AU153)))</f>
        <v>0</v>
      </c>
      <c r="AW153" s="123">
        <f>IF(AW$5&lt;=$D153,0,IF(SUM($D153,I127)&gt;AW$5,$T139/I127,$T139-SUM($I153:AV153)))</f>
        <v>0</v>
      </c>
      <c r="AX153" s="123">
        <f>IF(AX$5&lt;=$D153,0,IF(SUM($D153,I127)&gt;AX$5,$T139/I127,$T139-SUM($I153:AW153)))</f>
        <v>0</v>
      </c>
      <c r="AY153" s="123">
        <f>IF(AY$5&lt;=$D153,0,IF(SUM($D153,I127)&gt;AY$5,$T139/I127,$T139-SUM($I153:AX153)))</f>
        <v>0</v>
      </c>
      <c r="AZ153" s="123">
        <f>IF(AZ$5&lt;=$D153,0,IF(SUM($D153,I127)&gt;AZ$5,$T139/I127,$T139-SUM($I153:AY153)))</f>
        <v>0</v>
      </c>
      <c r="BA153" s="123">
        <f>IF(BA$5&lt;=$D153,0,IF(SUM($D153,I127)&gt;BA$5,$T139/I127,$T139-SUM($I153:AZ153)))</f>
        <v>0</v>
      </c>
      <c r="BB153" s="123">
        <f>IF(BB$5&lt;=$D153,0,IF(SUM($D153,I127)&gt;BB$5,$T139/I127,$T139-SUM($I153:BA153)))</f>
        <v>0</v>
      </c>
      <c r="BC153" s="123">
        <f>IF(BC$5&lt;=$D153,0,IF(SUM($D153,I127)&gt;BC$5,$T139/I127,$T139-SUM($I153:BB153)))</f>
        <v>0</v>
      </c>
      <c r="BD153" s="123">
        <f>IF(BD$5&lt;=$D153,0,IF(SUM($D153,I127)&gt;BD$5,$T139/I127,$T139-SUM($I153:BC153)))</f>
        <v>0</v>
      </c>
      <c r="BE153" s="123">
        <f>IF(BE$5&lt;=$D153,0,IF(SUM($D153,I127)&gt;BE$5,$T139/I127,$T139-SUM($I153:BD153)))</f>
        <v>0</v>
      </c>
      <c r="BF153" s="123">
        <f>IF(BF$5&lt;=$D153,0,IF(SUM($D153,I127)&gt;BF$5,$T139/I127,$T139-SUM($I153:BE153)))</f>
        <v>0</v>
      </c>
      <c r="BG153" s="123">
        <f>IF(BG$5&lt;=$D153,0,IF(SUM($D153,I127)&gt;BG$5,$T139/I127,$T139-SUM($I153:BF153)))</f>
        <v>0</v>
      </c>
      <c r="BH153" s="123">
        <f>IF(BH$5&lt;=$D153,0,IF(SUM($D153,I127)&gt;BH$5,$T139/I127,$T139-SUM($I153:BG153)))</f>
        <v>0</v>
      </c>
      <c r="BI153" s="123">
        <f>IF(BI$5&lt;=$D153,0,IF(SUM($D153,I127)&gt;BI$5,$T139/I127,$T139-SUM($I153:BH153)))</f>
        <v>0</v>
      </c>
      <c r="BJ153" s="123">
        <f>IF(BJ$5&lt;=$D153,0,IF(SUM($D153,I127)&gt;BJ$5,$T139/I127,$T139-SUM($I153:BI153)))</f>
        <v>0</v>
      </c>
      <c r="BK153" s="123">
        <f>IF(BK$5&lt;=$D153,0,IF(SUM($D153,I127)&gt;BK$5,$T139/I127,$T139-SUM($I153:BJ153)))</f>
        <v>0</v>
      </c>
      <c r="BL153" s="123">
        <f>IF(BL$5&lt;=$D153,0,IF(SUM($D153,I127)&gt;BL$5,$T139/I127,$T139-SUM($I153:BK153)))</f>
        <v>0</v>
      </c>
      <c r="BM153" s="123">
        <f>IF(BM$5&lt;=$D153,0,IF(SUM($D153,I127)&gt;BM$5,$T139/I127,$T139-SUM($I153:BL153)))</f>
        <v>0</v>
      </c>
      <c r="BN153" s="123">
        <f>IF(BN$5&lt;=$D153,0,IF(SUM($D153,I127)&gt;BN$5,$T139/I127,$T139-SUM($I153:BM153)))</f>
        <v>0</v>
      </c>
      <c r="BO153" s="123">
        <f>IF(BO$5&lt;=$D153,0,IF(SUM($D153,I127)&gt;BO$5,$T139/I127,$T139-SUM($I153:BN153)))</f>
        <v>0</v>
      </c>
      <c r="BP153" s="123">
        <f>IF(BP$5&lt;=$D153,0,IF(SUM($D153,I127)&gt;BP$5,$T139/I127,$T139-SUM($I153:BO153)))</f>
        <v>0</v>
      </c>
      <c r="BQ153" s="123">
        <f>IF(BQ$5&lt;=$D153,0,IF(SUM($D153,I127)&gt;BQ$5,$T139/I127,$T139-SUM($I153:BP153)))</f>
        <v>0</v>
      </c>
      <c r="BR153" s="123">
        <f>IF(BR$5&lt;=$D153,0,IF(SUM($D153,J127)&gt;BR$5,$T139/J127,$T139-SUM($I153:BQ153)))</f>
        <v>0</v>
      </c>
      <c r="BS153" s="123">
        <f>IF(BS$5&lt;=$D153,0,IF(SUM($D153,K127)&gt;BS$5,$T139/K127,$T139-SUM($I153:BR153)))</f>
        <v>0</v>
      </c>
      <c r="BT153" s="123">
        <f>IF(BT$5&lt;=$D153,0,IF(SUM($D153,L127)&gt;BT$5,$T139/L127,$T139-SUM($I153:BS153)))</f>
        <v>0</v>
      </c>
      <c r="BU153" s="123">
        <f>IF(BU$5&lt;=$D153,0,IF(SUM($D153,M127)&gt;BU$5,$T139/M127,$T139-SUM($I153:BT153)))</f>
        <v>0</v>
      </c>
      <c r="BV153" s="123">
        <f>IF(BV$5&lt;=$D153,0,IF(SUM($D153,N127)&gt;BV$5,$T139/N127,$T139-SUM($I153:BU153)))</f>
        <v>0</v>
      </c>
    </row>
    <row r="154" spans="4:74" ht="12.75" hidden="1" customHeight="1" outlineLevel="1" x14ac:dyDescent="0.3">
      <c r="D154" s="124">
        <f t="shared" si="80"/>
        <v>2022</v>
      </c>
      <c r="E154" s="8" t="s">
        <v>22</v>
      </c>
      <c r="I154" s="75"/>
      <c r="J154" s="123">
        <f>IF(J$5&lt;=$D154,0,IF(SUM($D154,I127)&gt;J$5,$U139/I127,$U139-SUM($I154:I154)))</f>
        <v>0</v>
      </c>
      <c r="K154" s="123">
        <f>IF(K$5&lt;=$D154,0,IF(SUM($D154,I127)&gt;K$5,$U139/I127,$U139-SUM($I154:J154)))</f>
        <v>0</v>
      </c>
      <c r="L154" s="123">
        <f>IF(L$5&lt;=$D154,0,IF(SUM($D154,I127)&gt;L$5,$U139/I127,$U139-SUM($I154:K154)))</f>
        <v>0</v>
      </c>
      <c r="M154" s="123">
        <f>IF(M$5&lt;=$D154,0,IF(SUM($D154,I127)&gt;M$5,$U139/I127,$U139-SUM($I154:L154)))</f>
        <v>0</v>
      </c>
      <c r="N154" s="123">
        <f>IF(N$5&lt;=$D154,0,IF(SUM($D154,I127)&gt;N$5,$U139/I127,$U139-SUM($I154:M154)))</f>
        <v>0</v>
      </c>
      <c r="O154" s="123">
        <f>IF(O$5&lt;=$D154,0,IF(SUM($D154,I127)&gt;O$5,$U139/I127,$U139-SUM($I154:N154)))</f>
        <v>0</v>
      </c>
      <c r="P154" s="123">
        <f>IF(P$5&lt;=$D154,0,IF(SUM($D154,I127)&gt;P$5,$U139/I127,$U139-SUM($I154:O154)))</f>
        <v>0</v>
      </c>
      <c r="Q154" s="123">
        <f>IF(Q$5&lt;=$D154,0,IF(SUM($D154,I127)&gt;Q$5,$U139/I127,$U139-SUM($I154:P154)))</f>
        <v>0</v>
      </c>
      <c r="R154" s="123">
        <f>IF(R$5&lt;=$D154,0,IF(SUM($D154,I127)&gt;R$5,$U139/I127,$U139-SUM($I154:Q154)))</f>
        <v>0</v>
      </c>
      <c r="S154" s="123">
        <f>IF(S$5&lt;=$D154,0,IF(SUM($D154,I127)&gt;S$5,$U139/I127,$U139-SUM($I154:R154)))</f>
        <v>0</v>
      </c>
      <c r="T154" s="123">
        <f>IF(T$5&lt;=$D154,0,IF(SUM($D154,I127)&gt;T$5,$U139/I127,$U139-SUM($I154:S154)))</f>
        <v>0</v>
      </c>
      <c r="U154" s="123">
        <f>IF(U$5&lt;=$D154,0,IF(SUM($D154,I127)&gt;U$5,$U139/I127,$U139-SUM($I154:T154)))</f>
        <v>0</v>
      </c>
      <c r="V154" s="123">
        <f>IF(V$5&lt;=$D154,0,IF(SUM($D154,I127)&gt;V$5,$U139/I127,$U139-SUM($I154:U154)))</f>
        <v>0</v>
      </c>
      <c r="W154" s="123">
        <f>IF(W$5&lt;=$D154,0,IF(SUM($D154,I127)&gt;W$5,$U139/I127,$U139-SUM($I154:V154)))</f>
        <v>0</v>
      </c>
      <c r="X154" s="123">
        <f>IF(X$5&lt;=$D154,0,IF(SUM($D154,I127)&gt;X$5,$U139/I127,$U139-SUM($I154:W154)))</f>
        <v>0</v>
      </c>
      <c r="Y154" s="123">
        <f>IF(Y$5&lt;=$D154,0,IF(SUM($D154,I127)&gt;Y$5,$U139/I127,$U139-SUM($I154:X154)))</f>
        <v>0</v>
      </c>
      <c r="Z154" s="123">
        <f>IF(Z$5&lt;=$D154,0,IF(SUM($D154,I127)&gt;Z$5,$U139/I127,$U139-SUM($I154:Y154)))</f>
        <v>0</v>
      </c>
      <c r="AA154" s="123">
        <f>IF(AA$5&lt;=$D154,0,IF(SUM($D154,I127)&gt;AA$5,$U139/I127,$U139-SUM($I154:Z154)))</f>
        <v>0</v>
      </c>
      <c r="AB154" s="123">
        <f>IF(AB$5&lt;=$D154,0,IF(SUM($D154,I127)&gt;AB$5,$U139/I127,$U139-SUM($I154:AA154)))</f>
        <v>0</v>
      </c>
      <c r="AC154" s="123">
        <f>IF(AC$5&lt;=$D154,0,IF(SUM($D154,I127)&gt;AC$5,$U139/I127,$U139-SUM($I154:AB154)))</f>
        <v>0</v>
      </c>
      <c r="AD154" s="123">
        <f>IF(AD$5&lt;=$D154,0,IF(SUM($D154,I127)&gt;AD$5,$U139/I127,$U139-SUM($I154:AC154)))</f>
        <v>0</v>
      </c>
      <c r="AE154" s="123">
        <f>IF(AE$5&lt;=$D154,0,IF(SUM($D154,I127)&gt;AE$5,$U139/I127,$U139-SUM($I154:AD154)))</f>
        <v>0</v>
      </c>
      <c r="AF154" s="123">
        <f>IF(AF$5&lt;=$D154,0,IF(SUM($D154,I127)&gt;AF$5,$U139/I127,$U139-SUM($I154:AE154)))</f>
        <v>0</v>
      </c>
      <c r="AG154" s="123">
        <f>IF(AG$5&lt;=$D154,0,IF(SUM($D154,I127)&gt;AG$5,$U139/I127,$U139-SUM($I154:AF154)))</f>
        <v>0</v>
      </c>
      <c r="AH154" s="123">
        <f>IF(AH$5&lt;=$D154,0,IF(SUM($D154,I127)&gt;AH$5,$U139/I127,$U139-SUM($I154:AG154)))</f>
        <v>0</v>
      </c>
      <c r="AI154" s="123">
        <f>IF(AI$5&lt;=$D154,0,IF(SUM($D154,I127)&gt;AI$5,$U139/I127,$U139-SUM($I154:AH154)))</f>
        <v>0</v>
      </c>
      <c r="AJ154" s="123">
        <f>IF(AJ$5&lt;=$D154,0,IF(SUM($D154,I127)&gt;AJ$5,$U139/I127,$U139-SUM($I154:AI154)))</f>
        <v>0</v>
      </c>
      <c r="AK154" s="123">
        <f>IF(AK$5&lt;=$D154,0,IF(SUM($D154,I127)&gt;AK$5,$U139/I127,$U139-SUM($I154:AJ154)))</f>
        <v>0</v>
      </c>
      <c r="AL154" s="123">
        <f>IF(AL$5&lt;=$D154,0,IF(SUM($D154,I127)&gt;AL$5,$U139/I127,$U139-SUM($I154:AK154)))</f>
        <v>0</v>
      </c>
      <c r="AM154" s="123">
        <f>IF(AM$5&lt;=$D154,0,IF(SUM($D154,I127)&gt;AM$5,$U139/I127,$U139-SUM($I154:AL154)))</f>
        <v>0</v>
      </c>
      <c r="AN154" s="123">
        <f>IF(AN$5&lt;=$D154,0,IF(SUM($D154,I127)&gt;AN$5,$U139/I127,$U139-SUM($I154:AM154)))</f>
        <v>0</v>
      </c>
      <c r="AO154" s="123">
        <f>IF(AO$5&lt;=$D154,0,IF(SUM($D154,I127)&gt;AO$5,$U139/I127,$U139-SUM($I154:AN154)))</f>
        <v>0</v>
      </c>
      <c r="AP154" s="123">
        <f>IF(AP$5&lt;=$D154,0,IF(SUM($D154,I127)&gt;AP$5,$U139/I127,$U139-SUM($I154:AO154)))</f>
        <v>0</v>
      </c>
      <c r="AQ154" s="123">
        <f>IF(AQ$5&lt;=$D154,0,IF(SUM($D154,I127)&gt;AQ$5,$U139/I127,$U139-SUM($I154:AP154)))</f>
        <v>0</v>
      </c>
      <c r="AR154" s="123">
        <f>IF(AR$5&lt;=$D154,0,IF(SUM($D154,I127)&gt;AR$5,$U139/I127,$U139-SUM($I154:AQ154)))</f>
        <v>0</v>
      </c>
      <c r="AS154" s="123">
        <f>IF(AS$5&lt;=$D154,0,IF(SUM($D154,I127)&gt;AS$5,$U139/I127,$U139-SUM($I154:AR154)))</f>
        <v>0</v>
      </c>
      <c r="AT154" s="123">
        <f>IF(AT$5&lt;=$D154,0,IF(SUM($D154,I127)&gt;AT$5,$U139/I127,$U139-SUM($I154:AS154)))</f>
        <v>0</v>
      </c>
      <c r="AU154" s="123">
        <f>IF(AU$5&lt;=$D154,0,IF(SUM($D154,I127)&gt;AU$5,$U139/I127,$U139-SUM($I154:AT154)))</f>
        <v>0</v>
      </c>
      <c r="AV154" s="123">
        <f>IF(AV$5&lt;=$D154,0,IF(SUM($D154,I127)&gt;AV$5,$U139/I127,$U139-SUM($I154:AU154)))</f>
        <v>0</v>
      </c>
      <c r="AW154" s="123">
        <f>IF(AW$5&lt;=$D154,0,IF(SUM($D154,I127)&gt;AW$5,$U139/I127,$U139-SUM($I154:AV154)))</f>
        <v>0</v>
      </c>
      <c r="AX154" s="123">
        <f>IF(AX$5&lt;=$D154,0,IF(SUM($D154,I127)&gt;AX$5,$U139/I127,$U139-SUM($I154:AW154)))</f>
        <v>0</v>
      </c>
      <c r="AY154" s="123">
        <f>IF(AY$5&lt;=$D154,0,IF(SUM($D154,I127)&gt;AY$5,$U139/I127,$U139-SUM($I154:AX154)))</f>
        <v>0</v>
      </c>
      <c r="AZ154" s="123">
        <f>IF(AZ$5&lt;=$D154,0,IF(SUM($D154,I127)&gt;AZ$5,$U139/I127,$U139-SUM($I154:AY154)))</f>
        <v>0</v>
      </c>
      <c r="BA154" s="123">
        <f>IF(BA$5&lt;=$D154,0,IF(SUM($D154,I127)&gt;BA$5,$U139/I127,$U139-SUM($I154:AZ154)))</f>
        <v>0</v>
      </c>
      <c r="BB154" s="123">
        <f>IF(BB$5&lt;=$D154,0,IF(SUM($D154,I127)&gt;BB$5,$U139/I127,$U139-SUM($I154:BA154)))</f>
        <v>0</v>
      </c>
      <c r="BC154" s="123">
        <f>IF(BC$5&lt;=$D154,0,IF(SUM($D154,I127)&gt;BC$5,$U139/I127,$U139-SUM($I154:BB154)))</f>
        <v>0</v>
      </c>
      <c r="BD154" s="123">
        <f>IF(BD$5&lt;=$D154,0,IF(SUM($D154,I127)&gt;BD$5,$U139/I127,$U139-SUM($I154:BC154)))</f>
        <v>0</v>
      </c>
      <c r="BE154" s="123">
        <f>IF(BE$5&lt;=$D154,0,IF(SUM($D154,I127)&gt;BE$5,$U139/I127,$U139-SUM($I154:BD154)))</f>
        <v>0</v>
      </c>
      <c r="BF154" s="123">
        <f>IF(BF$5&lt;=$D154,0,IF(SUM($D154,I127)&gt;BF$5,$U139/I127,$U139-SUM($I154:BE154)))</f>
        <v>0</v>
      </c>
      <c r="BG154" s="123">
        <f>IF(BG$5&lt;=$D154,0,IF(SUM($D154,I127)&gt;BG$5,$U139/I127,$U139-SUM($I154:BF154)))</f>
        <v>0</v>
      </c>
      <c r="BH154" s="123">
        <f>IF(BH$5&lt;=$D154,0,IF(SUM($D154,I127)&gt;BH$5,$U139/I127,$U139-SUM($I154:BG154)))</f>
        <v>0</v>
      </c>
      <c r="BI154" s="123">
        <f>IF(BI$5&lt;=$D154,0,IF(SUM($D154,I127)&gt;BI$5,$U139/I127,$U139-SUM($I154:BH154)))</f>
        <v>0</v>
      </c>
      <c r="BJ154" s="123">
        <f>IF(BJ$5&lt;=$D154,0,IF(SUM($D154,I127)&gt;BJ$5,$U139/I127,$U139-SUM($I154:BI154)))</f>
        <v>0</v>
      </c>
      <c r="BK154" s="123">
        <f>IF(BK$5&lt;=$D154,0,IF(SUM($D154,I127)&gt;BK$5,$U139/I127,$U139-SUM($I154:BJ154)))</f>
        <v>0</v>
      </c>
      <c r="BL154" s="123">
        <f>IF(BL$5&lt;=$D154,0,IF(SUM($D154,I127)&gt;BL$5,$U139/I127,$U139-SUM($I154:BK154)))</f>
        <v>0</v>
      </c>
      <c r="BM154" s="123">
        <f>IF(BM$5&lt;=$D154,0,IF(SUM($D154,I127)&gt;BM$5,$U139/I127,$U139-SUM($I154:BL154)))</f>
        <v>0</v>
      </c>
      <c r="BN154" s="123">
        <f>IF(BN$5&lt;=$D154,0,IF(SUM($D154,I127)&gt;BN$5,$U139/I127,$U139-SUM($I154:BM154)))</f>
        <v>0</v>
      </c>
      <c r="BO154" s="123">
        <f>IF(BO$5&lt;=$D154,0,IF(SUM($D154,I127)&gt;BO$5,$U139/I127,$U139-SUM($I154:BN154)))</f>
        <v>0</v>
      </c>
      <c r="BP154" s="123">
        <f>IF(BP$5&lt;=$D154,0,IF(SUM($D154,I127)&gt;BP$5,$U139/I127,$U139-SUM($I154:BO154)))</f>
        <v>0</v>
      </c>
      <c r="BQ154" s="123">
        <f>IF(BQ$5&lt;=$D154,0,IF(SUM($D154,I127)&gt;BQ$5,$U139/I127,$U139-SUM($I154:BP154)))</f>
        <v>0</v>
      </c>
      <c r="BR154" s="123">
        <f>IF(BR$5&lt;=$D154,0,IF(SUM($D154,J127)&gt;BR$5,$U139/J127,$U139-SUM($I154:BQ154)))</f>
        <v>0</v>
      </c>
      <c r="BS154" s="123">
        <f>IF(BS$5&lt;=$D154,0,IF(SUM($D154,K127)&gt;BS$5,$U139/K127,$U139-SUM($I154:BR154)))</f>
        <v>0</v>
      </c>
      <c r="BT154" s="123">
        <f>IF(BT$5&lt;=$D154,0,IF(SUM($D154,L127)&gt;BT$5,$U139/L127,$U139-SUM($I154:BS154)))</f>
        <v>0</v>
      </c>
      <c r="BU154" s="123">
        <f>IF(BU$5&lt;=$D154,0,IF(SUM($D154,M127)&gt;BU$5,$U139/M127,$U139-SUM($I154:BT154)))</f>
        <v>0</v>
      </c>
      <c r="BV154" s="123">
        <f>IF(BV$5&lt;=$D154,0,IF(SUM($D154,N127)&gt;BV$5,$U139/N127,$U139-SUM($I154:BU154)))</f>
        <v>0</v>
      </c>
    </row>
    <row r="155" spans="4:74" ht="12.75" hidden="1" customHeight="1" outlineLevel="1" x14ac:dyDescent="0.3">
      <c r="D155" s="124">
        <f t="shared" si="80"/>
        <v>2023</v>
      </c>
      <c r="E155" s="8" t="s">
        <v>22</v>
      </c>
      <c r="I155" s="75"/>
      <c r="J155" s="123">
        <f>IF(J$5&lt;=$D155,0,IF(SUM($D155,I127)&gt;J$5,$V139/I127,$V139-SUM($I155:I155)))</f>
        <v>0</v>
      </c>
      <c r="K155" s="123">
        <f>IF(K$5&lt;=$D155,0,IF(SUM($D155,I127)&gt;K$5,$V139/I127,$V139-SUM($I155:J155)))</f>
        <v>0</v>
      </c>
      <c r="L155" s="123">
        <f>IF(L$5&lt;=$D155,0,IF(SUM($D155,I127)&gt;L$5,$V139/I127,$V139-SUM($I155:K155)))</f>
        <v>0</v>
      </c>
      <c r="M155" s="123">
        <f>IF(M$5&lt;=$D155,0,IF(SUM($D155,I127)&gt;M$5,$V139/I127,$V139-SUM($I155:L155)))</f>
        <v>0</v>
      </c>
      <c r="N155" s="123">
        <f>IF(N$5&lt;=$D155,0,IF(SUM($D155,I127)&gt;N$5,$V139/I127,$V139-SUM($I155:M155)))</f>
        <v>0</v>
      </c>
      <c r="O155" s="123">
        <f>IF(O$5&lt;=$D155,0,IF(SUM($D155,I127)&gt;O$5,$V139/I127,$V139-SUM($I155:N155)))</f>
        <v>0</v>
      </c>
      <c r="P155" s="123">
        <f>IF(P$5&lt;=$D155,0,IF(SUM($D155,I127)&gt;P$5,$V139/I127,$V139-SUM($I155:O155)))</f>
        <v>0</v>
      </c>
      <c r="Q155" s="123">
        <f>IF(Q$5&lt;=$D155,0,IF(SUM($D155,I127)&gt;Q$5,$V139/I127,$V139-SUM($I155:P155)))</f>
        <v>0</v>
      </c>
      <c r="R155" s="123">
        <f>IF(R$5&lt;=$D155,0,IF(SUM($D155,I127)&gt;R$5,$V139/I127,$V139-SUM($I155:Q155)))</f>
        <v>0</v>
      </c>
      <c r="S155" s="123">
        <f>IF(S$5&lt;=$D155,0,IF(SUM($D155,I127)&gt;S$5,$V139/I127,$V139-SUM($I155:R155)))</f>
        <v>0</v>
      </c>
      <c r="T155" s="123">
        <f>IF(T$5&lt;=$D155,0,IF(SUM($D155,I127)&gt;T$5,$V139/I127,$V139-SUM($I155:S155)))</f>
        <v>0</v>
      </c>
      <c r="U155" s="123">
        <f>IF(U$5&lt;=$D155,0,IF(SUM($D155,I127)&gt;U$5,$V139/I127,$V139-SUM($I155:T155)))</f>
        <v>0</v>
      </c>
      <c r="V155" s="123">
        <f>IF(V$5&lt;=$D155,0,IF(SUM($D155,I127)&gt;V$5,$V139/I127,$V139-SUM($I155:U155)))</f>
        <v>0</v>
      </c>
      <c r="W155" s="123">
        <f>IF(W$5&lt;=$D155,0,IF(SUM($D155,I127)&gt;W$5,$V139/I127,$V139-SUM($I155:V155)))</f>
        <v>0</v>
      </c>
      <c r="X155" s="123">
        <f>IF(X$5&lt;=$D155,0,IF(SUM($D155,I127)&gt;X$5,$V139/I127,$V139-SUM($I155:W155)))</f>
        <v>0</v>
      </c>
      <c r="Y155" s="123">
        <f>IF(Y$5&lt;=$D155,0,IF(SUM($D155,I127)&gt;Y$5,$V139/I127,$V139-SUM($I155:X155)))</f>
        <v>0</v>
      </c>
      <c r="Z155" s="123">
        <f>IF(Z$5&lt;=$D155,0,IF(SUM($D155,I127)&gt;Z$5,$V139/I127,$V139-SUM($I155:Y155)))</f>
        <v>0</v>
      </c>
      <c r="AA155" s="123">
        <f>IF(AA$5&lt;=$D155,0,IF(SUM($D155,I127)&gt;AA$5,$V139/I127,$V139-SUM($I155:Z155)))</f>
        <v>0</v>
      </c>
      <c r="AB155" s="123">
        <f>IF(AB$5&lt;=$D155,0,IF(SUM($D155,I127)&gt;AB$5,$V139/I127,$V139-SUM($I155:AA155)))</f>
        <v>0</v>
      </c>
      <c r="AC155" s="123">
        <f>IF(AC$5&lt;=$D155,0,IF(SUM($D155,I127)&gt;AC$5,$V139/I127,$V139-SUM($I155:AB155)))</f>
        <v>0</v>
      </c>
      <c r="AD155" s="123">
        <f>IF(AD$5&lt;=$D155,0,IF(SUM($D155,I127)&gt;AD$5,$V139/I127,$V139-SUM($I155:AC155)))</f>
        <v>0</v>
      </c>
      <c r="AE155" s="123">
        <f>IF(AE$5&lt;=$D155,0,IF(SUM($D155,I127)&gt;AE$5,$V139/I127,$V139-SUM($I155:AD155)))</f>
        <v>0</v>
      </c>
      <c r="AF155" s="123">
        <f>IF(AF$5&lt;=$D155,0,IF(SUM($D155,I127)&gt;AF$5,$V139/I127,$V139-SUM($I155:AE155)))</f>
        <v>0</v>
      </c>
      <c r="AG155" s="123">
        <f>IF(AG$5&lt;=$D155,0,IF(SUM($D155,I127)&gt;AG$5,$V139/I127,$V139-SUM($I155:AF155)))</f>
        <v>0</v>
      </c>
      <c r="AH155" s="123">
        <f>IF(AH$5&lt;=$D155,0,IF(SUM($D155,I127)&gt;AH$5,$V139/I127,$V139-SUM($I155:AG155)))</f>
        <v>0</v>
      </c>
      <c r="AI155" s="123">
        <f>IF(AI$5&lt;=$D155,0,IF(SUM($D155,I127)&gt;AI$5,$V139/I127,$V139-SUM($I155:AH155)))</f>
        <v>0</v>
      </c>
      <c r="AJ155" s="123">
        <f>IF(AJ$5&lt;=$D155,0,IF(SUM($D155,I127)&gt;AJ$5,$V139/I127,$V139-SUM($I155:AI155)))</f>
        <v>0</v>
      </c>
      <c r="AK155" s="123">
        <f>IF(AK$5&lt;=$D155,0,IF(SUM($D155,I127)&gt;AK$5,$V139/I127,$V139-SUM($I155:AJ155)))</f>
        <v>0</v>
      </c>
      <c r="AL155" s="123">
        <f>IF(AL$5&lt;=$D155,0,IF(SUM($D155,I127)&gt;AL$5,$V139/I127,$V139-SUM($I155:AK155)))</f>
        <v>0</v>
      </c>
      <c r="AM155" s="123">
        <f>IF(AM$5&lt;=$D155,0,IF(SUM($D155,I127)&gt;AM$5,$V139/I127,$V139-SUM($I155:AL155)))</f>
        <v>0</v>
      </c>
      <c r="AN155" s="123">
        <f>IF(AN$5&lt;=$D155,0,IF(SUM($D155,I127)&gt;AN$5,$V139/I127,$V139-SUM($I155:AM155)))</f>
        <v>0</v>
      </c>
      <c r="AO155" s="123">
        <f>IF(AO$5&lt;=$D155,0,IF(SUM($D155,I127)&gt;AO$5,$V139/I127,$V139-SUM($I155:AN155)))</f>
        <v>0</v>
      </c>
      <c r="AP155" s="123">
        <f>IF(AP$5&lt;=$D155,0,IF(SUM($D155,I127)&gt;AP$5,$V139/I127,$V139-SUM($I155:AO155)))</f>
        <v>0</v>
      </c>
      <c r="AQ155" s="123">
        <f>IF(AQ$5&lt;=$D155,0,IF(SUM($D155,I127)&gt;AQ$5,$V139/I127,$V139-SUM($I155:AP155)))</f>
        <v>0</v>
      </c>
      <c r="AR155" s="123">
        <f>IF(AR$5&lt;=$D155,0,IF(SUM($D155,I127)&gt;AR$5,$V139/I127,$V139-SUM($I155:AQ155)))</f>
        <v>0</v>
      </c>
      <c r="AS155" s="123">
        <f>IF(AS$5&lt;=$D155,0,IF(SUM($D155,I127)&gt;AS$5,$V139/I127,$V139-SUM($I155:AR155)))</f>
        <v>0</v>
      </c>
      <c r="AT155" s="123">
        <f>IF(AT$5&lt;=$D155,0,IF(SUM($D155,I127)&gt;AT$5,$V139/I127,$V139-SUM($I155:AS155)))</f>
        <v>0</v>
      </c>
      <c r="AU155" s="123">
        <f>IF(AU$5&lt;=$D155,0,IF(SUM($D155,I127)&gt;AU$5,$V139/I127,$V139-SUM($I155:AT155)))</f>
        <v>0</v>
      </c>
      <c r="AV155" s="123">
        <f>IF(AV$5&lt;=$D155,0,IF(SUM($D155,I127)&gt;AV$5,$V139/I127,$V139-SUM($I155:AU155)))</f>
        <v>0</v>
      </c>
      <c r="AW155" s="123">
        <f>IF(AW$5&lt;=$D155,0,IF(SUM($D155,I127)&gt;AW$5,$V139/I127,$V139-SUM($I155:AV155)))</f>
        <v>0</v>
      </c>
      <c r="AX155" s="123">
        <f>IF(AX$5&lt;=$D155,0,IF(SUM($D155,I127)&gt;AX$5,$V139/I127,$V139-SUM($I155:AW155)))</f>
        <v>0</v>
      </c>
      <c r="AY155" s="123">
        <f>IF(AY$5&lt;=$D155,0,IF(SUM($D155,I127)&gt;AY$5,$V139/I127,$V139-SUM($I155:AX155)))</f>
        <v>0</v>
      </c>
      <c r="AZ155" s="123">
        <f>IF(AZ$5&lt;=$D155,0,IF(SUM($D155,I127)&gt;AZ$5,$V139/I127,$V139-SUM($I155:AY155)))</f>
        <v>0</v>
      </c>
      <c r="BA155" s="123">
        <f>IF(BA$5&lt;=$D155,0,IF(SUM($D155,I127)&gt;BA$5,$V139/I127,$V139-SUM($I155:AZ155)))</f>
        <v>0</v>
      </c>
      <c r="BB155" s="123">
        <f>IF(BB$5&lt;=$D155,0,IF(SUM($D155,I127)&gt;BB$5,$V139/I127,$V139-SUM($I155:BA155)))</f>
        <v>0</v>
      </c>
      <c r="BC155" s="123">
        <f>IF(BC$5&lt;=$D155,0,IF(SUM($D155,I127)&gt;BC$5,$V139/I127,$V139-SUM($I155:BB155)))</f>
        <v>0</v>
      </c>
      <c r="BD155" s="123">
        <f>IF(BD$5&lt;=$D155,0,IF(SUM($D155,I127)&gt;BD$5,$V139/I127,$V139-SUM($I155:BC155)))</f>
        <v>0</v>
      </c>
      <c r="BE155" s="123">
        <f>IF(BE$5&lt;=$D155,0,IF(SUM($D155,I127)&gt;BE$5,$V139/I127,$V139-SUM($I155:BD155)))</f>
        <v>0</v>
      </c>
      <c r="BF155" s="123">
        <f>IF(BF$5&lt;=$D155,0,IF(SUM($D155,I127)&gt;BF$5,$V139/I127,$V139-SUM($I155:BE155)))</f>
        <v>0</v>
      </c>
      <c r="BG155" s="123">
        <f>IF(BG$5&lt;=$D155,0,IF(SUM($D155,I127)&gt;BG$5,$V139/I127,$V139-SUM($I155:BF155)))</f>
        <v>0</v>
      </c>
      <c r="BH155" s="123">
        <f>IF(BH$5&lt;=$D155,0,IF(SUM($D155,I127)&gt;BH$5,$V139/I127,$V139-SUM($I155:BG155)))</f>
        <v>0</v>
      </c>
      <c r="BI155" s="123">
        <f>IF(BI$5&lt;=$D155,0,IF(SUM($D155,I127)&gt;BI$5,$V139/I127,$V139-SUM($I155:BH155)))</f>
        <v>0</v>
      </c>
      <c r="BJ155" s="123">
        <f>IF(BJ$5&lt;=$D155,0,IF(SUM($D155,I127)&gt;BJ$5,$V139/I127,$V139-SUM($I155:BI155)))</f>
        <v>0</v>
      </c>
      <c r="BK155" s="123">
        <f>IF(BK$5&lt;=$D155,0,IF(SUM($D155,I127)&gt;BK$5,$V139/I127,$V139-SUM($I155:BJ155)))</f>
        <v>0</v>
      </c>
      <c r="BL155" s="123">
        <f>IF(BL$5&lt;=$D155,0,IF(SUM($D155,I127)&gt;BL$5,$V139/I127,$V139-SUM($I155:BK155)))</f>
        <v>0</v>
      </c>
      <c r="BM155" s="123">
        <f>IF(BM$5&lt;=$D155,0,IF(SUM($D155,I127)&gt;BM$5,$V139/I127,$V139-SUM($I155:BL155)))</f>
        <v>0</v>
      </c>
      <c r="BN155" s="123">
        <f>IF(BN$5&lt;=$D155,0,IF(SUM($D155,I127)&gt;BN$5,$V139/I127,$V139-SUM($I155:BM155)))</f>
        <v>0</v>
      </c>
      <c r="BO155" s="123">
        <f>IF(BO$5&lt;=$D155,0,IF(SUM($D155,I127)&gt;BO$5,$V139/I127,$V139-SUM($I155:BN155)))</f>
        <v>0</v>
      </c>
      <c r="BP155" s="123">
        <f>IF(BP$5&lt;=$D155,0,IF(SUM($D155,I127)&gt;BP$5,$V139/I127,$V139-SUM($I155:BO155)))</f>
        <v>0</v>
      </c>
      <c r="BQ155" s="123">
        <f>IF(BQ$5&lt;=$D155,0,IF(SUM($D155,I127)&gt;BQ$5,$V139/I127,$V139-SUM($I155:BP155)))</f>
        <v>0</v>
      </c>
      <c r="BR155" s="123">
        <f>IF(BR$5&lt;=$D155,0,IF(SUM($D155,J127)&gt;BR$5,$V139/J127,$V139-SUM($I155:BQ155)))</f>
        <v>0</v>
      </c>
      <c r="BS155" s="123">
        <f>IF(BS$5&lt;=$D155,0,IF(SUM($D155,K127)&gt;BS$5,$V139/K127,$V139-SUM($I155:BR155)))</f>
        <v>0</v>
      </c>
      <c r="BT155" s="123">
        <f>IF(BT$5&lt;=$D155,0,IF(SUM($D155,L127)&gt;BT$5,$V139/L127,$V139-SUM($I155:BS155)))</f>
        <v>0</v>
      </c>
      <c r="BU155" s="123">
        <f>IF(BU$5&lt;=$D155,0,IF(SUM($D155,M127)&gt;BU$5,$V139/M127,$V139-SUM($I155:BT155)))</f>
        <v>0</v>
      </c>
      <c r="BV155" s="123">
        <f>IF(BV$5&lt;=$D155,0,IF(SUM($D155,N127)&gt;BV$5,$V139/N127,$V139-SUM($I155:BU155)))</f>
        <v>0</v>
      </c>
    </row>
    <row r="156" spans="4:74" ht="12.75" hidden="1" customHeight="1" outlineLevel="1" x14ac:dyDescent="0.3">
      <c r="D156" s="124">
        <f t="shared" si="80"/>
        <v>2024</v>
      </c>
      <c r="E156" s="8" t="s">
        <v>22</v>
      </c>
      <c r="I156" s="75"/>
      <c r="J156" s="123">
        <f>IF(J$5&lt;=$D156,0,IF(SUM($D156,I127)&gt;J$5,$W139/I127,$W139-SUM($I156:I156)))</f>
        <v>0</v>
      </c>
      <c r="K156" s="123">
        <f>IF(K$5&lt;=$D156,0,IF(SUM($D156,I127)&gt;K$5,$W139/I127,$W139-SUM($I156:J156)))</f>
        <v>0</v>
      </c>
      <c r="L156" s="123">
        <f>IF(L$5&lt;=$D156,0,IF(SUM($D156,I127)&gt;L$5,$W139/I127,$W139-SUM($I156:K156)))</f>
        <v>0</v>
      </c>
      <c r="M156" s="123">
        <f>IF(M$5&lt;=$D156,0,IF(SUM($D156,I127)&gt;M$5,$W139/I127,$W139-SUM($I156:L156)))</f>
        <v>0</v>
      </c>
      <c r="N156" s="123">
        <f>IF(N$5&lt;=$D156,0,IF(SUM($D156,I127)&gt;N$5,$W139/I127,$W139-SUM($I156:M156)))</f>
        <v>0</v>
      </c>
      <c r="O156" s="123">
        <f>IF(O$5&lt;=$D156,0,IF(SUM($D156,I127)&gt;O$5,$W139/I127,$W139-SUM($I156:N156)))</f>
        <v>0</v>
      </c>
      <c r="P156" s="123">
        <f>IF(P$5&lt;=$D156,0,IF(SUM($D156,I127)&gt;P$5,$W139/I127,$W139-SUM($I156:O156)))</f>
        <v>0</v>
      </c>
      <c r="Q156" s="123">
        <f>IF(Q$5&lt;=$D156,0,IF(SUM($D156,I127)&gt;Q$5,$W139/I127,$W139-SUM($I156:P156)))</f>
        <v>0</v>
      </c>
      <c r="R156" s="123">
        <f>IF(R$5&lt;=$D156,0,IF(SUM($D156,I127)&gt;R$5,$W139/I127,$W139-SUM($I156:Q156)))</f>
        <v>0</v>
      </c>
      <c r="S156" s="123">
        <f>IF(S$5&lt;=$D156,0,IF(SUM($D156,I127)&gt;S$5,$W139/I127,$W139-SUM($I156:R156)))</f>
        <v>0</v>
      </c>
      <c r="T156" s="123">
        <f>IF(T$5&lt;=$D156,0,IF(SUM($D156,I127)&gt;T$5,$W139/I127,$W139-SUM($I156:S156)))</f>
        <v>0</v>
      </c>
      <c r="U156" s="123">
        <f>IF(U$5&lt;=$D156,0,IF(SUM($D156,I127)&gt;U$5,$W139/I127,$W139-SUM($I156:T156)))</f>
        <v>0</v>
      </c>
      <c r="V156" s="123">
        <f>IF(V$5&lt;=$D156,0,IF(SUM($D156,I127)&gt;V$5,$W139/I127,$W139-SUM($I156:U156)))</f>
        <v>0</v>
      </c>
      <c r="W156" s="123">
        <f>IF(W$5&lt;=$D156,0,IF(SUM($D156,I127)&gt;W$5,$W139/I127,$W139-SUM($I156:V156)))</f>
        <v>0</v>
      </c>
      <c r="X156" s="123">
        <f>IF(X$5&lt;=$D156,0,IF(SUM($D156,I127)&gt;X$5,$W139/I127,$W139-SUM($I156:W156)))</f>
        <v>0</v>
      </c>
      <c r="Y156" s="123">
        <f>IF(Y$5&lt;=$D156,0,IF(SUM($D156,I127)&gt;Y$5,$W139/I127,$W139-SUM($I156:X156)))</f>
        <v>0</v>
      </c>
      <c r="Z156" s="123">
        <f>IF(Z$5&lt;=$D156,0,IF(SUM($D156,I127)&gt;Z$5,$W139/I127,$W139-SUM($I156:Y156)))</f>
        <v>0</v>
      </c>
      <c r="AA156" s="123">
        <f>IF(AA$5&lt;=$D156,0,IF(SUM($D156,I127)&gt;AA$5,$W139/I127,$W139-SUM($I156:Z156)))</f>
        <v>0</v>
      </c>
      <c r="AB156" s="123">
        <f>IF(AB$5&lt;=$D156,0,IF(SUM($D156,I127)&gt;AB$5,$W139/I127,$W139-SUM($I156:AA156)))</f>
        <v>0</v>
      </c>
      <c r="AC156" s="123">
        <f>IF(AC$5&lt;=$D156,0,IF(SUM($D156,I127)&gt;AC$5,$W139/I127,$W139-SUM($I156:AB156)))</f>
        <v>0</v>
      </c>
      <c r="AD156" s="123">
        <f>IF(AD$5&lt;=$D156,0,IF(SUM($D156,I127)&gt;AD$5,$W139/I127,$W139-SUM($I156:AC156)))</f>
        <v>0</v>
      </c>
      <c r="AE156" s="123">
        <f>IF(AE$5&lt;=$D156,0,IF(SUM($D156,I127)&gt;AE$5,$W139/I127,$W139-SUM($I156:AD156)))</f>
        <v>0</v>
      </c>
      <c r="AF156" s="123">
        <f>IF(AF$5&lt;=$D156,0,IF(SUM($D156,I127)&gt;AF$5,$W139/I127,$W139-SUM($I156:AE156)))</f>
        <v>0</v>
      </c>
      <c r="AG156" s="123">
        <f>IF(AG$5&lt;=$D156,0,IF(SUM($D156,I127)&gt;AG$5,$W139/I127,$W139-SUM($I156:AF156)))</f>
        <v>0</v>
      </c>
      <c r="AH156" s="123">
        <f>IF(AH$5&lt;=$D156,0,IF(SUM($D156,I127)&gt;AH$5,$W139/I127,$W139-SUM($I156:AG156)))</f>
        <v>0</v>
      </c>
      <c r="AI156" s="123">
        <f>IF(AI$5&lt;=$D156,0,IF(SUM($D156,I127)&gt;AI$5,$W139/I127,$W139-SUM($I156:AH156)))</f>
        <v>0</v>
      </c>
      <c r="AJ156" s="123">
        <f>IF(AJ$5&lt;=$D156,0,IF(SUM($D156,I127)&gt;AJ$5,$W139/I127,$W139-SUM($I156:AI156)))</f>
        <v>0</v>
      </c>
      <c r="AK156" s="123">
        <f>IF(AK$5&lt;=$D156,0,IF(SUM($D156,I127)&gt;AK$5,$W139/I127,$W139-SUM($I156:AJ156)))</f>
        <v>0</v>
      </c>
      <c r="AL156" s="123">
        <f>IF(AL$5&lt;=$D156,0,IF(SUM($D156,I127)&gt;AL$5,$W139/I127,$W139-SUM($I156:AK156)))</f>
        <v>0</v>
      </c>
      <c r="AM156" s="123">
        <f>IF(AM$5&lt;=$D156,0,IF(SUM($D156,I127)&gt;AM$5,$W139/I127,$W139-SUM($I156:AL156)))</f>
        <v>0</v>
      </c>
      <c r="AN156" s="123">
        <f>IF(AN$5&lt;=$D156,0,IF(SUM($D156,I127)&gt;AN$5,$W139/I127,$W139-SUM($I156:AM156)))</f>
        <v>0</v>
      </c>
      <c r="AO156" s="123">
        <f>IF(AO$5&lt;=$D156,0,IF(SUM($D156,I127)&gt;AO$5,$W139/I127,$W139-SUM($I156:AN156)))</f>
        <v>0</v>
      </c>
      <c r="AP156" s="123">
        <f>IF(AP$5&lt;=$D156,0,IF(SUM($D156,I127)&gt;AP$5,$W139/I127,$W139-SUM($I156:AO156)))</f>
        <v>0</v>
      </c>
      <c r="AQ156" s="123">
        <f>IF(AQ$5&lt;=$D156,0,IF(SUM($D156,I127)&gt;AQ$5,$W139/I127,$W139-SUM($I156:AP156)))</f>
        <v>0</v>
      </c>
      <c r="AR156" s="123">
        <f>IF(AR$5&lt;=$D156,0,IF(SUM($D156,I127)&gt;AR$5,$W139/I127,$W139-SUM($I156:AQ156)))</f>
        <v>0</v>
      </c>
      <c r="AS156" s="123">
        <f>IF(AS$5&lt;=$D156,0,IF(SUM($D156,I127)&gt;AS$5,$W139/I127,$W139-SUM($I156:AR156)))</f>
        <v>0</v>
      </c>
      <c r="AT156" s="123">
        <f>IF(AT$5&lt;=$D156,0,IF(SUM($D156,I127)&gt;AT$5,$W139/I127,$W139-SUM($I156:AS156)))</f>
        <v>0</v>
      </c>
      <c r="AU156" s="123">
        <f>IF(AU$5&lt;=$D156,0,IF(SUM($D156,I127)&gt;AU$5,$W139/I127,$W139-SUM($I156:AT156)))</f>
        <v>0</v>
      </c>
      <c r="AV156" s="123">
        <f>IF(AV$5&lt;=$D156,0,IF(SUM($D156,I127)&gt;AV$5,$W139/I127,$W139-SUM($I156:AU156)))</f>
        <v>0</v>
      </c>
      <c r="AW156" s="123">
        <f>IF(AW$5&lt;=$D156,0,IF(SUM($D156,I127)&gt;AW$5,$W139/I127,$W139-SUM($I156:AV156)))</f>
        <v>0</v>
      </c>
      <c r="AX156" s="123">
        <f>IF(AX$5&lt;=$D156,0,IF(SUM($D156,I127)&gt;AX$5,$W139/I127,$W139-SUM($I156:AW156)))</f>
        <v>0</v>
      </c>
      <c r="AY156" s="123">
        <f>IF(AY$5&lt;=$D156,0,IF(SUM($D156,I127)&gt;AY$5,$W139/I127,$W139-SUM($I156:AX156)))</f>
        <v>0</v>
      </c>
      <c r="AZ156" s="123">
        <f>IF(AZ$5&lt;=$D156,0,IF(SUM($D156,I127)&gt;AZ$5,$W139/I127,$W139-SUM($I156:AY156)))</f>
        <v>0</v>
      </c>
      <c r="BA156" s="123">
        <f>IF(BA$5&lt;=$D156,0,IF(SUM($D156,I127)&gt;BA$5,$W139/I127,$W139-SUM($I156:AZ156)))</f>
        <v>0</v>
      </c>
      <c r="BB156" s="123">
        <f>IF(BB$5&lt;=$D156,0,IF(SUM($D156,I127)&gt;BB$5,$W139/I127,$W139-SUM($I156:BA156)))</f>
        <v>0</v>
      </c>
      <c r="BC156" s="123">
        <f>IF(BC$5&lt;=$D156,0,IF(SUM($D156,I127)&gt;BC$5,$W139/I127,$W139-SUM($I156:BB156)))</f>
        <v>0</v>
      </c>
      <c r="BD156" s="123">
        <f>IF(BD$5&lt;=$D156,0,IF(SUM($D156,I127)&gt;BD$5,$W139/I127,$W139-SUM($I156:BC156)))</f>
        <v>0</v>
      </c>
      <c r="BE156" s="123">
        <f>IF(BE$5&lt;=$D156,0,IF(SUM($D156,I127)&gt;BE$5,$W139/I127,$W139-SUM($I156:BD156)))</f>
        <v>0</v>
      </c>
      <c r="BF156" s="123">
        <f>IF(BF$5&lt;=$D156,0,IF(SUM($D156,I127)&gt;BF$5,$W139/I127,$W139-SUM($I156:BE156)))</f>
        <v>0</v>
      </c>
      <c r="BG156" s="123">
        <f>IF(BG$5&lt;=$D156,0,IF(SUM($D156,I127)&gt;BG$5,$W139/I127,$W139-SUM($I156:BF156)))</f>
        <v>0</v>
      </c>
      <c r="BH156" s="123">
        <f>IF(BH$5&lt;=$D156,0,IF(SUM($D156,I127)&gt;BH$5,$W139/I127,$W139-SUM($I156:BG156)))</f>
        <v>0</v>
      </c>
      <c r="BI156" s="123">
        <f>IF(BI$5&lt;=$D156,0,IF(SUM($D156,I127)&gt;BI$5,$W139/I127,$W139-SUM($I156:BH156)))</f>
        <v>0</v>
      </c>
      <c r="BJ156" s="123">
        <f>IF(BJ$5&lt;=$D156,0,IF(SUM($D156,I127)&gt;BJ$5,$W139/I127,$W139-SUM($I156:BI156)))</f>
        <v>0</v>
      </c>
      <c r="BK156" s="123">
        <f>IF(BK$5&lt;=$D156,0,IF(SUM($D156,I127)&gt;BK$5,$W139/I127,$W139-SUM($I156:BJ156)))</f>
        <v>0</v>
      </c>
      <c r="BL156" s="123">
        <f>IF(BL$5&lt;=$D156,0,IF(SUM($D156,I127)&gt;BL$5,$W139/I127,$W139-SUM($I156:BK156)))</f>
        <v>0</v>
      </c>
      <c r="BM156" s="123">
        <f>IF(BM$5&lt;=$D156,0,IF(SUM($D156,I127)&gt;BM$5,$W139/I127,$W139-SUM($I156:BL156)))</f>
        <v>0</v>
      </c>
      <c r="BN156" s="123">
        <f>IF(BN$5&lt;=$D156,0,IF(SUM($D156,I127)&gt;BN$5,$W139/I127,$W139-SUM($I156:BM156)))</f>
        <v>0</v>
      </c>
      <c r="BO156" s="123">
        <f>IF(BO$5&lt;=$D156,0,IF(SUM($D156,I127)&gt;BO$5,$W139/I127,$W139-SUM($I156:BN156)))</f>
        <v>0</v>
      </c>
      <c r="BP156" s="123">
        <f>IF(BP$5&lt;=$D156,0,IF(SUM($D156,I127)&gt;BP$5,$W139/I127,$W139-SUM($I156:BO156)))</f>
        <v>0</v>
      </c>
      <c r="BQ156" s="123">
        <f>IF(BQ$5&lt;=$D156,0,IF(SUM($D156,I127)&gt;BQ$5,$W139/I127,$W139-SUM($I156:BP156)))</f>
        <v>0</v>
      </c>
      <c r="BR156" s="123">
        <f>IF(BR$5&lt;=$D156,0,IF(SUM($D156,J127)&gt;BR$5,$W139/J127,$W139-SUM($I156:BQ156)))</f>
        <v>0</v>
      </c>
      <c r="BS156" s="123">
        <f>IF(BS$5&lt;=$D156,0,IF(SUM($D156,K127)&gt;BS$5,$W139/K127,$W139-SUM($I156:BR156)))</f>
        <v>0</v>
      </c>
      <c r="BT156" s="123">
        <f>IF(BT$5&lt;=$D156,0,IF(SUM($D156,L127)&gt;BT$5,$W139/L127,$W139-SUM($I156:BS156)))</f>
        <v>0</v>
      </c>
      <c r="BU156" s="123">
        <f>IF(BU$5&lt;=$D156,0,IF(SUM($D156,M127)&gt;BU$5,$W139/M127,$W139-SUM($I156:BT156)))</f>
        <v>0</v>
      </c>
      <c r="BV156" s="123">
        <f>IF(BV$5&lt;=$D156,0,IF(SUM($D156,N127)&gt;BV$5,$W139/N127,$W139-SUM($I156:BU156)))</f>
        <v>0</v>
      </c>
    </row>
    <row r="157" spans="4:74" ht="12.75" hidden="1" customHeight="1" outlineLevel="1" x14ac:dyDescent="0.3">
      <c r="D157" s="124">
        <f t="shared" si="80"/>
        <v>2025</v>
      </c>
      <c r="E157" s="8" t="s">
        <v>22</v>
      </c>
      <c r="I157" s="75"/>
      <c r="J157" s="123">
        <f>IF(J$5&lt;=$D157,0,IF(SUM($D157,I127)&gt;J$5,$X139/I127,$X139-SUM($I157:I157)))</f>
        <v>0</v>
      </c>
      <c r="K157" s="123">
        <f>IF(K$5&lt;=$D157,0,IF(SUM($D157,I127)&gt;K$5,$X139/I127,$X139-SUM($I157:J157)))</f>
        <v>0</v>
      </c>
      <c r="L157" s="123">
        <f>IF(L$5&lt;=$D157,0,IF(SUM($D157,I127)&gt;L$5,$X139/I127,$X139-SUM($I157:K157)))</f>
        <v>0</v>
      </c>
      <c r="M157" s="123">
        <f>IF(M$5&lt;=$D157,0,IF(SUM($D157,I127)&gt;M$5,$X139/I127,$X139-SUM($I157:L157)))</f>
        <v>0</v>
      </c>
      <c r="N157" s="123">
        <f>IF(N$5&lt;=$D157,0,IF(SUM($D157,I127)&gt;N$5,$X139/I127,$X139-SUM($I157:M157)))</f>
        <v>0</v>
      </c>
      <c r="O157" s="123">
        <f>IF(O$5&lt;=$D157,0,IF(SUM($D157,I127)&gt;O$5,$X139/I127,$X139-SUM($I157:N157)))</f>
        <v>0</v>
      </c>
      <c r="P157" s="123">
        <f>IF(P$5&lt;=$D157,0,IF(SUM($D157,I127)&gt;P$5,$X139/I127,$X139-SUM($I157:O157)))</f>
        <v>0</v>
      </c>
      <c r="Q157" s="123">
        <f>IF(Q$5&lt;=$D157,0,IF(SUM($D157,I127)&gt;Q$5,$X139/I127,$X139-SUM($I157:P157)))</f>
        <v>0</v>
      </c>
      <c r="R157" s="123">
        <f>IF(R$5&lt;=$D157,0,IF(SUM($D157,I127)&gt;R$5,$X139/I127,$X139-SUM($I157:Q157)))</f>
        <v>0</v>
      </c>
      <c r="S157" s="123">
        <f>IF(S$5&lt;=$D157,0,IF(SUM($D157,I127)&gt;S$5,$X139/I127,$X139-SUM($I157:R157)))</f>
        <v>0</v>
      </c>
      <c r="T157" s="123">
        <f>IF(T$5&lt;=$D157,0,IF(SUM($D157,I127)&gt;T$5,$X139/I127,$X139-SUM($I157:S157)))</f>
        <v>0</v>
      </c>
      <c r="U157" s="123">
        <f>IF(U$5&lt;=$D157,0,IF(SUM($D157,I127)&gt;U$5,$X139/I127,$X139-SUM($I157:T157)))</f>
        <v>0</v>
      </c>
      <c r="V157" s="123">
        <f>IF(V$5&lt;=$D157,0,IF(SUM($D157,I127)&gt;V$5,$X139/I127,$X139-SUM($I157:U157)))</f>
        <v>0</v>
      </c>
      <c r="W157" s="123">
        <f>IF(W$5&lt;=$D157,0,IF(SUM($D157,I127)&gt;W$5,$X139/I127,$X139-SUM($I157:V157)))</f>
        <v>0</v>
      </c>
      <c r="X157" s="123">
        <f>IF(X$5&lt;=$D157,0,IF(SUM($D157,I127)&gt;X$5,$X139/I127,$X139-SUM($I157:W157)))</f>
        <v>0</v>
      </c>
      <c r="Y157" s="123">
        <f>IF(Y$5&lt;=$D157,0,IF(SUM($D157,I127)&gt;Y$5,$X139/I127,$X139-SUM($I157:X157)))</f>
        <v>0</v>
      </c>
      <c r="Z157" s="123">
        <f>IF(Z$5&lt;=$D157,0,IF(SUM($D157,I127)&gt;Z$5,$X139/I127,$X139-SUM($I157:Y157)))</f>
        <v>0</v>
      </c>
      <c r="AA157" s="123">
        <f>IF(AA$5&lt;=$D157,0,IF(SUM($D157,I127)&gt;AA$5,$X139/I127,$X139-SUM($I157:Z157)))</f>
        <v>0</v>
      </c>
      <c r="AB157" s="123">
        <f>IF(AB$5&lt;=$D157,0,IF(SUM($D157,I127)&gt;AB$5,$X139/I127,$X139-SUM($I157:AA157)))</f>
        <v>0</v>
      </c>
      <c r="AC157" s="123">
        <f>IF(AC$5&lt;=$D157,0,IF(SUM($D157,I127)&gt;AC$5,$X139/I127,$X139-SUM($I157:AB157)))</f>
        <v>0</v>
      </c>
      <c r="AD157" s="123">
        <f>IF(AD$5&lt;=$D157,0,IF(SUM($D157,I127)&gt;AD$5,$X139/I127,$X139-SUM($I157:AC157)))</f>
        <v>0</v>
      </c>
      <c r="AE157" s="123">
        <f>IF(AE$5&lt;=$D157,0,IF(SUM($D157,I127)&gt;AE$5,$X139/I127,$X139-SUM($I157:AD157)))</f>
        <v>0</v>
      </c>
      <c r="AF157" s="123">
        <f>IF(AF$5&lt;=$D157,0,IF(SUM($D157,I127)&gt;AF$5,$X139/I127,$X139-SUM($I157:AE157)))</f>
        <v>0</v>
      </c>
      <c r="AG157" s="123">
        <f>IF(AG$5&lt;=$D157,0,IF(SUM($D157,I127)&gt;AG$5,$X139/I127,$X139-SUM($I157:AF157)))</f>
        <v>0</v>
      </c>
      <c r="AH157" s="123">
        <f>IF(AH$5&lt;=$D157,0,IF(SUM($D157,I127)&gt;AH$5,$X139/I127,$X139-SUM($I157:AG157)))</f>
        <v>0</v>
      </c>
      <c r="AI157" s="123">
        <f>IF(AI$5&lt;=$D157,0,IF(SUM($D157,I127)&gt;AI$5,$X139/I127,$X139-SUM($I157:AH157)))</f>
        <v>0</v>
      </c>
      <c r="AJ157" s="123">
        <f>IF(AJ$5&lt;=$D157,0,IF(SUM($D157,I127)&gt;AJ$5,$X139/I127,$X139-SUM($I157:AI157)))</f>
        <v>0</v>
      </c>
      <c r="AK157" s="123">
        <f>IF(AK$5&lt;=$D157,0,IF(SUM($D157,I127)&gt;AK$5,$X139/I127,$X139-SUM($I157:AJ157)))</f>
        <v>0</v>
      </c>
      <c r="AL157" s="123">
        <f>IF(AL$5&lt;=$D157,0,IF(SUM($D157,I127)&gt;AL$5,$X139/I127,$X139-SUM($I157:AK157)))</f>
        <v>0</v>
      </c>
      <c r="AM157" s="123">
        <f>IF(AM$5&lt;=$D157,0,IF(SUM($D157,I127)&gt;AM$5,$X139/I127,$X139-SUM($I157:AL157)))</f>
        <v>0</v>
      </c>
      <c r="AN157" s="123">
        <f>IF(AN$5&lt;=$D157,0,IF(SUM($D157,I127)&gt;AN$5,$X139/I127,$X139-SUM($I157:AM157)))</f>
        <v>0</v>
      </c>
      <c r="AO157" s="123">
        <f>IF(AO$5&lt;=$D157,0,IF(SUM($D157,I127)&gt;AO$5,$X139/I127,$X139-SUM($I157:AN157)))</f>
        <v>0</v>
      </c>
      <c r="AP157" s="123">
        <f>IF(AP$5&lt;=$D157,0,IF(SUM($D157,I127)&gt;AP$5,$X139/I127,$X139-SUM($I157:AO157)))</f>
        <v>0</v>
      </c>
      <c r="AQ157" s="123">
        <f>IF(AQ$5&lt;=$D157,0,IF(SUM($D157,I127)&gt;AQ$5,$X139/I127,$X139-SUM($I157:AP157)))</f>
        <v>0</v>
      </c>
      <c r="AR157" s="123">
        <f>IF(AR$5&lt;=$D157,0,IF(SUM($D157,I127)&gt;AR$5,$X139/I127,$X139-SUM($I157:AQ157)))</f>
        <v>0</v>
      </c>
      <c r="AS157" s="123">
        <f>IF(AS$5&lt;=$D157,0,IF(SUM($D157,I127)&gt;AS$5,$X139/I127,$X139-SUM($I157:AR157)))</f>
        <v>0</v>
      </c>
      <c r="AT157" s="123">
        <f>IF(AT$5&lt;=$D157,0,IF(SUM($D157,I127)&gt;AT$5,$X139/I127,$X139-SUM($I157:AS157)))</f>
        <v>0</v>
      </c>
      <c r="AU157" s="123">
        <f>IF(AU$5&lt;=$D157,0,IF(SUM($D157,I127)&gt;AU$5,$X139/I127,$X139-SUM($I157:AT157)))</f>
        <v>0</v>
      </c>
      <c r="AV157" s="123">
        <f>IF(AV$5&lt;=$D157,0,IF(SUM($D157,I127)&gt;AV$5,$X139/I127,$X139-SUM($I157:AU157)))</f>
        <v>0</v>
      </c>
      <c r="AW157" s="123">
        <f>IF(AW$5&lt;=$D157,0,IF(SUM($D157,I127)&gt;AW$5,$X139/I127,$X139-SUM($I157:AV157)))</f>
        <v>0</v>
      </c>
      <c r="AX157" s="123">
        <f>IF(AX$5&lt;=$D157,0,IF(SUM($D157,I127)&gt;AX$5,$X139/I127,$X139-SUM($I157:AW157)))</f>
        <v>0</v>
      </c>
      <c r="AY157" s="123">
        <f>IF(AY$5&lt;=$D157,0,IF(SUM($D157,I127)&gt;AY$5,$X139/I127,$X139-SUM($I157:AX157)))</f>
        <v>0</v>
      </c>
      <c r="AZ157" s="123">
        <f>IF(AZ$5&lt;=$D157,0,IF(SUM($D157,I127)&gt;AZ$5,$X139/I127,$X139-SUM($I157:AY157)))</f>
        <v>0</v>
      </c>
      <c r="BA157" s="123">
        <f>IF(BA$5&lt;=$D157,0,IF(SUM($D157,I127)&gt;BA$5,$X139/I127,$X139-SUM($I157:AZ157)))</f>
        <v>0</v>
      </c>
      <c r="BB157" s="123">
        <f>IF(BB$5&lt;=$D157,0,IF(SUM($D157,I127)&gt;BB$5,$X139/I127,$X139-SUM($I157:BA157)))</f>
        <v>0</v>
      </c>
      <c r="BC157" s="123">
        <f>IF(BC$5&lt;=$D157,0,IF(SUM($D157,I127)&gt;BC$5,$X139/I127,$X139-SUM($I157:BB157)))</f>
        <v>0</v>
      </c>
      <c r="BD157" s="123">
        <f>IF(BD$5&lt;=$D157,0,IF(SUM($D157,I127)&gt;BD$5,$X139/I127,$X139-SUM($I157:BC157)))</f>
        <v>0</v>
      </c>
      <c r="BE157" s="123">
        <f>IF(BE$5&lt;=$D157,0,IF(SUM($D157,I127)&gt;BE$5,$X139/I127,$X139-SUM($I157:BD157)))</f>
        <v>0</v>
      </c>
      <c r="BF157" s="123">
        <f>IF(BF$5&lt;=$D157,0,IF(SUM($D157,I127)&gt;BF$5,$X139/I127,$X139-SUM($I157:BE157)))</f>
        <v>0</v>
      </c>
      <c r="BG157" s="123">
        <f>IF(BG$5&lt;=$D157,0,IF(SUM($D157,I127)&gt;BG$5,$X139/I127,$X139-SUM($I157:BF157)))</f>
        <v>0</v>
      </c>
      <c r="BH157" s="123">
        <f>IF(BH$5&lt;=$D157,0,IF(SUM($D157,I127)&gt;BH$5,$X139/I127,$X139-SUM($I157:BG157)))</f>
        <v>0</v>
      </c>
      <c r="BI157" s="123">
        <f>IF(BI$5&lt;=$D157,0,IF(SUM($D157,I127)&gt;BI$5,$X139/I127,$X139-SUM($I157:BH157)))</f>
        <v>0</v>
      </c>
      <c r="BJ157" s="123">
        <f>IF(BJ$5&lt;=$D157,0,IF(SUM($D157,I127)&gt;BJ$5,$X139/I127,$X139-SUM($I157:BI157)))</f>
        <v>0</v>
      </c>
      <c r="BK157" s="123">
        <f>IF(BK$5&lt;=$D157,0,IF(SUM($D157,I127)&gt;BK$5,$X139/I127,$X139-SUM($I157:BJ157)))</f>
        <v>0</v>
      </c>
      <c r="BL157" s="123">
        <f>IF(BL$5&lt;=$D157,0,IF(SUM($D157,I127)&gt;BL$5,$X139/I127,$X139-SUM($I157:BK157)))</f>
        <v>0</v>
      </c>
      <c r="BM157" s="123">
        <f>IF(BM$5&lt;=$D157,0,IF(SUM($D157,I127)&gt;BM$5,$X139/I127,$X139-SUM($I157:BL157)))</f>
        <v>0</v>
      </c>
      <c r="BN157" s="123">
        <f>IF(BN$5&lt;=$D157,0,IF(SUM($D157,I127)&gt;BN$5,$X139/I127,$X139-SUM($I157:BM157)))</f>
        <v>0</v>
      </c>
      <c r="BO157" s="123">
        <f>IF(BO$5&lt;=$D157,0,IF(SUM($D157,I127)&gt;BO$5,$X139/I127,$X139-SUM($I157:BN157)))</f>
        <v>0</v>
      </c>
      <c r="BP157" s="123">
        <f>IF(BP$5&lt;=$D157,0,IF(SUM($D157,I127)&gt;BP$5,$X139/I127,$X139-SUM($I157:BO157)))</f>
        <v>0</v>
      </c>
      <c r="BQ157" s="123">
        <f>IF(BQ$5&lt;=$D157,0,IF(SUM($D157,I127)&gt;BQ$5,$X139/I127,$X139-SUM($I157:BP157)))</f>
        <v>0</v>
      </c>
      <c r="BR157" s="123">
        <f>IF(BR$5&lt;=$D157,0,IF(SUM($D157,J127)&gt;BR$5,$X139/J127,$X139-SUM($I157:BQ157)))</f>
        <v>0</v>
      </c>
      <c r="BS157" s="123">
        <f>IF(BS$5&lt;=$D157,0,IF(SUM($D157,K127)&gt;BS$5,$X139/K127,$X139-SUM($I157:BR157)))</f>
        <v>0</v>
      </c>
      <c r="BT157" s="123">
        <f>IF(BT$5&lt;=$D157,0,IF(SUM($D157,L127)&gt;BT$5,$X139/L127,$X139-SUM($I157:BS157)))</f>
        <v>0</v>
      </c>
      <c r="BU157" s="123">
        <f>IF(BU$5&lt;=$D157,0,IF(SUM($D157,M127)&gt;BU$5,$X139/M127,$X139-SUM($I157:BT157)))</f>
        <v>0</v>
      </c>
      <c r="BV157" s="123">
        <f>IF(BV$5&lt;=$D157,0,IF(SUM($D157,N127)&gt;BV$5,$X139/N127,$X139-SUM($I157:BU157)))</f>
        <v>0</v>
      </c>
    </row>
    <row r="158" spans="4:74" ht="12.75" hidden="1" customHeight="1" outlineLevel="1" x14ac:dyDescent="0.3">
      <c r="D158" s="124">
        <f t="shared" si="80"/>
        <v>2026</v>
      </c>
      <c r="E158" s="8" t="s">
        <v>22</v>
      </c>
      <c r="I158" s="75"/>
      <c r="J158" s="123">
        <f>IF(J$5&lt;=$D158,0,IF(SUM($D158,I127)&gt;J$5,$Y139/I127,$Y139-SUM($I158:I158)))</f>
        <v>0</v>
      </c>
      <c r="K158" s="123">
        <f>IF(K$5&lt;=$D158,0,IF(SUM($D158,I127)&gt;K$5,$Y139/I127,$Y139-SUM($I158:J158)))</f>
        <v>0</v>
      </c>
      <c r="L158" s="123">
        <f>IF(L$5&lt;=$D158,0,IF(SUM($D158,I127)&gt;L$5,$Y139/I127,$Y139-SUM($I158:K158)))</f>
        <v>0</v>
      </c>
      <c r="M158" s="123">
        <f>IF(M$5&lt;=$D158,0,IF(SUM($D158,I127)&gt;M$5,$Y139/I127,$Y139-SUM($I158:L158)))</f>
        <v>0</v>
      </c>
      <c r="N158" s="123">
        <f>IF(N$5&lt;=$D158,0,IF(SUM($D158,I127)&gt;N$5,$Y139/I127,$Y139-SUM($I158:M158)))</f>
        <v>0</v>
      </c>
      <c r="O158" s="123">
        <f>IF(O$5&lt;=$D158,0,IF(SUM($D158,I127)&gt;O$5,$Y139/I127,$Y139-SUM($I158:N158)))</f>
        <v>0</v>
      </c>
      <c r="P158" s="123">
        <f>IF(P$5&lt;=$D158,0,IF(SUM($D158,I127)&gt;P$5,$Y139/I127,$Y139-SUM($I158:O158)))</f>
        <v>0</v>
      </c>
      <c r="Q158" s="123">
        <f>IF(Q$5&lt;=$D158,0,IF(SUM($D158,I127)&gt;Q$5,$Y139/I127,$Y139-SUM($I158:P158)))</f>
        <v>0</v>
      </c>
      <c r="R158" s="123">
        <f>IF(R$5&lt;=$D158,0,IF(SUM($D158,I127)&gt;R$5,$Y139/I127,$Y139-SUM($I158:Q158)))</f>
        <v>0</v>
      </c>
      <c r="S158" s="123">
        <f>IF(S$5&lt;=$D158,0,IF(SUM($D158,I127)&gt;S$5,$Y139/I127,$Y139-SUM($I158:R158)))</f>
        <v>0</v>
      </c>
      <c r="T158" s="123">
        <f>IF(T$5&lt;=$D158,0,IF(SUM($D158,I127)&gt;T$5,$Y139/I127,$Y139-SUM($I158:S158)))</f>
        <v>0</v>
      </c>
      <c r="U158" s="123">
        <f>IF(U$5&lt;=$D158,0,IF(SUM($D158,I127)&gt;U$5,$Y139/I127,$Y139-SUM($I158:T158)))</f>
        <v>0</v>
      </c>
      <c r="V158" s="123">
        <f>IF(V$5&lt;=$D158,0,IF(SUM($D158,I127)&gt;V$5,$Y139/I127,$Y139-SUM($I158:U158)))</f>
        <v>0</v>
      </c>
      <c r="W158" s="123">
        <f>IF(W$5&lt;=$D158,0,IF(SUM($D158,I127)&gt;W$5,$Y139/I127,$Y139-SUM($I158:V158)))</f>
        <v>0</v>
      </c>
      <c r="X158" s="123">
        <f>IF(X$5&lt;=$D158,0,IF(SUM($D158,I127)&gt;X$5,$Y139/I127,$Y139-SUM($I158:W158)))</f>
        <v>0</v>
      </c>
      <c r="Y158" s="123">
        <f>IF(Y$5&lt;=$D158,0,IF(SUM($D158,I127)&gt;Y$5,$Y139/I127,$Y139-SUM($I158:X158)))</f>
        <v>0</v>
      </c>
      <c r="Z158" s="123">
        <f>IF(Z$5&lt;=$D158,0,IF(SUM($D158,I127)&gt;Z$5,$Y139/I127,$Y139-SUM($I158:Y158)))</f>
        <v>0</v>
      </c>
      <c r="AA158" s="123">
        <f>IF(AA$5&lt;=$D158,0,IF(SUM($D158,I127)&gt;AA$5,$Y139/I127,$Y139-SUM($I158:Z158)))</f>
        <v>0</v>
      </c>
      <c r="AB158" s="123">
        <f>IF(AB$5&lt;=$D158,0,IF(SUM($D158,I127)&gt;AB$5,$Y139/I127,$Y139-SUM($I158:AA158)))</f>
        <v>0</v>
      </c>
      <c r="AC158" s="123">
        <f>IF(AC$5&lt;=$D158,0,IF(SUM($D158,I127)&gt;AC$5,$Y139/I127,$Y139-SUM($I158:AB158)))</f>
        <v>0</v>
      </c>
      <c r="AD158" s="123">
        <f>IF(AD$5&lt;=$D158,0,IF(SUM($D158,I127)&gt;AD$5,$Y139/I127,$Y139-SUM($I158:AC158)))</f>
        <v>0</v>
      </c>
      <c r="AE158" s="123">
        <f>IF(AE$5&lt;=$D158,0,IF(SUM($D158,I127)&gt;AE$5,$Y139/I127,$Y139-SUM($I158:AD158)))</f>
        <v>0</v>
      </c>
      <c r="AF158" s="123">
        <f>IF(AF$5&lt;=$D158,0,IF(SUM($D158,I127)&gt;AF$5,$Y139/I127,$Y139-SUM($I158:AE158)))</f>
        <v>0</v>
      </c>
      <c r="AG158" s="123">
        <f>IF(AG$5&lt;=$D158,0,IF(SUM($D158,I127)&gt;AG$5,$Y139/I127,$Y139-SUM($I158:AF158)))</f>
        <v>0</v>
      </c>
      <c r="AH158" s="123">
        <f>IF(AH$5&lt;=$D158,0,IF(SUM($D158,I127)&gt;AH$5,$Y139/I127,$Y139-SUM($I158:AG158)))</f>
        <v>0</v>
      </c>
      <c r="AI158" s="123">
        <f>IF(AI$5&lt;=$D158,0,IF(SUM($D158,I127)&gt;AI$5,$Y139/I127,$Y139-SUM($I158:AH158)))</f>
        <v>0</v>
      </c>
      <c r="AJ158" s="123">
        <f>IF(AJ$5&lt;=$D158,0,IF(SUM($D158,I127)&gt;AJ$5,$Y139/I127,$Y139-SUM($I158:AI158)))</f>
        <v>0</v>
      </c>
      <c r="AK158" s="123">
        <f>IF(AK$5&lt;=$D158,0,IF(SUM($D158,I127)&gt;AK$5,$Y139/I127,$Y139-SUM($I158:AJ158)))</f>
        <v>0</v>
      </c>
      <c r="AL158" s="123">
        <f>IF(AL$5&lt;=$D158,0,IF(SUM($D158,I127)&gt;AL$5,$Y139/I127,$Y139-SUM($I158:AK158)))</f>
        <v>0</v>
      </c>
      <c r="AM158" s="123">
        <f>IF(AM$5&lt;=$D158,0,IF(SUM($D158,I127)&gt;AM$5,$Y139/I127,$Y139-SUM($I158:AL158)))</f>
        <v>0</v>
      </c>
      <c r="AN158" s="123">
        <f>IF(AN$5&lt;=$D158,0,IF(SUM($D158,I127)&gt;AN$5,$Y139/I127,$Y139-SUM($I158:AM158)))</f>
        <v>0</v>
      </c>
      <c r="AO158" s="123">
        <f>IF(AO$5&lt;=$D158,0,IF(SUM($D158,I127)&gt;AO$5,$Y139/I127,$Y139-SUM($I158:AN158)))</f>
        <v>0</v>
      </c>
      <c r="AP158" s="123">
        <f>IF(AP$5&lt;=$D158,0,IF(SUM($D158,I127)&gt;AP$5,$Y139/I127,$Y139-SUM($I158:AO158)))</f>
        <v>0</v>
      </c>
      <c r="AQ158" s="123">
        <f>IF(AQ$5&lt;=$D158,0,IF(SUM($D158,I127)&gt;AQ$5,$Y139/I127,$Y139-SUM($I158:AP158)))</f>
        <v>0</v>
      </c>
      <c r="AR158" s="123">
        <f>IF(AR$5&lt;=$D158,0,IF(SUM($D158,I127)&gt;AR$5,$Y139/I127,$Y139-SUM($I158:AQ158)))</f>
        <v>0</v>
      </c>
      <c r="AS158" s="123">
        <f>IF(AS$5&lt;=$D158,0,IF(SUM($D158,I127)&gt;AS$5,$Y139/I127,$Y139-SUM($I158:AR158)))</f>
        <v>0</v>
      </c>
      <c r="AT158" s="123">
        <f>IF(AT$5&lt;=$D158,0,IF(SUM($D158,I127)&gt;AT$5,$Y139/I127,$Y139-SUM($I158:AS158)))</f>
        <v>0</v>
      </c>
      <c r="AU158" s="123">
        <f>IF(AU$5&lt;=$D158,0,IF(SUM($D158,I127)&gt;AU$5,$Y139/I127,$Y139-SUM($I158:AT158)))</f>
        <v>0</v>
      </c>
      <c r="AV158" s="123">
        <f>IF(AV$5&lt;=$D158,0,IF(SUM($D158,I127)&gt;AV$5,$Y139/I127,$Y139-SUM($I158:AU158)))</f>
        <v>0</v>
      </c>
      <c r="AW158" s="123">
        <f>IF(AW$5&lt;=$D158,0,IF(SUM($D158,I127)&gt;AW$5,$Y139/I127,$Y139-SUM($I158:AV158)))</f>
        <v>0</v>
      </c>
      <c r="AX158" s="123">
        <f>IF(AX$5&lt;=$D158,0,IF(SUM($D158,I127)&gt;AX$5,$Y139/I127,$Y139-SUM($I158:AW158)))</f>
        <v>0</v>
      </c>
      <c r="AY158" s="123">
        <f>IF(AY$5&lt;=$D158,0,IF(SUM($D158,I127)&gt;AY$5,$Y139/I127,$Y139-SUM($I158:AX158)))</f>
        <v>0</v>
      </c>
      <c r="AZ158" s="123">
        <f>IF(AZ$5&lt;=$D158,0,IF(SUM($D158,I127)&gt;AZ$5,$Y139/I127,$Y139-SUM($I158:AY158)))</f>
        <v>0</v>
      </c>
      <c r="BA158" s="123">
        <f>IF(BA$5&lt;=$D158,0,IF(SUM($D158,I127)&gt;BA$5,$Y139/I127,$Y139-SUM($I158:AZ158)))</f>
        <v>0</v>
      </c>
      <c r="BB158" s="123">
        <f>IF(BB$5&lt;=$D158,0,IF(SUM($D158,I127)&gt;BB$5,$Y139/I127,$Y139-SUM($I158:BA158)))</f>
        <v>0</v>
      </c>
      <c r="BC158" s="123">
        <f>IF(BC$5&lt;=$D158,0,IF(SUM($D158,I127)&gt;BC$5,$Y139/I127,$Y139-SUM($I158:BB158)))</f>
        <v>0</v>
      </c>
      <c r="BD158" s="123">
        <f>IF(BD$5&lt;=$D158,0,IF(SUM($D158,I127)&gt;BD$5,$Y139/I127,$Y139-SUM($I158:BC158)))</f>
        <v>0</v>
      </c>
      <c r="BE158" s="123">
        <f>IF(BE$5&lt;=$D158,0,IF(SUM($D158,I127)&gt;BE$5,$Y139/I127,$Y139-SUM($I158:BD158)))</f>
        <v>0</v>
      </c>
      <c r="BF158" s="123">
        <f>IF(BF$5&lt;=$D158,0,IF(SUM($D158,I127)&gt;BF$5,$Y139/I127,$Y139-SUM($I158:BE158)))</f>
        <v>0</v>
      </c>
      <c r="BG158" s="123">
        <f>IF(BG$5&lt;=$D158,0,IF(SUM($D158,I127)&gt;BG$5,$Y139/I127,$Y139-SUM($I158:BF158)))</f>
        <v>0</v>
      </c>
      <c r="BH158" s="123">
        <f>IF(BH$5&lt;=$D158,0,IF(SUM($D158,I127)&gt;BH$5,$Y139/I127,$Y139-SUM($I158:BG158)))</f>
        <v>0</v>
      </c>
      <c r="BI158" s="123">
        <f>IF(BI$5&lt;=$D158,0,IF(SUM($D158,I127)&gt;BI$5,$Y139/I127,$Y139-SUM($I158:BH158)))</f>
        <v>0</v>
      </c>
      <c r="BJ158" s="123">
        <f>IF(BJ$5&lt;=$D158,0,IF(SUM($D158,I127)&gt;BJ$5,$Y139/I127,$Y139-SUM($I158:BI158)))</f>
        <v>0</v>
      </c>
      <c r="BK158" s="123">
        <f>IF(BK$5&lt;=$D158,0,IF(SUM($D158,I127)&gt;BK$5,$Y139/I127,$Y139-SUM($I158:BJ158)))</f>
        <v>0</v>
      </c>
      <c r="BL158" s="123">
        <f>IF(BL$5&lt;=$D158,0,IF(SUM($D158,I127)&gt;BL$5,$Y139/I127,$Y139-SUM($I158:BK158)))</f>
        <v>0</v>
      </c>
      <c r="BM158" s="123">
        <f>IF(BM$5&lt;=$D158,0,IF(SUM($D158,I127)&gt;BM$5,$Y139/I127,$Y139-SUM($I158:BL158)))</f>
        <v>0</v>
      </c>
      <c r="BN158" s="123">
        <f>IF(BN$5&lt;=$D158,0,IF(SUM($D158,I127)&gt;BN$5,$Y139/I127,$Y139-SUM($I158:BM158)))</f>
        <v>0</v>
      </c>
      <c r="BO158" s="123">
        <f>IF(BO$5&lt;=$D158,0,IF(SUM($D158,I127)&gt;BO$5,$Y139/I127,$Y139-SUM($I158:BN158)))</f>
        <v>0</v>
      </c>
      <c r="BP158" s="123">
        <f>IF(BP$5&lt;=$D158,0,IF(SUM($D158,I127)&gt;BP$5,$Y139/I127,$Y139-SUM($I158:BO158)))</f>
        <v>0</v>
      </c>
      <c r="BQ158" s="123">
        <f>IF(BQ$5&lt;=$D158,0,IF(SUM($D158,I127)&gt;BQ$5,$Y139/I127,$Y139-SUM($I158:BP158)))</f>
        <v>0</v>
      </c>
      <c r="BR158" s="123">
        <f>IF(BR$5&lt;=$D158,0,IF(SUM($D158,J127)&gt;BR$5,$Y139/J127,$Y139-SUM($I158:BQ158)))</f>
        <v>0</v>
      </c>
      <c r="BS158" s="123">
        <f>IF(BS$5&lt;=$D158,0,IF(SUM($D158,K127)&gt;BS$5,$Y139/K127,$Y139-SUM($I158:BR158)))</f>
        <v>0</v>
      </c>
      <c r="BT158" s="123">
        <f>IF(BT$5&lt;=$D158,0,IF(SUM($D158,L127)&gt;BT$5,$Y139/L127,$Y139-SUM($I158:BS158)))</f>
        <v>0</v>
      </c>
      <c r="BU158" s="123">
        <f>IF(BU$5&lt;=$D158,0,IF(SUM($D158,M127)&gt;BU$5,$Y139/M127,$Y139-SUM($I158:BT158)))</f>
        <v>0</v>
      </c>
      <c r="BV158" s="123">
        <f>IF(BV$5&lt;=$D158,0,IF(SUM($D158,N127)&gt;BV$5,$Y139/N127,$Y139-SUM($I158:BU158)))</f>
        <v>0</v>
      </c>
    </row>
    <row r="159" spans="4:74" ht="12.75" hidden="1" customHeight="1" outlineLevel="1" x14ac:dyDescent="0.3">
      <c r="D159" s="124">
        <f t="shared" si="80"/>
        <v>2027</v>
      </c>
      <c r="E159" s="8" t="s">
        <v>22</v>
      </c>
      <c r="I159" s="75"/>
      <c r="J159" s="123">
        <f>IF(J$5&lt;=$D159,0,IF(SUM($D159,I127)&gt;J$5,$Z139/I127,$Z139-SUM($I159:I159)))</f>
        <v>0</v>
      </c>
      <c r="K159" s="123">
        <f>IF(K$5&lt;=$D159,0,IF(SUM($D159,I127)&gt;K$5,$Z139/I127,$Z139-SUM($I159:J159)))</f>
        <v>0</v>
      </c>
      <c r="L159" s="123">
        <f>IF(L$5&lt;=$D159,0,IF(SUM($D159,I127)&gt;L$5,$Z139/I127,$Z139-SUM($I159:K159)))</f>
        <v>0</v>
      </c>
      <c r="M159" s="123">
        <f>IF(M$5&lt;=$D159,0,IF(SUM($D159,I127)&gt;M$5,$Z139/I127,$Z139-SUM($I159:L159)))</f>
        <v>0</v>
      </c>
      <c r="N159" s="123">
        <f>IF(N$5&lt;=$D159,0,IF(SUM($D159,I127)&gt;N$5,$Z139/I127,$Z139-SUM($I159:M159)))</f>
        <v>0</v>
      </c>
      <c r="O159" s="123">
        <f>IF(O$5&lt;=$D159,0,IF(SUM($D159,I127)&gt;O$5,$Z139/I127,$Z139-SUM($I159:N159)))</f>
        <v>0</v>
      </c>
      <c r="P159" s="123">
        <f>IF(P$5&lt;=$D159,0,IF(SUM($D159,I127)&gt;P$5,$Z139/I127,$Z139-SUM($I159:O159)))</f>
        <v>0</v>
      </c>
      <c r="Q159" s="123">
        <f>IF(Q$5&lt;=$D159,0,IF(SUM($D159,I127)&gt;Q$5,$Z139/I127,$Z139-SUM($I159:P159)))</f>
        <v>0</v>
      </c>
      <c r="R159" s="123">
        <f>IF(R$5&lt;=$D159,0,IF(SUM($D159,I127)&gt;R$5,$Z139/I127,$Z139-SUM($I159:Q159)))</f>
        <v>0</v>
      </c>
      <c r="S159" s="123">
        <f>IF(S$5&lt;=$D159,0,IF(SUM($D159,I127)&gt;S$5,$Z139/I127,$Z139-SUM($I159:R159)))</f>
        <v>0</v>
      </c>
      <c r="T159" s="123">
        <f>IF(T$5&lt;=$D159,0,IF(SUM($D159,I127)&gt;T$5,$Z139/I127,$Z139-SUM($I159:S159)))</f>
        <v>0</v>
      </c>
      <c r="U159" s="123">
        <f>IF(U$5&lt;=$D159,0,IF(SUM($D159,I127)&gt;U$5,$Z139/I127,$Z139-SUM($I159:T159)))</f>
        <v>0</v>
      </c>
      <c r="V159" s="123">
        <f>IF(V$5&lt;=$D159,0,IF(SUM($D159,I127)&gt;V$5,$Z139/I127,$Z139-SUM($I159:U159)))</f>
        <v>0</v>
      </c>
      <c r="W159" s="123">
        <f>IF(W$5&lt;=$D159,0,IF(SUM($D159,I127)&gt;W$5,$Z139/I127,$Z139-SUM($I159:V159)))</f>
        <v>0</v>
      </c>
      <c r="X159" s="123">
        <f>IF(X$5&lt;=$D159,0,IF(SUM($D159,I127)&gt;X$5,$Z139/I127,$Z139-SUM($I159:W159)))</f>
        <v>0</v>
      </c>
      <c r="Y159" s="123">
        <f>IF(Y$5&lt;=$D159,0,IF(SUM($D159,I127)&gt;Y$5,$Z139/I127,$Z139-SUM($I159:X159)))</f>
        <v>0</v>
      </c>
      <c r="Z159" s="123">
        <f>IF(Z$5&lt;=$D159,0,IF(SUM($D159,I127)&gt;Z$5,$Z139/I127,$Z139-SUM($I159:Y159)))</f>
        <v>0</v>
      </c>
      <c r="AA159" s="123">
        <f>IF(AA$5&lt;=$D159,0,IF(SUM($D159,I127)&gt;AA$5,$Z139/I127,$Z139-SUM($I159:Z159)))</f>
        <v>0</v>
      </c>
      <c r="AB159" s="123">
        <f>IF(AB$5&lt;=$D159,0,IF(SUM($D159,I127)&gt;AB$5,$Z139/I127,$Z139-SUM($I159:AA159)))</f>
        <v>0</v>
      </c>
      <c r="AC159" s="123">
        <f>IF(AC$5&lt;=$D159,0,IF(SUM($D159,I127)&gt;AC$5,$Z139/I127,$Z139-SUM($I159:AB159)))</f>
        <v>0</v>
      </c>
      <c r="AD159" s="123">
        <f>IF(AD$5&lt;=$D159,0,IF(SUM($D159,I127)&gt;AD$5,$Z139/I127,$Z139-SUM($I159:AC159)))</f>
        <v>0</v>
      </c>
      <c r="AE159" s="123">
        <f>IF(AE$5&lt;=$D159,0,IF(SUM($D159,I127)&gt;AE$5,$Z139/I127,$Z139-SUM($I159:AD159)))</f>
        <v>0</v>
      </c>
      <c r="AF159" s="123">
        <f>IF(AF$5&lt;=$D159,0,IF(SUM($D159,I127)&gt;AF$5,$Z139/I127,$Z139-SUM($I159:AE159)))</f>
        <v>0</v>
      </c>
      <c r="AG159" s="123">
        <f>IF(AG$5&lt;=$D159,0,IF(SUM($D159,I127)&gt;AG$5,$Z139/I127,$Z139-SUM($I159:AF159)))</f>
        <v>0</v>
      </c>
      <c r="AH159" s="123">
        <f>IF(AH$5&lt;=$D159,0,IF(SUM($D159,I127)&gt;AH$5,$Z139/I127,$Z139-SUM($I159:AG159)))</f>
        <v>0</v>
      </c>
      <c r="AI159" s="123">
        <f>IF(AI$5&lt;=$D159,0,IF(SUM($D159,I127)&gt;AI$5,$Z139/I127,$Z139-SUM($I159:AH159)))</f>
        <v>0</v>
      </c>
      <c r="AJ159" s="123">
        <f>IF(AJ$5&lt;=$D159,0,IF(SUM($D159,I127)&gt;AJ$5,$Z139/I127,$Z139-SUM($I159:AI159)))</f>
        <v>0</v>
      </c>
      <c r="AK159" s="123">
        <f>IF(AK$5&lt;=$D159,0,IF(SUM($D159,I127)&gt;AK$5,$Z139/I127,$Z139-SUM($I159:AJ159)))</f>
        <v>0</v>
      </c>
      <c r="AL159" s="123">
        <f>IF(AL$5&lt;=$D159,0,IF(SUM($D159,I127)&gt;AL$5,$Z139/I127,$Z139-SUM($I159:AK159)))</f>
        <v>0</v>
      </c>
      <c r="AM159" s="123">
        <f>IF(AM$5&lt;=$D159,0,IF(SUM($D159,I127)&gt;AM$5,$Z139/I127,$Z139-SUM($I159:AL159)))</f>
        <v>0</v>
      </c>
      <c r="AN159" s="123">
        <f>IF(AN$5&lt;=$D159,0,IF(SUM($D159,I127)&gt;AN$5,$Z139/I127,$Z139-SUM($I159:AM159)))</f>
        <v>0</v>
      </c>
      <c r="AO159" s="123">
        <f>IF(AO$5&lt;=$D159,0,IF(SUM($D159,I127)&gt;AO$5,$Z139/I127,$Z139-SUM($I159:AN159)))</f>
        <v>0</v>
      </c>
      <c r="AP159" s="123">
        <f>IF(AP$5&lt;=$D159,0,IF(SUM($D159,I127)&gt;AP$5,$Z139/I127,$Z139-SUM($I159:AO159)))</f>
        <v>0</v>
      </c>
      <c r="AQ159" s="123">
        <f>IF(AQ$5&lt;=$D159,0,IF(SUM($D159,I127)&gt;AQ$5,$Z139/I127,$Z139-SUM($I159:AP159)))</f>
        <v>0</v>
      </c>
      <c r="AR159" s="123">
        <f>IF(AR$5&lt;=$D159,0,IF(SUM($D159,I127)&gt;AR$5,$Z139/I127,$Z139-SUM($I159:AQ159)))</f>
        <v>0</v>
      </c>
      <c r="AS159" s="123">
        <f>IF(AS$5&lt;=$D159,0,IF(SUM($D159,I127)&gt;AS$5,$Z139/I127,$Z139-SUM($I159:AR159)))</f>
        <v>0</v>
      </c>
      <c r="AT159" s="123">
        <f>IF(AT$5&lt;=$D159,0,IF(SUM($D159,I127)&gt;AT$5,$Z139/I127,$Z139-SUM($I159:AS159)))</f>
        <v>0</v>
      </c>
      <c r="AU159" s="123">
        <f>IF(AU$5&lt;=$D159,0,IF(SUM($D159,I127)&gt;AU$5,$Z139/I127,$Z139-SUM($I159:AT159)))</f>
        <v>0</v>
      </c>
      <c r="AV159" s="123">
        <f>IF(AV$5&lt;=$D159,0,IF(SUM($D159,I127)&gt;AV$5,$Z139/I127,$Z139-SUM($I159:AU159)))</f>
        <v>0</v>
      </c>
      <c r="AW159" s="123">
        <f>IF(AW$5&lt;=$D159,0,IF(SUM($D159,I127)&gt;AW$5,$Z139/I127,$Z139-SUM($I159:AV159)))</f>
        <v>0</v>
      </c>
      <c r="AX159" s="123">
        <f>IF(AX$5&lt;=$D159,0,IF(SUM($D159,I127)&gt;AX$5,$Z139/I127,$Z139-SUM($I159:AW159)))</f>
        <v>0</v>
      </c>
      <c r="AY159" s="123">
        <f>IF(AY$5&lt;=$D159,0,IF(SUM($D159,I127)&gt;AY$5,$Z139/I127,$Z139-SUM($I159:AX159)))</f>
        <v>0</v>
      </c>
      <c r="AZ159" s="123">
        <f>IF(AZ$5&lt;=$D159,0,IF(SUM($D159,I127)&gt;AZ$5,$Z139/I127,$Z139-SUM($I159:AY159)))</f>
        <v>0</v>
      </c>
      <c r="BA159" s="123">
        <f>IF(BA$5&lt;=$D159,0,IF(SUM($D159,I127)&gt;BA$5,$Z139/I127,$Z139-SUM($I159:AZ159)))</f>
        <v>0</v>
      </c>
      <c r="BB159" s="123">
        <f>IF(BB$5&lt;=$D159,0,IF(SUM($D159,I127)&gt;BB$5,$Z139/I127,$Z139-SUM($I159:BA159)))</f>
        <v>0</v>
      </c>
      <c r="BC159" s="123">
        <f>IF(BC$5&lt;=$D159,0,IF(SUM($D159,I127)&gt;BC$5,$Z139/I127,$Z139-SUM($I159:BB159)))</f>
        <v>0</v>
      </c>
      <c r="BD159" s="123">
        <f>IF(BD$5&lt;=$D159,0,IF(SUM($D159,I127)&gt;BD$5,$Z139/I127,$Z139-SUM($I159:BC159)))</f>
        <v>0</v>
      </c>
      <c r="BE159" s="123">
        <f>IF(BE$5&lt;=$D159,0,IF(SUM($D159,I127)&gt;BE$5,$Z139/I127,$Z139-SUM($I159:BD159)))</f>
        <v>0</v>
      </c>
      <c r="BF159" s="123">
        <f>IF(BF$5&lt;=$D159,0,IF(SUM($D159,I127)&gt;BF$5,$Z139/I127,$Z139-SUM($I159:BE159)))</f>
        <v>0</v>
      </c>
      <c r="BG159" s="123">
        <f>IF(BG$5&lt;=$D159,0,IF(SUM($D159,I127)&gt;BG$5,$Z139/I127,$Z139-SUM($I159:BF159)))</f>
        <v>0</v>
      </c>
      <c r="BH159" s="123">
        <f>IF(BH$5&lt;=$D159,0,IF(SUM($D159,I127)&gt;BH$5,$Z139/I127,$Z139-SUM($I159:BG159)))</f>
        <v>0</v>
      </c>
      <c r="BI159" s="123">
        <f>IF(BI$5&lt;=$D159,0,IF(SUM($D159,I127)&gt;BI$5,$Z139/I127,$Z139-SUM($I159:BH159)))</f>
        <v>0</v>
      </c>
      <c r="BJ159" s="123">
        <f>IF(BJ$5&lt;=$D159,0,IF(SUM($D159,I127)&gt;BJ$5,$Z139/I127,$Z139-SUM($I159:BI159)))</f>
        <v>0</v>
      </c>
      <c r="BK159" s="123">
        <f>IF(BK$5&lt;=$D159,0,IF(SUM($D159,I127)&gt;BK$5,$Z139/I127,$Z139-SUM($I159:BJ159)))</f>
        <v>0</v>
      </c>
      <c r="BL159" s="123">
        <f>IF(BL$5&lt;=$D159,0,IF(SUM($D159,I127)&gt;BL$5,$Z139/I127,$Z139-SUM($I159:BK159)))</f>
        <v>0</v>
      </c>
      <c r="BM159" s="123">
        <f>IF(BM$5&lt;=$D159,0,IF(SUM($D159,I127)&gt;BM$5,$Z139/I127,$Z139-SUM($I159:BL159)))</f>
        <v>0</v>
      </c>
      <c r="BN159" s="123">
        <f>IF(BN$5&lt;=$D159,0,IF(SUM($D159,I127)&gt;BN$5,$Z139/I127,$Z139-SUM($I159:BM159)))</f>
        <v>0</v>
      </c>
      <c r="BO159" s="123">
        <f>IF(BO$5&lt;=$D159,0,IF(SUM($D159,I127)&gt;BO$5,$Z139/I127,$Z139-SUM($I159:BN159)))</f>
        <v>0</v>
      </c>
      <c r="BP159" s="123">
        <f>IF(BP$5&lt;=$D159,0,IF(SUM($D159,I127)&gt;BP$5,$Z139/I127,$Z139-SUM($I159:BO159)))</f>
        <v>0</v>
      </c>
      <c r="BQ159" s="123">
        <f>IF(BQ$5&lt;=$D159,0,IF(SUM($D159,I127)&gt;BQ$5,$Z139/I127,$Z139-SUM($I159:BP159)))</f>
        <v>0</v>
      </c>
      <c r="BR159" s="123">
        <f>IF(BR$5&lt;=$D159,0,IF(SUM($D159,J127)&gt;BR$5,$Z139/J127,$Z139-SUM($I159:BQ159)))</f>
        <v>0</v>
      </c>
      <c r="BS159" s="123">
        <f>IF(BS$5&lt;=$D159,0,IF(SUM($D159,K127)&gt;BS$5,$Z139/K127,$Z139-SUM($I159:BR159)))</f>
        <v>0</v>
      </c>
      <c r="BT159" s="123">
        <f>IF(BT$5&lt;=$D159,0,IF(SUM($D159,L127)&gt;BT$5,$Z139/L127,$Z139-SUM($I159:BS159)))</f>
        <v>0</v>
      </c>
      <c r="BU159" s="123">
        <f>IF(BU$5&lt;=$D159,0,IF(SUM($D159,M127)&gt;BU$5,$Z139/M127,$Z139-SUM($I159:BT159)))</f>
        <v>0</v>
      </c>
      <c r="BV159" s="123">
        <f>IF(BV$5&lt;=$D159,0,IF(SUM($D159,N127)&gt;BV$5,$Z139/N127,$Z139-SUM($I159:BU159)))</f>
        <v>0</v>
      </c>
    </row>
    <row r="160" spans="4:74" ht="12.75" hidden="1" customHeight="1" outlineLevel="1" x14ac:dyDescent="0.3">
      <c r="D160" s="124">
        <f t="shared" si="80"/>
        <v>2028</v>
      </c>
      <c r="E160" s="8" t="s">
        <v>22</v>
      </c>
      <c r="I160" s="75"/>
      <c r="J160" s="123">
        <f>IF(J$5&lt;=$D160,0,IF(SUM($D160,I127)&gt;J$5,$AA139/I127,$AA139-SUM($I160:I160)))</f>
        <v>0</v>
      </c>
      <c r="K160" s="123">
        <f>IF(K$5&lt;=$D160,0,IF(SUM($D160,I127)&gt;K$5,$AA139/I127,$AA139-SUM($I160:J160)))</f>
        <v>0</v>
      </c>
      <c r="L160" s="123">
        <f>IF(L$5&lt;=$D160,0,IF(SUM($D160,I127)&gt;L$5,$AA139/I127,$AA139-SUM($I160:K160)))</f>
        <v>0</v>
      </c>
      <c r="M160" s="123">
        <f>IF(M$5&lt;=$D160,0,IF(SUM($D160,I127)&gt;M$5,$AA139/I127,$AA139-SUM($I160:L160)))</f>
        <v>0</v>
      </c>
      <c r="N160" s="123">
        <f>IF(N$5&lt;=$D160,0,IF(SUM($D160,I127)&gt;N$5,$AA139/I127,$AA139-SUM($I160:M160)))</f>
        <v>0</v>
      </c>
      <c r="O160" s="123">
        <f>IF(O$5&lt;=$D160,0,IF(SUM($D160,I127)&gt;O$5,$AA139/I127,$AA139-SUM($I160:N160)))</f>
        <v>0</v>
      </c>
      <c r="P160" s="123">
        <f>IF(P$5&lt;=$D160,0,IF(SUM($D160,I127)&gt;P$5,$AA139/I127,$AA139-SUM($I160:O160)))</f>
        <v>0</v>
      </c>
      <c r="Q160" s="123">
        <f>IF(Q$5&lt;=$D160,0,IF(SUM($D160,I127)&gt;Q$5,$AA139/I127,$AA139-SUM($I160:P160)))</f>
        <v>0</v>
      </c>
      <c r="R160" s="123">
        <f>IF(R$5&lt;=$D160,0,IF(SUM($D160,I127)&gt;R$5,$AA139/I127,$AA139-SUM($I160:Q160)))</f>
        <v>0</v>
      </c>
      <c r="S160" s="123">
        <f>IF(S$5&lt;=$D160,0,IF(SUM($D160,I127)&gt;S$5,$AA139/I127,$AA139-SUM($I160:R160)))</f>
        <v>0</v>
      </c>
      <c r="T160" s="123">
        <f>IF(T$5&lt;=$D160,0,IF(SUM($D160,I127)&gt;T$5,$AA139/I127,$AA139-SUM($I160:S160)))</f>
        <v>0</v>
      </c>
      <c r="U160" s="123">
        <f>IF(U$5&lt;=$D160,0,IF(SUM($D160,I127)&gt;U$5,$AA139/I127,$AA139-SUM($I160:T160)))</f>
        <v>0</v>
      </c>
      <c r="V160" s="123">
        <f>IF(V$5&lt;=$D160,0,IF(SUM($D160,I127)&gt;V$5,$AA139/I127,$AA139-SUM($I160:U160)))</f>
        <v>0</v>
      </c>
      <c r="W160" s="123">
        <f>IF(W$5&lt;=$D160,0,IF(SUM($D160,I127)&gt;W$5,$AA139/I127,$AA139-SUM($I160:V160)))</f>
        <v>0</v>
      </c>
      <c r="X160" s="123">
        <f>IF(X$5&lt;=$D160,0,IF(SUM($D160,I127)&gt;X$5,$AA139/I127,$AA139-SUM($I160:W160)))</f>
        <v>0</v>
      </c>
      <c r="Y160" s="123">
        <f>IF(Y$5&lt;=$D160,0,IF(SUM($D160,I127)&gt;Y$5,$AA139/I127,$AA139-SUM($I160:X160)))</f>
        <v>0</v>
      </c>
      <c r="Z160" s="123">
        <f>IF(Z$5&lt;=$D160,0,IF(SUM($D160,I127)&gt;Z$5,$AA139/I127,$AA139-SUM($I160:Y160)))</f>
        <v>0</v>
      </c>
      <c r="AA160" s="123">
        <f>IF(AA$5&lt;=$D160,0,IF(SUM($D160,I127)&gt;AA$5,$AA139/I127,$AA139-SUM($I160:Z160)))</f>
        <v>0</v>
      </c>
      <c r="AB160" s="123">
        <f>IF(AB$5&lt;=$D160,0,IF(SUM($D160,I127)&gt;AB$5,$AA139/I127,$AA139-SUM($I160:AA160)))</f>
        <v>0</v>
      </c>
      <c r="AC160" s="123">
        <f>IF(AC$5&lt;=$D160,0,IF(SUM($D160,I127)&gt;AC$5,$AA139/I127,$AA139-SUM($I160:AB160)))</f>
        <v>0</v>
      </c>
      <c r="AD160" s="123">
        <f>IF(AD$5&lt;=$D160,0,IF(SUM($D160,I127)&gt;AD$5,$AA139/I127,$AA139-SUM($I160:AC160)))</f>
        <v>0</v>
      </c>
      <c r="AE160" s="123">
        <f>IF(AE$5&lt;=$D160,0,IF(SUM($D160,I127)&gt;AE$5,$AA139/I127,$AA139-SUM($I160:AD160)))</f>
        <v>0</v>
      </c>
      <c r="AF160" s="123">
        <f>IF(AF$5&lt;=$D160,0,IF(SUM($D160,I127)&gt;AF$5,$AA139/I127,$AA139-SUM($I160:AE160)))</f>
        <v>0</v>
      </c>
      <c r="AG160" s="123">
        <f>IF(AG$5&lt;=$D160,0,IF(SUM($D160,I127)&gt;AG$5,$AA139/I127,$AA139-SUM($I160:AF160)))</f>
        <v>0</v>
      </c>
      <c r="AH160" s="123">
        <f>IF(AH$5&lt;=$D160,0,IF(SUM($D160,I127)&gt;AH$5,$AA139/I127,$AA139-SUM($I160:AG160)))</f>
        <v>0</v>
      </c>
      <c r="AI160" s="123">
        <f>IF(AI$5&lt;=$D160,0,IF(SUM($D160,I127)&gt;AI$5,$AA139/I127,$AA139-SUM($I160:AH160)))</f>
        <v>0</v>
      </c>
      <c r="AJ160" s="123">
        <f>IF(AJ$5&lt;=$D160,0,IF(SUM($D160,I127)&gt;AJ$5,$AA139/I127,$AA139-SUM($I160:AI160)))</f>
        <v>0</v>
      </c>
      <c r="AK160" s="123">
        <f>IF(AK$5&lt;=$D160,0,IF(SUM($D160,I127)&gt;AK$5,$AA139/I127,$AA139-SUM($I160:AJ160)))</f>
        <v>0</v>
      </c>
      <c r="AL160" s="123">
        <f>IF(AL$5&lt;=$D160,0,IF(SUM($D160,I127)&gt;AL$5,$AA139/I127,$AA139-SUM($I160:AK160)))</f>
        <v>0</v>
      </c>
      <c r="AM160" s="123">
        <f>IF(AM$5&lt;=$D160,0,IF(SUM($D160,I127)&gt;AM$5,$AA139/I127,$AA139-SUM($I160:AL160)))</f>
        <v>0</v>
      </c>
      <c r="AN160" s="123">
        <f>IF(AN$5&lt;=$D160,0,IF(SUM($D160,I127)&gt;AN$5,$AA139/I127,$AA139-SUM($I160:AM160)))</f>
        <v>0</v>
      </c>
      <c r="AO160" s="123">
        <f>IF(AO$5&lt;=$D160,0,IF(SUM($D160,I127)&gt;AO$5,$AA139/I127,$AA139-SUM($I160:AN160)))</f>
        <v>0</v>
      </c>
      <c r="AP160" s="123">
        <f>IF(AP$5&lt;=$D160,0,IF(SUM($D160,I127)&gt;AP$5,$AA139/I127,$AA139-SUM($I160:AO160)))</f>
        <v>0</v>
      </c>
      <c r="AQ160" s="123">
        <f>IF(AQ$5&lt;=$D160,0,IF(SUM($D160,I127)&gt;AQ$5,$AA139/I127,$AA139-SUM($I160:AP160)))</f>
        <v>0</v>
      </c>
      <c r="AR160" s="123">
        <f>IF(AR$5&lt;=$D160,0,IF(SUM($D160,I127)&gt;AR$5,$AA139/I127,$AA139-SUM($I160:AQ160)))</f>
        <v>0</v>
      </c>
      <c r="AS160" s="123">
        <f>IF(AS$5&lt;=$D160,0,IF(SUM($D160,I127)&gt;AS$5,$AA139/I127,$AA139-SUM($I160:AR160)))</f>
        <v>0</v>
      </c>
      <c r="AT160" s="123">
        <f>IF(AT$5&lt;=$D160,0,IF(SUM($D160,I127)&gt;AT$5,$AA139/I127,$AA139-SUM($I160:AS160)))</f>
        <v>0</v>
      </c>
      <c r="AU160" s="123">
        <f>IF(AU$5&lt;=$D160,0,IF(SUM($D160,I127)&gt;AU$5,$AA139/I127,$AA139-SUM($I160:AT160)))</f>
        <v>0</v>
      </c>
      <c r="AV160" s="123">
        <f>IF(AV$5&lt;=$D160,0,IF(SUM($D160,I127)&gt;AV$5,$AA139/I127,$AA139-SUM($I160:AU160)))</f>
        <v>0</v>
      </c>
      <c r="AW160" s="123">
        <f>IF(AW$5&lt;=$D160,0,IF(SUM($D160,I127)&gt;AW$5,$AA139/I127,$AA139-SUM($I160:AV160)))</f>
        <v>0</v>
      </c>
      <c r="AX160" s="123">
        <f>IF(AX$5&lt;=$D160,0,IF(SUM($D160,I127)&gt;AX$5,$AA139/I127,$AA139-SUM($I160:AW160)))</f>
        <v>0</v>
      </c>
      <c r="AY160" s="123">
        <f>IF(AY$5&lt;=$D160,0,IF(SUM($D160,I127)&gt;AY$5,$AA139/I127,$AA139-SUM($I160:AX160)))</f>
        <v>0</v>
      </c>
      <c r="AZ160" s="123">
        <f>IF(AZ$5&lt;=$D160,0,IF(SUM($D160,I127)&gt;AZ$5,$AA139/I127,$AA139-SUM($I160:AY160)))</f>
        <v>0</v>
      </c>
      <c r="BA160" s="123">
        <f>IF(BA$5&lt;=$D160,0,IF(SUM($D160,I127)&gt;BA$5,$AA139/I127,$AA139-SUM($I160:AZ160)))</f>
        <v>0</v>
      </c>
      <c r="BB160" s="123">
        <f>IF(BB$5&lt;=$D160,0,IF(SUM($D160,I127)&gt;BB$5,$AA139/I127,$AA139-SUM($I160:BA160)))</f>
        <v>0</v>
      </c>
      <c r="BC160" s="123">
        <f>IF(BC$5&lt;=$D160,0,IF(SUM($D160,I127)&gt;BC$5,$AA139/I127,$AA139-SUM($I160:BB160)))</f>
        <v>0</v>
      </c>
      <c r="BD160" s="123">
        <f>IF(BD$5&lt;=$D160,0,IF(SUM($D160,I127)&gt;BD$5,$AA139/I127,$AA139-SUM($I160:BC160)))</f>
        <v>0</v>
      </c>
      <c r="BE160" s="123">
        <f>IF(BE$5&lt;=$D160,0,IF(SUM($D160,I127)&gt;BE$5,$AA139/I127,$AA139-SUM($I160:BD160)))</f>
        <v>0</v>
      </c>
      <c r="BF160" s="123">
        <f>IF(BF$5&lt;=$D160,0,IF(SUM($D160,I127)&gt;BF$5,$AA139/I127,$AA139-SUM($I160:BE160)))</f>
        <v>0</v>
      </c>
      <c r="BG160" s="123">
        <f>IF(BG$5&lt;=$D160,0,IF(SUM($D160,I127)&gt;BG$5,$AA139/I127,$AA139-SUM($I160:BF160)))</f>
        <v>0</v>
      </c>
      <c r="BH160" s="123">
        <f>IF(BH$5&lt;=$D160,0,IF(SUM($D160,I127)&gt;BH$5,$AA139/I127,$AA139-SUM($I160:BG160)))</f>
        <v>0</v>
      </c>
      <c r="BI160" s="123">
        <f>IF(BI$5&lt;=$D160,0,IF(SUM($D160,I127)&gt;BI$5,$AA139/I127,$AA139-SUM($I160:BH160)))</f>
        <v>0</v>
      </c>
      <c r="BJ160" s="123">
        <f>IF(BJ$5&lt;=$D160,0,IF(SUM($D160,I127)&gt;BJ$5,$AA139/I127,$AA139-SUM($I160:BI160)))</f>
        <v>0</v>
      </c>
      <c r="BK160" s="123">
        <f>IF(BK$5&lt;=$D160,0,IF(SUM($D160,I127)&gt;BK$5,$AA139/I127,$AA139-SUM($I160:BJ160)))</f>
        <v>0</v>
      </c>
      <c r="BL160" s="123">
        <f>IF(BL$5&lt;=$D160,0,IF(SUM($D160,I127)&gt;BL$5,$AA139/I127,$AA139-SUM($I160:BK160)))</f>
        <v>0</v>
      </c>
      <c r="BM160" s="123">
        <f>IF(BM$5&lt;=$D160,0,IF(SUM($D160,I127)&gt;BM$5,$AA139/I127,$AA139-SUM($I160:BL160)))</f>
        <v>0</v>
      </c>
      <c r="BN160" s="123">
        <f>IF(BN$5&lt;=$D160,0,IF(SUM($D160,I127)&gt;BN$5,$AA139/I127,$AA139-SUM($I160:BM160)))</f>
        <v>0</v>
      </c>
      <c r="BO160" s="123">
        <f>IF(BO$5&lt;=$D160,0,IF(SUM($D160,I127)&gt;BO$5,$AA139/I127,$AA139-SUM($I160:BN160)))</f>
        <v>0</v>
      </c>
      <c r="BP160" s="123">
        <f>IF(BP$5&lt;=$D160,0,IF(SUM($D160,I127)&gt;BP$5,$AA139/I127,$AA139-SUM($I160:BO160)))</f>
        <v>0</v>
      </c>
      <c r="BQ160" s="123">
        <f>IF(BQ$5&lt;=$D160,0,IF(SUM($D160,I127)&gt;BQ$5,$AA139/I127,$AA139-SUM($I160:BP160)))</f>
        <v>0</v>
      </c>
      <c r="BR160" s="123">
        <f>IF(BR$5&lt;=$D160,0,IF(SUM($D160,J127)&gt;BR$5,$AA139/J127,$AA139-SUM($I160:BQ160)))</f>
        <v>0</v>
      </c>
      <c r="BS160" s="123">
        <f>IF(BS$5&lt;=$D160,0,IF(SUM($D160,K127)&gt;BS$5,$AA139/K127,$AA139-SUM($I160:BR160)))</f>
        <v>0</v>
      </c>
      <c r="BT160" s="123">
        <f>IF(BT$5&lt;=$D160,0,IF(SUM($D160,L127)&gt;BT$5,$AA139/L127,$AA139-SUM($I160:BS160)))</f>
        <v>0</v>
      </c>
      <c r="BU160" s="123">
        <f>IF(BU$5&lt;=$D160,0,IF(SUM($D160,M127)&gt;BU$5,$AA139/M127,$AA139-SUM($I160:BT160)))</f>
        <v>0</v>
      </c>
      <c r="BV160" s="123">
        <f>IF(BV$5&lt;=$D160,0,IF(SUM($D160,N127)&gt;BV$5,$AA139/N127,$AA139-SUM($I160:BU160)))</f>
        <v>0</v>
      </c>
    </row>
    <row r="161" spans="4:74" ht="12.75" hidden="1" customHeight="1" outlineLevel="1" x14ac:dyDescent="0.3">
      <c r="D161" s="124">
        <f t="shared" si="80"/>
        <v>2029</v>
      </c>
      <c r="E161" s="8" t="s">
        <v>22</v>
      </c>
      <c r="I161" s="75"/>
      <c r="J161" s="123">
        <f>IF(J$5&lt;=$D161,0,IF(SUM($D161,I127)&gt;J$5,$AB139/I127,$AB139-SUM($I161:I161)))</f>
        <v>0</v>
      </c>
      <c r="K161" s="123">
        <f>IF(K$5&lt;=$D161,0,IF(SUM($D161,I127)&gt;K$5,$AB139/I127,$AB139-SUM($I161:J161)))</f>
        <v>0</v>
      </c>
      <c r="L161" s="123">
        <f>IF(L$5&lt;=$D161,0,IF(SUM($D161,I127)&gt;L$5,$AB139/I127,$AB139-SUM($I161:K161)))</f>
        <v>0</v>
      </c>
      <c r="M161" s="123">
        <f>IF(M$5&lt;=$D161,0,IF(SUM($D161,I127)&gt;M$5,$AB139/I127,$AB139-SUM($I161:L161)))</f>
        <v>0</v>
      </c>
      <c r="N161" s="123">
        <f>IF(N$5&lt;=$D161,0,IF(SUM($D161,I127)&gt;N$5,$AB139/I127,$AB139-SUM($I161:M161)))</f>
        <v>0</v>
      </c>
      <c r="O161" s="123">
        <f>IF(O$5&lt;=$D161,0,IF(SUM($D161,I127)&gt;O$5,$AB139/I127,$AB139-SUM($I161:N161)))</f>
        <v>0</v>
      </c>
      <c r="P161" s="123">
        <f>IF(P$5&lt;=$D161,0,IF(SUM($D161,I127)&gt;P$5,$AB139/I127,$AB139-SUM($I161:O161)))</f>
        <v>0</v>
      </c>
      <c r="Q161" s="123">
        <f>IF(Q$5&lt;=$D161,0,IF(SUM($D161,I127)&gt;Q$5,$AB139/I127,$AB139-SUM($I161:P161)))</f>
        <v>0</v>
      </c>
      <c r="R161" s="123">
        <f>IF(R$5&lt;=$D161,0,IF(SUM($D161,I127)&gt;R$5,$AB139/I127,$AB139-SUM($I161:Q161)))</f>
        <v>0</v>
      </c>
      <c r="S161" s="123">
        <f>IF(S$5&lt;=$D161,0,IF(SUM($D161,I127)&gt;S$5,$AB139/I127,$AB139-SUM($I161:R161)))</f>
        <v>0</v>
      </c>
      <c r="T161" s="123">
        <f>IF(T$5&lt;=$D161,0,IF(SUM($D161,I127)&gt;T$5,$AB139/I127,$AB139-SUM($I161:S161)))</f>
        <v>0</v>
      </c>
      <c r="U161" s="123">
        <f>IF(U$5&lt;=$D161,0,IF(SUM($D161,I127)&gt;U$5,$AB139/I127,$AB139-SUM($I161:T161)))</f>
        <v>0</v>
      </c>
      <c r="V161" s="123">
        <f>IF(V$5&lt;=$D161,0,IF(SUM($D161,I127)&gt;V$5,$AB139/I127,$AB139-SUM($I161:U161)))</f>
        <v>0</v>
      </c>
      <c r="W161" s="123">
        <f>IF(W$5&lt;=$D161,0,IF(SUM($D161,I127)&gt;W$5,$AB139/I127,$AB139-SUM($I161:V161)))</f>
        <v>0</v>
      </c>
      <c r="X161" s="123">
        <f>IF(X$5&lt;=$D161,0,IF(SUM($D161,I127)&gt;X$5,$AB139/I127,$AB139-SUM($I161:W161)))</f>
        <v>0</v>
      </c>
      <c r="Y161" s="123">
        <f>IF(Y$5&lt;=$D161,0,IF(SUM($D161,I127)&gt;Y$5,$AB139/I127,$AB139-SUM($I161:X161)))</f>
        <v>0</v>
      </c>
      <c r="Z161" s="123">
        <f>IF(Z$5&lt;=$D161,0,IF(SUM($D161,I127)&gt;Z$5,$AB139/I127,$AB139-SUM($I161:Y161)))</f>
        <v>0</v>
      </c>
      <c r="AA161" s="123">
        <f>IF(AA$5&lt;=$D161,0,IF(SUM($D161,I127)&gt;AA$5,$AB139/I127,$AB139-SUM($I161:Z161)))</f>
        <v>0</v>
      </c>
      <c r="AB161" s="123">
        <f>IF(AB$5&lt;=$D161,0,IF(SUM($D161,I127)&gt;AB$5,$AB139/I127,$AB139-SUM($I161:AA161)))</f>
        <v>0</v>
      </c>
      <c r="AC161" s="123">
        <f>IF(AC$5&lt;=$D161,0,IF(SUM($D161,I127)&gt;AC$5,$AB139/I127,$AB139-SUM($I161:AB161)))</f>
        <v>0</v>
      </c>
      <c r="AD161" s="123">
        <f>IF(AD$5&lt;=$D161,0,IF(SUM($D161,I127)&gt;AD$5,$AB139/I127,$AB139-SUM($I161:AC161)))</f>
        <v>0</v>
      </c>
      <c r="AE161" s="123">
        <f>IF(AE$5&lt;=$D161,0,IF(SUM($D161,I127)&gt;AE$5,$AB139/I127,$AB139-SUM($I161:AD161)))</f>
        <v>0</v>
      </c>
      <c r="AF161" s="123">
        <f>IF(AF$5&lt;=$D161,0,IF(SUM($D161,I127)&gt;AF$5,$AB139/I127,$AB139-SUM($I161:AE161)))</f>
        <v>0</v>
      </c>
      <c r="AG161" s="123">
        <f>IF(AG$5&lt;=$D161,0,IF(SUM($D161,I127)&gt;AG$5,$AB139/I127,$AB139-SUM($I161:AF161)))</f>
        <v>0</v>
      </c>
      <c r="AH161" s="123">
        <f>IF(AH$5&lt;=$D161,0,IF(SUM($D161,I127)&gt;AH$5,$AB139/I127,$AB139-SUM($I161:AG161)))</f>
        <v>0</v>
      </c>
      <c r="AI161" s="123">
        <f>IF(AI$5&lt;=$D161,0,IF(SUM($D161,I127)&gt;AI$5,$AB139/I127,$AB139-SUM($I161:AH161)))</f>
        <v>0</v>
      </c>
      <c r="AJ161" s="123">
        <f>IF(AJ$5&lt;=$D161,0,IF(SUM($D161,I127)&gt;AJ$5,$AB139/I127,$AB139-SUM($I161:AI161)))</f>
        <v>0</v>
      </c>
      <c r="AK161" s="123">
        <f>IF(AK$5&lt;=$D161,0,IF(SUM($D161,I127)&gt;AK$5,$AB139/I127,$AB139-SUM($I161:AJ161)))</f>
        <v>0</v>
      </c>
      <c r="AL161" s="123">
        <f>IF(AL$5&lt;=$D161,0,IF(SUM($D161,I127)&gt;AL$5,$AB139/I127,$AB139-SUM($I161:AK161)))</f>
        <v>0</v>
      </c>
      <c r="AM161" s="123">
        <f>IF(AM$5&lt;=$D161,0,IF(SUM($D161,I127)&gt;AM$5,$AB139/I127,$AB139-SUM($I161:AL161)))</f>
        <v>0</v>
      </c>
      <c r="AN161" s="123">
        <f>IF(AN$5&lt;=$D161,0,IF(SUM($D161,I127)&gt;AN$5,$AB139/I127,$AB139-SUM($I161:AM161)))</f>
        <v>0</v>
      </c>
      <c r="AO161" s="123">
        <f>IF(AO$5&lt;=$D161,0,IF(SUM($D161,I127)&gt;AO$5,$AB139/I127,$AB139-SUM($I161:AN161)))</f>
        <v>0</v>
      </c>
      <c r="AP161" s="123">
        <f>IF(AP$5&lt;=$D161,0,IF(SUM($D161,I127)&gt;AP$5,$AB139/I127,$AB139-SUM($I161:AO161)))</f>
        <v>0</v>
      </c>
      <c r="AQ161" s="123">
        <f>IF(AQ$5&lt;=$D161,0,IF(SUM($D161,I127)&gt;AQ$5,$AB139/I127,$AB139-SUM($I161:AP161)))</f>
        <v>0</v>
      </c>
      <c r="AR161" s="123">
        <f>IF(AR$5&lt;=$D161,0,IF(SUM($D161,I127)&gt;AR$5,$AB139/I127,$AB139-SUM($I161:AQ161)))</f>
        <v>0</v>
      </c>
      <c r="AS161" s="123">
        <f>IF(AS$5&lt;=$D161,0,IF(SUM($D161,I127)&gt;AS$5,$AB139/I127,$AB139-SUM($I161:AR161)))</f>
        <v>0</v>
      </c>
      <c r="AT161" s="123">
        <f>IF(AT$5&lt;=$D161,0,IF(SUM($D161,I127)&gt;AT$5,$AB139/I127,$AB139-SUM($I161:AS161)))</f>
        <v>0</v>
      </c>
      <c r="AU161" s="123">
        <f>IF(AU$5&lt;=$D161,0,IF(SUM($D161,I127)&gt;AU$5,$AB139/I127,$AB139-SUM($I161:AT161)))</f>
        <v>0</v>
      </c>
      <c r="AV161" s="123">
        <f>IF(AV$5&lt;=$D161,0,IF(SUM($D161,I127)&gt;AV$5,$AB139/I127,$AB139-SUM($I161:AU161)))</f>
        <v>0</v>
      </c>
      <c r="AW161" s="123">
        <f>IF(AW$5&lt;=$D161,0,IF(SUM($D161,I127)&gt;AW$5,$AB139/I127,$AB139-SUM($I161:AV161)))</f>
        <v>0</v>
      </c>
      <c r="AX161" s="123">
        <f>IF(AX$5&lt;=$D161,0,IF(SUM($D161,I127)&gt;AX$5,$AB139/I127,$AB139-SUM($I161:AW161)))</f>
        <v>0</v>
      </c>
      <c r="AY161" s="123">
        <f>IF(AY$5&lt;=$D161,0,IF(SUM($D161,I127)&gt;AY$5,$AB139/I127,$AB139-SUM($I161:AX161)))</f>
        <v>0</v>
      </c>
      <c r="AZ161" s="123">
        <f>IF(AZ$5&lt;=$D161,0,IF(SUM($D161,I127)&gt;AZ$5,$AB139/I127,$AB139-SUM($I161:AY161)))</f>
        <v>0</v>
      </c>
      <c r="BA161" s="123">
        <f>IF(BA$5&lt;=$D161,0,IF(SUM($D161,I127)&gt;BA$5,$AB139/I127,$AB139-SUM($I161:AZ161)))</f>
        <v>0</v>
      </c>
      <c r="BB161" s="123">
        <f>IF(BB$5&lt;=$D161,0,IF(SUM($D161,I127)&gt;BB$5,$AB139/I127,$AB139-SUM($I161:BA161)))</f>
        <v>0</v>
      </c>
      <c r="BC161" s="123">
        <f>IF(BC$5&lt;=$D161,0,IF(SUM($D161,I127)&gt;BC$5,$AB139/I127,$AB139-SUM($I161:BB161)))</f>
        <v>0</v>
      </c>
      <c r="BD161" s="123">
        <f>IF(BD$5&lt;=$D161,0,IF(SUM($D161,I127)&gt;BD$5,$AB139/I127,$AB139-SUM($I161:BC161)))</f>
        <v>0</v>
      </c>
      <c r="BE161" s="123">
        <f>IF(BE$5&lt;=$D161,0,IF(SUM($D161,I127)&gt;BE$5,$AB139/I127,$AB139-SUM($I161:BD161)))</f>
        <v>0</v>
      </c>
      <c r="BF161" s="123">
        <f>IF(BF$5&lt;=$D161,0,IF(SUM($D161,I127)&gt;BF$5,$AB139/I127,$AB139-SUM($I161:BE161)))</f>
        <v>0</v>
      </c>
      <c r="BG161" s="123">
        <f>IF(BG$5&lt;=$D161,0,IF(SUM($D161,I127)&gt;BG$5,$AB139/I127,$AB139-SUM($I161:BF161)))</f>
        <v>0</v>
      </c>
      <c r="BH161" s="123">
        <f>IF(BH$5&lt;=$D161,0,IF(SUM($D161,I127)&gt;BH$5,$AB139/I127,$AB139-SUM($I161:BG161)))</f>
        <v>0</v>
      </c>
      <c r="BI161" s="123">
        <f>IF(BI$5&lt;=$D161,0,IF(SUM($D161,I127)&gt;BI$5,$AB139/I127,$AB139-SUM($I161:BH161)))</f>
        <v>0</v>
      </c>
      <c r="BJ161" s="123">
        <f>IF(BJ$5&lt;=$D161,0,IF(SUM($D161,I127)&gt;BJ$5,$AB139/I127,$AB139-SUM($I161:BI161)))</f>
        <v>0</v>
      </c>
      <c r="BK161" s="123">
        <f>IF(BK$5&lt;=$D161,0,IF(SUM($D161,I127)&gt;BK$5,$AB139/I127,$AB139-SUM($I161:BJ161)))</f>
        <v>0</v>
      </c>
      <c r="BL161" s="123">
        <f>IF(BL$5&lt;=$D161,0,IF(SUM($D161,I127)&gt;BL$5,$AB139/I127,$AB139-SUM($I161:BK161)))</f>
        <v>0</v>
      </c>
      <c r="BM161" s="123">
        <f>IF(BM$5&lt;=$D161,0,IF(SUM($D161,I127)&gt;BM$5,$AB139/I127,$AB139-SUM($I161:BL161)))</f>
        <v>0</v>
      </c>
      <c r="BN161" s="123">
        <f>IF(BN$5&lt;=$D161,0,IF(SUM($D161,I127)&gt;BN$5,$AB139/I127,$AB139-SUM($I161:BM161)))</f>
        <v>0</v>
      </c>
      <c r="BO161" s="123">
        <f>IF(BO$5&lt;=$D161,0,IF(SUM($D161,I127)&gt;BO$5,$AB139/I127,$AB139-SUM($I161:BN161)))</f>
        <v>0</v>
      </c>
      <c r="BP161" s="123">
        <f>IF(BP$5&lt;=$D161,0,IF(SUM($D161,I127)&gt;BP$5,$AB139/I127,$AB139-SUM($I161:BO161)))</f>
        <v>0</v>
      </c>
      <c r="BQ161" s="123">
        <f>IF(BQ$5&lt;=$D161,0,IF(SUM($D161,I127)&gt;BQ$5,$AB139/I127,$AB139-SUM($I161:BP161)))</f>
        <v>0</v>
      </c>
      <c r="BR161" s="123">
        <f>IF(BR$5&lt;=$D161,0,IF(SUM($D161,J127)&gt;BR$5,$AB139/J127,$AB139-SUM($I161:BQ161)))</f>
        <v>0</v>
      </c>
      <c r="BS161" s="123">
        <f>IF(BS$5&lt;=$D161,0,IF(SUM($D161,K127)&gt;BS$5,$AB139/K127,$AB139-SUM($I161:BR161)))</f>
        <v>0</v>
      </c>
      <c r="BT161" s="123">
        <f>IF(BT$5&lt;=$D161,0,IF(SUM($D161,L127)&gt;BT$5,$AB139/L127,$AB139-SUM($I161:BS161)))</f>
        <v>0</v>
      </c>
      <c r="BU161" s="123">
        <f>IF(BU$5&lt;=$D161,0,IF(SUM($D161,M127)&gt;BU$5,$AB139/M127,$AB139-SUM($I161:BT161)))</f>
        <v>0</v>
      </c>
      <c r="BV161" s="123">
        <f>IF(BV$5&lt;=$D161,0,IF(SUM($D161,N127)&gt;BV$5,$AB139/N127,$AB139-SUM($I161:BU161)))</f>
        <v>0</v>
      </c>
    </row>
    <row r="162" spans="4:74" ht="12.75" hidden="1" customHeight="1" outlineLevel="1" x14ac:dyDescent="0.3">
      <c r="D162" s="124">
        <f t="shared" si="80"/>
        <v>2030</v>
      </c>
      <c r="E162" s="8" t="s">
        <v>22</v>
      </c>
      <c r="I162" s="75"/>
      <c r="J162" s="123">
        <f>IF(J$5&lt;=$D162,0,IF(SUM($D162,I127)&gt;J$5,$AC139/I127,$AC139-SUM($I162:I162)))</f>
        <v>0</v>
      </c>
      <c r="K162" s="123">
        <f>IF(K$5&lt;=$D162,0,IF(SUM($D162,I127)&gt;K$5,$AC139/I127,$AC139-SUM($I162:J162)))</f>
        <v>0</v>
      </c>
      <c r="L162" s="123">
        <f>IF(L$5&lt;=$D162,0,IF(SUM($D162,I127)&gt;L$5,$AC139/I127,$AC139-SUM($I162:K162)))</f>
        <v>0</v>
      </c>
      <c r="M162" s="123">
        <f>IF(M$5&lt;=$D162,0,IF(SUM($D162,I127)&gt;M$5,$AC139/I127,$AC139-SUM($I162:L162)))</f>
        <v>0</v>
      </c>
      <c r="N162" s="123">
        <f>IF(N$5&lt;=$D162,0,IF(SUM($D162,I127)&gt;N$5,$AC139/I127,$AC139-SUM($I162:M162)))</f>
        <v>0</v>
      </c>
      <c r="O162" s="123">
        <f>IF(O$5&lt;=$D162,0,IF(SUM($D162,I127)&gt;O$5,$AC139/I127,$AC139-SUM($I162:N162)))</f>
        <v>0</v>
      </c>
      <c r="P162" s="123">
        <f>IF(P$5&lt;=$D162,0,IF(SUM($D162,I127)&gt;P$5,$AC139/I127,$AC139-SUM($I162:O162)))</f>
        <v>0</v>
      </c>
      <c r="Q162" s="123">
        <f>IF(Q$5&lt;=$D162,0,IF(SUM($D162,I127)&gt;Q$5,$AC139/I127,$AC139-SUM($I162:P162)))</f>
        <v>0</v>
      </c>
      <c r="R162" s="123">
        <f>IF(R$5&lt;=$D162,0,IF(SUM($D162,I127)&gt;R$5,$AC139/I127,$AC139-SUM($I162:Q162)))</f>
        <v>0</v>
      </c>
      <c r="S162" s="123">
        <f>IF(S$5&lt;=$D162,0,IF(SUM($D162,I127)&gt;S$5,$AC139/I127,$AC139-SUM($I162:R162)))</f>
        <v>0</v>
      </c>
      <c r="T162" s="123">
        <f>IF(T$5&lt;=$D162,0,IF(SUM($D162,I127)&gt;T$5,$AC139/I127,$AC139-SUM($I162:S162)))</f>
        <v>0</v>
      </c>
      <c r="U162" s="123">
        <f>IF(U$5&lt;=$D162,0,IF(SUM($D162,I127)&gt;U$5,$AC139/I127,$AC139-SUM($I162:T162)))</f>
        <v>0</v>
      </c>
      <c r="V162" s="123">
        <f>IF(V$5&lt;=$D162,0,IF(SUM($D162,I127)&gt;V$5,$AC139/I127,$AC139-SUM($I162:U162)))</f>
        <v>0</v>
      </c>
      <c r="W162" s="123">
        <f>IF(W$5&lt;=$D162,0,IF(SUM($D162,I127)&gt;W$5,$AC139/I127,$AC139-SUM($I162:V162)))</f>
        <v>0</v>
      </c>
      <c r="X162" s="123">
        <f>IF(X$5&lt;=$D162,0,IF(SUM($D162,I127)&gt;X$5,$AC139/I127,$AC139-SUM($I162:W162)))</f>
        <v>0</v>
      </c>
      <c r="Y162" s="123">
        <f>IF(Y$5&lt;=$D162,0,IF(SUM($D162,I127)&gt;Y$5,$AC139/I127,$AC139-SUM($I162:X162)))</f>
        <v>0</v>
      </c>
      <c r="Z162" s="123">
        <f>IF(Z$5&lt;=$D162,0,IF(SUM($D162,I127)&gt;Z$5,$AC139/I127,$AC139-SUM($I162:Y162)))</f>
        <v>0</v>
      </c>
      <c r="AA162" s="123">
        <f>IF(AA$5&lt;=$D162,0,IF(SUM($D162,I127)&gt;AA$5,$AC139/I127,$AC139-SUM($I162:Z162)))</f>
        <v>0</v>
      </c>
      <c r="AB162" s="123">
        <f>IF(AB$5&lt;=$D162,0,IF(SUM($D162,I127)&gt;AB$5,$AC139/I127,$AC139-SUM($I162:AA162)))</f>
        <v>0</v>
      </c>
      <c r="AC162" s="123">
        <f>IF(AC$5&lt;=$D162,0,IF(SUM($D162,I127)&gt;AC$5,$AC139/I127,$AC139-SUM($I162:AB162)))</f>
        <v>0</v>
      </c>
      <c r="AD162" s="123">
        <f>IF(AD$5&lt;=$D162,0,IF(SUM($D162,I127)&gt;AD$5,$AC139/I127,$AC139-SUM($I162:AC162)))</f>
        <v>0</v>
      </c>
      <c r="AE162" s="123">
        <f>IF(AE$5&lt;=$D162,0,IF(SUM($D162,I127)&gt;AE$5,$AC139/I127,$AC139-SUM($I162:AD162)))</f>
        <v>0</v>
      </c>
      <c r="AF162" s="123">
        <f>IF(AF$5&lt;=$D162,0,IF(SUM($D162,I127)&gt;AF$5,$AC139/I127,$AC139-SUM($I162:AE162)))</f>
        <v>0</v>
      </c>
      <c r="AG162" s="123">
        <f>IF(AG$5&lt;=$D162,0,IF(SUM($D162,I127)&gt;AG$5,$AC139/I127,$AC139-SUM($I162:AF162)))</f>
        <v>0</v>
      </c>
      <c r="AH162" s="123">
        <f>IF(AH$5&lt;=$D162,0,IF(SUM($D162,I127)&gt;AH$5,$AC139/I127,$AC139-SUM($I162:AG162)))</f>
        <v>0</v>
      </c>
      <c r="AI162" s="123">
        <f>IF(AI$5&lt;=$D162,0,IF(SUM($D162,I127)&gt;AI$5,$AC139/I127,$AC139-SUM($I162:AH162)))</f>
        <v>0</v>
      </c>
      <c r="AJ162" s="123">
        <f>IF(AJ$5&lt;=$D162,0,IF(SUM($D162,I127)&gt;AJ$5,$AC139/I127,$AC139-SUM($I162:AI162)))</f>
        <v>0</v>
      </c>
      <c r="AK162" s="123">
        <f>IF(AK$5&lt;=$D162,0,IF(SUM($D162,I127)&gt;AK$5,$AC139/I127,$AC139-SUM($I162:AJ162)))</f>
        <v>0</v>
      </c>
      <c r="AL162" s="123">
        <f>IF(AL$5&lt;=$D162,0,IF(SUM($D162,I127)&gt;AL$5,$AC139/I127,$AC139-SUM($I162:AK162)))</f>
        <v>0</v>
      </c>
      <c r="AM162" s="123">
        <f>IF(AM$5&lt;=$D162,0,IF(SUM($D162,I127)&gt;AM$5,$AC139/I127,$AC139-SUM($I162:AL162)))</f>
        <v>0</v>
      </c>
      <c r="AN162" s="123">
        <f>IF(AN$5&lt;=$D162,0,IF(SUM($D162,I127)&gt;AN$5,$AC139/I127,$AC139-SUM($I162:AM162)))</f>
        <v>0</v>
      </c>
      <c r="AO162" s="123">
        <f>IF(AO$5&lt;=$D162,0,IF(SUM($D162,I127)&gt;AO$5,$AC139/I127,$AC139-SUM($I162:AN162)))</f>
        <v>0</v>
      </c>
      <c r="AP162" s="123">
        <f>IF(AP$5&lt;=$D162,0,IF(SUM($D162,I127)&gt;AP$5,$AC139/I127,$AC139-SUM($I162:AO162)))</f>
        <v>0</v>
      </c>
      <c r="AQ162" s="123">
        <f>IF(AQ$5&lt;=$D162,0,IF(SUM($D162,I127)&gt;AQ$5,$AC139/I127,$AC139-SUM($I162:AP162)))</f>
        <v>0</v>
      </c>
      <c r="AR162" s="123">
        <f>IF(AR$5&lt;=$D162,0,IF(SUM($D162,I127)&gt;AR$5,$AC139/I127,$AC139-SUM($I162:AQ162)))</f>
        <v>0</v>
      </c>
      <c r="AS162" s="123">
        <f>IF(AS$5&lt;=$D162,0,IF(SUM($D162,I127)&gt;AS$5,$AC139/I127,$AC139-SUM($I162:AR162)))</f>
        <v>0</v>
      </c>
      <c r="AT162" s="123">
        <f>IF(AT$5&lt;=$D162,0,IF(SUM($D162,I127)&gt;AT$5,$AC139/I127,$AC139-SUM($I162:AS162)))</f>
        <v>0</v>
      </c>
      <c r="AU162" s="123">
        <f>IF(AU$5&lt;=$D162,0,IF(SUM($D162,I127)&gt;AU$5,$AC139/I127,$AC139-SUM($I162:AT162)))</f>
        <v>0</v>
      </c>
      <c r="AV162" s="123">
        <f>IF(AV$5&lt;=$D162,0,IF(SUM($D162,I127)&gt;AV$5,$AC139/I127,$AC139-SUM($I162:AU162)))</f>
        <v>0</v>
      </c>
      <c r="AW162" s="123">
        <f>IF(AW$5&lt;=$D162,0,IF(SUM($D162,I127)&gt;AW$5,$AC139/I127,$AC139-SUM($I162:AV162)))</f>
        <v>0</v>
      </c>
      <c r="AX162" s="123">
        <f>IF(AX$5&lt;=$D162,0,IF(SUM($D162,I127)&gt;AX$5,$AC139/I127,$AC139-SUM($I162:AW162)))</f>
        <v>0</v>
      </c>
      <c r="AY162" s="123">
        <f>IF(AY$5&lt;=$D162,0,IF(SUM($D162,I127)&gt;AY$5,$AC139/I127,$AC139-SUM($I162:AX162)))</f>
        <v>0</v>
      </c>
      <c r="AZ162" s="123">
        <f>IF(AZ$5&lt;=$D162,0,IF(SUM($D162,I127)&gt;AZ$5,$AC139/I127,$AC139-SUM($I162:AY162)))</f>
        <v>0</v>
      </c>
      <c r="BA162" s="123">
        <f>IF(BA$5&lt;=$D162,0,IF(SUM($D162,I127)&gt;BA$5,$AC139/I127,$AC139-SUM($I162:AZ162)))</f>
        <v>0</v>
      </c>
      <c r="BB162" s="123">
        <f>IF(BB$5&lt;=$D162,0,IF(SUM($D162,I127)&gt;BB$5,$AC139/I127,$AC139-SUM($I162:BA162)))</f>
        <v>0</v>
      </c>
      <c r="BC162" s="123">
        <f>IF(BC$5&lt;=$D162,0,IF(SUM($D162,I127)&gt;BC$5,$AC139/I127,$AC139-SUM($I162:BB162)))</f>
        <v>0</v>
      </c>
      <c r="BD162" s="123">
        <f>IF(BD$5&lt;=$D162,0,IF(SUM($D162,I127)&gt;BD$5,$AC139/I127,$AC139-SUM($I162:BC162)))</f>
        <v>0</v>
      </c>
      <c r="BE162" s="123">
        <f>IF(BE$5&lt;=$D162,0,IF(SUM($D162,I127)&gt;BE$5,$AC139/I127,$AC139-SUM($I162:BD162)))</f>
        <v>0</v>
      </c>
      <c r="BF162" s="123">
        <f>IF(BF$5&lt;=$D162,0,IF(SUM($D162,I127)&gt;BF$5,$AC139/I127,$AC139-SUM($I162:BE162)))</f>
        <v>0</v>
      </c>
      <c r="BG162" s="123">
        <f>IF(BG$5&lt;=$D162,0,IF(SUM($D162,I127)&gt;BG$5,$AC139/I127,$AC139-SUM($I162:BF162)))</f>
        <v>0</v>
      </c>
      <c r="BH162" s="123">
        <f>IF(BH$5&lt;=$D162,0,IF(SUM($D162,I127)&gt;BH$5,$AC139/I127,$AC139-SUM($I162:BG162)))</f>
        <v>0</v>
      </c>
      <c r="BI162" s="123">
        <f>IF(BI$5&lt;=$D162,0,IF(SUM($D162,I127)&gt;BI$5,$AC139/I127,$AC139-SUM($I162:BH162)))</f>
        <v>0</v>
      </c>
      <c r="BJ162" s="123">
        <f>IF(BJ$5&lt;=$D162,0,IF(SUM($D162,I127)&gt;BJ$5,$AC139/I127,$AC139-SUM($I162:BI162)))</f>
        <v>0</v>
      </c>
      <c r="BK162" s="123">
        <f>IF(BK$5&lt;=$D162,0,IF(SUM($D162,I127)&gt;BK$5,$AC139/I127,$AC139-SUM($I162:BJ162)))</f>
        <v>0</v>
      </c>
      <c r="BL162" s="123">
        <f>IF(BL$5&lt;=$D162,0,IF(SUM($D162,I127)&gt;BL$5,$AC139/I127,$AC139-SUM($I162:BK162)))</f>
        <v>0</v>
      </c>
      <c r="BM162" s="123">
        <f>IF(BM$5&lt;=$D162,0,IF(SUM($D162,I127)&gt;BM$5,$AC139/I127,$AC139-SUM($I162:BL162)))</f>
        <v>0</v>
      </c>
      <c r="BN162" s="123">
        <f>IF(BN$5&lt;=$D162,0,IF(SUM($D162,I127)&gt;BN$5,$AC139/I127,$AC139-SUM($I162:BM162)))</f>
        <v>0</v>
      </c>
      <c r="BO162" s="123">
        <f>IF(BO$5&lt;=$D162,0,IF(SUM($D162,I127)&gt;BO$5,$AC139/I127,$AC139-SUM($I162:BN162)))</f>
        <v>0</v>
      </c>
      <c r="BP162" s="123">
        <f>IF(BP$5&lt;=$D162,0,IF(SUM($D162,I127)&gt;BP$5,$AC139/I127,$AC139-SUM($I162:BO162)))</f>
        <v>0</v>
      </c>
      <c r="BQ162" s="123">
        <f>IF(BQ$5&lt;=$D162,0,IF(SUM($D162,I127)&gt;BQ$5,$AC139/I127,$AC139-SUM($I162:BP162)))</f>
        <v>0</v>
      </c>
      <c r="BR162" s="123">
        <f>IF(BR$5&lt;=$D162,0,IF(SUM($D162,J127)&gt;BR$5,$AC139/J127,$AC139-SUM($I162:BQ162)))</f>
        <v>0</v>
      </c>
      <c r="BS162" s="123">
        <f>IF(BS$5&lt;=$D162,0,IF(SUM($D162,K127)&gt;BS$5,$AC139/K127,$AC139-SUM($I162:BR162)))</f>
        <v>0</v>
      </c>
      <c r="BT162" s="123">
        <f>IF(BT$5&lt;=$D162,0,IF(SUM($D162,L127)&gt;BT$5,$AC139/L127,$AC139-SUM($I162:BS162)))</f>
        <v>0</v>
      </c>
      <c r="BU162" s="123">
        <f>IF(BU$5&lt;=$D162,0,IF(SUM($D162,M127)&gt;BU$5,$AC139/M127,$AC139-SUM($I162:BT162)))</f>
        <v>0</v>
      </c>
      <c r="BV162" s="123">
        <f>IF(BV$5&lt;=$D162,0,IF(SUM($D162,N127)&gt;BV$5,$AC139/N127,$AC139-SUM($I162:BU162)))</f>
        <v>0</v>
      </c>
    </row>
    <row r="163" spans="4:74" ht="12.75" hidden="1" customHeight="1" outlineLevel="1" x14ac:dyDescent="0.3">
      <c r="D163" s="124">
        <f t="shared" si="80"/>
        <v>2031</v>
      </c>
      <c r="E163" s="8" t="s">
        <v>22</v>
      </c>
      <c r="I163" s="75"/>
      <c r="J163" s="123">
        <f>IF(J$5&lt;=$D163,0,IF(SUM($D163,I127)&gt;J$5,$AD139/I127,$AD139-SUM($I163:I163)))</f>
        <v>0</v>
      </c>
      <c r="K163" s="123">
        <f>IF(K$5&lt;=$D163,0,IF(SUM($D163,I127)&gt;K$5,$AD139/I127,$AD139-SUM($I163:J163)))</f>
        <v>0</v>
      </c>
      <c r="L163" s="123">
        <f>IF(L$5&lt;=$D163,0,IF(SUM($D163,I127)&gt;L$5,$AD139/I127,$AD139-SUM($I163:K163)))</f>
        <v>0</v>
      </c>
      <c r="M163" s="123">
        <f>IF(M$5&lt;=$D163,0,IF(SUM($D163,I127)&gt;M$5,$AD139/I127,$AD139-SUM($I163:L163)))</f>
        <v>0</v>
      </c>
      <c r="N163" s="123">
        <f>IF(N$5&lt;=$D163,0,IF(SUM($D163,I127)&gt;N$5,$AD139/I127,$AD139-SUM($I163:M163)))</f>
        <v>0</v>
      </c>
      <c r="O163" s="123">
        <f>IF(O$5&lt;=$D163,0,IF(SUM($D163,I127)&gt;O$5,$AD139/I127,$AD139-SUM($I163:N163)))</f>
        <v>0</v>
      </c>
      <c r="P163" s="123">
        <f>IF(P$5&lt;=$D163,0,IF(SUM($D163,I127)&gt;P$5,$AD139/I127,$AD139-SUM($I163:O163)))</f>
        <v>0</v>
      </c>
      <c r="Q163" s="123">
        <f>IF(Q$5&lt;=$D163,0,IF(SUM($D163,I127)&gt;Q$5,$AD139/I127,$AD139-SUM($I163:P163)))</f>
        <v>0</v>
      </c>
      <c r="R163" s="123">
        <f>IF(R$5&lt;=$D163,0,IF(SUM($D163,I127)&gt;R$5,$AD139/I127,$AD139-SUM($I163:Q163)))</f>
        <v>0</v>
      </c>
      <c r="S163" s="123">
        <f>IF(S$5&lt;=$D163,0,IF(SUM($D163,I127)&gt;S$5,$AD139/I127,$AD139-SUM($I163:R163)))</f>
        <v>0</v>
      </c>
      <c r="T163" s="123">
        <f>IF(T$5&lt;=$D163,0,IF(SUM($D163,I127)&gt;T$5,$AD139/I127,$AD139-SUM($I163:S163)))</f>
        <v>0</v>
      </c>
      <c r="U163" s="123">
        <f>IF(U$5&lt;=$D163,0,IF(SUM($D163,I127)&gt;U$5,$AD139/I127,$AD139-SUM($I163:T163)))</f>
        <v>0</v>
      </c>
      <c r="V163" s="123">
        <f>IF(V$5&lt;=$D163,0,IF(SUM($D163,I127)&gt;V$5,$AD139/I127,$AD139-SUM($I163:U163)))</f>
        <v>0</v>
      </c>
      <c r="W163" s="123">
        <f>IF(W$5&lt;=$D163,0,IF(SUM($D163,I127)&gt;W$5,$AD139/I127,$AD139-SUM($I163:V163)))</f>
        <v>0</v>
      </c>
      <c r="X163" s="123">
        <f>IF(X$5&lt;=$D163,0,IF(SUM($D163,I127)&gt;X$5,$AD139/I127,$AD139-SUM($I163:W163)))</f>
        <v>0</v>
      </c>
      <c r="Y163" s="123">
        <f>IF(Y$5&lt;=$D163,0,IF(SUM($D163,I127)&gt;Y$5,$AD139/I127,$AD139-SUM($I163:X163)))</f>
        <v>0</v>
      </c>
      <c r="Z163" s="123">
        <f>IF(Z$5&lt;=$D163,0,IF(SUM($D163,I127)&gt;Z$5,$AD139/I127,$AD139-SUM($I163:Y163)))</f>
        <v>0</v>
      </c>
      <c r="AA163" s="123">
        <f>IF(AA$5&lt;=$D163,0,IF(SUM($D163,I127)&gt;AA$5,$AD139/I127,$AD139-SUM($I163:Z163)))</f>
        <v>0</v>
      </c>
      <c r="AB163" s="123">
        <f>IF(AB$5&lt;=$D163,0,IF(SUM($D163,I127)&gt;AB$5,$AD139/I127,$AD139-SUM($I163:AA163)))</f>
        <v>0</v>
      </c>
      <c r="AC163" s="123">
        <f>IF(AC$5&lt;=$D163,0,IF(SUM($D163,I127)&gt;AC$5,$AD139/I127,$AD139-SUM($I163:AB163)))</f>
        <v>0</v>
      </c>
      <c r="AD163" s="123">
        <f>IF(AD$5&lt;=$D163,0,IF(SUM($D163,I127)&gt;AD$5,$AD139/I127,$AD139-SUM($I163:AC163)))</f>
        <v>0</v>
      </c>
      <c r="AE163" s="123">
        <f>IF(AE$5&lt;=$D163,0,IF(SUM($D163,I127)&gt;AE$5,$AD139/I127,$AD139-SUM($I163:AD163)))</f>
        <v>0</v>
      </c>
      <c r="AF163" s="123">
        <f>IF(AF$5&lt;=$D163,0,IF(SUM($D163,I127)&gt;AF$5,$AD139/I127,$AD139-SUM($I163:AE163)))</f>
        <v>0</v>
      </c>
      <c r="AG163" s="123">
        <f>IF(AG$5&lt;=$D163,0,IF(SUM($D163,I127)&gt;AG$5,$AD139/I127,$AD139-SUM($I163:AF163)))</f>
        <v>0</v>
      </c>
      <c r="AH163" s="123">
        <f>IF(AH$5&lt;=$D163,0,IF(SUM($D163,I127)&gt;AH$5,$AD139/I127,$AD139-SUM($I163:AG163)))</f>
        <v>0</v>
      </c>
      <c r="AI163" s="123">
        <f>IF(AI$5&lt;=$D163,0,IF(SUM($D163,I127)&gt;AI$5,$AD139/I127,$AD139-SUM($I163:AH163)))</f>
        <v>0</v>
      </c>
      <c r="AJ163" s="123">
        <f>IF(AJ$5&lt;=$D163,0,IF(SUM($D163,I127)&gt;AJ$5,$AD139/I127,$AD139-SUM($I163:AI163)))</f>
        <v>0</v>
      </c>
      <c r="AK163" s="123">
        <f>IF(AK$5&lt;=$D163,0,IF(SUM($D163,I127)&gt;AK$5,$AD139/I127,$AD139-SUM($I163:AJ163)))</f>
        <v>0</v>
      </c>
      <c r="AL163" s="123">
        <f>IF(AL$5&lt;=$D163,0,IF(SUM($D163,I127)&gt;AL$5,$AD139/I127,$AD139-SUM($I163:AK163)))</f>
        <v>0</v>
      </c>
      <c r="AM163" s="123">
        <f>IF(AM$5&lt;=$D163,0,IF(SUM($D163,I127)&gt;AM$5,$AD139/I127,$AD139-SUM($I163:AL163)))</f>
        <v>0</v>
      </c>
      <c r="AN163" s="123">
        <f>IF(AN$5&lt;=$D163,0,IF(SUM($D163,I127)&gt;AN$5,$AD139/I127,$AD139-SUM($I163:AM163)))</f>
        <v>0</v>
      </c>
      <c r="AO163" s="123">
        <f>IF(AO$5&lt;=$D163,0,IF(SUM($D163,I127)&gt;AO$5,$AD139/I127,$AD139-SUM($I163:AN163)))</f>
        <v>0</v>
      </c>
      <c r="AP163" s="123">
        <f>IF(AP$5&lt;=$D163,0,IF(SUM($D163,I127)&gt;AP$5,$AD139/I127,$AD139-SUM($I163:AO163)))</f>
        <v>0</v>
      </c>
      <c r="AQ163" s="123">
        <f>IF(AQ$5&lt;=$D163,0,IF(SUM($D163,I127)&gt;AQ$5,$AD139/I127,$AD139-SUM($I163:AP163)))</f>
        <v>0</v>
      </c>
      <c r="AR163" s="123">
        <f>IF(AR$5&lt;=$D163,0,IF(SUM($D163,I127)&gt;AR$5,$AD139/I127,$AD139-SUM($I163:AQ163)))</f>
        <v>0</v>
      </c>
      <c r="AS163" s="123">
        <f>IF(AS$5&lt;=$D163,0,IF(SUM($D163,I127)&gt;AS$5,$AD139/I127,$AD139-SUM($I163:AR163)))</f>
        <v>0</v>
      </c>
      <c r="AT163" s="123">
        <f>IF(AT$5&lt;=$D163,0,IF(SUM($D163,I127)&gt;AT$5,$AD139/I127,$AD139-SUM($I163:AS163)))</f>
        <v>0</v>
      </c>
      <c r="AU163" s="123">
        <f>IF(AU$5&lt;=$D163,0,IF(SUM($D163,I127)&gt;AU$5,$AD139/I127,$AD139-SUM($I163:AT163)))</f>
        <v>0</v>
      </c>
      <c r="AV163" s="123">
        <f>IF(AV$5&lt;=$D163,0,IF(SUM($D163,I127)&gt;AV$5,$AD139/I127,$AD139-SUM($I163:AU163)))</f>
        <v>0</v>
      </c>
      <c r="AW163" s="123">
        <f>IF(AW$5&lt;=$D163,0,IF(SUM($D163,I127)&gt;AW$5,$AD139/I127,$AD139-SUM($I163:AV163)))</f>
        <v>0</v>
      </c>
      <c r="AX163" s="123">
        <f>IF(AX$5&lt;=$D163,0,IF(SUM($D163,I127)&gt;AX$5,$AD139/I127,$AD139-SUM($I163:AW163)))</f>
        <v>0</v>
      </c>
      <c r="AY163" s="123">
        <f>IF(AY$5&lt;=$D163,0,IF(SUM($D163,I127)&gt;AY$5,$AD139/I127,$AD139-SUM($I163:AX163)))</f>
        <v>0</v>
      </c>
      <c r="AZ163" s="123">
        <f>IF(AZ$5&lt;=$D163,0,IF(SUM($D163,I127)&gt;AZ$5,$AD139/I127,$AD139-SUM($I163:AY163)))</f>
        <v>0</v>
      </c>
      <c r="BA163" s="123">
        <f>IF(BA$5&lt;=$D163,0,IF(SUM($D163,I127)&gt;BA$5,$AD139/I127,$AD139-SUM($I163:AZ163)))</f>
        <v>0</v>
      </c>
      <c r="BB163" s="123">
        <f>IF(BB$5&lt;=$D163,0,IF(SUM($D163,I127)&gt;BB$5,$AD139/I127,$AD139-SUM($I163:BA163)))</f>
        <v>0</v>
      </c>
      <c r="BC163" s="123">
        <f>IF(BC$5&lt;=$D163,0,IF(SUM($D163,I127)&gt;BC$5,$AD139/I127,$AD139-SUM($I163:BB163)))</f>
        <v>0</v>
      </c>
      <c r="BD163" s="123">
        <f>IF(BD$5&lt;=$D163,0,IF(SUM($D163,I127)&gt;BD$5,$AD139/I127,$AD139-SUM($I163:BC163)))</f>
        <v>0</v>
      </c>
      <c r="BE163" s="123">
        <f>IF(BE$5&lt;=$D163,0,IF(SUM($D163,I127)&gt;BE$5,$AD139/I127,$AD139-SUM($I163:BD163)))</f>
        <v>0</v>
      </c>
      <c r="BF163" s="123">
        <f>IF(BF$5&lt;=$D163,0,IF(SUM($D163,I127)&gt;BF$5,$AD139/I127,$AD139-SUM($I163:BE163)))</f>
        <v>0</v>
      </c>
      <c r="BG163" s="123">
        <f>IF(BG$5&lt;=$D163,0,IF(SUM($D163,I127)&gt;BG$5,$AD139/I127,$AD139-SUM($I163:BF163)))</f>
        <v>0</v>
      </c>
      <c r="BH163" s="123">
        <f>IF(BH$5&lt;=$D163,0,IF(SUM($D163,I127)&gt;BH$5,$AD139/I127,$AD139-SUM($I163:BG163)))</f>
        <v>0</v>
      </c>
      <c r="BI163" s="123">
        <f>IF(BI$5&lt;=$D163,0,IF(SUM($D163,I127)&gt;BI$5,$AD139/I127,$AD139-SUM($I163:BH163)))</f>
        <v>0</v>
      </c>
      <c r="BJ163" s="123">
        <f>IF(BJ$5&lt;=$D163,0,IF(SUM($D163,I127)&gt;BJ$5,$AD139/I127,$AD139-SUM($I163:BI163)))</f>
        <v>0</v>
      </c>
      <c r="BK163" s="123">
        <f>IF(BK$5&lt;=$D163,0,IF(SUM($D163,I127)&gt;BK$5,$AD139/I127,$AD139-SUM($I163:BJ163)))</f>
        <v>0</v>
      </c>
      <c r="BL163" s="123">
        <f>IF(BL$5&lt;=$D163,0,IF(SUM($D163,I127)&gt;BL$5,$AD139/I127,$AD139-SUM($I163:BK163)))</f>
        <v>0</v>
      </c>
      <c r="BM163" s="123">
        <f>IF(BM$5&lt;=$D163,0,IF(SUM($D163,I127)&gt;BM$5,$AD139/I127,$AD139-SUM($I163:BL163)))</f>
        <v>0</v>
      </c>
      <c r="BN163" s="123">
        <f>IF(BN$5&lt;=$D163,0,IF(SUM($D163,I127)&gt;BN$5,$AD139/I127,$AD139-SUM($I163:BM163)))</f>
        <v>0</v>
      </c>
      <c r="BO163" s="123">
        <f>IF(BO$5&lt;=$D163,0,IF(SUM($D163,I127)&gt;BO$5,$AD139/I127,$AD139-SUM($I163:BN163)))</f>
        <v>0</v>
      </c>
      <c r="BP163" s="123">
        <f>IF(BP$5&lt;=$D163,0,IF(SUM($D163,I127)&gt;BP$5,$AD139/I127,$AD139-SUM($I163:BO163)))</f>
        <v>0</v>
      </c>
      <c r="BQ163" s="123">
        <f>IF(BQ$5&lt;=$D163,0,IF(SUM($D163,I127)&gt;BQ$5,$AD139/I127,$AD139-SUM($I163:BP163)))</f>
        <v>0</v>
      </c>
      <c r="BR163" s="123">
        <f>IF(BR$5&lt;=$D163,0,IF(SUM($D163,J127)&gt;BR$5,$AD139/J127,$AD139-SUM($I163:BQ163)))</f>
        <v>0</v>
      </c>
      <c r="BS163" s="123">
        <f>IF(BS$5&lt;=$D163,0,IF(SUM($D163,K127)&gt;BS$5,$AD139/K127,$AD139-SUM($I163:BR163)))</f>
        <v>0</v>
      </c>
      <c r="BT163" s="123">
        <f>IF(BT$5&lt;=$D163,0,IF(SUM($D163,L127)&gt;BT$5,$AD139/L127,$AD139-SUM($I163:BS163)))</f>
        <v>0</v>
      </c>
      <c r="BU163" s="123">
        <f>IF(BU$5&lt;=$D163,0,IF(SUM($D163,M127)&gt;BU$5,$AD139/M127,$AD139-SUM($I163:BT163)))</f>
        <v>0</v>
      </c>
      <c r="BV163" s="123">
        <f>IF(BV$5&lt;=$D163,0,IF(SUM($D163,N127)&gt;BV$5,$AD139/N127,$AD139-SUM($I163:BU163)))</f>
        <v>0</v>
      </c>
    </row>
    <row r="164" spans="4:74" ht="12.75" hidden="1" customHeight="1" outlineLevel="1" x14ac:dyDescent="0.3">
      <c r="D164" s="124">
        <f t="shared" si="80"/>
        <v>2032</v>
      </c>
      <c r="E164" s="8" t="s">
        <v>22</v>
      </c>
      <c r="I164" s="75"/>
      <c r="J164" s="123">
        <f>IF(J$5&lt;=$D164,0,IF(SUM($D164,I127)&gt;J$5,$AE139/I127,$AE139-SUM($I164:I164)))</f>
        <v>0</v>
      </c>
      <c r="K164" s="123">
        <f>IF(K$5&lt;=$D164,0,IF(SUM($D164,I127)&gt;K$5,$AE139/I127,$AE139-SUM($I164:J164)))</f>
        <v>0</v>
      </c>
      <c r="L164" s="123">
        <f>IF(L$5&lt;=$D164,0,IF(SUM($D164,I127)&gt;L$5,$AE139/I127,$AE139-SUM($I164:K164)))</f>
        <v>0</v>
      </c>
      <c r="M164" s="123">
        <f>IF(M$5&lt;=$D164,0,IF(SUM($D164,I127)&gt;M$5,$AE139/I127,$AE139-SUM($I164:L164)))</f>
        <v>0</v>
      </c>
      <c r="N164" s="123">
        <f>IF(N$5&lt;=$D164,0,IF(SUM($D164,I127)&gt;N$5,$AE139/I127,$AE139-SUM($I164:M164)))</f>
        <v>0</v>
      </c>
      <c r="O164" s="123">
        <f>IF(O$5&lt;=$D164,0,IF(SUM($D164,I127)&gt;O$5,$AE139/I127,$AE139-SUM($I164:N164)))</f>
        <v>0</v>
      </c>
      <c r="P164" s="123">
        <f>IF(P$5&lt;=$D164,0,IF(SUM($D164,I127)&gt;P$5,$AE139/I127,$AE139-SUM($I164:O164)))</f>
        <v>0</v>
      </c>
      <c r="Q164" s="123">
        <f>IF(Q$5&lt;=$D164,0,IF(SUM($D164,I127)&gt;Q$5,$AE139/I127,$AE139-SUM($I164:P164)))</f>
        <v>0</v>
      </c>
      <c r="R164" s="123">
        <f>IF(R$5&lt;=$D164,0,IF(SUM($D164,I127)&gt;R$5,$AE139/I127,$AE139-SUM($I164:Q164)))</f>
        <v>0</v>
      </c>
      <c r="S164" s="123">
        <f>IF(S$5&lt;=$D164,0,IF(SUM($D164,I127)&gt;S$5,$AE139/I127,$AE139-SUM($I164:R164)))</f>
        <v>0</v>
      </c>
      <c r="T164" s="123">
        <f>IF(T$5&lt;=$D164,0,IF(SUM($D164,I127)&gt;T$5,$AE139/I127,$AE139-SUM($I164:S164)))</f>
        <v>0</v>
      </c>
      <c r="U164" s="123">
        <f>IF(U$5&lt;=$D164,0,IF(SUM($D164,I127)&gt;U$5,$AE139/I127,$AE139-SUM($I164:T164)))</f>
        <v>0</v>
      </c>
      <c r="V164" s="123">
        <f>IF(V$5&lt;=$D164,0,IF(SUM($D164,I127)&gt;V$5,$AE139/I127,$AE139-SUM($I164:U164)))</f>
        <v>0</v>
      </c>
      <c r="W164" s="123">
        <f>IF(W$5&lt;=$D164,0,IF(SUM($D164,I127)&gt;W$5,$AE139/I127,$AE139-SUM($I164:V164)))</f>
        <v>0</v>
      </c>
      <c r="X164" s="123">
        <f>IF(X$5&lt;=$D164,0,IF(SUM($D164,I127)&gt;X$5,$AE139/I127,$AE139-SUM($I164:W164)))</f>
        <v>0</v>
      </c>
      <c r="Y164" s="123">
        <f>IF(Y$5&lt;=$D164,0,IF(SUM($D164,I127)&gt;Y$5,$AE139/I127,$AE139-SUM($I164:X164)))</f>
        <v>0</v>
      </c>
      <c r="Z164" s="123">
        <f>IF(Z$5&lt;=$D164,0,IF(SUM($D164,I127)&gt;Z$5,$AE139/I127,$AE139-SUM($I164:Y164)))</f>
        <v>0</v>
      </c>
      <c r="AA164" s="123">
        <f>IF(AA$5&lt;=$D164,0,IF(SUM($D164,I127)&gt;AA$5,$AE139/I127,$AE139-SUM($I164:Z164)))</f>
        <v>0</v>
      </c>
      <c r="AB164" s="123">
        <f>IF(AB$5&lt;=$D164,0,IF(SUM($D164,I127)&gt;AB$5,$AE139/I127,$AE139-SUM($I164:AA164)))</f>
        <v>0</v>
      </c>
      <c r="AC164" s="123">
        <f>IF(AC$5&lt;=$D164,0,IF(SUM($D164,I127)&gt;AC$5,$AE139/I127,$AE139-SUM($I164:AB164)))</f>
        <v>0</v>
      </c>
      <c r="AD164" s="123">
        <f>IF(AD$5&lt;=$D164,0,IF(SUM($D164,I127)&gt;AD$5,$AE139/I127,$AE139-SUM($I164:AC164)))</f>
        <v>0</v>
      </c>
      <c r="AE164" s="123">
        <f>IF(AE$5&lt;=$D164,0,IF(SUM($D164,I127)&gt;AE$5,$AE139/I127,$AE139-SUM($I164:AD164)))</f>
        <v>0</v>
      </c>
      <c r="AF164" s="123">
        <f>IF(AF$5&lt;=$D164,0,IF(SUM($D164,I127)&gt;AF$5,$AE139/I127,$AE139-SUM($I164:AE164)))</f>
        <v>0</v>
      </c>
      <c r="AG164" s="123">
        <f>IF(AG$5&lt;=$D164,0,IF(SUM($D164,I127)&gt;AG$5,$AE139/I127,$AE139-SUM($I164:AF164)))</f>
        <v>0</v>
      </c>
      <c r="AH164" s="123">
        <f>IF(AH$5&lt;=$D164,0,IF(SUM($D164,I127)&gt;AH$5,$AE139/I127,$AE139-SUM($I164:AG164)))</f>
        <v>0</v>
      </c>
      <c r="AI164" s="123">
        <f>IF(AI$5&lt;=$D164,0,IF(SUM($D164,I127)&gt;AI$5,$AE139/I127,$AE139-SUM($I164:AH164)))</f>
        <v>0</v>
      </c>
      <c r="AJ164" s="123">
        <f>IF(AJ$5&lt;=$D164,0,IF(SUM($D164,I127)&gt;AJ$5,$AE139/I127,$AE139-SUM($I164:AI164)))</f>
        <v>0</v>
      </c>
      <c r="AK164" s="123">
        <f>IF(AK$5&lt;=$D164,0,IF(SUM($D164,I127)&gt;AK$5,$AE139/I127,$AE139-SUM($I164:AJ164)))</f>
        <v>0</v>
      </c>
      <c r="AL164" s="123">
        <f>IF(AL$5&lt;=$D164,0,IF(SUM($D164,I127)&gt;AL$5,$AE139/I127,$AE139-SUM($I164:AK164)))</f>
        <v>0</v>
      </c>
      <c r="AM164" s="123">
        <f>IF(AM$5&lt;=$D164,0,IF(SUM($D164,I127)&gt;AM$5,$AE139/I127,$AE139-SUM($I164:AL164)))</f>
        <v>0</v>
      </c>
      <c r="AN164" s="123">
        <f>IF(AN$5&lt;=$D164,0,IF(SUM($D164,I127)&gt;AN$5,$AE139/I127,$AE139-SUM($I164:AM164)))</f>
        <v>0</v>
      </c>
      <c r="AO164" s="123">
        <f>IF(AO$5&lt;=$D164,0,IF(SUM($D164,I127)&gt;AO$5,$AE139/I127,$AE139-SUM($I164:AN164)))</f>
        <v>0</v>
      </c>
      <c r="AP164" s="123">
        <f>IF(AP$5&lt;=$D164,0,IF(SUM($D164,I127)&gt;AP$5,$AE139/I127,$AE139-SUM($I164:AO164)))</f>
        <v>0</v>
      </c>
      <c r="AQ164" s="123">
        <f>IF(AQ$5&lt;=$D164,0,IF(SUM($D164,I127)&gt;AQ$5,$AE139/I127,$AE139-SUM($I164:AP164)))</f>
        <v>0</v>
      </c>
      <c r="AR164" s="123">
        <f>IF(AR$5&lt;=$D164,0,IF(SUM($D164,I127)&gt;AR$5,$AE139/I127,$AE139-SUM($I164:AQ164)))</f>
        <v>0</v>
      </c>
      <c r="AS164" s="123">
        <f>IF(AS$5&lt;=$D164,0,IF(SUM($D164,I127)&gt;AS$5,$AE139/I127,$AE139-SUM($I164:AR164)))</f>
        <v>0</v>
      </c>
      <c r="AT164" s="123">
        <f>IF(AT$5&lt;=$D164,0,IF(SUM($D164,I127)&gt;AT$5,$AE139/I127,$AE139-SUM($I164:AS164)))</f>
        <v>0</v>
      </c>
      <c r="AU164" s="123">
        <f>IF(AU$5&lt;=$D164,0,IF(SUM($D164,I127)&gt;AU$5,$AE139/I127,$AE139-SUM($I164:AT164)))</f>
        <v>0</v>
      </c>
      <c r="AV164" s="123">
        <f>IF(AV$5&lt;=$D164,0,IF(SUM($D164,I127)&gt;AV$5,$AE139/I127,$AE139-SUM($I164:AU164)))</f>
        <v>0</v>
      </c>
      <c r="AW164" s="123">
        <f>IF(AW$5&lt;=$D164,0,IF(SUM($D164,I127)&gt;AW$5,$AE139/I127,$AE139-SUM($I164:AV164)))</f>
        <v>0</v>
      </c>
      <c r="AX164" s="123">
        <f>IF(AX$5&lt;=$D164,0,IF(SUM($D164,I127)&gt;AX$5,$AE139/I127,$AE139-SUM($I164:AW164)))</f>
        <v>0</v>
      </c>
      <c r="AY164" s="123">
        <f>IF(AY$5&lt;=$D164,0,IF(SUM($D164,I127)&gt;AY$5,$AE139/I127,$AE139-SUM($I164:AX164)))</f>
        <v>0</v>
      </c>
      <c r="AZ164" s="123">
        <f>IF(AZ$5&lt;=$D164,0,IF(SUM($D164,I127)&gt;AZ$5,$AE139/I127,$AE139-SUM($I164:AY164)))</f>
        <v>0</v>
      </c>
      <c r="BA164" s="123">
        <f>IF(BA$5&lt;=$D164,0,IF(SUM($D164,I127)&gt;BA$5,$AE139/I127,$AE139-SUM($I164:AZ164)))</f>
        <v>0</v>
      </c>
      <c r="BB164" s="123">
        <f>IF(BB$5&lt;=$D164,0,IF(SUM($D164,I127)&gt;BB$5,$AE139/I127,$AE139-SUM($I164:BA164)))</f>
        <v>0</v>
      </c>
      <c r="BC164" s="123">
        <f>IF(BC$5&lt;=$D164,0,IF(SUM($D164,I127)&gt;BC$5,$AE139/I127,$AE139-SUM($I164:BB164)))</f>
        <v>0</v>
      </c>
      <c r="BD164" s="123">
        <f>IF(BD$5&lt;=$D164,0,IF(SUM($D164,I127)&gt;BD$5,$AE139/I127,$AE139-SUM($I164:BC164)))</f>
        <v>0</v>
      </c>
      <c r="BE164" s="123">
        <f>IF(BE$5&lt;=$D164,0,IF(SUM($D164,I127)&gt;BE$5,$AE139/I127,$AE139-SUM($I164:BD164)))</f>
        <v>0</v>
      </c>
      <c r="BF164" s="123">
        <f>IF(BF$5&lt;=$D164,0,IF(SUM($D164,I127)&gt;BF$5,$AE139/I127,$AE139-SUM($I164:BE164)))</f>
        <v>0</v>
      </c>
      <c r="BG164" s="123">
        <f>IF(BG$5&lt;=$D164,0,IF(SUM($D164,I127)&gt;BG$5,$AE139/I127,$AE139-SUM($I164:BF164)))</f>
        <v>0</v>
      </c>
      <c r="BH164" s="123">
        <f>IF(BH$5&lt;=$D164,0,IF(SUM($D164,I127)&gt;BH$5,$AE139/I127,$AE139-SUM($I164:BG164)))</f>
        <v>0</v>
      </c>
      <c r="BI164" s="123">
        <f>IF(BI$5&lt;=$D164,0,IF(SUM($D164,I127)&gt;BI$5,$AE139/I127,$AE139-SUM($I164:BH164)))</f>
        <v>0</v>
      </c>
      <c r="BJ164" s="123">
        <f>IF(BJ$5&lt;=$D164,0,IF(SUM($D164,I127)&gt;BJ$5,$AE139/I127,$AE139-SUM($I164:BI164)))</f>
        <v>0</v>
      </c>
      <c r="BK164" s="123">
        <f>IF(BK$5&lt;=$D164,0,IF(SUM($D164,I127)&gt;BK$5,$AE139/I127,$AE139-SUM($I164:BJ164)))</f>
        <v>0</v>
      </c>
      <c r="BL164" s="123">
        <f>IF(BL$5&lt;=$D164,0,IF(SUM($D164,I127)&gt;BL$5,$AE139/I127,$AE139-SUM($I164:BK164)))</f>
        <v>0</v>
      </c>
      <c r="BM164" s="123">
        <f>IF(BM$5&lt;=$D164,0,IF(SUM($D164,I127)&gt;BM$5,$AE139/I127,$AE139-SUM($I164:BL164)))</f>
        <v>0</v>
      </c>
      <c r="BN164" s="123">
        <f>IF(BN$5&lt;=$D164,0,IF(SUM($D164,I127)&gt;BN$5,$AE139/I127,$AE139-SUM($I164:BM164)))</f>
        <v>0</v>
      </c>
      <c r="BO164" s="123">
        <f>IF(BO$5&lt;=$D164,0,IF(SUM($D164,I127)&gt;BO$5,$AE139/I127,$AE139-SUM($I164:BN164)))</f>
        <v>0</v>
      </c>
      <c r="BP164" s="123">
        <f>IF(BP$5&lt;=$D164,0,IF(SUM($D164,I127)&gt;BP$5,$AE139/I127,$AE139-SUM($I164:BO164)))</f>
        <v>0</v>
      </c>
      <c r="BQ164" s="123">
        <f>IF(BQ$5&lt;=$D164,0,IF(SUM($D164,I127)&gt;BQ$5,$AE139/I127,$AE139-SUM($I164:BP164)))</f>
        <v>0</v>
      </c>
      <c r="BR164" s="123">
        <f>IF(BR$5&lt;=$D164,0,IF(SUM($D164,J127)&gt;BR$5,$AE139/J127,$AE139-SUM($I164:BQ164)))</f>
        <v>0</v>
      </c>
      <c r="BS164" s="123">
        <f>IF(BS$5&lt;=$D164,0,IF(SUM($D164,K127)&gt;BS$5,$AE139/K127,$AE139-SUM($I164:BR164)))</f>
        <v>0</v>
      </c>
      <c r="BT164" s="123">
        <f>IF(BT$5&lt;=$D164,0,IF(SUM($D164,L127)&gt;BT$5,$AE139/L127,$AE139-SUM($I164:BS164)))</f>
        <v>0</v>
      </c>
      <c r="BU164" s="123">
        <f>IF(BU$5&lt;=$D164,0,IF(SUM($D164,M127)&gt;BU$5,$AE139/M127,$AE139-SUM($I164:BT164)))</f>
        <v>0</v>
      </c>
      <c r="BV164" s="123">
        <f>IF(BV$5&lt;=$D164,0,IF(SUM($D164,N127)&gt;BV$5,$AE139/N127,$AE139-SUM($I164:BU164)))</f>
        <v>0</v>
      </c>
    </row>
    <row r="165" spans="4:74" ht="12.75" hidden="1" customHeight="1" outlineLevel="1" x14ac:dyDescent="0.3">
      <c r="D165" s="124">
        <f t="shared" si="80"/>
        <v>2033</v>
      </c>
      <c r="E165" s="8" t="s">
        <v>22</v>
      </c>
      <c r="I165" s="75"/>
      <c r="J165" s="123">
        <f>IF(J$5&lt;=$D165,0,IF(SUM($D165,I127)&gt;J$5,$AF139/I127,$AF139-SUM($I165:I165)))</f>
        <v>0</v>
      </c>
      <c r="K165" s="123">
        <f>IF(K$5&lt;=$D165,0,IF(SUM($D165,I127)&gt;K$5,$AF139/I127,$AF139-SUM($I165:J165)))</f>
        <v>0</v>
      </c>
      <c r="L165" s="123">
        <f>IF(L$5&lt;=$D165,0,IF(SUM($D165,I127)&gt;L$5,$AF139/I127,$AF139-SUM($I165:K165)))</f>
        <v>0</v>
      </c>
      <c r="M165" s="123">
        <f>IF(M$5&lt;=$D165,0,IF(SUM($D165,I127)&gt;M$5,$AF139/I127,$AF139-SUM($I165:L165)))</f>
        <v>0</v>
      </c>
      <c r="N165" s="123">
        <f>IF(N$5&lt;=$D165,0,IF(SUM($D165,I127)&gt;N$5,$AF139/I127,$AF139-SUM($I165:M165)))</f>
        <v>0</v>
      </c>
      <c r="O165" s="123">
        <f>IF(O$5&lt;=$D165,0,IF(SUM($D165,I127)&gt;O$5,$AF139/I127,$AF139-SUM($I165:N165)))</f>
        <v>0</v>
      </c>
      <c r="P165" s="123">
        <f>IF(P$5&lt;=$D165,0,IF(SUM($D165,I127)&gt;P$5,$AF139/I127,$AF139-SUM($I165:O165)))</f>
        <v>0</v>
      </c>
      <c r="Q165" s="123">
        <f>IF(Q$5&lt;=$D165,0,IF(SUM($D165,I127)&gt;Q$5,$AF139/I127,$AF139-SUM($I165:P165)))</f>
        <v>0</v>
      </c>
      <c r="R165" s="123">
        <f>IF(R$5&lt;=$D165,0,IF(SUM($D165,I127)&gt;R$5,$AF139/I127,$AF139-SUM($I165:Q165)))</f>
        <v>0</v>
      </c>
      <c r="S165" s="123">
        <f>IF(S$5&lt;=$D165,0,IF(SUM($D165,I127)&gt;S$5,$AF139/I127,$AF139-SUM($I165:R165)))</f>
        <v>0</v>
      </c>
      <c r="T165" s="123">
        <f>IF(T$5&lt;=$D165,0,IF(SUM($D165,I127)&gt;T$5,$AF139/I127,$AF139-SUM($I165:S165)))</f>
        <v>0</v>
      </c>
      <c r="U165" s="123">
        <f>IF(U$5&lt;=$D165,0,IF(SUM($D165,I127)&gt;U$5,$AF139/I127,$AF139-SUM($I165:T165)))</f>
        <v>0</v>
      </c>
      <c r="V165" s="123">
        <f>IF(V$5&lt;=$D165,0,IF(SUM($D165,I127)&gt;V$5,$AF139/I127,$AF139-SUM($I165:U165)))</f>
        <v>0</v>
      </c>
      <c r="W165" s="123">
        <f>IF(W$5&lt;=$D165,0,IF(SUM($D165,I127)&gt;W$5,$AF139/I127,$AF139-SUM($I165:V165)))</f>
        <v>0</v>
      </c>
      <c r="X165" s="123">
        <f>IF(X$5&lt;=$D165,0,IF(SUM($D165,I127)&gt;X$5,$AF139/I127,$AF139-SUM($I165:W165)))</f>
        <v>0</v>
      </c>
      <c r="Y165" s="123">
        <f>IF(Y$5&lt;=$D165,0,IF(SUM($D165,I127)&gt;Y$5,$AF139/I127,$AF139-SUM($I165:X165)))</f>
        <v>0</v>
      </c>
      <c r="Z165" s="123">
        <f>IF(Z$5&lt;=$D165,0,IF(SUM($D165,I127)&gt;Z$5,$AF139/I127,$AF139-SUM($I165:Y165)))</f>
        <v>0</v>
      </c>
      <c r="AA165" s="123">
        <f>IF(AA$5&lt;=$D165,0,IF(SUM($D165,I127)&gt;AA$5,$AF139/I127,$AF139-SUM($I165:Z165)))</f>
        <v>0</v>
      </c>
      <c r="AB165" s="123">
        <f>IF(AB$5&lt;=$D165,0,IF(SUM($D165,I127)&gt;AB$5,$AF139/I127,$AF139-SUM($I165:AA165)))</f>
        <v>0</v>
      </c>
      <c r="AC165" s="123">
        <f>IF(AC$5&lt;=$D165,0,IF(SUM($D165,I127)&gt;AC$5,$AF139/I127,$AF139-SUM($I165:AB165)))</f>
        <v>0</v>
      </c>
      <c r="AD165" s="123">
        <f>IF(AD$5&lt;=$D165,0,IF(SUM($D165,I127)&gt;AD$5,$AF139/I127,$AF139-SUM($I165:AC165)))</f>
        <v>0</v>
      </c>
      <c r="AE165" s="123">
        <f>IF(AE$5&lt;=$D165,0,IF(SUM($D165,I127)&gt;AE$5,$AF139/I127,$AF139-SUM($I165:AD165)))</f>
        <v>0</v>
      </c>
      <c r="AF165" s="123">
        <f>IF(AF$5&lt;=$D165,0,IF(SUM($D165,I127)&gt;AF$5,$AF139/I127,$AF139-SUM($I165:AE165)))</f>
        <v>0</v>
      </c>
      <c r="AG165" s="123">
        <f>IF(AG$5&lt;=$D165,0,IF(SUM($D165,I127)&gt;AG$5,$AF139/I127,$AF139-SUM($I165:AF165)))</f>
        <v>0</v>
      </c>
      <c r="AH165" s="123">
        <f>IF(AH$5&lt;=$D165,0,IF(SUM($D165,I127)&gt;AH$5,$AF139/I127,$AF139-SUM($I165:AG165)))</f>
        <v>0</v>
      </c>
      <c r="AI165" s="123">
        <f>IF(AI$5&lt;=$D165,0,IF(SUM($D165,I127)&gt;AI$5,$AF139/I127,$AF139-SUM($I165:AH165)))</f>
        <v>0</v>
      </c>
      <c r="AJ165" s="123">
        <f>IF(AJ$5&lt;=$D165,0,IF(SUM($D165,I127)&gt;AJ$5,$AF139/I127,$AF139-SUM($I165:AI165)))</f>
        <v>0</v>
      </c>
      <c r="AK165" s="123">
        <f>IF(AK$5&lt;=$D165,0,IF(SUM($D165,I127)&gt;AK$5,$AF139/I127,$AF139-SUM($I165:AJ165)))</f>
        <v>0</v>
      </c>
      <c r="AL165" s="123">
        <f>IF(AL$5&lt;=$D165,0,IF(SUM($D165,I127)&gt;AL$5,$AF139/I127,$AF139-SUM($I165:AK165)))</f>
        <v>0</v>
      </c>
      <c r="AM165" s="123">
        <f>IF(AM$5&lt;=$D165,0,IF(SUM($D165,I127)&gt;AM$5,$AF139/I127,$AF139-SUM($I165:AL165)))</f>
        <v>0</v>
      </c>
      <c r="AN165" s="123">
        <f>IF(AN$5&lt;=$D165,0,IF(SUM($D165,I127)&gt;AN$5,$AF139/I127,$AF139-SUM($I165:AM165)))</f>
        <v>0</v>
      </c>
      <c r="AO165" s="123">
        <f>IF(AO$5&lt;=$D165,0,IF(SUM($D165,I127)&gt;AO$5,$AF139/I127,$AF139-SUM($I165:AN165)))</f>
        <v>0</v>
      </c>
      <c r="AP165" s="123">
        <f>IF(AP$5&lt;=$D165,0,IF(SUM($D165,I127)&gt;AP$5,$AF139/I127,$AF139-SUM($I165:AO165)))</f>
        <v>0</v>
      </c>
      <c r="AQ165" s="123">
        <f>IF(AQ$5&lt;=$D165,0,IF(SUM($D165,I127)&gt;AQ$5,$AF139/I127,$AF139-SUM($I165:AP165)))</f>
        <v>0</v>
      </c>
      <c r="AR165" s="123">
        <f>IF(AR$5&lt;=$D165,0,IF(SUM($D165,I127)&gt;AR$5,$AF139/I127,$AF139-SUM($I165:AQ165)))</f>
        <v>0</v>
      </c>
      <c r="AS165" s="123">
        <f>IF(AS$5&lt;=$D165,0,IF(SUM($D165,I127)&gt;AS$5,$AF139/I127,$AF139-SUM($I165:AR165)))</f>
        <v>0</v>
      </c>
      <c r="AT165" s="123">
        <f>IF(AT$5&lt;=$D165,0,IF(SUM($D165,I127)&gt;AT$5,$AF139/I127,$AF139-SUM($I165:AS165)))</f>
        <v>0</v>
      </c>
      <c r="AU165" s="123">
        <f>IF(AU$5&lt;=$D165,0,IF(SUM($D165,I127)&gt;AU$5,$AF139/I127,$AF139-SUM($I165:AT165)))</f>
        <v>0</v>
      </c>
      <c r="AV165" s="123">
        <f>IF(AV$5&lt;=$D165,0,IF(SUM($D165,I127)&gt;AV$5,$AF139/I127,$AF139-SUM($I165:AU165)))</f>
        <v>0</v>
      </c>
      <c r="AW165" s="123">
        <f>IF(AW$5&lt;=$D165,0,IF(SUM($D165,I127)&gt;AW$5,$AF139/I127,$AF139-SUM($I165:AV165)))</f>
        <v>0</v>
      </c>
      <c r="AX165" s="123">
        <f>IF(AX$5&lt;=$D165,0,IF(SUM($D165,I127)&gt;AX$5,$AF139/I127,$AF139-SUM($I165:AW165)))</f>
        <v>0</v>
      </c>
      <c r="AY165" s="123">
        <f>IF(AY$5&lt;=$D165,0,IF(SUM($D165,I127)&gt;AY$5,$AF139/I127,$AF139-SUM($I165:AX165)))</f>
        <v>0</v>
      </c>
      <c r="AZ165" s="123">
        <f>IF(AZ$5&lt;=$D165,0,IF(SUM($D165,I127)&gt;AZ$5,$AF139/I127,$AF139-SUM($I165:AY165)))</f>
        <v>0</v>
      </c>
      <c r="BA165" s="123">
        <f>IF(BA$5&lt;=$D165,0,IF(SUM($D165,I127)&gt;BA$5,$AF139/I127,$AF139-SUM($I165:AZ165)))</f>
        <v>0</v>
      </c>
      <c r="BB165" s="123">
        <f>IF(BB$5&lt;=$D165,0,IF(SUM($D165,I127)&gt;BB$5,$AF139/I127,$AF139-SUM($I165:BA165)))</f>
        <v>0</v>
      </c>
      <c r="BC165" s="123">
        <f>IF(BC$5&lt;=$D165,0,IF(SUM($D165,I127)&gt;BC$5,$AF139/I127,$AF139-SUM($I165:BB165)))</f>
        <v>0</v>
      </c>
      <c r="BD165" s="123">
        <f>IF(BD$5&lt;=$D165,0,IF(SUM($D165,I127)&gt;BD$5,$AF139/I127,$AF139-SUM($I165:BC165)))</f>
        <v>0</v>
      </c>
      <c r="BE165" s="123">
        <f>IF(BE$5&lt;=$D165,0,IF(SUM($D165,I127)&gt;BE$5,$AF139/I127,$AF139-SUM($I165:BD165)))</f>
        <v>0</v>
      </c>
      <c r="BF165" s="123">
        <f>IF(BF$5&lt;=$D165,0,IF(SUM($D165,I127)&gt;BF$5,$AF139/I127,$AF139-SUM($I165:BE165)))</f>
        <v>0</v>
      </c>
      <c r="BG165" s="123">
        <f>IF(BG$5&lt;=$D165,0,IF(SUM($D165,I127)&gt;BG$5,$AF139/I127,$AF139-SUM($I165:BF165)))</f>
        <v>0</v>
      </c>
      <c r="BH165" s="123">
        <f>IF(BH$5&lt;=$D165,0,IF(SUM($D165,I127)&gt;BH$5,$AF139/I127,$AF139-SUM($I165:BG165)))</f>
        <v>0</v>
      </c>
      <c r="BI165" s="123">
        <f>IF(BI$5&lt;=$D165,0,IF(SUM($D165,I127)&gt;BI$5,$AF139/I127,$AF139-SUM($I165:BH165)))</f>
        <v>0</v>
      </c>
      <c r="BJ165" s="123">
        <f>IF(BJ$5&lt;=$D165,0,IF(SUM($D165,I127)&gt;BJ$5,$AF139/I127,$AF139-SUM($I165:BI165)))</f>
        <v>0</v>
      </c>
      <c r="BK165" s="123">
        <f>IF(BK$5&lt;=$D165,0,IF(SUM($D165,I127)&gt;BK$5,$AF139/I127,$AF139-SUM($I165:BJ165)))</f>
        <v>0</v>
      </c>
      <c r="BL165" s="123">
        <f>IF(BL$5&lt;=$D165,0,IF(SUM($D165,I127)&gt;BL$5,$AF139/I127,$AF139-SUM($I165:BK165)))</f>
        <v>0</v>
      </c>
      <c r="BM165" s="123">
        <f>IF(BM$5&lt;=$D165,0,IF(SUM($D165,I127)&gt;BM$5,$AF139/I127,$AF139-SUM($I165:BL165)))</f>
        <v>0</v>
      </c>
      <c r="BN165" s="123">
        <f>IF(BN$5&lt;=$D165,0,IF(SUM($D165,I127)&gt;BN$5,$AF139/I127,$AF139-SUM($I165:BM165)))</f>
        <v>0</v>
      </c>
      <c r="BO165" s="123">
        <f>IF(BO$5&lt;=$D165,0,IF(SUM($D165,I127)&gt;BO$5,$AF139/I127,$AF139-SUM($I165:BN165)))</f>
        <v>0</v>
      </c>
      <c r="BP165" s="123">
        <f>IF(BP$5&lt;=$D165,0,IF(SUM($D165,I127)&gt;BP$5,$AF139/I127,$AF139-SUM($I165:BO165)))</f>
        <v>0</v>
      </c>
      <c r="BQ165" s="123">
        <f>IF(BQ$5&lt;=$D165,0,IF(SUM($D165,I127)&gt;BQ$5,$AF139/I127,$AF139-SUM($I165:BP165)))</f>
        <v>0</v>
      </c>
      <c r="BR165" s="123">
        <f>IF(BR$5&lt;=$D165,0,IF(SUM($D165,J127)&gt;BR$5,$AF139/J127,$AF139-SUM($I165:BQ165)))</f>
        <v>0</v>
      </c>
      <c r="BS165" s="123">
        <f>IF(BS$5&lt;=$D165,0,IF(SUM($D165,K127)&gt;BS$5,$AF139/K127,$AF139-SUM($I165:BR165)))</f>
        <v>0</v>
      </c>
      <c r="BT165" s="123">
        <f>IF(BT$5&lt;=$D165,0,IF(SUM($D165,L127)&gt;BT$5,$AF139/L127,$AF139-SUM($I165:BS165)))</f>
        <v>0</v>
      </c>
      <c r="BU165" s="123">
        <f>IF(BU$5&lt;=$D165,0,IF(SUM($D165,M127)&gt;BU$5,$AF139/M127,$AF139-SUM($I165:BT165)))</f>
        <v>0</v>
      </c>
      <c r="BV165" s="123">
        <f>IF(BV$5&lt;=$D165,0,IF(SUM($D165,N127)&gt;BV$5,$AF139/N127,$AF139-SUM($I165:BU165)))</f>
        <v>0</v>
      </c>
    </row>
    <row r="166" spans="4:74" ht="12.75" hidden="1" customHeight="1" outlineLevel="1" x14ac:dyDescent="0.3">
      <c r="D166" s="124">
        <f t="shared" si="80"/>
        <v>2034</v>
      </c>
      <c r="E166" s="8" t="s">
        <v>22</v>
      </c>
      <c r="I166" s="75"/>
      <c r="J166" s="123">
        <f>IF(J$5&lt;=$D166,0,IF(SUM($D166,I127)&gt;J$5,$AG139/I127,$AG139-SUM($I166:I166)))</f>
        <v>0</v>
      </c>
      <c r="K166" s="123">
        <f>IF(K$5&lt;=$D166,0,IF(SUM($D166,I127)&gt;K$5,$AG139/I127,$AG139-SUM($I166:J166)))</f>
        <v>0</v>
      </c>
      <c r="L166" s="123">
        <f>IF(L$5&lt;=$D166,0,IF(SUM($D166,I127)&gt;L$5,$AG139/I127,$AG139-SUM($I166:K166)))</f>
        <v>0</v>
      </c>
      <c r="M166" s="123">
        <f>IF(M$5&lt;=$D166,0,IF(SUM($D166,I127)&gt;M$5,$AG139/I127,$AG139-SUM($I166:L166)))</f>
        <v>0</v>
      </c>
      <c r="N166" s="123">
        <f>IF(N$5&lt;=$D166,0,IF(SUM($D166,I127)&gt;N$5,$AG139/I127,$AG139-SUM($I166:M166)))</f>
        <v>0</v>
      </c>
      <c r="O166" s="123">
        <f>IF(O$5&lt;=$D166,0,IF(SUM($D166,I127)&gt;O$5,$AG139/I127,$AG139-SUM($I166:N166)))</f>
        <v>0</v>
      </c>
      <c r="P166" s="123">
        <f>IF(P$5&lt;=$D166,0,IF(SUM($D166,I127)&gt;P$5,$AG139/I127,$AG139-SUM($I166:O166)))</f>
        <v>0</v>
      </c>
      <c r="Q166" s="123">
        <f>IF(Q$5&lt;=$D166,0,IF(SUM($D166,I127)&gt;Q$5,$AG139/I127,$AG139-SUM($I166:P166)))</f>
        <v>0</v>
      </c>
      <c r="R166" s="123">
        <f>IF(R$5&lt;=$D166,0,IF(SUM($D166,I127)&gt;R$5,$AG139/I127,$AG139-SUM($I166:Q166)))</f>
        <v>0</v>
      </c>
      <c r="S166" s="123">
        <f>IF(S$5&lt;=$D166,0,IF(SUM($D166,I127)&gt;S$5,$AG139/I127,$AG139-SUM($I166:R166)))</f>
        <v>0</v>
      </c>
      <c r="T166" s="123">
        <f>IF(T$5&lt;=$D166,0,IF(SUM($D166,I127)&gt;T$5,$AG139/I127,$AG139-SUM($I166:S166)))</f>
        <v>0</v>
      </c>
      <c r="U166" s="123">
        <f>IF(U$5&lt;=$D166,0,IF(SUM($D166,I127)&gt;U$5,$AG139/I127,$AG139-SUM($I166:T166)))</f>
        <v>0</v>
      </c>
      <c r="V166" s="123">
        <f>IF(V$5&lt;=$D166,0,IF(SUM($D166,I127)&gt;V$5,$AG139/I127,$AG139-SUM($I166:U166)))</f>
        <v>0</v>
      </c>
      <c r="W166" s="123">
        <f>IF(W$5&lt;=$D166,0,IF(SUM($D166,I127)&gt;W$5,$AG139/I127,$AG139-SUM($I166:V166)))</f>
        <v>0</v>
      </c>
      <c r="X166" s="123">
        <f>IF(X$5&lt;=$D166,0,IF(SUM($D166,I127)&gt;X$5,$AG139/I127,$AG139-SUM($I166:W166)))</f>
        <v>0</v>
      </c>
      <c r="Y166" s="123">
        <f>IF(Y$5&lt;=$D166,0,IF(SUM($D166,I127)&gt;Y$5,$AG139/I127,$AG139-SUM($I166:X166)))</f>
        <v>0</v>
      </c>
      <c r="Z166" s="123">
        <f>IF(Z$5&lt;=$D166,0,IF(SUM($D166,I127)&gt;Z$5,$AG139/I127,$AG139-SUM($I166:Y166)))</f>
        <v>0</v>
      </c>
      <c r="AA166" s="123">
        <f>IF(AA$5&lt;=$D166,0,IF(SUM($D166,I127)&gt;AA$5,$AG139/I127,$AG139-SUM($I166:Z166)))</f>
        <v>0</v>
      </c>
      <c r="AB166" s="123">
        <f>IF(AB$5&lt;=$D166,0,IF(SUM($D166,I127)&gt;AB$5,$AG139/I127,$AG139-SUM($I166:AA166)))</f>
        <v>0</v>
      </c>
      <c r="AC166" s="123">
        <f>IF(AC$5&lt;=$D166,0,IF(SUM($D166,I127)&gt;AC$5,$AG139/I127,$AG139-SUM($I166:AB166)))</f>
        <v>0</v>
      </c>
      <c r="AD166" s="123">
        <f>IF(AD$5&lt;=$D166,0,IF(SUM($D166,I127)&gt;AD$5,$AG139/I127,$AG139-SUM($I166:AC166)))</f>
        <v>0</v>
      </c>
      <c r="AE166" s="123">
        <f>IF(AE$5&lt;=$D166,0,IF(SUM($D166,I127)&gt;AE$5,$AG139/I127,$AG139-SUM($I166:AD166)))</f>
        <v>0</v>
      </c>
      <c r="AF166" s="123">
        <f>IF(AF$5&lt;=$D166,0,IF(SUM($D166,I127)&gt;AF$5,$AG139/I127,$AG139-SUM($I166:AE166)))</f>
        <v>0</v>
      </c>
      <c r="AG166" s="123">
        <f>IF(AG$5&lt;=$D166,0,IF(SUM($D166,I127)&gt;AG$5,$AG139/I127,$AG139-SUM($I166:AF166)))</f>
        <v>0</v>
      </c>
      <c r="AH166" s="123">
        <f>IF(AH$5&lt;=$D166,0,IF(SUM($D166,I127)&gt;AH$5,$AG139/I127,$AG139-SUM($I166:AG166)))</f>
        <v>0</v>
      </c>
      <c r="AI166" s="123">
        <f>IF(AI$5&lt;=$D166,0,IF(SUM($D166,I127)&gt;AI$5,$AG139/I127,$AG139-SUM($I166:AH166)))</f>
        <v>0</v>
      </c>
      <c r="AJ166" s="123">
        <f>IF(AJ$5&lt;=$D166,0,IF(SUM($D166,I127)&gt;AJ$5,$AG139/I127,$AG139-SUM($I166:AI166)))</f>
        <v>0</v>
      </c>
      <c r="AK166" s="123">
        <f>IF(AK$5&lt;=$D166,0,IF(SUM($D166,I127)&gt;AK$5,$AG139/I127,$AG139-SUM($I166:AJ166)))</f>
        <v>0</v>
      </c>
      <c r="AL166" s="123">
        <f>IF(AL$5&lt;=$D166,0,IF(SUM($D166,I127)&gt;AL$5,$AG139/I127,$AG139-SUM($I166:AK166)))</f>
        <v>0</v>
      </c>
      <c r="AM166" s="123">
        <f>IF(AM$5&lt;=$D166,0,IF(SUM($D166,I127)&gt;AM$5,$AG139/I127,$AG139-SUM($I166:AL166)))</f>
        <v>0</v>
      </c>
      <c r="AN166" s="123">
        <f>IF(AN$5&lt;=$D166,0,IF(SUM($D166,I127)&gt;AN$5,$AG139/I127,$AG139-SUM($I166:AM166)))</f>
        <v>0</v>
      </c>
      <c r="AO166" s="123">
        <f>IF(AO$5&lt;=$D166,0,IF(SUM($D166,I127)&gt;AO$5,$AG139/I127,$AG139-SUM($I166:AN166)))</f>
        <v>0</v>
      </c>
      <c r="AP166" s="123">
        <f>IF(AP$5&lt;=$D166,0,IF(SUM($D166,I127)&gt;AP$5,$AG139/I127,$AG139-SUM($I166:AO166)))</f>
        <v>0</v>
      </c>
      <c r="AQ166" s="123">
        <f>IF(AQ$5&lt;=$D166,0,IF(SUM($D166,I127)&gt;AQ$5,$AG139/I127,$AG139-SUM($I166:AP166)))</f>
        <v>0</v>
      </c>
      <c r="AR166" s="123">
        <f>IF(AR$5&lt;=$D166,0,IF(SUM($D166,I127)&gt;AR$5,$AG139/I127,$AG139-SUM($I166:AQ166)))</f>
        <v>0</v>
      </c>
      <c r="AS166" s="123">
        <f>IF(AS$5&lt;=$D166,0,IF(SUM($D166,I127)&gt;AS$5,$AG139/I127,$AG139-SUM($I166:AR166)))</f>
        <v>0</v>
      </c>
      <c r="AT166" s="123">
        <f>IF(AT$5&lt;=$D166,0,IF(SUM($D166,I127)&gt;AT$5,$AG139/I127,$AG139-SUM($I166:AS166)))</f>
        <v>0</v>
      </c>
      <c r="AU166" s="123">
        <f>IF(AU$5&lt;=$D166,0,IF(SUM($D166,I127)&gt;AU$5,$AG139/I127,$AG139-SUM($I166:AT166)))</f>
        <v>0</v>
      </c>
      <c r="AV166" s="123">
        <f>IF(AV$5&lt;=$D166,0,IF(SUM($D166,I127)&gt;AV$5,$AG139/I127,$AG139-SUM($I166:AU166)))</f>
        <v>0</v>
      </c>
      <c r="AW166" s="123">
        <f>IF(AW$5&lt;=$D166,0,IF(SUM($D166,I127)&gt;AW$5,$AG139/I127,$AG139-SUM($I166:AV166)))</f>
        <v>0</v>
      </c>
      <c r="AX166" s="123">
        <f>IF(AX$5&lt;=$D166,0,IF(SUM($D166,I127)&gt;AX$5,$AG139/I127,$AG139-SUM($I166:AW166)))</f>
        <v>0</v>
      </c>
      <c r="AY166" s="123">
        <f>IF(AY$5&lt;=$D166,0,IF(SUM($D166,I127)&gt;AY$5,$AG139/I127,$AG139-SUM($I166:AX166)))</f>
        <v>0</v>
      </c>
      <c r="AZ166" s="123">
        <f>IF(AZ$5&lt;=$D166,0,IF(SUM($D166,I127)&gt;AZ$5,$AG139/I127,$AG139-SUM($I166:AY166)))</f>
        <v>0</v>
      </c>
      <c r="BA166" s="123">
        <f>IF(BA$5&lt;=$D166,0,IF(SUM($D166,I127)&gt;BA$5,$AG139/I127,$AG139-SUM($I166:AZ166)))</f>
        <v>0</v>
      </c>
      <c r="BB166" s="123">
        <f>IF(BB$5&lt;=$D166,0,IF(SUM($D166,I127)&gt;BB$5,$AG139/I127,$AG139-SUM($I166:BA166)))</f>
        <v>0</v>
      </c>
      <c r="BC166" s="123">
        <f>IF(BC$5&lt;=$D166,0,IF(SUM($D166,I127)&gt;BC$5,$AG139/I127,$AG139-SUM($I166:BB166)))</f>
        <v>0</v>
      </c>
      <c r="BD166" s="123">
        <f>IF(BD$5&lt;=$D166,0,IF(SUM($D166,I127)&gt;BD$5,$AG139/I127,$AG139-SUM($I166:BC166)))</f>
        <v>0</v>
      </c>
      <c r="BE166" s="123">
        <f>IF(BE$5&lt;=$D166,0,IF(SUM($D166,I127)&gt;BE$5,$AG139/I127,$AG139-SUM($I166:BD166)))</f>
        <v>0</v>
      </c>
      <c r="BF166" s="123">
        <f>IF(BF$5&lt;=$D166,0,IF(SUM($D166,I127)&gt;BF$5,$AG139/I127,$AG139-SUM($I166:BE166)))</f>
        <v>0</v>
      </c>
      <c r="BG166" s="123">
        <f>IF(BG$5&lt;=$D166,0,IF(SUM($D166,I127)&gt;BG$5,$AG139/I127,$AG139-SUM($I166:BF166)))</f>
        <v>0</v>
      </c>
      <c r="BH166" s="123">
        <f>IF(BH$5&lt;=$D166,0,IF(SUM($D166,I127)&gt;BH$5,$AG139/I127,$AG139-SUM($I166:BG166)))</f>
        <v>0</v>
      </c>
      <c r="BI166" s="123">
        <f>IF(BI$5&lt;=$D166,0,IF(SUM($D166,I127)&gt;BI$5,$AG139/I127,$AG139-SUM($I166:BH166)))</f>
        <v>0</v>
      </c>
      <c r="BJ166" s="123">
        <f>IF(BJ$5&lt;=$D166,0,IF(SUM($D166,I127)&gt;BJ$5,$AG139/I127,$AG139-SUM($I166:BI166)))</f>
        <v>0</v>
      </c>
      <c r="BK166" s="123">
        <f>IF(BK$5&lt;=$D166,0,IF(SUM($D166,I127)&gt;BK$5,$AG139/I127,$AG139-SUM($I166:BJ166)))</f>
        <v>0</v>
      </c>
      <c r="BL166" s="123">
        <f>IF(BL$5&lt;=$D166,0,IF(SUM($D166,I127)&gt;BL$5,$AG139/I127,$AG139-SUM($I166:BK166)))</f>
        <v>0</v>
      </c>
      <c r="BM166" s="123">
        <f>IF(BM$5&lt;=$D166,0,IF(SUM($D166,I127)&gt;BM$5,$AG139/I127,$AG139-SUM($I166:BL166)))</f>
        <v>0</v>
      </c>
      <c r="BN166" s="123">
        <f>IF(BN$5&lt;=$D166,0,IF(SUM($D166,I127)&gt;BN$5,$AG139/I127,$AG139-SUM($I166:BM166)))</f>
        <v>0</v>
      </c>
      <c r="BO166" s="123">
        <f>IF(BO$5&lt;=$D166,0,IF(SUM($D166,I127)&gt;BO$5,$AG139/I127,$AG139-SUM($I166:BN166)))</f>
        <v>0</v>
      </c>
      <c r="BP166" s="123">
        <f>IF(BP$5&lt;=$D166,0,IF(SUM($D166,I127)&gt;BP$5,$AG139/I127,$AG139-SUM($I166:BO166)))</f>
        <v>0</v>
      </c>
      <c r="BQ166" s="123">
        <f>IF(BQ$5&lt;=$D166,0,IF(SUM($D166,I127)&gt;BQ$5,$AG139/I127,$AG139-SUM($I166:BP166)))</f>
        <v>0</v>
      </c>
      <c r="BR166" s="123">
        <f>IF(BR$5&lt;=$D166,0,IF(SUM($D166,J127)&gt;BR$5,$AG139/J127,$AG139-SUM($I166:BQ166)))</f>
        <v>0</v>
      </c>
      <c r="BS166" s="123">
        <f>IF(BS$5&lt;=$D166,0,IF(SUM($D166,K127)&gt;BS$5,$AG139/K127,$AG139-SUM($I166:BR166)))</f>
        <v>0</v>
      </c>
      <c r="BT166" s="123">
        <f>IF(BT$5&lt;=$D166,0,IF(SUM($D166,L127)&gt;BT$5,$AG139/L127,$AG139-SUM($I166:BS166)))</f>
        <v>0</v>
      </c>
      <c r="BU166" s="123">
        <f>IF(BU$5&lt;=$D166,0,IF(SUM($D166,M127)&gt;BU$5,$AG139/M127,$AG139-SUM($I166:BT166)))</f>
        <v>0</v>
      </c>
      <c r="BV166" s="123">
        <f>IF(BV$5&lt;=$D166,0,IF(SUM($D166,N127)&gt;BV$5,$AG139/N127,$AG139-SUM($I166:BU166)))</f>
        <v>0</v>
      </c>
    </row>
    <row r="167" spans="4:74" ht="12.75" hidden="1" customHeight="1" outlineLevel="1" x14ac:dyDescent="0.3">
      <c r="D167" s="124">
        <f t="shared" si="80"/>
        <v>2035</v>
      </c>
      <c r="E167" s="8" t="s">
        <v>22</v>
      </c>
      <c r="I167" s="75"/>
      <c r="J167" s="123">
        <f>IF(J$5&lt;=$D167,0,IF(SUM($D167,I127)&gt;J$5,$AH139/I127,$AH139-SUM($I167:I167)))</f>
        <v>0</v>
      </c>
      <c r="K167" s="123">
        <f>IF(K$5&lt;=$D167,0,IF(SUM($D167,I127)&gt;K$5,$AH139/I127,$AH139-SUM($I167:J167)))</f>
        <v>0</v>
      </c>
      <c r="L167" s="123">
        <f>IF(L$5&lt;=$D167,0,IF(SUM($D167,I127)&gt;L$5,$AH139/I127,$AH139-SUM($I167:K167)))</f>
        <v>0</v>
      </c>
      <c r="M167" s="123">
        <f>IF(M$5&lt;=$D167,0,IF(SUM($D167,I127)&gt;M$5,$AH139/I127,$AH139-SUM($I167:L167)))</f>
        <v>0</v>
      </c>
      <c r="N167" s="123">
        <f>IF(N$5&lt;=$D167,0,IF(SUM($D167,I127)&gt;N$5,$AH139/I127,$AH139-SUM($I167:M167)))</f>
        <v>0</v>
      </c>
      <c r="O167" s="123">
        <f>IF(O$5&lt;=$D167,0,IF(SUM($D167,I127)&gt;O$5,$AH139/I127,$AH139-SUM($I167:N167)))</f>
        <v>0</v>
      </c>
      <c r="P167" s="123">
        <f>IF(P$5&lt;=$D167,0,IF(SUM($D167,I127)&gt;P$5,$AH139/I127,$AH139-SUM($I167:O167)))</f>
        <v>0</v>
      </c>
      <c r="Q167" s="123">
        <f>IF(Q$5&lt;=$D167,0,IF(SUM($D167,I127)&gt;Q$5,$AH139/I127,$AH139-SUM($I167:P167)))</f>
        <v>0</v>
      </c>
      <c r="R167" s="123">
        <f>IF(R$5&lt;=$D167,0,IF(SUM($D167,I127)&gt;R$5,$AH139/I127,$AH139-SUM($I167:Q167)))</f>
        <v>0</v>
      </c>
      <c r="S167" s="123">
        <f>IF(S$5&lt;=$D167,0,IF(SUM($D167,I127)&gt;S$5,$AH139/I127,$AH139-SUM($I167:R167)))</f>
        <v>0</v>
      </c>
      <c r="T167" s="123">
        <f>IF(T$5&lt;=$D167,0,IF(SUM($D167,I127)&gt;T$5,$AH139/I127,$AH139-SUM($I167:S167)))</f>
        <v>0</v>
      </c>
      <c r="U167" s="123">
        <f>IF(U$5&lt;=$D167,0,IF(SUM($D167,I127)&gt;U$5,$AH139/I127,$AH139-SUM($I167:T167)))</f>
        <v>0</v>
      </c>
      <c r="V167" s="123">
        <f>IF(V$5&lt;=$D167,0,IF(SUM($D167,I127)&gt;V$5,$AH139/I127,$AH139-SUM($I167:U167)))</f>
        <v>0</v>
      </c>
      <c r="W167" s="123">
        <f>IF(W$5&lt;=$D167,0,IF(SUM($D167,I127)&gt;W$5,$AH139/I127,$AH139-SUM($I167:V167)))</f>
        <v>0</v>
      </c>
      <c r="X167" s="123">
        <f>IF(X$5&lt;=$D167,0,IF(SUM($D167,I127)&gt;X$5,$AH139/I127,$AH139-SUM($I167:W167)))</f>
        <v>0</v>
      </c>
      <c r="Y167" s="123">
        <f>IF(Y$5&lt;=$D167,0,IF(SUM($D167,I127)&gt;Y$5,$AH139/I127,$AH139-SUM($I167:X167)))</f>
        <v>0</v>
      </c>
      <c r="Z167" s="123">
        <f>IF(Z$5&lt;=$D167,0,IF(SUM($D167,I127)&gt;Z$5,$AH139/I127,$AH139-SUM($I167:Y167)))</f>
        <v>0</v>
      </c>
      <c r="AA167" s="123">
        <f>IF(AA$5&lt;=$D167,0,IF(SUM($D167,I127)&gt;AA$5,$AH139/I127,$AH139-SUM($I167:Z167)))</f>
        <v>0</v>
      </c>
      <c r="AB167" s="123">
        <f>IF(AB$5&lt;=$D167,0,IF(SUM($D167,I127)&gt;AB$5,$AH139/I127,$AH139-SUM($I167:AA167)))</f>
        <v>0</v>
      </c>
      <c r="AC167" s="123">
        <f>IF(AC$5&lt;=$D167,0,IF(SUM($D167,I127)&gt;AC$5,$AH139/I127,$AH139-SUM($I167:AB167)))</f>
        <v>0</v>
      </c>
      <c r="AD167" s="123">
        <f>IF(AD$5&lt;=$D167,0,IF(SUM($D167,I127)&gt;AD$5,$AH139/I127,$AH139-SUM($I167:AC167)))</f>
        <v>0</v>
      </c>
      <c r="AE167" s="123">
        <f>IF(AE$5&lt;=$D167,0,IF(SUM($D167,I127)&gt;AE$5,$AH139/I127,$AH139-SUM($I167:AD167)))</f>
        <v>0</v>
      </c>
      <c r="AF167" s="123">
        <f>IF(AF$5&lt;=$D167,0,IF(SUM($D167,I127)&gt;AF$5,$AH139/I127,$AH139-SUM($I167:AE167)))</f>
        <v>0</v>
      </c>
      <c r="AG167" s="123">
        <f>IF(AG$5&lt;=$D167,0,IF(SUM($D167,I127)&gt;AG$5,$AH139/I127,$AH139-SUM($I167:AF167)))</f>
        <v>0</v>
      </c>
      <c r="AH167" s="123">
        <f>IF(AH$5&lt;=$D167,0,IF(SUM($D167,I127)&gt;AH$5,$AH139/I127,$AH139-SUM($I167:AG167)))</f>
        <v>0</v>
      </c>
      <c r="AI167" s="123">
        <f>IF(AI$5&lt;=$D167,0,IF(SUM($D167,I127)&gt;AI$5,$AH139/I127,$AH139-SUM($I167:AH167)))</f>
        <v>0</v>
      </c>
      <c r="AJ167" s="123">
        <f>IF(AJ$5&lt;=$D167,0,IF(SUM($D167,I127)&gt;AJ$5,$AH139/I127,$AH139-SUM($I167:AI167)))</f>
        <v>0</v>
      </c>
      <c r="AK167" s="123">
        <f>IF(AK$5&lt;=$D167,0,IF(SUM($D167,I127)&gt;AK$5,$AH139/I127,$AH139-SUM($I167:AJ167)))</f>
        <v>0</v>
      </c>
      <c r="AL167" s="123">
        <f>IF(AL$5&lt;=$D167,0,IF(SUM($D167,I127)&gt;AL$5,$AH139/I127,$AH139-SUM($I167:AK167)))</f>
        <v>0</v>
      </c>
      <c r="AM167" s="123">
        <f>IF(AM$5&lt;=$D167,0,IF(SUM($D167,I127)&gt;AM$5,$AH139/I127,$AH139-SUM($I167:AL167)))</f>
        <v>0</v>
      </c>
      <c r="AN167" s="123">
        <f>IF(AN$5&lt;=$D167,0,IF(SUM($D167,I127)&gt;AN$5,$AH139/I127,$AH139-SUM($I167:AM167)))</f>
        <v>0</v>
      </c>
      <c r="AO167" s="123">
        <f>IF(AO$5&lt;=$D167,0,IF(SUM($D167,I127)&gt;AO$5,$AH139/I127,$AH139-SUM($I167:AN167)))</f>
        <v>0</v>
      </c>
      <c r="AP167" s="123">
        <f>IF(AP$5&lt;=$D167,0,IF(SUM($D167,I127)&gt;AP$5,$AH139/I127,$AH139-SUM($I167:AO167)))</f>
        <v>0</v>
      </c>
      <c r="AQ167" s="123">
        <f>IF(AQ$5&lt;=$D167,0,IF(SUM($D167,I127)&gt;AQ$5,$AH139/I127,$AH139-SUM($I167:AP167)))</f>
        <v>0</v>
      </c>
      <c r="AR167" s="123">
        <f>IF(AR$5&lt;=$D167,0,IF(SUM($D167,I127)&gt;AR$5,$AH139/I127,$AH139-SUM($I167:AQ167)))</f>
        <v>0</v>
      </c>
      <c r="AS167" s="123">
        <f>IF(AS$5&lt;=$D167,0,IF(SUM($D167,I127)&gt;AS$5,$AH139/I127,$AH139-SUM($I167:AR167)))</f>
        <v>0</v>
      </c>
      <c r="AT167" s="123">
        <f>IF(AT$5&lt;=$D167,0,IF(SUM($D167,I127)&gt;AT$5,$AH139/I127,$AH139-SUM($I167:AS167)))</f>
        <v>0</v>
      </c>
      <c r="AU167" s="123">
        <f>IF(AU$5&lt;=$D167,0,IF(SUM($D167,I127)&gt;AU$5,$AH139/I127,$AH139-SUM($I167:AT167)))</f>
        <v>0</v>
      </c>
      <c r="AV167" s="123">
        <f>IF(AV$5&lt;=$D167,0,IF(SUM($D167,I127)&gt;AV$5,$AH139/I127,$AH139-SUM($I167:AU167)))</f>
        <v>0</v>
      </c>
      <c r="AW167" s="123">
        <f>IF(AW$5&lt;=$D167,0,IF(SUM($D167,I127)&gt;AW$5,$AH139/I127,$AH139-SUM($I167:AV167)))</f>
        <v>0</v>
      </c>
      <c r="AX167" s="123">
        <f>IF(AX$5&lt;=$D167,0,IF(SUM($D167,I127)&gt;AX$5,$AH139/I127,$AH139-SUM($I167:AW167)))</f>
        <v>0</v>
      </c>
      <c r="AY167" s="123">
        <f>IF(AY$5&lt;=$D167,0,IF(SUM($D167,I127)&gt;AY$5,$AH139/I127,$AH139-SUM($I167:AX167)))</f>
        <v>0</v>
      </c>
      <c r="AZ167" s="123">
        <f>IF(AZ$5&lt;=$D167,0,IF(SUM($D167,I127)&gt;AZ$5,$AH139/I127,$AH139-SUM($I167:AY167)))</f>
        <v>0</v>
      </c>
      <c r="BA167" s="123">
        <f>IF(BA$5&lt;=$D167,0,IF(SUM($D167,I127)&gt;BA$5,$AH139/I127,$AH139-SUM($I167:AZ167)))</f>
        <v>0</v>
      </c>
      <c r="BB167" s="123">
        <f>IF(BB$5&lt;=$D167,0,IF(SUM($D167,I127)&gt;BB$5,$AH139/I127,$AH139-SUM($I167:BA167)))</f>
        <v>0</v>
      </c>
      <c r="BC167" s="123">
        <f>IF(BC$5&lt;=$D167,0,IF(SUM($D167,I127)&gt;BC$5,$AH139/I127,$AH139-SUM($I167:BB167)))</f>
        <v>0</v>
      </c>
      <c r="BD167" s="123">
        <f>IF(BD$5&lt;=$D167,0,IF(SUM($D167,I127)&gt;BD$5,$AH139/I127,$AH139-SUM($I167:BC167)))</f>
        <v>0</v>
      </c>
      <c r="BE167" s="123">
        <f>IF(BE$5&lt;=$D167,0,IF(SUM($D167,I127)&gt;BE$5,$AH139/I127,$AH139-SUM($I167:BD167)))</f>
        <v>0</v>
      </c>
      <c r="BF167" s="123">
        <f>IF(BF$5&lt;=$D167,0,IF(SUM($D167,I127)&gt;BF$5,$AH139/I127,$AH139-SUM($I167:BE167)))</f>
        <v>0</v>
      </c>
      <c r="BG167" s="123">
        <f>IF(BG$5&lt;=$D167,0,IF(SUM($D167,I127)&gt;BG$5,$AH139/I127,$AH139-SUM($I167:BF167)))</f>
        <v>0</v>
      </c>
      <c r="BH167" s="123">
        <f>IF(BH$5&lt;=$D167,0,IF(SUM($D167,I127)&gt;BH$5,$AH139/I127,$AH139-SUM($I167:BG167)))</f>
        <v>0</v>
      </c>
      <c r="BI167" s="123">
        <f>IF(BI$5&lt;=$D167,0,IF(SUM($D167,I127)&gt;BI$5,$AH139/I127,$AH139-SUM($I167:BH167)))</f>
        <v>0</v>
      </c>
      <c r="BJ167" s="123">
        <f>IF(BJ$5&lt;=$D167,0,IF(SUM($D167,I127)&gt;BJ$5,$AH139/I127,$AH139-SUM($I167:BI167)))</f>
        <v>0</v>
      </c>
      <c r="BK167" s="123">
        <f>IF(BK$5&lt;=$D167,0,IF(SUM($D167,I127)&gt;BK$5,$AH139/I127,$AH139-SUM($I167:BJ167)))</f>
        <v>0</v>
      </c>
      <c r="BL167" s="123">
        <f>IF(BL$5&lt;=$D167,0,IF(SUM($D167,I127)&gt;BL$5,$AH139/I127,$AH139-SUM($I167:BK167)))</f>
        <v>0</v>
      </c>
      <c r="BM167" s="123">
        <f>IF(BM$5&lt;=$D167,0,IF(SUM($D167,I127)&gt;BM$5,$AH139/I127,$AH139-SUM($I167:BL167)))</f>
        <v>0</v>
      </c>
      <c r="BN167" s="123">
        <f>IF(BN$5&lt;=$D167,0,IF(SUM($D167,I127)&gt;BN$5,$AH139/I127,$AH139-SUM($I167:BM167)))</f>
        <v>0</v>
      </c>
      <c r="BO167" s="123">
        <f>IF(BO$5&lt;=$D167,0,IF(SUM($D167,I127)&gt;BO$5,$AH139/I127,$AH139-SUM($I167:BN167)))</f>
        <v>0</v>
      </c>
      <c r="BP167" s="123">
        <f>IF(BP$5&lt;=$D167,0,IF(SUM($D167,I127)&gt;BP$5,$AH139/I127,$AH139-SUM($I167:BO167)))</f>
        <v>0</v>
      </c>
      <c r="BQ167" s="123">
        <f>IF(BQ$5&lt;=$D167,0,IF(SUM($D167,I127)&gt;BQ$5,$AH139/I127,$AH139-SUM($I167:BP167)))</f>
        <v>0</v>
      </c>
      <c r="BR167" s="123">
        <f>IF(BR$5&lt;=$D167,0,IF(SUM($D167,J127)&gt;BR$5,$AH139/J127,$AH139-SUM($I167:BQ167)))</f>
        <v>0</v>
      </c>
      <c r="BS167" s="123">
        <f>IF(BS$5&lt;=$D167,0,IF(SUM($D167,K127)&gt;BS$5,$AH139/K127,$AH139-SUM($I167:BR167)))</f>
        <v>0</v>
      </c>
      <c r="BT167" s="123">
        <f>IF(BT$5&lt;=$D167,0,IF(SUM($D167,L127)&gt;BT$5,$AH139/L127,$AH139-SUM($I167:BS167)))</f>
        <v>0</v>
      </c>
      <c r="BU167" s="123">
        <f>IF(BU$5&lt;=$D167,0,IF(SUM($D167,M127)&gt;BU$5,$AH139/M127,$AH139-SUM($I167:BT167)))</f>
        <v>0</v>
      </c>
      <c r="BV167" s="123">
        <f>IF(BV$5&lt;=$D167,0,IF(SUM($D167,N127)&gt;BV$5,$AH139/N127,$AH139-SUM($I167:BU167)))</f>
        <v>0</v>
      </c>
    </row>
    <row r="168" spans="4:74" ht="12.75" hidden="1" customHeight="1" outlineLevel="1" x14ac:dyDescent="0.3">
      <c r="D168" s="124">
        <f t="shared" si="80"/>
        <v>2036</v>
      </c>
      <c r="E168" s="8" t="s">
        <v>22</v>
      </c>
      <c r="I168" s="75"/>
      <c r="J168" s="123">
        <f>IF(J$5&lt;=$D168,0,IF(SUM($D168,I127)&gt;J$5,$AI139/I127,$AI139-SUM($I168:I168)))</f>
        <v>0</v>
      </c>
      <c r="K168" s="123">
        <f>IF(K$5&lt;=$D168,0,IF(SUM($D168,I127)&gt;K$5,$AI139/I127,$AI139-SUM($I168:J168)))</f>
        <v>0</v>
      </c>
      <c r="L168" s="123">
        <f>IF(L$5&lt;=$D168,0,IF(SUM($D168,I127)&gt;L$5,$AI139/I127,$AI139-SUM($I168:K168)))</f>
        <v>0</v>
      </c>
      <c r="M168" s="123">
        <f>IF(M$5&lt;=$D168,0,IF(SUM($D168,I127)&gt;M$5,$AI139/I127,$AI139-SUM($I168:L168)))</f>
        <v>0</v>
      </c>
      <c r="N168" s="123">
        <f>IF(N$5&lt;=$D168,0,IF(SUM($D168,I127)&gt;N$5,$AI139/I127,$AI139-SUM($I168:M168)))</f>
        <v>0</v>
      </c>
      <c r="O168" s="123">
        <f>IF(O$5&lt;=$D168,0,IF(SUM($D168,I127)&gt;O$5,$AI139/I127,$AI139-SUM($I168:N168)))</f>
        <v>0</v>
      </c>
      <c r="P168" s="123">
        <f>IF(P$5&lt;=$D168,0,IF(SUM($D168,I127)&gt;P$5,$AI139/I127,$AI139-SUM($I168:O168)))</f>
        <v>0</v>
      </c>
      <c r="Q168" s="123">
        <f>IF(Q$5&lt;=$D168,0,IF(SUM($D168,I127)&gt;Q$5,$AI139/I127,$AI139-SUM($I168:P168)))</f>
        <v>0</v>
      </c>
      <c r="R168" s="123">
        <f>IF(R$5&lt;=$D168,0,IF(SUM($D168,I127)&gt;R$5,$AI139/I127,$AI139-SUM($I168:Q168)))</f>
        <v>0</v>
      </c>
      <c r="S168" s="123">
        <f>IF(S$5&lt;=$D168,0,IF(SUM($D168,I127)&gt;S$5,$AI139/I127,$AI139-SUM($I168:R168)))</f>
        <v>0</v>
      </c>
      <c r="T168" s="123">
        <f>IF(T$5&lt;=$D168,0,IF(SUM($D168,I127)&gt;T$5,$AI139/I127,$AI139-SUM($I168:S168)))</f>
        <v>0</v>
      </c>
      <c r="U168" s="123">
        <f>IF(U$5&lt;=$D168,0,IF(SUM($D168,I127)&gt;U$5,$AI139/I127,$AI139-SUM($I168:T168)))</f>
        <v>0</v>
      </c>
      <c r="V168" s="123">
        <f>IF(V$5&lt;=$D168,0,IF(SUM($D168,I127)&gt;V$5,$AI139/I127,$AI139-SUM($I168:U168)))</f>
        <v>0</v>
      </c>
      <c r="W168" s="123">
        <f>IF(W$5&lt;=$D168,0,IF(SUM($D168,I127)&gt;W$5,$AI139/I127,$AI139-SUM($I168:V168)))</f>
        <v>0</v>
      </c>
      <c r="X168" s="123">
        <f>IF(X$5&lt;=$D168,0,IF(SUM($D168,I127)&gt;X$5,$AI139/I127,$AI139-SUM($I168:W168)))</f>
        <v>0</v>
      </c>
      <c r="Y168" s="123">
        <f>IF(Y$5&lt;=$D168,0,IF(SUM($D168,I127)&gt;Y$5,$AI139/I127,$AI139-SUM($I168:X168)))</f>
        <v>0</v>
      </c>
      <c r="Z168" s="123">
        <f>IF(Z$5&lt;=$D168,0,IF(SUM($D168,I127)&gt;Z$5,$AI139/I127,$AI139-SUM($I168:Y168)))</f>
        <v>0</v>
      </c>
      <c r="AA168" s="123">
        <f>IF(AA$5&lt;=$D168,0,IF(SUM($D168,I127)&gt;AA$5,$AI139/I127,$AI139-SUM($I168:Z168)))</f>
        <v>0</v>
      </c>
      <c r="AB168" s="123">
        <f>IF(AB$5&lt;=$D168,0,IF(SUM($D168,I127)&gt;AB$5,$AI139/I127,$AI139-SUM($I168:AA168)))</f>
        <v>0</v>
      </c>
      <c r="AC168" s="123">
        <f>IF(AC$5&lt;=$D168,0,IF(SUM($D168,I127)&gt;AC$5,$AI139/I127,$AI139-SUM($I168:AB168)))</f>
        <v>0</v>
      </c>
      <c r="AD168" s="123">
        <f>IF(AD$5&lt;=$D168,0,IF(SUM($D168,I127)&gt;AD$5,$AI139/I127,$AI139-SUM($I168:AC168)))</f>
        <v>0</v>
      </c>
      <c r="AE168" s="123">
        <f>IF(AE$5&lt;=$D168,0,IF(SUM($D168,I127)&gt;AE$5,$AI139/I127,$AI139-SUM($I168:AD168)))</f>
        <v>0</v>
      </c>
      <c r="AF168" s="123">
        <f>IF(AF$5&lt;=$D168,0,IF(SUM($D168,I127)&gt;AF$5,$AI139/I127,$AI139-SUM($I168:AE168)))</f>
        <v>0</v>
      </c>
      <c r="AG168" s="123">
        <f>IF(AG$5&lt;=$D168,0,IF(SUM($D168,I127)&gt;AG$5,$AI139/I127,$AI139-SUM($I168:AF168)))</f>
        <v>0</v>
      </c>
      <c r="AH168" s="123">
        <f>IF(AH$5&lt;=$D168,0,IF(SUM($D168,I127)&gt;AH$5,$AI139/I127,$AI139-SUM($I168:AG168)))</f>
        <v>0</v>
      </c>
      <c r="AI168" s="123">
        <f>IF(AI$5&lt;=$D168,0,IF(SUM($D168,I127)&gt;AI$5,$AI139/I127,$AI139-SUM($I168:AH168)))</f>
        <v>0</v>
      </c>
      <c r="AJ168" s="123">
        <f>IF(AJ$5&lt;=$D168,0,IF(SUM($D168,I127)&gt;AJ$5,$AI139/I127,$AI139-SUM($I168:AI168)))</f>
        <v>0</v>
      </c>
      <c r="AK168" s="123">
        <f>IF(AK$5&lt;=$D168,0,IF(SUM($D168,I127)&gt;AK$5,$AI139/I127,$AI139-SUM($I168:AJ168)))</f>
        <v>0</v>
      </c>
      <c r="AL168" s="123">
        <f>IF(AL$5&lt;=$D168,0,IF(SUM($D168,I127)&gt;AL$5,$AI139/I127,$AI139-SUM($I168:AK168)))</f>
        <v>0</v>
      </c>
      <c r="AM168" s="123">
        <f>IF(AM$5&lt;=$D168,0,IF(SUM($D168,I127)&gt;AM$5,$AI139/I127,$AI139-SUM($I168:AL168)))</f>
        <v>0</v>
      </c>
      <c r="AN168" s="123">
        <f>IF(AN$5&lt;=$D168,0,IF(SUM($D168,I127)&gt;AN$5,$AI139/I127,$AI139-SUM($I168:AM168)))</f>
        <v>0</v>
      </c>
      <c r="AO168" s="123">
        <f>IF(AO$5&lt;=$D168,0,IF(SUM($D168,I127)&gt;AO$5,$AI139/I127,$AI139-SUM($I168:AN168)))</f>
        <v>0</v>
      </c>
      <c r="AP168" s="123">
        <f>IF(AP$5&lt;=$D168,0,IF(SUM($D168,I127)&gt;AP$5,$AI139/I127,$AI139-SUM($I168:AO168)))</f>
        <v>0</v>
      </c>
      <c r="AQ168" s="123">
        <f>IF(AQ$5&lt;=$D168,0,IF(SUM($D168,I127)&gt;AQ$5,$AI139/I127,$AI139-SUM($I168:AP168)))</f>
        <v>0</v>
      </c>
      <c r="AR168" s="123">
        <f>IF(AR$5&lt;=$D168,0,IF(SUM($D168,I127)&gt;AR$5,$AI139/I127,$AI139-SUM($I168:AQ168)))</f>
        <v>0</v>
      </c>
      <c r="AS168" s="123">
        <f>IF(AS$5&lt;=$D168,0,IF(SUM($D168,I127)&gt;AS$5,$AI139/I127,$AI139-SUM($I168:AR168)))</f>
        <v>0</v>
      </c>
      <c r="AT168" s="123">
        <f>IF(AT$5&lt;=$D168,0,IF(SUM($D168,I127)&gt;AT$5,$AI139/I127,$AI139-SUM($I168:AS168)))</f>
        <v>0</v>
      </c>
      <c r="AU168" s="123">
        <f>IF(AU$5&lt;=$D168,0,IF(SUM($D168,I127)&gt;AU$5,$AI139/I127,$AI139-SUM($I168:AT168)))</f>
        <v>0</v>
      </c>
      <c r="AV168" s="123">
        <f>IF(AV$5&lt;=$D168,0,IF(SUM($D168,I127)&gt;AV$5,$AI139/I127,$AI139-SUM($I168:AU168)))</f>
        <v>0</v>
      </c>
      <c r="AW168" s="123">
        <f>IF(AW$5&lt;=$D168,0,IF(SUM($D168,I127)&gt;AW$5,$AI139/I127,$AI139-SUM($I168:AV168)))</f>
        <v>0</v>
      </c>
      <c r="AX168" s="123">
        <f>IF(AX$5&lt;=$D168,0,IF(SUM($D168,I127)&gt;AX$5,$AI139/I127,$AI139-SUM($I168:AW168)))</f>
        <v>0</v>
      </c>
      <c r="AY168" s="123">
        <f>IF(AY$5&lt;=$D168,0,IF(SUM($D168,I127)&gt;AY$5,$AI139/I127,$AI139-SUM($I168:AX168)))</f>
        <v>0</v>
      </c>
      <c r="AZ168" s="123">
        <f>IF(AZ$5&lt;=$D168,0,IF(SUM($D168,I127)&gt;AZ$5,$AI139/I127,$AI139-SUM($I168:AY168)))</f>
        <v>0</v>
      </c>
      <c r="BA168" s="123">
        <f>IF(BA$5&lt;=$D168,0,IF(SUM($D168,I127)&gt;BA$5,$AI139/I127,$AI139-SUM($I168:AZ168)))</f>
        <v>0</v>
      </c>
      <c r="BB168" s="123">
        <f>IF(BB$5&lt;=$D168,0,IF(SUM($D168,I127)&gt;BB$5,$AI139/I127,$AI139-SUM($I168:BA168)))</f>
        <v>0</v>
      </c>
      <c r="BC168" s="123">
        <f>IF(BC$5&lt;=$D168,0,IF(SUM($D168,I127)&gt;BC$5,$AI139/I127,$AI139-SUM($I168:BB168)))</f>
        <v>0</v>
      </c>
      <c r="BD168" s="123">
        <f>IF(BD$5&lt;=$D168,0,IF(SUM($D168,I127)&gt;BD$5,$AI139/I127,$AI139-SUM($I168:BC168)))</f>
        <v>0</v>
      </c>
      <c r="BE168" s="123">
        <f>IF(BE$5&lt;=$D168,0,IF(SUM($D168,I127)&gt;BE$5,$AI139/I127,$AI139-SUM($I168:BD168)))</f>
        <v>0</v>
      </c>
      <c r="BF168" s="123">
        <f>IF(BF$5&lt;=$D168,0,IF(SUM($D168,I127)&gt;BF$5,$AI139/I127,$AI139-SUM($I168:BE168)))</f>
        <v>0</v>
      </c>
      <c r="BG168" s="123">
        <f>IF(BG$5&lt;=$D168,0,IF(SUM($D168,I127)&gt;BG$5,$AI139/I127,$AI139-SUM($I168:BF168)))</f>
        <v>0</v>
      </c>
      <c r="BH168" s="123">
        <f>IF(BH$5&lt;=$D168,0,IF(SUM($D168,I127)&gt;BH$5,$AI139/I127,$AI139-SUM($I168:BG168)))</f>
        <v>0</v>
      </c>
      <c r="BI168" s="123">
        <f>IF(BI$5&lt;=$D168,0,IF(SUM($D168,I127)&gt;BI$5,$AI139/I127,$AI139-SUM($I168:BH168)))</f>
        <v>0</v>
      </c>
      <c r="BJ168" s="123">
        <f>IF(BJ$5&lt;=$D168,0,IF(SUM($D168,I127)&gt;BJ$5,$AI139/I127,$AI139-SUM($I168:BI168)))</f>
        <v>0</v>
      </c>
      <c r="BK168" s="123">
        <f>IF(BK$5&lt;=$D168,0,IF(SUM($D168,I127)&gt;BK$5,$AI139/I127,$AI139-SUM($I168:BJ168)))</f>
        <v>0</v>
      </c>
      <c r="BL168" s="123">
        <f>IF(BL$5&lt;=$D168,0,IF(SUM($D168,I127)&gt;BL$5,$AI139/I127,$AI139-SUM($I168:BK168)))</f>
        <v>0</v>
      </c>
      <c r="BM168" s="123">
        <f>IF(BM$5&lt;=$D168,0,IF(SUM($D168,I127)&gt;BM$5,$AI139/I127,$AI139-SUM($I168:BL168)))</f>
        <v>0</v>
      </c>
      <c r="BN168" s="123">
        <f>IF(BN$5&lt;=$D168,0,IF(SUM($D168,I127)&gt;BN$5,$AI139/I127,$AI139-SUM($I168:BM168)))</f>
        <v>0</v>
      </c>
      <c r="BO168" s="123">
        <f>IF(BO$5&lt;=$D168,0,IF(SUM($D168,I127)&gt;BO$5,$AI139/I127,$AI139-SUM($I168:BN168)))</f>
        <v>0</v>
      </c>
      <c r="BP168" s="123">
        <f>IF(BP$5&lt;=$D168,0,IF(SUM($D168,I127)&gt;BP$5,$AI139/I127,$AI139-SUM($I168:BO168)))</f>
        <v>0</v>
      </c>
      <c r="BQ168" s="123">
        <f>IF(BQ$5&lt;=$D168,0,IF(SUM($D168,I127)&gt;BQ$5,$AI139/I127,$AI139-SUM($I168:BP168)))</f>
        <v>0</v>
      </c>
      <c r="BR168" s="123">
        <f>IF(BR$5&lt;=$D168,0,IF(SUM($D168,J127)&gt;BR$5,$AI139/J127,$AI139-SUM($I168:BQ168)))</f>
        <v>0</v>
      </c>
      <c r="BS168" s="123">
        <f>IF(BS$5&lt;=$D168,0,IF(SUM($D168,K127)&gt;BS$5,$AI139/K127,$AI139-SUM($I168:BR168)))</f>
        <v>0</v>
      </c>
      <c r="BT168" s="123">
        <f>IF(BT$5&lt;=$D168,0,IF(SUM($D168,L127)&gt;BT$5,$AI139/L127,$AI139-SUM($I168:BS168)))</f>
        <v>0</v>
      </c>
      <c r="BU168" s="123">
        <f>IF(BU$5&lt;=$D168,0,IF(SUM($D168,M127)&gt;BU$5,$AI139/M127,$AI139-SUM($I168:BT168)))</f>
        <v>0</v>
      </c>
      <c r="BV168" s="123">
        <f>IF(BV$5&lt;=$D168,0,IF(SUM($D168,N127)&gt;BV$5,$AI139/N127,$AI139-SUM($I168:BU168)))</f>
        <v>0</v>
      </c>
    </row>
    <row r="169" spans="4:74" ht="12.75" hidden="1" customHeight="1" outlineLevel="1" x14ac:dyDescent="0.3">
      <c r="D169" s="124">
        <f t="shared" si="80"/>
        <v>2037</v>
      </c>
      <c r="E169" s="8" t="s">
        <v>22</v>
      </c>
      <c r="I169" s="75"/>
      <c r="J169" s="123">
        <f>IF(J$5&lt;=$D169,0,IF(SUM($D169,I127)&gt;J$5,$AJ139/I127,$AJ139-SUM($I169:I169)))</f>
        <v>0</v>
      </c>
      <c r="K169" s="123">
        <f>IF(K$5&lt;=$D169,0,IF(SUM($D169,I127)&gt;K$5,$AJ139/I127,$AJ139-SUM($I169:J169)))</f>
        <v>0</v>
      </c>
      <c r="L169" s="123">
        <f>IF(L$5&lt;=$D169,0,IF(SUM($D169,I127)&gt;L$5,$AJ139/I127,$AJ139-SUM($I169:K169)))</f>
        <v>0</v>
      </c>
      <c r="M169" s="123">
        <f>IF(M$5&lt;=$D169,0,IF(SUM($D169,I127)&gt;M$5,$AJ139/I127,$AJ139-SUM($I169:L169)))</f>
        <v>0</v>
      </c>
      <c r="N169" s="123">
        <f>IF(N$5&lt;=$D169,0,IF(SUM($D169,I127)&gt;N$5,$AJ139/I127,$AJ139-SUM($I169:M169)))</f>
        <v>0</v>
      </c>
      <c r="O169" s="123">
        <f>IF(O$5&lt;=$D169,0,IF(SUM($D169,I127)&gt;O$5,$AJ139/I127,$AJ139-SUM($I169:N169)))</f>
        <v>0</v>
      </c>
      <c r="P169" s="123">
        <f>IF(P$5&lt;=$D169,0,IF(SUM($D169,I127)&gt;P$5,$AJ139/I127,$AJ139-SUM($I169:O169)))</f>
        <v>0</v>
      </c>
      <c r="Q169" s="123">
        <f>IF(Q$5&lt;=$D169,0,IF(SUM($D169,I127)&gt;Q$5,$AJ139/I127,$AJ139-SUM($I169:P169)))</f>
        <v>0</v>
      </c>
      <c r="R169" s="123">
        <f>IF(R$5&lt;=$D169,0,IF(SUM($D169,I127)&gt;R$5,$AJ139/I127,$AJ139-SUM($I169:Q169)))</f>
        <v>0</v>
      </c>
      <c r="S169" s="123">
        <f>IF(S$5&lt;=$D169,0,IF(SUM($D169,I127)&gt;S$5,$AJ139/I127,$AJ139-SUM($I169:R169)))</f>
        <v>0</v>
      </c>
      <c r="T169" s="123">
        <f>IF(T$5&lt;=$D169,0,IF(SUM($D169,I127)&gt;T$5,$AJ139/I127,$AJ139-SUM($I169:S169)))</f>
        <v>0</v>
      </c>
      <c r="U169" s="123">
        <f>IF(U$5&lt;=$D169,0,IF(SUM($D169,I127)&gt;U$5,$AJ139/I127,$AJ139-SUM($I169:T169)))</f>
        <v>0</v>
      </c>
      <c r="V169" s="123">
        <f>IF(V$5&lt;=$D169,0,IF(SUM($D169,I127)&gt;V$5,$AJ139/I127,$AJ139-SUM($I169:U169)))</f>
        <v>0</v>
      </c>
      <c r="W169" s="123">
        <f>IF(W$5&lt;=$D169,0,IF(SUM($D169,I127)&gt;W$5,$AJ139/I127,$AJ139-SUM($I169:V169)))</f>
        <v>0</v>
      </c>
      <c r="X169" s="123">
        <f>IF(X$5&lt;=$D169,0,IF(SUM($D169,I127)&gt;X$5,$AJ139/I127,$AJ139-SUM($I169:W169)))</f>
        <v>0</v>
      </c>
      <c r="Y169" s="123">
        <f>IF(Y$5&lt;=$D169,0,IF(SUM($D169,I127)&gt;Y$5,$AJ139/I127,$AJ139-SUM($I169:X169)))</f>
        <v>0</v>
      </c>
      <c r="Z169" s="123">
        <f>IF(Z$5&lt;=$D169,0,IF(SUM($D169,I127)&gt;Z$5,$AJ139/I127,$AJ139-SUM($I169:Y169)))</f>
        <v>0</v>
      </c>
      <c r="AA169" s="123">
        <f>IF(AA$5&lt;=$D169,0,IF(SUM($D169,I127)&gt;AA$5,$AJ139/I127,$AJ139-SUM($I169:Z169)))</f>
        <v>0</v>
      </c>
      <c r="AB169" s="123">
        <f>IF(AB$5&lt;=$D169,0,IF(SUM($D169,I127)&gt;AB$5,$AJ139/I127,$AJ139-SUM($I169:AA169)))</f>
        <v>0</v>
      </c>
      <c r="AC169" s="123">
        <f>IF(AC$5&lt;=$D169,0,IF(SUM($D169,I127)&gt;AC$5,$AJ139/I127,$AJ139-SUM($I169:AB169)))</f>
        <v>0</v>
      </c>
      <c r="AD169" s="123">
        <f>IF(AD$5&lt;=$D169,0,IF(SUM($D169,I127)&gt;AD$5,$AJ139/I127,$AJ139-SUM($I169:AC169)))</f>
        <v>0</v>
      </c>
      <c r="AE169" s="123">
        <f>IF(AE$5&lt;=$D169,0,IF(SUM($D169,I127)&gt;AE$5,$AJ139/I127,$AJ139-SUM($I169:AD169)))</f>
        <v>0</v>
      </c>
      <c r="AF169" s="123">
        <f>IF(AF$5&lt;=$D169,0,IF(SUM($D169,I127)&gt;AF$5,$AJ139/I127,$AJ139-SUM($I169:AE169)))</f>
        <v>0</v>
      </c>
      <c r="AG169" s="123">
        <f>IF(AG$5&lt;=$D169,0,IF(SUM($D169,I127)&gt;AG$5,$AJ139/I127,$AJ139-SUM($I169:AF169)))</f>
        <v>0</v>
      </c>
      <c r="AH169" s="123">
        <f>IF(AH$5&lt;=$D169,0,IF(SUM($D169,I127)&gt;AH$5,$AJ139/I127,$AJ139-SUM($I169:AG169)))</f>
        <v>0</v>
      </c>
      <c r="AI169" s="123">
        <f>IF(AI$5&lt;=$D169,0,IF(SUM($D169,I127)&gt;AI$5,$AJ139/I127,$AJ139-SUM($I169:AH169)))</f>
        <v>0</v>
      </c>
      <c r="AJ169" s="123">
        <f>IF(AJ$5&lt;=$D169,0,IF(SUM($D169,I127)&gt;AJ$5,$AJ139/I127,$AJ139-SUM($I169:AI169)))</f>
        <v>0</v>
      </c>
      <c r="AK169" s="123">
        <f>IF(AK$5&lt;=$D169,0,IF(SUM($D169,I127)&gt;AK$5,$AJ139/I127,$AJ139-SUM($I169:AJ169)))</f>
        <v>0</v>
      </c>
      <c r="AL169" s="123">
        <f>IF(AL$5&lt;=$D169,0,IF(SUM($D169,I127)&gt;AL$5,$AJ139/I127,$AJ139-SUM($I169:AK169)))</f>
        <v>0</v>
      </c>
      <c r="AM169" s="123">
        <f>IF(AM$5&lt;=$D169,0,IF(SUM($D169,I127)&gt;AM$5,$AJ139/I127,$AJ139-SUM($I169:AL169)))</f>
        <v>0</v>
      </c>
      <c r="AN169" s="123">
        <f>IF(AN$5&lt;=$D169,0,IF(SUM($D169,I127)&gt;AN$5,$AJ139/I127,$AJ139-SUM($I169:AM169)))</f>
        <v>0</v>
      </c>
      <c r="AO169" s="123">
        <f>IF(AO$5&lt;=$D169,0,IF(SUM($D169,I127)&gt;AO$5,$AJ139/I127,$AJ139-SUM($I169:AN169)))</f>
        <v>0</v>
      </c>
      <c r="AP169" s="123">
        <f>IF(AP$5&lt;=$D169,0,IF(SUM($D169,I127)&gt;AP$5,$AJ139/I127,$AJ139-SUM($I169:AO169)))</f>
        <v>0</v>
      </c>
      <c r="AQ169" s="123">
        <f>IF(AQ$5&lt;=$D169,0,IF(SUM($D169,I127)&gt;AQ$5,$AJ139/I127,$AJ139-SUM($I169:AP169)))</f>
        <v>0</v>
      </c>
      <c r="AR169" s="123">
        <f>IF(AR$5&lt;=$D169,0,IF(SUM($D169,I127)&gt;AR$5,$AJ139/I127,$AJ139-SUM($I169:AQ169)))</f>
        <v>0</v>
      </c>
      <c r="AS169" s="123">
        <f>IF(AS$5&lt;=$D169,0,IF(SUM($D169,I127)&gt;AS$5,$AJ139/I127,$AJ139-SUM($I169:AR169)))</f>
        <v>0</v>
      </c>
      <c r="AT169" s="123">
        <f>IF(AT$5&lt;=$D169,0,IF(SUM($D169,I127)&gt;AT$5,$AJ139/I127,$AJ139-SUM($I169:AS169)))</f>
        <v>0</v>
      </c>
      <c r="AU169" s="123">
        <f>IF(AU$5&lt;=$D169,0,IF(SUM($D169,I127)&gt;AU$5,$AJ139/I127,$AJ139-SUM($I169:AT169)))</f>
        <v>0</v>
      </c>
      <c r="AV169" s="123">
        <f>IF(AV$5&lt;=$D169,0,IF(SUM($D169,I127)&gt;AV$5,$AJ139/I127,$AJ139-SUM($I169:AU169)))</f>
        <v>0</v>
      </c>
      <c r="AW169" s="123">
        <f>IF(AW$5&lt;=$D169,0,IF(SUM($D169,I127)&gt;AW$5,$AJ139/I127,$AJ139-SUM($I169:AV169)))</f>
        <v>0</v>
      </c>
      <c r="AX169" s="123">
        <f>IF(AX$5&lt;=$D169,0,IF(SUM($D169,I127)&gt;AX$5,$AJ139/I127,$AJ139-SUM($I169:AW169)))</f>
        <v>0</v>
      </c>
      <c r="AY169" s="123">
        <f>IF(AY$5&lt;=$D169,0,IF(SUM($D169,I127)&gt;AY$5,$AJ139/I127,$AJ139-SUM($I169:AX169)))</f>
        <v>0</v>
      </c>
      <c r="AZ169" s="123">
        <f>IF(AZ$5&lt;=$D169,0,IF(SUM($D169,I127)&gt;AZ$5,$AJ139/I127,$AJ139-SUM($I169:AY169)))</f>
        <v>0</v>
      </c>
      <c r="BA169" s="123">
        <f>IF(BA$5&lt;=$D169,0,IF(SUM($D169,I127)&gt;BA$5,$AJ139/I127,$AJ139-SUM($I169:AZ169)))</f>
        <v>0</v>
      </c>
      <c r="BB169" s="123">
        <f>IF(BB$5&lt;=$D169,0,IF(SUM($D169,I127)&gt;BB$5,$AJ139/I127,$AJ139-SUM($I169:BA169)))</f>
        <v>0</v>
      </c>
      <c r="BC169" s="123">
        <f>IF(BC$5&lt;=$D169,0,IF(SUM($D169,I127)&gt;BC$5,$AJ139/I127,$AJ139-SUM($I169:BB169)))</f>
        <v>0</v>
      </c>
      <c r="BD169" s="123">
        <f>IF(BD$5&lt;=$D169,0,IF(SUM($D169,I127)&gt;BD$5,$AJ139/I127,$AJ139-SUM($I169:BC169)))</f>
        <v>0</v>
      </c>
      <c r="BE169" s="123">
        <f>IF(BE$5&lt;=$D169,0,IF(SUM($D169,I127)&gt;BE$5,$AJ139/I127,$AJ139-SUM($I169:BD169)))</f>
        <v>0</v>
      </c>
      <c r="BF169" s="123">
        <f>IF(BF$5&lt;=$D169,0,IF(SUM($D169,I127)&gt;BF$5,$AJ139/I127,$AJ139-SUM($I169:BE169)))</f>
        <v>0</v>
      </c>
      <c r="BG169" s="123">
        <f>IF(BG$5&lt;=$D169,0,IF(SUM($D169,I127)&gt;BG$5,$AJ139/I127,$AJ139-SUM($I169:BF169)))</f>
        <v>0</v>
      </c>
      <c r="BH169" s="123">
        <f>IF(BH$5&lt;=$D169,0,IF(SUM($D169,I127)&gt;BH$5,$AJ139/I127,$AJ139-SUM($I169:BG169)))</f>
        <v>0</v>
      </c>
      <c r="BI169" s="123">
        <f>IF(BI$5&lt;=$D169,0,IF(SUM($D169,I127)&gt;BI$5,$AJ139/I127,$AJ139-SUM($I169:BH169)))</f>
        <v>0</v>
      </c>
      <c r="BJ169" s="123">
        <f>IF(BJ$5&lt;=$D169,0,IF(SUM($D169,I127)&gt;BJ$5,$AJ139/I127,$AJ139-SUM($I169:BI169)))</f>
        <v>0</v>
      </c>
      <c r="BK169" s="123">
        <f>IF(BK$5&lt;=$D169,0,IF(SUM($D169,I127)&gt;BK$5,$AJ139/I127,$AJ139-SUM($I169:BJ169)))</f>
        <v>0</v>
      </c>
      <c r="BL169" s="123">
        <f>IF(BL$5&lt;=$D169,0,IF(SUM($D169,I127)&gt;BL$5,$AJ139/I127,$AJ139-SUM($I169:BK169)))</f>
        <v>0</v>
      </c>
      <c r="BM169" s="123">
        <f>IF(BM$5&lt;=$D169,0,IF(SUM($D169,I127)&gt;BM$5,$AJ139/I127,$AJ139-SUM($I169:BL169)))</f>
        <v>0</v>
      </c>
      <c r="BN169" s="123">
        <f>IF(BN$5&lt;=$D169,0,IF(SUM($D169,I127)&gt;BN$5,$AJ139/I127,$AJ139-SUM($I169:BM169)))</f>
        <v>0</v>
      </c>
      <c r="BO169" s="123">
        <f>IF(BO$5&lt;=$D169,0,IF(SUM($D169,I127)&gt;BO$5,$AJ139/I127,$AJ139-SUM($I169:BN169)))</f>
        <v>0</v>
      </c>
      <c r="BP169" s="123">
        <f>IF(BP$5&lt;=$D169,0,IF(SUM($D169,I127)&gt;BP$5,$AJ139/I127,$AJ139-SUM($I169:BO169)))</f>
        <v>0</v>
      </c>
      <c r="BQ169" s="123">
        <f>IF(BQ$5&lt;=$D169,0,IF(SUM($D169,I127)&gt;BQ$5,$AJ139/I127,$AJ139-SUM($I169:BP169)))</f>
        <v>0</v>
      </c>
      <c r="BR169" s="123">
        <f>IF(BR$5&lt;=$D169,0,IF(SUM($D169,J127)&gt;BR$5,$AJ139/J127,$AJ139-SUM($I169:BQ169)))</f>
        <v>0</v>
      </c>
      <c r="BS169" s="123">
        <f>IF(BS$5&lt;=$D169,0,IF(SUM($D169,K127)&gt;BS$5,$AJ139/K127,$AJ139-SUM($I169:BR169)))</f>
        <v>0</v>
      </c>
      <c r="BT169" s="123">
        <f>IF(BT$5&lt;=$D169,0,IF(SUM($D169,L127)&gt;BT$5,$AJ139/L127,$AJ139-SUM($I169:BS169)))</f>
        <v>0</v>
      </c>
      <c r="BU169" s="123">
        <f>IF(BU$5&lt;=$D169,0,IF(SUM($D169,M127)&gt;BU$5,$AJ139/M127,$AJ139-SUM($I169:BT169)))</f>
        <v>0</v>
      </c>
      <c r="BV169" s="123">
        <f>IF(BV$5&lt;=$D169,0,IF(SUM($D169,N127)&gt;BV$5,$AJ139/N127,$AJ139-SUM($I169:BU169)))</f>
        <v>0</v>
      </c>
    </row>
    <row r="170" spans="4:74" ht="12.75" hidden="1" customHeight="1" outlineLevel="1" x14ac:dyDescent="0.3">
      <c r="D170" s="124">
        <f t="shared" si="80"/>
        <v>2038</v>
      </c>
      <c r="E170" s="8" t="s">
        <v>22</v>
      </c>
      <c r="I170" s="75"/>
      <c r="J170" s="123">
        <f>IF(J$5&lt;=$D170,0,IF(SUM($D170,I127)&gt;J$5,$AK139/I127,$AK139-SUM($I170:I170)))</f>
        <v>0</v>
      </c>
      <c r="K170" s="123">
        <f>IF(K$5&lt;=$D170,0,IF(SUM($D170,I127)&gt;K$5,$AK139/I127,$AK139-SUM($I170:J170)))</f>
        <v>0</v>
      </c>
      <c r="L170" s="123">
        <f>IF(L$5&lt;=$D170,0,IF(SUM($D170,I127)&gt;L$5,$AK139/I127,$AK139-SUM($I170:K170)))</f>
        <v>0</v>
      </c>
      <c r="M170" s="123">
        <f>IF(M$5&lt;=$D170,0,IF(SUM($D170,I127)&gt;M$5,$AK139/I127,$AK139-SUM($I170:L170)))</f>
        <v>0</v>
      </c>
      <c r="N170" s="123">
        <f>IF(N$5&lt;=$D170,0,IF(SUM($D170,I127)&gt;N$5,$AK139/I127,$AK139-SUM($I170:M170)))</f>
        <v>0</v>
      </c>
      <c r="O170" s="123">
        <f>IF(O$5&lt;=$D170,0,IF(SUM($D170,I127)&gt;O$5,$AK139/I127,$AK139-SUM($I170:N170)))</f>
        <v>0</v>
      </c>
      <c r="P170" s="123">
        <f>IF(P$5&lt;=$D170,0,IF(SUM($D170,I127)&gt;P$5,$AK139/I127,$AK139-SUM($I170:O170)))</f>
        <v>0</v>
      </c>
      <c r="Q170" s="123">
        <f>IF(Q$5&lt;=$D170,0,IF(SUM($D170,I127)&gt;Q$5,$AK139/I127,$AK139-SUM($I170:P170)))</f>
        <v>0</v>
      </c>
      <c r="R170" s="123">
        <f>IF(R$5&lt;=$D170,0,IF(SUM($D170,I127)&gt;R$5,$AK139/I127,$AK139-SUM($I170:Q170)))</f>
        <v>0</v>
      </c>
      <c r="S170" s="123">
        <f>IF(S$5&lt;=$D170,0,IF(SUM($D170,I127)&gt;S$5,$AK139/I127,$AK139-SUM($I170:R170)))</f>
        <v>0</v>
      </c>
      <c r="T170" s="123">
        <f>IF(T$5&lt;=$D170,0,IF(SUM($D170,I127)&gt;T$5,$AK139/I127,$AK139-SUM($I170:S170)))</f>
        <v>0</v>
      </c>
      <c r="U170" s="123">
        <f>IF(U$5&lt;=$D170,0,IF(SUM($D170,I127)&gt;U$5,$AK139/I127,$AK139-SUM($I170:T170)))</f>
        <v>0</v>
      </c>
      <c r="V170" s="123">
        <f>IF(V$5&lt;=$D170,0,IF(SUM($D170,I127)&gt;V$5,$AK139/I127,$AK139-SUM($I170:U170)))</f>
        <v>0</v>
      </c>
      <c r="W170" s="123">
        <f>IF(W$5&lt;=$D170,0,IF(SUM($D170,I127)&gt;W$5,$AK139/I127,$AK139-SUM($I170:V170)))</f>
        <v>0</v>
      </c>
      <c r="X170" s="123">
        <f>IF(X$5&lt;=$D170,0,IF(SUM($D170,I127)&gt;X$5,$AK139/I127,$AK139-SUM($I170:W170)))</f>
        <v>0</v>
      </c>
      <c r="Y170" s="123">
        <f>IF(Y$5&lt;=$D170,0,IF(SUM($D170,I127)&gt;Y$5,$AK139/I127,$AK139-SUM($I170:X170)))</f>
        <v>0</v>
      </c>
      <c r="Z170" s="123">
        <f>IF(Z$5&lt;=$D170,0,IF(SUM($D170,I127)&gt;Z$5,$AK139/I127,$AK139-SUM($I170:Y170)))</f>
        <v>0</v>
      </c>
      <c r="AA170" s="123">
        <f>IF(AA$5&lt;=$D170,0,IF(SUM($D170,I127)&gt;AA$5,$AK139/I127,$AK139-SUM($I170:Z170)))</f>
        <v>0</v>
      </c>
      <c r="AB170" s="123">
        <f>IF(AB$5&lt;=$D170,0,IF(SUM($D170,I127)&gt;AB$5,$AK139/I127,$AK139-SUM($I170:AA170)))</f>
        <v>0</v>
      </c>
      <c r="AC170" s="123">
        <f>IF(AC$5&lt;=$D170,0,IF(SUM($D170,I127)&gt;AC$5,$AK139/I127,$AK139-SUM($I170:AB170)))</f>
        <v>0</v>
      </c>
      <c r="AD170" s="123">
        <f>IF(AD$5&lt;=$D170,0,IF(SUM($D170,I127)&gt;AD$5,$AK139/I127,$AK139-SUM($I170:AC170)))</f>
        <v>0</v>
      </c>
      <c r="AE170" s="123">
        <f>IF(AE$5&lt;=$D170,0,IF(SUM($D170,I127)&gt;AE$5,$AK139/I127,$AK139-SUM($I170:AD170)))</f>
        <v>0</v>
      </c>
      <c r="AF170" s="123">
        <f>IF(AF$5&lt;=$D170,0,IF(SUM($D170,I127)&gt;AF$5,$AK139/I127,$AK139-SUM($I170:AE170)))</f>
        <v>0</v>
      </c>
      <c r="AG170" s="123">
        <f>IF(AG$5&lt;=$D170,0,IF(SUM($D170,I127)&gt;AG$5,$AK139/I127,$AK139-SUM($I170:AF170)))</f>
        <v>0</v>
      </c>
      <c r="AH170" s="123">
        <f>IF(AH$5&lt;=$D170,0,IF(SUM($D170,I127)&gt;AH$5,$AK139/I127,$AK139-SUM($I170:AG170)))</f>
        <v>0</v>
      </c>
      <c r="AI170" s="123">
        <f>IF(AI$5&lt;=$D170,0,IF(SUM($D170,I127)&gt;AI$5,$AK139/I127,$AK139-SUM($I170:AH170)))</f>
        <v>0</v>
      </c>
      <c r="AJ170" s="123">
        <f>IF(AJ$5&lt;=$D170,0,IF(SUM($D170,I127)&gt;AJ$5,$AK139/I127,$AK139-SUM($I170:AI170)))</f>
        <v>0</v>
      </c>
      <c r="AK170" s="123">
        <f>IF(AK$5&lt;=$D170,0,IF(SUM($D170,I127)&gt;AK$5,$AK139/I127,$AK139-SUM($I170:AJ170)))</f>
        <v>0</v>
      </c>
      <c r="AL170" s="123">
        <f>IF(AL$5&lt;=$D170,0,IF(SUM($D170,I127)&gt;AL$5,$AK139/I127,$AK139-SUM($I170:AK170)))</f>
        <v>0</v>
      </c>
      <c r="AM170" s="123">
        <f>IF(AM$5&lt;=$D170,0,IF(SUM($D170,I127)&gt;AM$5,$AK139/I127,$AK139-SUM($I170:AL170)))</f>
        <v>0</v>
      </c>
      <c r="AN170" s="123">
        <f>IF(AN$5&lt;=$D170,0,IF(SUM($D170,I127)&gt;AN$5,$AK139/I127,$AK139-SUM($I170:AM170)))</f>
        <v>0</v>
      </c>
      <c r="AO170" s="123">
        <f>IF(AO$5&lt;=$D170,0,IF(SUM($D170,I127)&gt;AO$5,$AK139/I127,$AK139-SUM($I170:AN170)))</f>
        <v>0</v>
      </c>
      <c r="AP170" s="123">
        <f>IF(AP$5&lt;=$D170,0,IF(SUM($D170,I127)&gt;AP$5,$AK139/I127,$AK139-SUM($I170:AO170)))</f>
        <v>0</v>
      </c>
      <c r="AQ170" s="123">
        <f>IF(AQ$5&lt;=$D170,0,IF(SUM($D170,I127)&gt;AQ$5,$AK139/I127,$AK139-SUM($I170:AP170)))</f>
        <v>0</v>
      </c>
      <c r="AR170" s="123">
        <f>IF(AR$5&lt;=$D170,0,IF(SUM($D170,I127)&gt;AR$5,$AK139/I127,$AK139-SUM($I170:AQ170)))</f>
        <v>0</v>
      </c>
      <c r="AS170" s="123">
        <f>IF(AS$5&lt;=$D170,0,IF(SUM($D170,I127)&gt;AS$5,$AK139/I127,$AK139-SUM($I170:AR170)))</f>
        <v>0</v>
      </c>
      <c r="AT170" s="123">
        <f>IF(AT$5&lt;=$D170,0,IF(SUM($D170,I127)&gt;AT$5,$AK139/I127,$AK139-SUM($I170:AS170)))</f>
        <v>0</v>
      </c>
      <c r="AU170" s="123">
        <f>IF(AU$5&lt;=$D170,0,IF(SUM($D170,I127)&gt;AU$5,$AK139/I127,$AK139-SUM($I170:AT170)))</f>
        <v>0</v>
      </c>
      <c r="AV170" s="123">
        <f>IF(AV$5&lt;=$D170,0,IF(SUM($D170,I127)&gt;AV$5,$AK139/I127,$AK139-SUM($I170:AU170)))</f>
        <v>0</v>
      </c>
      <c r="AW170" s="123">
        <f>IF(AW$5&lt;=$D170,0,IF(SUM($D170,I127)&gt;AW$5,$AK139/I127,$AK139-SUM($I170:AV170)))</f>
        <v>0</v>
      </c>
      <c r="AX170" s="123">
        <f>IF(AX$5&lt;=$D170,0,IF(SUM($D170,I127)&gt;AX$5,$AK139/I127,$AK139-SUM($I170:AW170)))</f>
        <v>0</v>
      </c>
      <c r="AY170" s="123">
        <f>IF(AY$5&lt;=$D170,0,IF(SUM($D170,I127)&gt;AY$5,$AK139/I127,$AK139-SUM($I170:AX170)))</f>
        <v>0</v>
      </c>
      <c r="AZ170" s="123">
        <f>IF(AZ$5&lt;=$D170,0,IF(SUM($D170,I127)&gt;AZ$5,$AK139/I127,$AK139-SUM($I170:AY170)))</f>
        <v>0</v>
      </c>
      <c r="BA170" s="123">
        <f>IF(BA$5&lt;=$D170,0,IF(SUM($D170,I127)&gt;BA$5,$AK139/I127,$AK139-SUM($I170:AZ170)))</f>
        <v>0</v>
      </c>
      <c r="BB170" s="123">
        <f>IF(BB$5&lt;=$D170,0,IF(SUM($D170,I127)&gt;BB$5,$AK139/I127,$AK139-SUM($I170:BA170)))</f>
        <v>0</v>
      </c>
      <c r="BC170" s="123">
        <f>IF(BC$5&lt;=$D170,0,IF(SUM($D170,I127)&gt;BC$5,$AK139/I127,$AK139-SUM($I170:BB170)))</f>
        <v>0</v>
      </c>
      <c r="BD170" s="123">
        <f>IF(BD$5&lt;=$D170,0,IF(SUM($D170,I127)&gt;BD$5,$AK139/I127,$AK139-SUM($I170:BC170)))</f>
        <v>0</v>
      </c>
      <c r="BE170" s="123">
        <f>IF(BE$5&lt;=$D170,0,IF(SUM($D170,I127)&gt;BE$5,$AK139/I127,$AK139-SUM($I170:BD170)))</f>
        <v>0</v>
      </c>
      <c r="BF170" s="123">
        <f>IF(BF$5&lt;=$D170,0,IF(SUM($D170,I127)&gt;BF$5,$AK139/I127,$AK139-SUM($I170:BE170)))</f>
        <v>0</v>
      </c>
      <c r="BG170" s="123">
        <f>IF(BG$5&lt;=$D170,0,IF(SUM($D170,I127)&gt;BG$5,$AK139/I127,$AK139-SUM($I170:BF170)))</f>
        <v>0</v>
      </c>
      <c r="BH170" s="123">
        <f>IF(BH$5&lt;=$D170,0,IF(SUM($D170,I127)&gt;BH$5,$AK139/I127,$AK139-SUM($I170:BG170)))</f>
        <v>0</v>
      </c>
      <c r="BI170" s="123">
        <f>IF(BI$5&lt;=$D170,0,IF(SUM($D170,I127)&gt;BI$5,$AK139/I127,$AK139-SUM($I170:BH170)))</f>
        <v>0</v>
      </c>
      <c r="BJ170" s="123">
        <f>IF(BJ$5&lt;=$D170,0,IF(SUM($D170,I127)&gt;BJ$5,$AK139/I127,$AK139-SUM($I170:BI170)))</f>
        <v>0</v>
      </c>
      <c r="BK170" s="123">
        <f>IF(BK$5&lt;=$D170,0,IF(SUM($D170,I127)&gt;BK$5,$AK139/I127,$AK139-SUM($I170:BJ170)))</f>
        <v>0</v>
      </c>
      <c r="BL170" s="123">
        <f>IF(BL$5&lt;=$D170,0,IF(SUM($D170,I127)&gt;BL$5,$AK139/I127,$AK139-SUM($I170:BK170)))</f>
        <v>0</v>
      </c>
      <c r="BM170" s="123">
        <f>IF(BM$5&lt;=$D170,0,IF(SUM($D170,I127)&gt;BM$5,$AK139/I127,$AK139-SUM($I170:BL170)))</f>
        <v>0</v>
      </c>
      <c r="BN170" s="123">
        <f>IF(BN$5&lt;=$D170,0,IF(SUM($D170,I127)&gt;BN$5,$AK139/I127,$AK139-SUM($I170:BM170)))</f>
        <v>0</v>
      </c>
      <c r="BO170" s="123">
        <f>IF(BO$5&lt;=$D170,0,IF(SUM($D170,I127)&gt;BO$5,$AK139/I127,$AK139-SUM($I170:BN170)))</f>
        <v>0</v>
      </c>
      <c r="BP170" s="123">
        <f>IF(BP$5&lt;=$D170,0,IF(SUM($D170,I127)&gt;BP$5,$AK139/I127,$AK139-SUM($I170:BO170)))</f>
        <v>0</v>
      </c>
      <c r="BQ170" s="123">
        <f>IF(BQ$5&lt;=$D170,0,IF(SUM($D170,I127)&gt;BQ$5,$AK139/I127,$AK139-SUM($I170:BP170)))</f>
        <v>0</v>
      </c>
      <c r="BR170" s="123">
        <f>IF(BR$5&lt;=$D170,0,IF(SUM($D170,J127)&gt;BR$5,$AK139/J127,$AK139-SUM($I170:BQ170)))</f>
        <v>0</v>
      </c>
      <c r="BS170" s="123">
        <f>IF(BS$5&lt;=$D170,0,IF(SUM($D170,K127)&gt;BS$5,$AK139/K127,$AK139-SUM($I170:BR170)))</f>
        <v>0</v>
      </c>
      <c r="BT170" s="123">
        <f>IF(BT$5&lt;=$D170,0,IF(SUM($D170,L127)&gt;BT$5,$AK139/L127,$AK139-SUM($I170:BS170)))</f>
        <v>0</v>
      </c>
      <c r="BU170" s="123">
        <f>IF(BU$5&lt;=$D170,0,IF(SUM($D170,M127)&gt;BU$5,$AK139/M127,$AK139-SUM($I170:BT170)))</f>
        <v>0</v>
      </c>
      <c r="BV170" s="123">
        <f>IF(BV$5&lt;=$D170,0,IF(SUM($D170,N127)&gt;BV$5,$AK139/N127,$AK139-SUM($I170:BU170)))</f>
        <v>0</v>
      </c>
    </row>
    <row r="171" spans="4:74" ht="12.75" hidden="1" customHeight="1" outlineLevel="1" x14ac:dyDescent="0.3">
      <c r="D171" s="124">
        <f t="shared" si="80"/>
        <v>2039</v>
      </c>
      <c r="E171" s="8" t="s">
        <v>22</v>
      </c>
      <c r="I171" s="75"/>
      <c r="J171" s="123">
        <f>IF(J$5&lt;=$D171,0,IF(SUM($D171,I127)&gt;J$5,$AL139/I127,$AL139-SUM($I171:I171)))</f>
        <v>0</v>
      </c>
      <c r="K171" s="123">
        <f>IF(K$5&lt;=$D171,0,IF(SUM($D171,I127)&gt;K$5,$AL139/I127,$AL139-SUM($I171:J171)))</f>
        <v>0</v>
      </c>
      <c r="L171" s="123">
        <f>IF(L$5&lt;=$D171,0,IF(SUM($D171,I127)&gt;L$5,$AL139/I127,$AL139-SUM($I171:K171)))</f>
        <v>0</v>
      </c>
      <c r="M171" s="123">
        <f>IF(M$5&lt;=$D171,0,IF(SUM($D171,I127)&gt;M$5,$AL139/I127,$AL139-SUM($I171:L171)))</f>
        <v>0</v>
      </c>
      <c r="N171" s="123">
        <f>IF(N$5&lt;=$D171,0,IF(SUM($D171,I127)&gt;N$5,$AL139/I127,$AL139-SUM($I171:M171)))</f>
        <v>0</v>
      </c>
      <c r="O171" s="123">
        <f>IF(O$5&lt;=$D171,0,IF(SUM($D171,I127)&gt;O$5,$AL139/I127,$AL139-SUM($I171:N171)))</f>
        <v>0</v>
      </c>
      <c r="P171" s="123">
        <f>IF(P$5&lt;=$D171,0,IF(SUM($D171,I127)&gt;P$5,$AL139/I127,$AL139-SUM($I171:O171)))</f>
        <v>0</v>
      </c>
      <c r="Q171" s="123">
        <f>IF(Q$5&lt;=$D171,0,IF(SUM($D171,I127)&gt;Q$5,$AL139/I127,$AL139-SUM($I171:P171)))</f>
        <v>0</v>
      </c>
      <c r="R171" s="123">
        <f>IF(R$5&lt;=$D171,0,IF(SUM($D171,I127)&gt;R$5,$AL139/I127,$AL139-SUM($I171:Q171)))</f>
        <v>0</v>
      </c>
      <c r="S171" s="123">
        <f>IF(S$5&lt;=$D171,0,IF(SUM($D171,I127)&gt;S$5,$AL139/I127,$AL139-SUM($I171:R171)))</f>
        <v>0</v>
      </c>
      <c r="T171" s="123">
        <f>IF(T$5&lt;=$D171,0,IF(SUM($D171,I127)&gt;T$5,$AL139/I127,$AL139-SUM($I171:S171)))</f>
        <v>0</v>
      </c>
      <c r="U171" s="123">
        <f>IF(U$5&lt;=$D171,0,IF(SUM($D171,I127)&gt;U$5,$AL139/I127,$AL139-SUM($I171:T171)))</f>
        <v>0</v>
      </c>
      <c r="V171" s="123">
        <f>IF(V$5&lt;=$D171,0,IF(SUM($D171,I127)&gt;V$5,$AL139/I127,$AL139-SUM($I171:U171)))</f>
        <v>0</v>
      </c>
      <c r="W171" s="123">
        <f>IF(W$5&lt;=$D171,0,IF(SUM($D171,I127)&gt;W$5,$AL139/I127,$AL139-SUM($I171:V171)))</f>
        <v>0</v>
      </c>
      <c r="X171" s="123">
        <f>IF(X$5&lt;=$D171,0,IF(SUM($D171,I127)&gt;X$5,$AL139/I127,$AL139-SUM($I171:W171)))</f>
        <v>0</v>
      </c>
      <c r="Y171" s="123">
        <f>IF(Y$5&lt;=$D171,0,IF(SUM($D171,I127)&gt;Y$5,$AL139/I127,$AL139-SUM($I171:X171)))</f>
        <v>0</v>
      </c>
      <c r="Z171" s="123">
        <f>IF(Z$5&lt;=$D171,0,IF(SUM($D171,I127)&gt;Z$5,$AL139/I127,$AL139-SUM($I171:Y171)))</f>
        <v>0</v>
      </c>
      <c r="AA171" s="123">
        <f>IF(AA$5&lt;=$D171,0,IF(SUM($D171,I127)&gt;AA$5,$AL139/I127,$AL139-SUM($I171:Z171)))</f>
        <v>0</v>
      </c>
      <c r="AB171" s="123">
        <f>IF(AB$5&lt;=$D171,0,IF(SUM($D171,I127)&gt;AB$5,$AL139/I127,$AL139-SUM($I171:AA171)))</f>
        <v>0</v>
      </c>
      <c r="AC171" s="123">
        <f>IF(AC$5&lt;=$D171,0,IF(SUM($D171,I127)&gt;AC$5,$AL139/I127,$AL139-SUM($I171:AB171)))</f>
        <v>0</v>
      </c>
      <c r="AD171" s="123">
        <f>IF(AD$5&lt;=$D171,0,IF(SUM($D171,I127)&gt;AD$5,$AL139/I127,$AL139-SUM($I171:AC171)))</f>
        <v>0</v>
      </c>
      <c r="AE171" s="123">
        <f>IF(AE$5&lt;=$D171,0,IF(SUM($D171,I127)&gt;AE$5,$AL139/I127,$AL139-SUM($I171:AD171)))</f>
        <v>0</v>
      </c>
      <c r="AF171" s="123">
        <f>IF(AF$5&lt;=$D171,0,IF(SUM($D171,I127)&gt;AF$5,$AL139/I127,$AL139-SUM($I171:AE171)))</f>
        <v>0</v>
      </c>
      <c r="AG171" s="123">
        <f>IF(AG$5&lt;=$D171,0,IF(SUM($D171,I127)&gt;AG$5,$AL139/I127,$AL139-SUM($I171:AF171)))</f>
        <v>0</v>
      </c>
      <c r="AH171" s="123">
        <f>IF(AH$5&lt;=$D171,0,IF(SUM($D171,I127)&gt;AH$5,$AL139/I127,$AL139-SUM($I171:AG171)))</f>
        <v>0</v>
      </c>
      <c r="AI171" s="123">
        <f>IF(AI$5&lt;=$D171,0,IF(SUM($D171,I127)&gt;AI$5,$AL139/I127,$AL139-SUM($I171:AH171)))</f>
        <v>0</v>
      </c>
      <c r="AJ171" s="123">
        <f>IF(AJ$5&lt;=$D171,0,IF(SUM($D171,I127)&gt;AJ$5,$AL139/I127,$AL139-SUM($I171:AI171)))</f>
        <v>0</v>
      </c>
      <c r="AK171" s="123">
        <f>IF(AK$5&lt;=$D171,0,IF(SUM($D171,I127)&gt;AK$5,$AL139/I127,$AL139-SUM($I171:AJ171)))</f>
        <v>0</v>
      </c>
      <c r="AL171" s="123">
        <f>IF(AL$5&lt;=$D171,0,IF(SUM($D171,I127)&gt;AL$5,$AL139/I127,$AL139-SUM($I171:AK171)))</f>
        <v>0</v>
      </c>
      <c r="AM171" s="123">
        <f>IF(AM$5&lt;=$D171,0,IF(SUM($D171,I127)&gt;AM$5,$AL139/I127,$AL139-SUM($I171:AL171)))</f>
        <v>0</v>
      </c>
      <c r="AN171" s="123">
        <f>IF(AN$5&lt;=$D171,0,IF(SUM($D171,I127)&gt;AN$5,$AL139/I127,$AL139-SUM($I171:AM171)))</f>
        <v>0</v>
      </c>
      <c r="AO171" s="123">
        <f>IF(AO$5&lt;=$D171,0,IF(SUM($D171,I127)&gt;AO$5,$AL139/I127,$AL139-SUM($I171:AN171)))</f>
        <v>0</v>
      </c>
      <c r="AP171" s="123">
        <f>IF(AP$5&lt;=$D171,0,IF(SUM($D171,I127)&gt;AP$5,$AL139/I127,$AL139-SUM($I171:AO171)))</f>
        <v>0</v>
      </c>
      <c r="AQ171" s="123">
        <f>IF(AQ$5&lt;=$D171,0,IF(SUM($D171,I127)&gt;AQ$5,$AL139/I127,$AL139-SUM($I171:AP171)))</f>
        <v>0</v>
      </c>
      <c r="AR171" s="123">
        <f>IF(AR$5&lt;=$D171,0,IF(SUM($D171,I127)&gt;AR$5,$AL139/I127,$AL139-SUM($I171:AQ171)))</f>
        <v>0</v>
      </c>
      <c r="AS171" s="123">
        <f>IF(AS$5&lt;=$D171,0,IF(SUM($D171,I127)&gt;AS$5,$AL139/I127,$AL139-SUM($I171:AR171)))</f>
        <v>0</v>
      </c>
      <c r="AT171" s="123">
        <f>IF(AT$5&lt;=$D171,0,IF(SUM($D171,I127)&gt;AT$5,$AL139/I127,$AL139-SUM($I171:AS171)))</f>
        <v>0</v>
      </c>
      <c r="AU171" s="123">
        <f>IF(AU$5&lt;=$D171,0,IF(SUM($D171,I127)&gt;AU$5,$AL139/I127,$AL139-SUM($I171:AT171)))</f>
        <v>0</v>
      </c>
      <c r="AV171" s="123">
        <f>IF(AV$5&lt;=$D171,0,IF(SUM($D171,I127)&gt;AV$5,$AL139/I127,$AL139-SUM($I171:AU171)))</f>
        <v>0</v>
      </c>
      <c r="AW171" s="123">
        <f>IF(AW$5&lt;=$D171,0,IF(SUM($D171,I127)&gt;AW$5,$AL139/I127,$AL139-SUM($I171:AV171)))</f>
        <v>0</v>
      </c>
      <c r="AX171" s="123">
        <f>IF(AX$5&lt;=$D171,0,IF(SUM($D171,I127)&gt;AX$5,$AL139/I127,$AL139-SUM($I171:AW171)))</f>
        <v>0</v>
      </c>
      <c r="AY171" s="123">
        <f>IF(AY$5&lt;=$D171,0,IF(SUM($D171,I127)&gt;AY$5,$AL139/I127,$AL139-SUM($I171:AX171)))</f>
        <v>0</v>
      </c>
      <c r="AZ171" s="123">
        <f>IF(AZ$5&lt;=$D171,0,IF(SUM($D171,I127)&gt;AZ$5,$AL139/I127,$AL139-SUM($I171:AY171)))</f>
        <v>0</v>
      </c>
      <c r="BA171" s="123">
        <f>IF(BA$5&lt;=$D171,0,IF(SUM($D171,I127)&gt;BA$5,$AL139/I127,$AL139-SUM($I171:AZ171)))</f>
        <v>0</v>
      </c>
      <c r="BB171" s="123">
        <f>IF(BB$5&lt;=$D171,0,IF(SUM($D171,I127)&gt;BB$5,$AL139/I127,$AL139-SUM($I171:BA171)))</f>
        <v>0</v>
      </c>
      <c r="BC171" s="123">
        <f>IF(BC$5&lt;=$D171,0,IF(SUM($D171,I127)&gt;BC$5,$AL139/I127,$AL139-SUM($I171:BB171)))</f>
        <v>0</v>
      </c>
      <c r="BD171" s="123">
        <f>IF(BD$5&lt;=$D171,0,IF(SUM($D171,I127)&gt;BD$5,$AL139/I127,$AL139-SUM($I171:BC171)))</f>
        <v>0</v>
      </c>
      <c r="BE171" s="123">
        <f>IF(BE$5&lt;=$D171,0,IF(SUM($D171,I127)&gt;BE$5,$AL139/I127,$AL139-SUM($I171:BD171)))</f>
        <v>0</v>
      </c>
      <c r="BF171" s="123">
        <f>IF(BF$5&lt;=$D171,0,IF(SUM($D171,I127)&gt;BF$5,$AL139/I127,$AL139-SUM($I171:BE171)))</f>
        <v>0</v>
      </c>
      <c r="BG171" s="123">
        <f>IF(BG$5&lt;=$D171,0,IF(SUM($D171,I127)&gt;BG$5,$AL139/I127,$AL139-SUM($I171:BF171)))</f>
        <v>0</v>
      </c>
      <c r="BH171" s="123">
        <f>IF(BH$5&lt;=$D171,0,IF(SUM($D171,I127)&gt;BH$5,$AL139/I127,$AL139-SUM($I171:BG171)))</f>
        <v>0</v>
      </c>
      <c r="BI171" s="123">
        <f>IF(BI$5&lt;=$D171,0,IF(SUM($D171,I127)&gt;BI$5,$AL139/I127,$AL139-SUM($I171:BH171)))</f>
        <v>0</v>
      </c>
      <c r="BJ171" s="123">
        <f>IF(BJ$5&lt;=$D171,0,IF(SUM($D171,I127)&gt;BJ$5,$AL139/I127,$AL139-SUM($I171:BI171)))</f>
        <v>0</v>
      </c>
      <c r="BK171" s="123">
        <f>IF(BK$5&lt;=$D171,0,IF(SUM($D171,I127)&gt;BK$5,$AL139/I127,$AL139-SUM($I171:BJ171)))</f>
        <v>0</v>
      </c>
      <c r="BL171" s="123">
        <f>IF(BL$5&lt;=$D171,0,IF(SUM($D171,I127)&gt;BL$5,$AL139/I127,$AL139-SUM($I171:BK171)))</f>
        <v>0</v>
      </c>
      <c r="BM171" s="123">
        <f>IF(BM$5&lt;=$D171,0,IF(SUM($D171,I127)&gt;BM$5,$AL139/I127,$AL139-SUM($I171:BL171)))</f>
        <v>0</v>
      </c>
      <c r="BN171" s="123">
        <f>IF(BN$5&lt;=$D171,0,IF(SUM($D171,I127)&gt;BN$5,$AL139/I127,$AL139-SUM($I171:BM171)))</f>
        <v>0</v>
      </c>
      <c r="BO171" s="123">
        <f>IF(BO$5&lt;=$D171,0,IF(SUM($D171,I127)&gt;BO$5,$AL139/I127,$AL139-SUM($I171:BN171)))</f>
        <v>0</v>
      </c>
      <c r="BP171" s="123">
        <f>IF(BP$5&lt;=$D171,0,IF(SUM($D171,I127)&gt;BP$5,$AL139/I127,$AL139-SUM($I171:BO171)))</f>
        <v>0</v>
      </c>
      <c r="BQ171" s="123">
        <f>IF(BQ$5&lt;=$D171,0,IF(SUM($D171,I127)&gt;BQ$5,$AL139/I127,$AL139-SUM($I171:BP171)))</f>
        <v>0</v>
      </c>
      <c r="BR171" s="123">
        <f>IF(BR$5&lt;=$D171,0,IF(SUM($D171,J127)&gt;BR$5,$AL139/J127,$AL139-SUM($I171:BQ171)))</f>
        <v>0</v>
      </c>
      <c r="BS171" s="123">
        <f>IF(BS$5&lt;=$D171,0,IF(SUM($D171,K127)&gt;BS$5,$AL139/K127,$AL139-SUM($I171:BR171)))</f>
        <v>0</v>
      </c>
      <c r="BT171" s="123">
        <f>IF(BT$5&lt;=$D171,0,IF(SUM($D171,L127)&gt;BT$5,$AL139/L127,$AL139-SUM($I171:BS171)))</f>
        <v>0</v>
      </c>
      <c r="BU171" s="123">
        <f>IF(BU$5&lt;=$D171,0,IF(SUM($D171,M127)&gt;BU$5,$AL139/M127,$AL139-SUM($I171:BT171)))</f>
        <v>0</v>
      </c>
      <c r="BV171" s="123">
        <f>IF(BV$5&lt;=$D171,0,IF(SUM($D171,N127)&gt;BV$5,$AL139/N127,$AL139-SUM($I171:BU171)))</f>
        <v>0</v>
      </c>
    </row>
    <row r="172" spans="4:74" ht="12.75" hidden="1" customHeight="1" outlineLevel="1" x14ac:dyDescent="0.3">
      <c r="D172" s="124">
        <f t="shared" si="80"/>
        <v>2040</v>
      </c>
      <c r="E172" s="8" t="s">
        <v>22</v>
      </c>
      <c r="I172" s="75"/>
      <c r="J172" s="123">
        <f>IF(J$5&lt;=$D172,0,IF(SUM($D172,I127)&gt;J$5,$AM139/I127,$AM139-SUM($I172:I172)))</f>
        <v>0</v>
      </c>
      <c r="K172" s="123">
        <f>IF(K$5&lt;=$D172,0,IF(SUM($D172,I127)&gt;K$5,$AM139/I127,$AM139-SUM($I172:J172)))</f>
        <v>0</v>
      </c>
      <c r="L172" s="123">
        <f>IF(L$5&lt;=$D172,0,IF(SUM($D172,I127)&gt;L$5,$AM139/I127,$AM139-SUM($I172:K172)))</f>
        <v>0</v>
      </c>
      <c r="M172" s="123">
        <f>IF(M$5&lt;=$D172,0,IF(SUM($D172,I127)&gt;M$5,$AM139/I127,$AM139-SUM($I172:L172)))</f>
        <v>0</v>
      </c>
      <c r="N172" s="123">
        <f>IF(N$5&lt;=$D172,0,IF(SUM($D172,I127)&gt;N$5,$AM139/I127,$AM139-SUM($I172:M172)))</f>
        <v>0</v>
      </c>
      <c r="O172" s="123">
        <f>IF(O$5&lt;=$D172,0,IF(SUM($D172,I127)&gt;O$5,$AM139/I127,$AM139-SUM($I172:N172)))</f>
        <v>0</v>
      </c>
      <c r="P172" s="123">
        <f>IF(P$5&lt;=$D172,0,IF(SUM($D172,I127)&gt;P$5,$AM139/I127,$AM139-SUM($I172:O172)))</f>
        <v>0</v>
      </c>
      <c r="Q172" s="123">
        <f>IF(Q$5&lt;=$D172,0,IF(SUM($D172,I127)&gt;Q$5,$AM139/I127,$AM139-SUM($I172:P172)))</f>
        <v>0</v>
      </c>
      <c r="R172" s="123">
        <f>IF(R$5&lt;=$D172,0,IF(SUM($D172,I127)&gt;R$5,$AM139/I127,$AM139-SUM($I172:Q172)))</f>
        <v>0</v>
      </c>
      <c r="S172" s="123">
        <f>IF(S$5&lt;=$D172,0,IF(SUM($D172,I127)&gt;S$5,$AM139/I127,$AM139-SUM($I172:R172)))</f>
        <v>0</v>
      </c>
      <c r="T172" s="123">
        <f>IF(T$5&lt;=$D172,0,IF(SUM($D172,I127)&gt;T$5,$AM139/I127,$AM139-SUM($I172:S172)))</f>
        <v>0</v>
      </c>
      <c r="U172" s="123">
        <f>IF(U$5&lt;=$D172,0,IF(SUM($D172,I127)&gt;U$5,$AM139/I127,$AM139-SUM($I172:T172)))</f>
        <v>0</v>
      </c>
      <c r="V172" s="123">
        <f>IF(V$5&lt;=$D172,0,IF(SUM($D172,I127)&gt;V$5,$AM139/I127,$AM139-SUM($I172:U172)))</f>
        <v>0</v>
      </c>
      <c r="W172" s="123">
        <f>IF(W$5&lt;=$D172,0,IF(SUM($D172,I127)&gt;W$5,$AM139/I127,$AM139-SUM($I172:V172)))</f>
        <v>0</v>
      </c>
      <c r="X172" s="123">
        <f>IF(X$5&lt;=$D172,0,IF(SUM($D172,I127)&gt;X$5,$AM139/I127,$AM139-SUM($I172:W172)))</f>
        <v>0</v>
      </c>
      <c r="Y172" s="123">
        <f>IF(Y$5&lt;=$D172,0,IF(SUM($D172,I127)&gt;Y$5,$AM139/I127,$AM139-SUM($I172:X172)))</f>
        <v>0</v>
      </c>
      <c r="Z172" s="123">
        <f>IF(Z$5&lt;=$D172,0,IF(SUM($D172,I127)&gt;Z$5,$AM139/I127,$AM139-SUM($I172:Y172)))</f>
        <v>0</v>
      </c>
      <c r="AA172" s="123">
        <f>IF(AA$5&lt;=$D172,0,IF(SUM($D172,I127)&gt;AA$5,$AM139/I127,$AM139-SUM($I172:Z172)))</f>
        <v>0</v>
      </c>
      <c r="AB172" s="123">
        <f>IF(AB$5&lt;=$D172,0,IF(SUM($D172,I127)&gt;AB$5,$AM139/I127,$AM139-SUM($I172:AA172)))</f>
        <v>0</v>
      </c>
      <c r="AC172" s="123">
        <f>IF(AC$5&lt;=$D172,0,IF(SUM($D172,I127)&gt;AC$5,$AM139/I127,$AM139-SUM($I172:AB172)))</f>
        <v>0</v>
      </c>
      <c r="AD172" s="123">
        <f>IF(AD$5&lt;=$D172,0,IF(SUM($D172,I127)&gt;AD$5,$AM139/I127,$AM139-SUM($I172:AC172)))</f>
        <v>0</v>
      </c>
      <c r="AE172" s="123">
        <f>IF(AE$5&lt;=$D172,0,IF(SUM($D172,I127)&gt;AE$5,$AM139/I127,$AM139-SUM($I172:AD172)))</f>
        <v>0</v>
      </c>
      <c r="AF172" s="123">
        <f>IF(AF$5&lt;=$D172,0,IF(SUM($D172,I127)&gt;AF$5,$AM139/I127,$AM139-SUM($I172:AE172)))</f>
        <v>0</v>
      </c>
      <c r="AG172" s="123">
        <f>IF(AG$5&lt;=$D172,0,IF(SUM($D172,I127)&gt;AG$5,$AM139/I127,$AM139-SUM($I172:AF172)))</f>
        <v>0</v>
      </c>
      <c r="AH172" s="123">
        <f>IF(AH$5&lt;=$D172,0,IF(SUM($D172,I127)&gt;AH$5,$AM139/I127,$AM139-SUM($I172:AG172)))</f>
        <v>0</v>
      </c>
      <c r="AI172" s="123">
        <f>IF(AI$5&lt;=$D172,0,IF(SUM($D172,I127)&gt;AI$5,$AM139/I127,$AM139-SUM($I172:AH172)))</f>
        <v>0</v>
      </c>
      <c r="AJ172" s="123">
        <f>IF(AJ$5&lt;=$D172,0,IF(SUM($D172,I127)&gt;AJ$5,$AM139/I127,$AM139-SUM($I172:AI172)))</f>
        <v>0</v>
      </c>
      <c r="AK172" s="123">
        <f>IF(AK$5&lt;=$D172,0,IF(SUM($D172,I127)&gt;AK$5,$AM139/I127,$AM139-SUM($I172:AJ172)))</f>
        <v>0</v>
      </c>
      <c r="AL172" s="123">
        <f>IF(AL$5&lt;=$D172,0,IF(SUM($D172,I127)&gt;AL$5,$AM139/I127,$AM139-SUM($I172:AK172)))</f>
        <v>0</v>
      </c>
      <c r="AM172" s="123">
        <f>IF(AM$5&lt;=$D172,0,IF(SUM($D172,I127)&gt;AM$5,$AM139/I127,$AM139-SUM($I172:AL172)))</f>
        <v>0</v>
      </c>
      <c r="AN172" s="123">
        <f>IF(AN$5&lt;=$D172,0,IF(SUM($D172,I127)&gt;AN$5,$AM139/I127,$AM139-SUM($I172:AM172)))</f>
        <v>0</v>
      </c>
      <c r="AO172" s="123">
        <f>IF(AO$5&lt;=$D172,0,IF(SUM($D172,I127)&gt;AO$5,$AM139/I127,$AM139-SUM($I172:AN172)))</f>
        <v>0</v>
      </c>
      <c r="AP172" s="123">
        <f>IF(AP$5&lt;=$D172,0,IF(SUM($D172,I127)&gt;AP$5,$AM139/I127,$AM139-SUM($I172:AO172)))</f>
        <v>0</v>
      </c>
      <c r="AQ172" s="123">
        <f>IF(AQ$5&lt;=$D172,0,IF(SUM($D172,I127)&gt;AQ$5,$AM139/I127,$AM139-SUM($I172:AP172)))</f>
        <v>0</v>
      </c>
      <c r="AR172" s="123">
        <f>IF(AR$5&lt;=$D172,0,IF(SUM($D172,I127)&gt;AR$5,$AM139/I127,$AM139-SUM($I172:AQ172)))</f>
        <v>0</v>
      </c>
      <c r="AS172" s="123">
        <f>IF(AS$5&lt;=$D172,0,IF(SUM($D172,I127)&gt;AS$5,$AM139/I127,$AM139-SUM($I172:AR172)))</f>
        <v>0</v>
      </c>
      <c r="AT172" s="123">
        <f>IF(AT$5&lt;=$D172,0,IF(SUM($D172,I127)&gt;AT$5,$AM139/I127,$AM139-SUM($I172:AS172)))</f>
        <v>0</v>
      </c>
      <c r="AU172" s="123">
        <f>IF(AU$5&lt;=$D172,0,IF(SUM($D172,I127)&gt;AU$5,$AM139/I127,$AM139-SUM($I172:AT172)))</f>
        <v>0</v>
      </c>
      <c r="AV172" s="123">
        <f>IF(AV$5&lt;=$D172,0,IF(SUM($D172,I127)&gt;AV$5,$AM139/I127,$AM139-SUM($I172:AU172)))</f>
        <v>0</v>
      </c>
      <c r="AW172" s="123">
        <f>IF(AW$5&lt;=$D172,0,IF(SUM($D172,I127)&gt;AW$5,$AM139/I127,$AM139-SUM($I172:AV172)))</f>
        <v>0</v>
      </c>
      <c r="AX172" s="123">
        <f>IF(AX$5&lt;=$D172,0,IF(SUM($D172,I127)&gt;AX$5,$AM139/I127,$AM139-SUM($I172:AW172)))</f>
        <v>0</v>
      </c>
      <c r="AY172" s="123">
        <f>IF(AY$5&lt;=$D172,0,IF(SUM($D172,I127)&gt;AY$5,$AM139/I127,$AM139-SUM($I172:AX172)))</f>
        <v>0</v>
      </c>
      <c r="AZ172" s="123">
        <f>IF(AZ$5&lt;=$D172,0,IF(SUM($D172,I127)&gt;AZ$5,$AM139/I127,$AM139-SUM($I172:AY172)))</f>
        <v>0</v>
      </c>
      <c r="BA172" s="123">
        <f>IF(BA$5&lt;=$D172,0,IF(SUM($D172,I127)&gt;BA$5,$AM139/I127,$AM139-SUM($I172:AZ172)))</f>
        <v>0</v>
      </c>
      <c r="BB172" s="123">
        <f>IF(BB$5&lt;=$D172,0,IF(SUM($D172,I127)&gt;BB$5,$AM139/I127,$AM139-SUM($I172:BA172)))</f>
        <v>0</v>
      </c>
      <c r="BC172" s="123">
        <f>IF(BC$5&lt;=$D172,0,IF(SUM($D172,I127)&gt;BC$5,$AM139/I127,$AM139-SUM($I172:BB172)))</f>
        <v>0</v>
      </c>
      <c r="BD172" s="123">
        <f>IF(BD$5&lt;=$D172,0,IF(SUM($D172,I127)&gt;BD$5,$AM139/I127,$AM139-SUM($I172:BC172)))</f>
        <v>0</v>
      </c>
      <c r="BE172" s="123">
        <f>IF(BE$5&lt;=$D172,0,IF(SUM($D172,I127)&gt;BE$5,$AM139/I127,$AM139-SUM($I172:BD172)))</f>
        <v>0</v>
      </c>
      <c r="BF172" s="123">
        <f>IF(BF$5&lt;=$D172,0,IF(SUM($D172,I127)&gt;BF$5,$AM139/I127,$AM139-SUM($I172:BE172)))</f>
        <v>0</v>
      </c>
      <c r="BG172" s="123">
        <f>IF(BG$5&lt;=$D172,0,IF(SUM($D172,I127)&gt;BG$5,$AM139/I127,$AM139-SUM($I172:BF172)))</f>
        <v>0</v>
      </c>
      <c r="BH172" s="123">
        <f>IF(BH$5&lt;=$D172,0,IF(SUM($D172,I127)&gt;BH$5,$AM139/I127,$AM139-SUM($I172:BG172)))</f>
        <v>0</v>
      </c>
      <c r="BI172" s="123">
        <f>IF(BI$5&lt;=$D172,0,IF(SUM($D172,I127)&gt;BI$5,$AM139/I127,$AM139-SUM($I172:BH172)))</f>
        <v>0</v>
      </c>
      <c r="BJ172" s="123">
        <f>IF(BJ$5&lt;=$D172,0,IF(SUM($D172,I127)&gt;BJ$5,$AM139/I127,$AM139-SUM($I172:BI172)))</f>
        <v>0</v>
      </c>
      <c r="BK172" s="123">
        <f>IF(BK$5&lt;=$D172,0,IF(SUM($D172,I127)&gt;BK$5,$AM139/I127,$AM139-SUM($I172:BJ172)))</f>
        <v>0</v>
      </c>
      <c r="BL172" s="123">
        <f>IF(BL$5&lt;=$D172,0,IF(SUM($D172,I127)&gt;BL$5,$AM139/I127,$AM139-SUM($I172:BK172)))</f>
        <v>0</v>
      </c>
      <c r="BM172" s="123">
        <f>IF(BM$5&lt;=$D172,0,IF(SUM($D172,I127)&gt;BM$5,$AM139/I127,$AM139-SUM($I172:BL172)))</f>
        <v>0</v>
      </c>
      <c r="BN172" s="123">
        <f>IF(BN$5&lt;=$D172,0,IF(SUM($D172,I127)&gt;BN$5,$AM139/I127,$AM139-SUM($I172:BM172)))</f>
        <v>0</v>
      </c>
      <c r="BO172" s="123">
        <f>IF(BO$5&lt;=$D172,0,IF(SUM($D172,I127)&gt;BO$5,$AM139/I127,$AM139-SUM($I172:BN172)))</f>
        <v>0</v>
      </c>
      <c r="BP172" s="123">
        <f>IF(BP$5&lt;=$D172,0,IF(SUM($D172,I127)&gt;BP$5,$AM139/I127,$AM139-SUM($I172:BO172)))</f>
        <v>0</v>
      </c>
      <c r="BQ172" s="123">
        <f>IF(BQ$5&lt;=$D172,0,IF(SUM($D172,I127)&gt;BQ$5,$AM139/I127,$AM139-SUM($I172:BP172)))</f>
        <v>0</v>
      </c>
      <c r="BR172" s="123">
        <f>IF(BR$5&lt;=$D172,0,IF(SUM($D172,J127)&gt;BR$5,$AM139/J127,$AM139-SUM($I172:BQ172)))</f>
        <v>0</v>
      </c>
      <c r="BS172" s="123">
        <f>IF(BS$5&lt;=$D172,0,IF(SUM($D172,K127)&gt;BS$5,$AM139/K127,$AM139-SUM($I172:BR172)))</f>
        <v>0</v>
      </c>
      <c r="BT172" s="123">
        <f>IF(BT$5&lt;=$D172,0,IF(SUM($D172,L127)&gt;BT$5,$AM139/L127,$AM139-SUM($I172:BS172)))</f>
        <v>0</v>
      </c>
      <c r="BU172" s="123">
        <f>IF(BU$5&lt;=$D172,0,IF(SUM($D172,M127)&gt;BU$5,$AM139/M127,$AM139-SUM($I172:BT172)))</f>
        <v>0</v>
      </c>
      <c r="BV172" s="123">
        <f>IF(BV$5&lt;=$D172,0,IF(SUM($D172,N127)&gt;BV$5,$AM139/N127,$AM139-SUM($I172:BU172)))</f>
        <v>0</v>
      </c>
    </row>
    <row r="173" spans="4:74" ht="12.75" hidden="1" customHeight="1" outlineLevel="1" x14ac:dyDescent="0.3">
      <c r="I173" s="75"/>
    </row>
    <row r="174" spans="4:74" ht="12.75" customHeight="1" collapsed="1" x14ac:dyDescent="0.3">
      <c r="D174" s="54" t="s">
        <v>34</v>
      </c>
      <c r="E174" s="8" t="s">
        <v>22</v>
      </c>
      <c r="I174" s="75"/>
      <c r="J174" s="103">
        <f t="shared" ref="J174:AO174" si="81">J132+SUM(J141:J172)</f>
        <v>5.2303449580554764</v>
      </c>
      <c r="K174" s="103">
        <f t="shared" si="81"/>
        <v>5.2303449580554764</v>
      </c>
      <c r="L174" s="103">
        <f t="shared" si="81"/>
        <v>5.2303449580554764</v>
      </c>
      <c r="M174" s="103">
        <f t="shared" si="81"/>
        <v>5.2303449580554764</v>
      </c>
      <c r="N174" s="103">
        <f t="shared" si="81"/>
        <v>2.4131131854914898</v>
      </c>
      <c r="O174" s="103">
        <f t="shared" si="81"/>
        <v>2.7363767503764992E-2</v>
      </c>
      <c r="P174" s="103">
        <f t="shared" si="81"/>
        <v>0</v>
      </c>
      <c r="Q174" s="103">
        <f t="shared" si="81"/>
        <v>0</v>
      </c>
      <c r="R174" s="103">
        <f t="shared" si="81"/>
        <v>0</v>
      </c>
      <c r="S174" s="103">
        <f t="shared" si="81"/>
        <v>0</v>
      </c>
      <c r="T174" s="103">
        <f t="shared" si="81"/>
        <v>0</v>
      </c>
      <c r="U174" s="103">
        <f t="shared" si="81"/>
        <v>0</v>
      </c>
      <c r="V174" s="103">
        <f t="shared" si="81"/>
        <v>0</v>
      </c>
      <c r="W174" s="103">
        <f t="shared" si="81"/>
        <v>0</v>
      </c>
      <c r="X174" s="103">
        <f t="shared" si="81"/>
        <v>0</v>
      </c>
      <c r="Y174" s="103">
        <f t="shared" si="81"/>
        <v>0</v>
      </c>
      <c r="Z174" s="103">
        <f t="shared" si="81"/>
        <v>0</v>
      </c>
      <c r="AA174" s="103">
        <f t="shared" si="81"/>
        <v>0</v>
      </c>
      <c r="AB174" s="103">
        <f t="shared" si="81"/>
        <v>0</v>
      </c>
      <c r="AC174" s="103">
        <f t="shared" si="81"/>
        <v>0</v>
      </c>
      <c r="AD174" s="103">
        <f t="shared" si="81"/>
        <v>0</v>
      </c>
      <c r="AE174" s="103">
        <f t="shared" si="81"/>
        <v>0</v>
      </c>
      <c r="AF174" s="103">
        <f t="shared" si="81"/>
        <v>0</v>
      </c>
      <c r="AG174" s="103">
        <f t="shared" si="81"/>
        <v>0</v>
      </c>
      <c r="AH174" s="103">
        <f t="shared" si="81"/>
        <v>0</v>
      </c>
      <c r="AI174" s="103">
        <f t="shared" si="81"/>
        <v>0</v>
      </c>
      <c r="AJ174" s="103">
        <f t="shared" si="81"/>
        <v>0</v>
      </c>
      <c r="AK174" s="103">
        <f t="shared" si="81"/>
        <v>0</v>
      </c>
      <c r="AL174" s="103">
        <f t="shared" si="81"/>
        <v>0</v>
      </c>
      <c r="AM174" s="103">
        <f t="shared" si="81"/>
        <v>0</v>
      </c>
      <c r="AN174" s="103">
        <f t="shared" si="81"/>
        <v>0</v>
      </c>
      <c r="AO174" s="103">
        <f t="shared" si="81"/>
        <v>0</v>
      </c>
      <c r="AP174" s="103">
        <f t="shared" ref="AP174:BQ174" si="82">AP132+SUM(AP141:AP172)</f>
        <v>0</v>
      </c>
      <c r="AQ174" s="103">
        <f t="shared" si="82"/>
        <v>0</v>
      </c>
      <c r="AR174" s="103">
        <f t="shared" si="82"/>
        <v>0</v>
      </c>
      <c r="AS174" s="103">
        <f t="shared" si="82"/>
        <v>0</v>
      </c>
      <c r="AT174" s="103">
        <f t="shared" si="82"/>
        <v>0</v>
      </c>
      <c r="AU174" s="103">
        <f t="shared" si="82"/>
        <v>0</v>
      </c>
      <c r="AV174" s="103">
        <f t="shared" si="82"/>
        <v>0</v>
      </c>
      <c r="AW174" s="103">
        <f t="shared" si="82"/>
        <v>0</v>
      </c>
      <c r="AX174" s="103">
        <f t="shared" si="82"/>
        <v>0</v>
      </c>
      <c r="AY174" s="103">
        <f t="shared" si="82"/>
        <v>0</v>
      </c>
      <c r="AZ174" s="103">
        <f t="shared" si="82"/>
        <v>0</v>
      </c>
      <c r="BA174" s="103">
        <f t="shared" si="82"/>
        <v>0</v>
      </c>
      <c r="BB174" s="103">
        <f t="shared" si="82"/>
        <v>0</v>
      </c>
      <c r="BC174" s="103">
        <f t="shared" si="82"/>
        <v>0</v>
      </c>
      <c r="BD174" s="103">
        <f t="shared" si="82"/>
        <v>0</v>
      </c>
      <c r="BE174" s="103">
        <f t="shared" si="82"/>
        <v>0</v>
      </c>
      <c r="BF174" s="103">
        <f t="shared" si="82"/>
        <v>0</v>
      </c>
      <c r="BG174" s="103">
        <f t="shared" si="82"/>
        <v>0</v>
      </c>
      <c r="BH174" s="103">
        <f t="shared" si="82"/>
        <v>0</v>
      </c>
      <c r="BI174" s="103">
        <f t="shared" si="82"/>
        <v>0</v>
      </c>
      <c r="BJ174" s="103">
        <f t="shared" si="82"/>
        <v>0</v>
      </c>
      <c r="BK174" s="103">
        <f t="shared" si="82"/>
        <v>0</v>
      </c>
      <c r="BL174" s="103">
        <f t="shared" si="82"/>
        <v>0</v>
      </c>
      <c r="BM174" s="103">
        <f t="shared" si="82"/>
        <v>0</v>
      </c>
      <c r="BN174" s="103">
        <f t="shared" si="82"/>
        <v>0</v>
      </c>
      <c r="BO174" s="103">
        <f t="shared" si="82"/>
        <v>0</v>
      </c>
      <c r="BP174" s="103">
        <f t="shared" si="82"/>
        <v>0</v>
      </c>
      <c r="BQ174" s="103">
        <f t="shared" si="82"/>
        <v>0</v>
      </c>
      <c r="BR174" s="103">
        <f t="shared" ref="BR174:BV174" si="83">BR132+SUM(BR141:BR172)</f>
        <v>0</v>
      </c>
      <c r="BS174" s="103">
        <f t="shared" si="83"/>
        <v>0</v>
      </c>
      <c r="BT174" s="103">
        <f t="shared" si="83"/>
        <v>0</v>
      </c>
      <c r="BU174" s="103">
        <f t="shared" si="83"/>
        <v>0</v>
      </c>
      <c r="BV174" s="103">
        <f t="shared" si="83"/>
        <v>0</v>
      </c>
    </row>
    <row r="175" spans="4:74" ht="12.75" customHeight="1" x14ac:dyDescent="0.3">
      <c r="D175" s="54" t="s">
        <v>36</v>
      </c>
      <c r="E175" s="8" t="s">
        <v>22</v>
      </c>
      <c r="I175" s="75"/>
      <c r="J175" s="9">
        <f>J139-SUM(J143:J172)+I175</f>
        <v>0</v>
      </c>
      <c r="K175" s="9">
        <f t="shared" ref="K175:BQ175" si="84">K139-SUM(K143:K172)+J175</f>
        <v>0</v>
      </c>
      <c r="L175" s="9">
        <f t="shared" si="84"/>
        <v>0</v>
      </c>
      <c r="M175" s="9">
        <f t="shared" si="84"/>
        <v>0</v>
      </c>
      <c r="N175" s="9">
        <f t="shared" si="84"/>
        <v>0</v>
      </c>
      <c r="O175" s="9">
        <f t="shared" si="84"/>
        <v>0</v>
      </c>
      <c r="P175" s="9">
        <f t="shared" si="84"/>
        <v>0</v>
      </c>
      <c r="Q175" s="9">
        <f t="shared" si="84"/>
        <v>0</v>
      </c>
      <c r="R175" s="9">
        <f t="shared" si="84"/>
        <v>0</v>
      </c>
      <c r="S175" s="9">
        <f t="shared" si="84"/>
        <v>0</v>
      </c>
      <c r="T175" s="9">
        <f t="shared" si="84"/>
        <v>0</v>
      </c>
      <c r="U175" s="9">
        <f t="shared" si="84"/>
        <v>0</v>
      </c>
      <c r="V175" s="9">
        <f t="shared" si="84"/>
        <v>0</v>
      </c>
      <c r="W175" s="9">
        <f t="shared" si="84"/>
        <v>0</v>
      </c>
      <c r="X175" s="9">
        <f t="shared" si="84"/>
        <v>0</v>
      </c>
      <c r="Y175" s="9">
        <f t="shared" si="84"/>
        <v>0</v>
      </c>
      <c r="Z175" s="9">
        <f t="shared" si="84"/>
        <v>0</v>
      </c>
      <c r="AA175" s="9">
        <f t="shared" si="84"/>
        <v>0</v>
      </c>
      <c r="AB175" s="9">
        <f t="shared" si="84"/>
        <v>0</v>
      </c>
      <c r="AC175" s="9">
        <f t="shared" si="84"/>
        <v>0</v>
      </c>
      <c r="AD175" s="9">
        <f t="shared" si="84"/>
        <v>0</v>
      </c>
      <c r="AE175" s="9">
        <f t="shared" si="84"/>
        <v>0</v>
      </c>
      <c r="AF175" s="9">
        <f t="shared" si="84"/>
        <v>0</v>
      </c>
      <c r="AG175" s="9">
        <f t="shared" si="84"/>
        <v>0</v>
      </c>
      <c r="AH175" s="9">
        <f t="shared" si="84"/>
        <v>0</v>
      </c>
      <c r="AI175" s="9">
        <f t="shared" si="84"/>
        <v>0</v>
      </c>
      <c r="AJ175" s="9">
        <f t="shared" si="84"/>
        <v>0</v>
      </c>
      <c r="AK175" s="9">
        <f t="shared" si="84"/>
        <v>0</v>
      </c>
      <c r="AL175" s="9">
        <f t="shared" si="84"/>
        <v>0</v>
      </c>
      <c r="AM175" s="9">
        <f t="shared" si="84"/>
        <v>0</v>
      </c>
      <c r="AN175" s="9">
        <f t="shared" si="84"/>
        <v>0</v>
      </c>
      <c r="AO175" s="9">
        <f t="shared" si="84"/>
        <v>0</v>
      </c>
      <c r="AP175" s="9">
        <f t="shared" si="84"/>
        <v>0</v>
      </c>
      <c r="AQ175" s="9">
        <f t="shared" si="84"/>
        <v>0</v>
      </c>
      <c r="AR175" s="9">
        <f t="shared" si="84"/>
        <v>0</v>
      </c>
      <c r="AS175" s="9">
        <f t="shared" si="84"/>
        <v>0</v>
      </c>
      <c r="AT175" s="9">
        <f t="shared" si="84"/>
        <v>0</v>
      </c>
      <c r="AU175" s="9">
        <f t="shared" si="84"/>
        <v>0</v>
      </c>
      <c r="AV175" s="9">
        <f t="shared" si="84"/>
        <v>0</v>
      </c>
      <c r="AW175" s="9">
        <f t="shared" si="84"/>
        <v>0</v>
      </c>
      <c r="AX175" s="9">
        <f t="shared" si="84"/>
        <v>0</v>
      </c>
      <c r="AY175" s="9">
        <f t="shared" si="84"/>
        <v>0</v>
      </c>
      <c r="AZ175" s="9">
        <f t="shared" si="84"/>
        <v>0</v>
      </c>
      <c r="BA175" s="9">
        <f t="shared" si="84"/>
        <v>0</v>
      </c>
      <c r="BB175" s="9">
        <f t="shared" si="84"/>
        <v>0</v>
      </c>
      <c r="BC175" s="9">
        <f t="shared" si="84"/>
        <v>0</v>
      </c>
      <c r="BD175" s="9">
        <f t="shared" si="84"/>
        <v>0</v>
      </c>
      <c r="BE175" s="9">
        <f t="shared" si="84"/>
        <v>0</v>
      </c>
      <c r="BF175" s="9">
        <f t="shared" si="84"/>
        <v>0</v>
      </c>
      <c r="BG175" s="9">
        <f t="shared" si="84"/>
        <v>0</v>
      </c>
      <c r="BH175" s="9">
        <f t="shared" si="84"/>
        <v>0</v>
      </c>
      <c r="BI175" s="9">
        <f t="shared" si="84"/>
        <v>0</v>
      </c>
      <c r="BJ175" s="9">
        <f t="shared" si="84"/>
        <v>0</v>
      </c>
      <c r="BK175" s="9">
        <f t="shared" si="84"/>
        <v>0</v>
      </c>
      <c r="BL175" s="9">
        <f t="shared" si="84"/>
        <v>0</v>
      </c>
      <c r="BM175" s="9">
        <f t="shared" si="84"/>
        <v>0</v>
      </c>
      <c r="BN175" s="9">
        <f t="shared" si="84"/>
        <v>0</v>
      </c>
      <c r="BO175" s="9">
        <f t="shared" si="84"/>
        <v>0</v>
      </c>
      <c r="BP175" s="9">
        <f t="shared" si="84"/>
        <v>0</v>
      </c>
      <c r="BQ175" s="9">
        <f t="shared" si="84"/>
        <v>0</v>
      </c>
      <c r="BR175" s="9">
        <f t="shared" ref="BR175" si="85">BR139-SUM(BR143:BR172)+BQ175</f>
        <v>0</v>
      </c>
      <c r="BS175" s="9">
        <f t="shared" ref="BS175" si="86">BS139-SUM(BS143:BS172)+BR175</f>
        <v>0</v>
      </c>
      <c r="BT175" s="9">
        <f t="shared" ref="BT175" si="87">BT139-SUM(BT143:BT172)+BS175</f>
        <v>0</v>
      </c>
      <c r="BU175" s="9">
        <f t="shared" ref="BU175" si="88">BU139-SUM(BU143:BU172)+BT175</f>
        <v>0</v>
      </c>
      <c r="BV175" s="9">
        <f t="shared" ref="BV175" si="89">BV139-SUM(BV143:BV172)+BU175</f>
        <v>0</v>
      </c>
    </row>
    <row r="176" spans="4:74" ht="12.75" customHeight="1" x14ac:dyDescent="0.3">
      <c r="D176" s="54" t="str">
        <f>"Total Closing RAB - "&amp;B125</f>
        <v>Total Closing RAB - Metering</v>
      </c>
      <c r="E176" s="8" t="s">
        <v>22</v>
      </c>
      <c r="I176" s="75"/>
      <c r="J176" s="8">
        <f>J175+J135</f>
        <v>18.10414805965792</v>
      </c>
      <c r="K176" s="8">
        <f t="shared" ref="K176:BQ176" si="90">K175+K135</f>
        <v>12.873803101602444</v>
      </c>
      <c r="L176" s="8">
        <f t="shared" si="90"/>
        <v>7.643458143546968</v>
      </c>
      <c r="M176" s="8">
        <f t="shared" si="90"/>
        <v>2.4131131854914916</v>
      </c>
      <c r="N176" s="8">
        <f t="shared" si="90"/>
        <v>1.7763568394002505E-15</v>
      </c>
      <c r="O176" s="8">
        <f t="shared" si="90"/>
        <v>1.7763568394002505E-15</v>
      </c>
      <c r="P176" s="8">
        <f t="shared" si="90"/>
        <v>1.7763568394002505E-15</v>
      </c>
      <c r="Q176" s="8">
        <f t="shared" si="90"/>
        <v>1.7763568394002505E-15</v>
      </c>
      <c r="R176" s="8">
        <f t="shared" si="90"/>
        <v>1.7763568394002505E-15</v>
      </c>
      <c r="S176" s="8">
        <f t="shared" si="90"/>
        <v>1.7763568394002505E-15</v>
      </c>
      <c r="T176" s="8">
        <f t="shared" si="90"/>
        <v>1.7763568394002505E-15</v>
      </c>
      <c r="U176" s="8">
        <f t="shared" si="90"/>
        <v>1.7763568394002505E-15</v>
      </c>
      <c r="V176" s="8">
        <f t="shared" si="90"/>
        <v>1.7763568394002505E-15</v>
      </c>
      <c r="W176" s="8">
        <f t="shared" si="90"/>
        <v>1.7763568394002505E-15</v>
      </c>
      <c r="X176" s="8">
        <f t="shared" si="90"/>
        <v>1.7763568394002505E-15</v>
      </c>
      <c r="Y176" s="8">
        <f t="shared" si="90"/>
        <v>1.7763568394002505E-15</v>
      </c>
      <c r="Z176" s="8">
        <f t="shared" si="90"/>
        <v>1.7763568394002505E-15</v>
      </c>
      <c r="AA176" s="8">
        <f t="shared" si="90"/>
        <v>1.7763568394002505E-15</v>
      </c>
      <c r="AB176" s="8">
        <f t="shared" si="90"/>
        <v>1.7763568394002505E-15</v>
      </c>
      <c r="AC176" s="8">
        <f t="shared" si="90"/>
        <v>1.7763568394002505E-15</v>
      </c>
      <c r="AD176" s="8">
        <f t="shared" si="90"/>
        <v>1.7763568394002505E-15</v>
      </c>
      <c r="AE176" s="8">
        <f t="shared" si="90"/>
        <v>1.7763568394002505E-15</v>
      </c>
      <c r="AF176" s="8">
        <f t="shared" si="90"/>
        <v>1.7763568394002505E-15</v>
      </c>
      <c r="AG176" s="8">
        <f t="shared" si="90"/>
        <v>1.7763568394002505E-15</v>
      </c>
      <c r="AH176" s="8">
        <f t="shared" si="90"/>
        <v>1.7763568394002505E-15</v>
      </c>
      <c r="AI176" s="8">
        <f t="shared" si="90"/>
        <v>1.7763568394002505E-15</v>
      </c>
      <c r="AJ176" s="8">
        <f t="shared" si="90"/>
        <v>1.7763568394002505E-15</v>
      </c>
      <c r="AK176" s="8">
        <f t="shared" si="90"/>
        <v>1.7763568394002505E-15</v>
      </c>
      <c r="AL176" s="8">
        <f t="shared" si="90"/>
        <v>1.7763568394002505E-15</v>
      </c>
      <c r="AM176" s="8">
        <f t="shared" si="90"/>
        <v>1.7763568394002505E-15</v>
      </c>
      <c r="AN176" s="8">
        <f t="shared" si="90"/>
        <v>1.7763568394002505E-15</v>
      </c>
      <c r="AO176" s="8">
        <f t="shared" si="90"/>
        <v>1.7763568394002505E-15</v>
      </c>
      <c r="AP176" s="8">
        <f t="shared" si="90"/>
        <v>1.7763568394002505E-15</v>
      </c>
      <c r="AQ176" s="8">
        <f t="shared" si="90"/>
        <v>1.7763568394002505E-15</v>
      </c>
      <c r="AR176" s="8">
        <f t="shared" si="90"/>
        <v>1.7763568394002505E-15</v>
      </c>
      <c r="AS176" s="8">
        <f t="shared" si="90"/>
        <v>1.7763568394002505E-15</v>
      </c>
      <c r="AT176" s="8">
        <f t="shared" si="90"/>
        <v>1.7763568394002505E-15</v>
      </c>
      <c r="AU176" s="8">
        <f t="shared" si="90"/>
        <v>1.7763568394002505E-15</v>
      </c>
      <c r="AV176" s="8">
        <f t="shared" si="90"/>
        <v>1.7763568394002505E-15</v>
      </c>
      <c r="AW176" s="8">
        <f t="shared" si="90"/>
        <v>1.7763568394002505E-15</v>
      </c>
      <c r="AX176" s="8">
        <f t="shared" si="90"/>
        <v>1.7763568394002505E-15</v>
      </c>
      <c r="AY176" s="8">
        <f t="shared" si="90"/>
        <v>1.7763568394002505E-15</v>
      </c>
      <c r="AZ176" s="8">
        <f t="shared" si="90"/>
        <v>1.7763568394002505E-15</v>
      </c>
      <c r="BA176" s="8">
        <f t="shared" si="90"/>
        <v>1.7763568394002505E-15</v>
      </c>
      <c r="BB176" s="8">
        <f t="shared" si="90"/>
        <v>1.7763568394002505E-15</v>
      </c>
      <c r="BC176" s="8">
        <f t="shared" si="90"/>
        <v>1.7763568394002505E-15</v>
      </c>
      <c r="BD176" s="8">
        <f t="shared" si="90"/>
        <v>1.7763568394002505E-15</v>
      </c>
      <c r="BE176" s="8">
        <f t="shared" si="90"/>
        <v>1.7763568394002505E-15</v>
      </c>
      <c r="BF176" s="8">
        <f t="shared" si="90"/>
        <v>1.7763568394002505E-15</v>
      </c>
      <c r="BG176" s="8">
        <f t="shared" si="90"/>
        <v>1.7763568394002505E-15</v>
      </c>
      <c r="BH176" s="8">
        <f t="shared" si="90"/>
        <v>1.7763568394002505E-15</v>
      </c>
      <c r="BI176" s="8">
        <f t="shared" si="90"/>
        <v>1.7763568394002505E-15</v>
      </c>
      <c r="BJ176" s="8">
        <f t="shared" si="90"/>
        <v>1.7763568394002505E-15</v>
      </c>
      <c r="BK176" s="8">
        <f t="shared" si="90"/>
        <v>1.7763568394002505E-15</v>
      </c>
      <c r="BL176" s="8">
        <f t="shared" si="90"/>
        <v>1.7763568394002505E-15</v>
      </c>
      <c r="BM176" s="8">
        <f t="shared" si="90"/>
        <v>1.7763568394002505E-15</v>
      </c>
      <c r="BN176" s="8">
        <f t="shared" si="90"/>
        <v>1.7763568394002505E-15</v>
      </c>
      <c r="BO176" s="8">
        <f t="shared" si="90"/>
        <v>1.7763568394002505E-15</v>
      </c>
      <c r="BP176" s="8">
        <f t="shared" si="90"/>
        <v>1.7763568394002505E-15</v>
      </c>
      <c r="BQ176" s="8">
        <f t="shared" si="90"/>
        <v>1.7763568394002505E-15</v>
      </c>
      <c r="BR176" s="8">
        <f t="shared" ref="BR176:BV176" si="91">BR175+BR135</f>
        <v>1.7763568394002505E-15</v>
      </c>
      <c r="BS176" s="8">
        <f t="shared" si="91"/>
        <v>1.7763568394002505E-15</v>
      </c>
      <c r="BT176" s="8">
        <f t="shared" si="91"/>
        <v>1.7763568394002505E-15</v>
      </c>
      <c r="BU176" s="8">
        <f t="shared" si="91"/>
        <v>1.7763568394002505E-15</v>
      </c>
      <c r="BV176" s="8">
        <f t="shared" si="91"/>
        <v>1.7763568394002505E-15</v>
      </c>
    </row>
    <row r="177" spans="1:74" ht="12.75" customHeight="1" x14ac:dyDescent="0.3">
      <c r="I177" s="75"/>
    </row>
    <row r="178" spans="1:74" ht="12.75" customHeight="1" x14ac:dyDescent="0.3">
      <c r="I178" s="75"/>
    </row>
    <row r="179" spans="1:74" s="98" customFormat="1" ht="12.75" customHeight="1" x14ac:dyDescent="0.35">
      <c r="A179" s="95"/>
      <c r="B179" s="96" t="str">
        <f>'Depn|Inputs'!C47</f>
        <v>Public Lighting</v>
      </c>
      <c r="C179" s="95"/>
      <c r="D179" s="97"/>
      <c r="E179" s="95"/>
      <c r="F179" s="95"/>
      <c r="G179" s="95"/>
      <c r="H179" s="95"/>
      <c r="I179" s="127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</row>
    <row r="180" spans="1:74" ht="12.75" hidden="1" customHeight="1" outlineLevel="1" x14ac:dyDescent="0.35">
      <c r="B180" s="99"/>
      <c r="C180" s="8" t="s">
        <v>18</v>
      </c>
      <c r="I180" s="75">
        <f>INDEX('Depn|Inputs'!$E$44:$E$50, MATCH(B179, 'Depn|Inputs'!$C$44:$C$50,0))</f>
        <v>10.036458876263945</v>
      </c>
    </row>
    <row r="181" spans="1:74" ht="12.75" hidden="1" customHeight="1" outlineLevel="1" x14ac:dyDescent="0.35">
      <c r="B181" s="99"/>
      <c r="C181" s="8" t="s">
        <v>19</v>
      </c>
      <c r="I181" s="101" t="str">
        <f>IF(INDEX('Depn|Inputs'!$F$44:$F$50,MATCH(B179,'Depn|Inputs'!$C$44:$C$50,0))&lt;0,1,INDEX('Depn|Inputs'!$F$44:$F$50,MATCH(B179,'Depn|Inputs'!$C$44:$C$50,0)))</f>
        <v>n/a</v>
      </c>
    </row>
    <row r="182" spans="1:74" ht="12.75" hidden="1" customHeight="1" outlineLevel="1" x14ac:dyDescent="0.35">
      <c r="B182" s="99"/>
      <c r="C182" s="292" t="s">
        <v>69</v>
      </c>
      <c r="I182" s="293" t="str">
        <f>INDEX('Depn|Inputs'!$G$44:$G$51, MATCH($B179, 'Depn|Inputs'!$C$44:$C$51, 0))</f>
        <v>n/a</v>
      </c>
    </row>
    <row r="183" spans="1:74" ht="12.75" hidden="1" customHeight="1" outlineLevel="1" x14ac:dyDescent="0.3">
      <c r="C183" s="94" t="s">
        <v>38</v>
      </c>
      <c r="I183" s="75"/>
    </row>
    <row r="184" spans="1:74" ht="12.75" hidden="1" customHeight="1" outlineLevel="1" x14ac:dyDescent="0.3">
      <c r="D184" s="102" t="s">
        <v>39</v>
      </c>
      <c r="E184" s="103" t="s">
        <v>22</v>
      </c>
      <c r="F184" s="103"/>
      <c r="G184" s="103"/>
      <c r="H184" s="103"/>
      <c r="I184" s="104"/>
      <c r="J184" s="105">
        <f>IF(OR($I180=0,I189=0),0,IF($I187&gt;0,(MIN($I189/$I180, $I189-SUM($I184:I184))),(MAX($I189/$I180, $I189-SUM($I184:I184)))))</f>
        <v>1.2576776917663615</v>
      </c>
      <c r="K184" s="105">
        <f>IF(OR($I180=0,J189=0),0,IF($I187&gt;0,(MIN($I189/$I180, $I189-SUM($I184:J184))),(MAX($I189/$I180, $I189-SUM($I184:J184)))))</f>
        <v>1.2576776917663615</v>
      </c>
      <c r="L184" s="105">
        <f>IF(OR($I180=0,K189=0),0,IF($I187&gt;0,(MIN($I189/$I180, $I189-SUM($I184:K184))),(MAX($I189/$I180, $I189-SUM($I184:K184)))))</f>
        <v>1.2576776917663615</v>
      </c>
      <c r="M184" s="105">
        <f>IF(OR($I180=0,L189=0),0,IF($I187&gt;0,(MIN($I189/$I180, $I189-SUM($I184:L184))),(MAX($I189/$I180, $I189-SUM($I184:L184)))))</f>
        <v>1.2576776917663615</v>
      </c>
      <c r="N184" s="105">
        <f>IF(OR($I180=0,M189=0),0,IF($I187&gt;0,(MIN($I189/$I180, $I189-SUM($I184:M184))),(MAX($I189/$I180, $I189-SUM($I184:M184)))))</f>
        <v>1.2576776917663615</v>
      </c>
      <c r="O184" s="105">
        <f>IF(OR($I180=0,N189=0),0,IF($I187&gt;0,(MIN($I189/$I180, $I189-SUM($I184:N184))),(MAX($I189/$I180, $I189-SUM($I184:N184)))))</f>
        <v>1.2576776917663615</v>
      </c>
      <c r="P184" s="105">
        <f>IF(OR($I180=0,O189=0),0,IF($I187&gt;0,(MIN($I189/$I180, $I189-SUM($I184:O184))),(MAX($I189/$I180, $I189-SUM($I184:O184)))))</f>
        <v>1.2576776917663615</v>
      </c>
      <c r="Q184" s="105">
        <f>IF(OR($I180=0,P189=0),0,IF($I187&gt;0,(MIN($I189/$I180, $I189-SUM($I184:P184))),(MAX($I189/$I180, $I189-SUM($I184:P184)))))</f>
        <v>1.2576776917663615</v>
      </c>
      <c r="R184" s="105">
        <f>IF(OR($I180=0,Q189=0),0,IF($I187&gt;0,(MIN($I189/$I180, $I189-SUM($I184:Q184))),(MAX($I189/$I180, $I189-SUM($I184:Q184)))))</f>
        <v>1.2576776917663615</v>
      </c>
      <c r="S184" s="105">
        <f>IF(OR($I180=0,R189=0),0,IF($I187&gt;0,(MIN($I189/$I180, $I189-SUM($I184:R184))),(MAX($I189/$I180, $I189-SUM($I184:R184)))))</f>
        <v>1.2576776917663615</v>
      </c>
      <c r="T184" s="105">
        <f>IF(OR($I180=0,S189=0),0,IF($I187&gt;0,(MIN($I189/$I180, $I189-SUM($I184:S184))),(MAX($I189/$I180, $I189-SUM($I184:S184)))))</f>
        <v>4.5853515344035145E-2</v>
      </c>
      <c r="U184" s="105">
        <f>IF(OR($I180=0,T189=0),0,IF($I187&gt;0,(MIN($I189/$I180, $I189-SUM($I184:T184))),(MAX($I189/$I180, $I189-SUM($I184:T184)))))</f>
        <v>0</v>
      </c>
      <c r="V184" s="105">
        <f>IF(OR($I180=0,U189=0),0,IF($I187&gt;0,(MIN($I189/$I180, $I189-SUM($I184:U184))),(MAX($I189/$I180, $I189-SUM($I184:U184)))))</f>
        <v>0</v>
      </c>
      <c r="W184" s="105">
        <f>IF(OR($I180=0,V189=0),0,IF($I187&gt;0,(MIN($I189/$I180, $I189-SUM($I184:V184))),(MAX($I189/$I180, $I189-SUM($I184:V184)))))</f>
        <v>0</v>
      </c>
      <c r="X184" s="105">
        <f>IF(OR($I180=0,W189=0),0,IF($I187&gt;0,(MIN($I189/$I180, $I189-SUM($I184:W184))),(MAX($I189/$I180, $I189-SUM($I184:W184)))))</f>
        <v>0</v>
      </c>
      <c r="Y184" s="105">
        <f>IF(OR($I180=0,X189=0),0,IF($I187&gt;0,(MIN($I189/$I180, $I189-SUM($I184:X184))),(MAX($I189/$I180, $I189-SUM($I184:X184)))))</f>
        <v>0</v>
      </c>
      <c r="Z184" s="105">
        <f>IF(OR($I180=0,Y189=0),0,IF($I187&gt;0,(MIN($I189/$I180, $I189-SUM($I184:Y184))),(MAX($I189/$I180, $I189-SUM($I184:Y184)))))</f>
        <v>0</v>
      </c>
      <c r="AA184" s="105">
        <f>IF(OR($I180=0,Z189=0),0,IF($I187&gt;0,(MIN($I189/$I180, $I189-SUM($I184:Z184))),(MAX($I189/$I180, $I189-SUM($I184:Z184)))))</f>
        <v>0</v>
      </c>
      <c r="AB184" s="105">
        <f>IF(OR($I180=0,AA189=0),0,IF($I187&gt;0,(MIN($I189/$I180, $I189-SUM($I184:AA184))),(MAX($I189/$I180, $I189-SUM($I184:AA184)))))</f>
        <v>0</v>
      </c>
      <c r="AC184" s="105">
        <f>IF(OR($I180=0,AB189=0),0,IF($I187&gt;0,(MIN($I189/$I180, $I189-SUM($I184:AB184))),(MAX($I189/$I180, $I189-SUM($I184:AB184)))))</f>
        <v>0</v>
      </c>
      <c r="AD184" s="105">
        <f>IF(OR($I180=0,AC189=0),0,IF($I187&gt;0,(MIN($I189/$I180, $I189-SUM($I184:AC184))),(MAX($I189/$I180, $I189-SUM($I184:AC184)))))</f>
        <v>0</v>
      </c>
      <c r="AE184" s="105">
        <f>IF(OR($I180=0,AD189=0),0,IF($I187&gt;0,(MIN($I189/$I180, $I189-SUM($I184:AD184))),(MAX($I189/$I180, $I189-SUM($I184:AD184)))))</f>
        <v>0</v>
      </c>
      <c r="AF184" s="105">
        <f>IF(OR($I180=0,AE189=0),0,IF($I187&gt;0,(MIN($I189/$I180, $I189-SUM($I184:AE184))),(MAX($I189/$I180, $I189-SUM($I184:AE184)))))</f>
        <v>0</v>
      </c>
      <c r="AG184" s="105">
        <f>IF(OR($I180=0,AF189=0),0,IF($I187&gt;0,(MIN($I189/$I180, $I189-SUM($I184:AF184))),(MAX($I189/$I180, $I189-SUM($I184:AF184)))))</f>
        <v>0</v>
      </c>
      <c r="AH184" s="105">
        <f>IF(OR($I180=0,AG189=0),0,IF($I187&gt;0,(MIN($I189/$I180, $I189-SUM($I184:AG184))),(MAX($I189/$I180, $I189-SUM($I184:AG184)))))</f>
        <v>0</v>
      </c>
      <c r="AI184" s="105">
        <f>IF(OR($I180=0,AH189=0),0,IF($I187&gt;0,(MIN($I189/$I180, $I189-SUM($I184:AH184))),(MAX($I189/$I180, $I189-SUM($I184:AH184)))))</f>
        <v>0</v>
      </c>
      <c r="AJ184" s="105">
        <f>IF(OR($I180=0,AI189=0),0,IF($I187&gt;0,(MIN($I189/$I180, $I189-SUM($I184:AI184))),(MAX($I189/$I180, $I189-SUM($I184:AI184)))))</f>
        <v>0</v>
      </c>
      <c r="AK184" s="105">
        <f>IF(OR($I180=0,AJ189=0),0,IF($I187&gt;0,(MIN($I189/$I180, $I189-SUM($I184:AJ184))),(MAX($I189/$I180, $I189-SUM($I184:AJ184)))))</f>
        <v>0</v>
      </c>
      <c r="AL184" s="105">
        <f>IF(OR($I180=0,AK189=0),0,IF($I187&gt;0,(MIN($I189/$I180, $I189-SUM($I184:AK184))),(MAX($I189/$I180, $I189-SUM($I184:AK184)))))</f>
        <v>0</v>
      </c>
      <c r="AM184" s="105">
        <f>IF(OR($I180=0,AL189=0),0,IF($I187&gt;0,(MIN($I189/$I180, $I189-SUM($I184:AL184))),(MAX($I189/$I180, $I189-SUM($I184:AL184)))))</f>
        <v>0</v>
      </c>
      <c r="AN184" s="105">
        <f>IF(OR($I180=0,AM189=0),0,IF($I187&gt;0,(MIN($I189/$I180, $I189-SUM($I184:AM184))),(MAX($I189/$I180, $I189-SUM($I184:AM184)))))</f>
        <v>0</v>
      </c>
      <c r="AO184" s="105">
        <f>IF(OR($I180=0,AN189=0),0,IF($I187&gt;0,(MIN($I189/$I180, $I189-SUM($I184:AN184))),(MAX($I189/$I180, $I189-SUM($I184:AN184)))))</f>
        <v>0</v>
      </c>
      <c r="AP184" s="105">
        <f>IF(OR($I180=0,AO189=0),0,IF($I187&gt;0,(MIN($I189/$I180, $I189-SUM($I184:AO184))),(MAX($I189/$I180, $I189-SUM($I184:AO184)))))</f>
        <v>0</v>
      </c>
      <c r="AQ184" s="105">
        <f>IF(OR($I180=0,AP189=0),0,IF($I187&gt;0,(MIN($I189/$I180, $I189-SUM($I184:AP184))),(MAX($I189/$I180, $I189-SUM($I184:AP184)))))</f>
        <v>0</v>
      </c>
      <c r="AR184" s="105">
        <f>IF(OR($I180=0,AQ189=0),0,IF($I187&gt;0,(MIN($I189/$I180, $I189-SUM($I184:AQ184))),(MAX($I189/$I180, $I189-SUM($I184:AQ184)))))</f>
        <v>0</v>
      </c>
      <c r="AS184" s="105">
        <f>IF(OR($I180=0,AR189=0),0,IF($I187&gt;0,(MIN($I189/$I180, $I189-SUM($I184:AR184))),(MAX($I189/$I180, $I189-SUM($I184:AR184)))))</f>
        <v>0</v>
      </c>
      <c r="AT184" s="105">
        <f>IF(OR($I180=0,AS189=0),0,IF($I187&gt;0,(MIN($I189/$I180, $I189-SUM($I184:AS184))),(MAX($I189/$I180, $I189-SUM($I184:AS184)))))</f>
        <v>0</v>
      </c>
      <c r="AU184" s="105">
        <f>IF(OR($I180=0,AT189=0),0,IF($I187&gt;0,(MIN($I189/$I180, $I189-SUM($I184:AT184))),(MAX($I189/$I180, $I189-SUM($I184:AT184)))))</f>
        <v>0</v>
      </c>
      <c r="AV184" s="105">
        <f>IF(OR($I180=0,AU189=0),0,IF($I187&gt;0,(MIN($I189/$I180, $I189-SUM($I184:AU184))),(MAX($I189/$I180, $I189-SUM($I184:AU184)))))</f>
        <v>0</v>
      </c>
      <c r="AW184" s="105">
        <f>IF(OR($I180=0,AV189=0),0,IF($I187&gt;0,(MIN($I189/$I180, $I189-SUM($I184:AV184))),(MAX($I189/$I180, $I189-SUM($I184:AV184)))))</f>
        <v>0</v>
      </c>
      <c r="AX184" s="105">
        <f>IF(OR($I180=0,AW189=0),0,IF($I187&gt;0,(MIN($I189/$I180, $I189-SUM($I184:AW184))),(MAX($I189/$I180, $I189-SUM($I184:AW184)))))</f>
        <v>0</v>
      </c>
      <c r="AY184" s="105">
        <f>IF(OR($I180=0,AX189=0),0,IF($I187&gt;0,(MIN($I189/$I180, $I189-SUM($I184:AX184))),(MAX($I189/$I180, $I189-SUM($I184:AX184)))))</f>
        <v>0</v>
      </c>
      <c r="AZ184" s="105">
        <f>IF(OR($I180=0,AY189=0),0,IF($I187&gt;0,(MIN($I189/$I180, $I189-SUM($I184:AY184))),(MAX($I189/$I180, $I189-SUM($I184:AY184)))))</f>
        <v>0</v>
      </c>
      <c r="BA184" s="105">
        <f>IF(OR($I180=0,AZ189=0),0,IF($I187&gt;0,(MIN($I189/$I180, $I189-SUM($I184:AZ184))),(MAX($I189/$I180, $I189-SUM($I184:AZ184)))))</f>
        <v>0</v>
      </c>
      <c r="BB184" s="105">
        <f>IF(OR($I180=0,BA189=0),0,IF($I187&gt;0,(MIN($I189/$I180, $I189-SUM($I184:BA184))),(MAX($I189/$I180, $I189-SUM($I184:BA184)))))</f>
        <v>0</v>
      </c>
      <c r="BC184" s="105">
        <f>IF(OR($I180=0,BB189=0),0,IF($I187&gt;0,(MIN($I189/$I180, $I189-SUM($I184:BB184))),(MAX($I189/$I180, $I189-SUM($I184:BB184)))))</f>
        <v>0</v>
      </c>
      <c r="BD184" s="105">
        <f>IF(OR($I180=0,BC189=0),0,IF($I187&gt;0,(MIN($I189/$I180, $I189-SUM($I184:BC184))),(MAX($I189/$I180, $I189-SUM($I184:BC184)))))</f>
        <v>0</v>
      </c>
      <c r="BE184" s="105">
        <f>IF(OR($I180=0,BD189=0),0,IF($I187&gt;0,(MIN($I189/$I180, $I189-SUM($I184:BD184))),(MAX($I189/$I180, $I189-SUM($I184:BD184)))))</f>
        <v>0</v>
      </c>
      <c r="BF184" s="105">
        <f>IF(OR($I180=0,BE189=0),0,IF($I187&gt;0,(MIN($I189/$I180, $I189-SUM($I184:BE184))),(MAX($I189/$I180, $I189-SUM($I184:BE184)))))</f>
        <v>0</v>
      </c>
      <c r="BG184" s="105">
        <f>IF(OR($I180=0,BF189=0),0,IF($I187&gt;0,(MIN($I189/$I180, $I189-SUM($I184:BF184))),(MAX($I189/$I180, $I189-SUM($I184:BF184)))))</f>
        <v>0</v>
      </c>
      <c r="BH184" s="105">
        <f>IF(OR($I180=0,BG189=0),0,IF($I187&gt;0,(MIN($I189/$I180, $I189-SUM($I184:BG184))),(MAX($I189/$I180, $I189-SUM($I184:BG184)))))</f>
        <v>0</v>
      </c>
      <c r="BI184" s="105">
        <f>IF(OR($I180=0,BH189=0),0,IF($I187&gt;0,(MIN($I189/$I180, $I189-SUM($I184:BH184))),(MAX($I189/$I180, $I189-SUM($I184:BH184)))))</f>
        <v>0</v>
      </c>
      <c r="BJ184" s="105">
        <f>IF(OR($I180=0,BI189=0),0,IF($I187&gt;0,(MIN($I189/$I180, $I189-SUM($I184:BI184))),(MAX($I189/$I180, $I189-SUM($I184:BI184)))))</f>
        <v>0</v>
      </c>
      <c r="BK184" s="105">
        <f>IF(OR($I180=0,BJ189=0),0,IF($I187&gt;0,(MIN($I189/$I180, $I189-SUM($I184:BJ184))),(MAX($I189/$I180, $I189-SUM($I184:BJ184)))))</f>
        <v>0</v>
      </c>
      <c r="BL184" s="105">
        <f>IF(OR($I180=0,BK189=0),0,IF($I187&gt;0,(MIN($I189/$I180, $I189-SUM($I184:BK184))),(MAX($I189/$I180, $I189-SUM($I184:BK184)))))</f>
        <v>0</v>
      </c>
      <c r="BM184" s="105">
        <f>IF(OR($I180=0,BL189=0),0,IF($I187&gt;0,(MIN($I189/$I180, $I189-SUM($I184:BL184))),(MAX($I189/$I180, $I189-SUM($I184:BL184)))))</f>
        <v>0</v>
      </c>
      <c r="BN184" s="105">
        <f>IF(OR($I180=0,BM189=0),0,IF($I187&gt;0,(MIN($I189/$I180, $I189-SUM($I184:BM184))),(MAX($I189/$I180, $I189-SUM($I184:BM184)))))</f>
        <v>0</v>
      </c>
      <c r="BO184" s="105">
        <f>IF(OR($I180=0,BN189=0),0,IF($I187&gt;0,(MIN($I189/$I180, $I189-SUM($I184:BN184))),(MAX($I189/$I180, $I189-SUM($I184:BN184)))))</f>
        <v>0</v>
      </c>
      <c r="BP184" s="105">
        <f>IF(OR($I180=0,BO189=0),0,IF($I187&gt;0,(MIN($I189/$I180, $I189-SUM($I184:BO184))),(MAX($I189/$I180, $I189-SUM($I184:BO184)))))</f>
        <v>0</v>
      </c>
      <c r="BQ184" s="105">
        <f>IF(OR($I180=0,BP189=0),0,IF($I187&gt;0,(MIN($I189/$I180, $I189-SUM($I184:BP184))),(MAX($I189/$I180, $I189-SUM($I184:BP184)))))</f>
        <v>0</v>
      </c>
      <c r="BR184" s="105">
        <f>IF(OR($I180=0,BQ189=0),0,IF($I187&gt;0,(MIN($I189/$I180, $I189-SUM($I184:BQ184))),(MAX($I189/$I180, $I189-SUM($I184:BQ184)))))</f>
        <v>0</v>
      </c>
      <c r="BS184" s="105">
        <f>IF(OR($I180=0,BR189=0),0,IF($I187&gt;0,(MIN($I189/$I180, $I189-SUM($I184:BR184))),(MAX($I189/$I180, $I189-SUM($I184:BR184)))))</f>
        <v>0</v>
      </c>
      <c r="BT184" s="105">
        <f>IF(OR($I180=0,BS189=0),0,IF($I187&gt;0,(MIN($I189/$I180, $I189-SUM($I184:BS184))),(MAX($I189/$I180, $I189-SUM($I184:BS184)))))</f>
        <v>0</v>
      </c>
      <c r="BU184" s="105">
        <f>IF(OR($I180=0,BT189=0),0,IF($I187&gt;0,(MIN($I189/$I180, $I189-SUM($I184:BT184))),(MAX($I189/$I180, $I189-SUM($I184:BT184)))))</f>
        <v>0</v>
      </c>
      <c r="BV184" s="105">
        <f>IF(OR($I180=0,BU189=0),0,IF($I187&gt;0,(MIN($I189/$I180, $I189-SUM($I184:BU184))),(MAX($I189/$I180, $I189-SUM($I184:BU184)))))</f>
        <v>0</v>
      </c>
    </row>
    <row r="185" spans="1:74" ht="12.75" hidden="1" customHeight="1" outlineLevel="1" x14ac:dyDescent="0.3">
      <c r="D185" s="102" t="s">
        <v>40</v>
      </c>
      <c r="E185" s="103" t="s">
        <v>22</v>
      </c>
      <c r="F185" s="103"/>
      <c r="G185" s="103"/>
      <c r="H185" s="103"/>
      <c r="I185" s="104"/>
      <c r="J185" s="106"/>
      <c r="K185" s="106"/>
      <c r="L185" s="106"/>
      <c r="M185" s="106"/>
      <c r="N185" s="106"/>
      <c r="O185" s="105">
        <f>IF(OR($I180=0,N189=0),0,IF($N188&gt;0,(MIN($N188/IF($I180&lt;=5,1,($I180-5)),$N188-SUM($N185:N185))), (MAX($N188/IF($I180&lt;=5,1,($I180-5)),$N188-SUM($N185:N185)))))</f>
        <v>0</v>
      </c>
      <c r="P185" s="105">
        <f>IF(OR($I180=0,O189=0),0,IF($N188&gt;0,(MIN($N188/IF($I180&lt;=5,1,($I180-5)),$N188-SUM($N185:O185))), (MAX($N188/IF($I180&lt;=5,1,($I180-5)),$N188-SUM($N185:O185)))))</f>
        <v>0</v>
      </c>
      <c r="Q185" s="105">
        <f>IF(OR($I180=0,P189=0),0,IF($N188&gt;0,(MIN($N188/IF($I180&lt;=5,1,($I180-5)),$N188-SUM($N185:P185))), (MAX($N188/IF($I180&lt;=5,1,($I180-5)),$N188-SUM($N185:P185)))))</f>
        <v>0</v>
      </c>
      <c r="R185" s="105">
        <f>IF(OR($I180=0,Q189=0),0,IF($N188&gt;0,(MIN($N188/IF($I180&lt;=5,1,($I180-5)),$N188-SUM($N185:Q185))), (MAX($N188/IF($I180&lt;=5,1,($I180-5)),$N188-SUM($N185:Q185)))))</f>
        <v>0</v>
      </c>
      <c r="S185" s="105">
        <f>IF(OR($I180=0,R189=0),0,IF($N188&gt;0,(MIN($N188/IF($I180&lt;=5,1,($I180-5)),$N188-SUM($N185:R185))), (MAX($N188/IF($I180&lt;=5,1,($I180-5)),$N188-SUM($N185:R185)))))</f>
        <v>0</v>
      </c>
      <c r="T185" s="105">
        <f>IF(OR($I180=0,S189=0),0,IF($N188&gt;0,(MIN($N188/IF($I180&lt;=5,1,($I180-5)),$N188-SUM($N185:S185))), (MAX($N188/IF($I180&lt;=5,1,($I180-5)),$N188-SUM($N185:S185)))))</f>
        <v>0</v>
      </c>
      <c r="U185" s="105">
        <f>IF(OR($I180=0,T189=0),0,IF($N188&gt;0,(MIN($N188/IF($I180&lt;=5,1,($I180-5)),$N188-SUM($N185:T185))), (MAX($N188/IF($I180&lt;=5,1,($I180-5)),$N188-SUM($N185:T185)))))</f>
        <v>0</v>
      </c>
      <c r="V185" s="105">
        <f>IF(OR($I180=0,U189=0),0,IF($N188&gt;0,(MIN($N188/IF($I180&lt;=5,1,($I180-5)),$N188-SUM($N185:U185))), (MAX($N188/IF($I180&lt;=5,1,($I180-5)),$N188-SUM($N185:U185)))))</f>
        <v>0</v>
      </c>
      <c r="W185" s="105">
        <f>IF(OR($I180=0,V189=0),0,IF($N188&gt;0,(MIN($N188/IF($I180&lt;=5,1,($I180-5)),$N188-SUM($N185:V185))), (MAX($N188/IF($I180&lt;=5,1,($I180-5)),$N188-SUM($N185:V185)))))</f>
        <v>0</v>
      </c>
      <c r="X185" s="105">
        <f>IF(OR($I180=0,W189=0),0,IF($N188&gt;0,(MIN($N188/IF($I180&lt;=5,1,($I180-5)),$N188-SUM($N185:W185))), (MAX($N188/IF($I180&lt;=5,1,($I180-5)),$N188-SUM($N185:W185)))))</f>
        <v>0</v>
      </c>
      <c r="Y185" s="105">
        <f>IF(OR($I180=0,X189=0),0,IF($N188&gt;0,(MIN($N188/IF($I180&lt;=5,1,($I180-5)),$N188-SUM($N185:X185))), (MAX($N188/IF($I180&lt;=5,1,($I180-5)),$N188-SUM($N185:X185)))))</f>
        <v>0</v>
      </c>
      <c r="Z185" s="105">
        <f>IF(OR($I180=0,Y189=0),0,IF($N188&gt;0,(MIN($N188/IF($I180&lt;=5,1,($I180-5)),$N188-SUM($N185:Y185))), (MAX($N188/IF($I180&lt;=5,1,($I180-5)),$N188-SUM($N185:Y185)))))</f>
        <v>0</v>
      </c>
      <c r="AA185" s="105">
        <f>IF(OR($I180=0,Z189=0),0,IF($N188&gt;0,(MIN($N188/IF($I180&lt;=5,1,($I180-5)),$N188-SUM($N185:Z185))), (MAX($N188/IF($I180&lt;=5,1,($I180-5)),$N188-SUM($N185:Z185)))))</f>
        <v>0</v>
      </c>
      <c r="AB185" s="105">
        <f>IF(OR($I180=0,AA189=0),0,IF($N188&gt;0,(MIN($N188/IF($I180&lt;=5,1,($I180-5)),$N188-SUM($N185:AA185))), (MAX($N188/IF($I180&lt;=5,1,($I180-5)),$N188-SUM($N185:AA185)))))</f>
        <v>0</v>
      </c>
      <c r="AC185" s="105">
        <f>IF(OR($I180=0,AB189=0),0,IF($N188&gt;0,(MIN($N188/IF($I180&lt;=5,1,($I180-5)),$N188-SUM($N185:AB185))), (MAX($N188/IF($I180&lt;=5,1,($I180-5)),$N188-SUM($N185:AB185)))))</f>
        <v>0</v>
      </c>
      <c r="AD185" s="105">
        <f>IF(OR($I180=0,AC189=0),0,IF($N188&gt;0,(MIN($N188/IF($I180&lt;=5,1,($I180-5)),$N188-SUM($N185:AC185))), (MAX($N188/IF($I180&lt;=5,1,($I180-5)),$N188-SUM($N185:AC185)))))</f>
        <v>0</v>
      </c>
      <c r="AE185" s="105">
        <f>IF(OR($I180=0,AD189=0),0,IF($N188&gt;0,(MIN($N188/IF($I180&lt;=5,1,($I180-5)),$N188-SUM($N185:AD185))), (MAX($N188/IF($I180&lt;=5,1,($I180-5)),$N188-SUM($N185:AD185)))))</f>
        <v>0</v>
      </c>
      <c r="AF185" s="105">
        <f>IF(OR($I180=0,AE189=0),0,IF($N188&gt;0,(MIN($N188/IF($I180&lt;=5,1,($I180-5)),$N188-SUM($N185:AE185))), (MAX($N188/IF($I180&lt;=5,1,($I180-5)),$N188-SUM($N185:AE185)))))</f>
        <v>0</v>
      </c>
      <c r="AG185" s="105">
        <f>IF(OR($I180=0,AF189=0),0,IF($N188&gt;0,(MIN($N188/IF($I180&lt;=5,1,($I180-5)),$N188-SUM($N185:AF185))), (MAX($N188/IF($I180&lt;=5,1,($I180-5)),$N188-SUM($N185:AF185)))))</f>
        <v>0</v>
      </c>
      <c r="AH185" s="105">
        <f>IF(OR($I180=0,AG189=0),0,IF($N188&gt;0,(MIN($N188/IF($I180&lt;=5,1,($I180-5)),$N188-SUM($N185:AG185))), (MAX($N188/IF($I180&lt;=5,1,($I180-5)),$N188-SUM($N185:AG185)))))</f>
        <v>0</v>
      </c>
      <c r="AI185" s="105">
        <f>IF(OR($I180=0,AH189=0),0,IF($N188&gt;0,(MIN($N188/IF($I180&lt;=5,1,($I180-5)),$N188-SUM($N185:AH185))), (MAX($N188/IF($I180&lt;=5,1,($I180-5)),$N188-SUM($N185:AH185)))))</f>
        <v>0</v>
      </c>
      <c r="AJ185" s="105">
        <f>IF(OR($I180=0,AI189=0),0,IF($N188&gt;0,(MIN($N188/IF($I180&lt;=5,1,($I180-5)),$N188-SUM($N185:AI185))), (MAX($N188/IF($I180&lt;=5,1,($I180-5)),$N188-SUM($N185:AI185)))))</f>
        <v>0</v>
      </c>
      <c r="AK185" s="105">
        <f>IF(OR($I180=0,AJ189=0),0,IF($N188&gt;0,(MIN($N188/IF($I180&lt;=5,1,($I180-5)),$N188-SUM($N185:AJ185))), (MAX($N188/IF($I180&lt;=5,1,($I180-5)),$N188-SUM($N185:AJ185)))))</f>
        <v>0</v>
      </c>
      <c r="AL185" s="105">
        <f>IF(OR($I180=0,AK189=0),0,IF($N188&gt;0,(MIN($N188/IF($I180&lt;=5,1,($I180-5)),$N188-SUM($N185:AK185))), (MAX($N188/IF($I180&lt;=5,1,($I180-5)),$N188-SUM($N185:AK185)))))</f>
        <v>0</v>
      </c>
      <c r="AM185" s="105">
        <f>IF(OR($I180=0,AL189=0),0,IF($N188&gt;0,(MIN($N188/IF($I180&lt;=5,1,($I180-5)),$N188-SUM($N185:AL185))), (MAX($N188/IF($I180&lt;=5,1,($I180-5)),$N188-SUM($N185:AL185)))))</f>
        <v>0</v>
      </c>
      <c r="AN185" s="105">
        <f>IF(OR($I180=0,AM189=0),0,IF($N188&gt;0,(MIN($N188/IF($I180&lt;=5,1,($I180-5)),$N188-SUM($N185:AM185))), (MAX($N188/IF($I180&lt;=5,1,($I180-5)),$N188-SUM($N185:AM185)))))</f>
        <v>0</v>
      </c>
      <c r="AO185" s="105">
        <f>IF(OR($I180=0,AN189=0),0,IF($N188&gt;0,(MIN($N188/IF($I180&lt;=5,1,($I180-5)),$N188-SUM($N185:AN185))), (MAX($N188/IF($I180&lt;=5,1,($I180-5)),$N188-SUM($N185:AN185)))))</f>
        <v>0</v>
      </c>
      <c r="AP185" s="105">
        <f>IF(OR($I180=0,AO189=0),0,IF($N188&gt;0,(MIN($N188/IF($I180&lt;=5,1,($I180-5)),$N188-SUM($N185:AO185))), (MAX($N188/IF($I180&lt;=5,1,($I180-5)),$N188-SUM($N185:AO185)))))</f>
        <v>0</v>
      </c>
      <c r="AQ185" s="105">
        <f>IF(OR($I180=0,AP189=0),0,IF($N188&gt;0,(MIN($N188/IF($I180&lt;=5,1,($I180-5)),$N188-SUM($N185:AP185))), (MAX($N188/IF($I180&lt;=5,1,($I180-5)),$N188-SUM($N185:AP185)))))</f>
        <v>0</v>
      </c>
      <c r="AR185" s="105">
        <f>IF(OR($I180=0,AQ189=0),0,IF($N188&gt;0,(MIN($N188/IF($I180&lt;=5,1,($I180-5)),$N188-SUM($N185:AQ185))), (MAX($N188/IF($I180&lt;=5,1,($I180-5)),$N188-SUM($N185:AQ185)))))</f>
        <v>0</v>
      </c>
      <c r="AS185" s="105">
        <f>IF(OR($I180=0,AR189=0),0,IF($N188&gt;0,(MIN($N188/IF($I180&lt;=5,1,($I180-5)),$N188-SUM($N185:AR185))), (MAX($N188/IF($I180&lt;=5,1,($I180-5)),$N188-SUM($N185:AR185)))))</f>
        <v>0</v>
      </c>
      <c r="AT185" s="105">
        <f>IF(OR($I180=0,AS189=0),0,IF($N188&gt;0,(MIN($N188/IF($I180&lt;=5,1,($I180-5)),$N188-SUM($N185:AS185))), (MAX($N188/IF($I180&lt;=5,1,($I180-5)),$N188-SUM($N185:AS185)))))</f>
        <v>0</v>
      </c>
      <c r="AU185" s="105">
        <f>IF(OR($I180=0,AT189=0),0,IF($N188&gt;0,(MIN($N188/IF($I180&lt;=5,1,($I180-5)),$N188-SUM($N185:AT185))), (MAX($N188/IF($I180&lt;=5,1,($I180-5)),$N188-SUM($N185:AT185)))))</f>
        <v>0</v>
      </c>
      <c r="AV185" s="105">
        <f>IF(OR($I180=0,AU189=0),0,IF($N188&gt;0,(MIN($N188/IF($I180&lt;=5,1,($I180-5)),$N188-SUM($N185:AU185))), (MAX($N188/IF($I180&lt;=5,1,($I180-5)),$N188-SUM($N185:AU185)))))</f>
        <v>0</v>
      </c>
      <c r="AW185" s="105">
        <f>IF(OR($I180=0,AV189=0),0,IF($N188&gt;0,(MIN($N188/IF($I180&lt;=5,1,($I180-5)),$N188-SUM($N185:AV185))), (MAX($N188/IF($I180&lt;=5,1,($I180-5)),$N188-SUM($N185:AV185)))))</f>
        <v>0</v>
      </c>
      <c r="AX185" s="105">
        <f>IF(OR($I180=0,AW189=0),0,IF($N188&gt;0,(MIN($N188/IF($I180&lt;=5,1,($I180-5)),$N188-SUM($N185:AW185))), (MAX($N188/IF($I180&lt;=5,1,($I180-5)),$N188-SUM($N185:AW185)))))</f>
        <v>0</v>
      </c>
      <c r="AY185" s="105">
        <f>IF(OR($I180=0,AX189=0),0,IF($N188&gt;0,(MIN($N188/IF($I180&lt;=5,1,($I180-5)),$N188-SUM($N185:AX185))), (MAX($N188/IF($I180&lt;=5,1,($I180-5)),$N188-SUM($N185:AX185)))))</f>
        <v>0</v>
      </c>
      <c r="AZ185" s="105">
        <f>IF(OR($I180=0,AY189=0),0,IF($N188&gt;0,(MIN($N188/IF($I180&lt;=5,1,($I180-5)),$N188-SUM($N185:AY185))), (MAX($N188/IF($I180&lt;=5,1,($I180-5)),$N188-SUM($N185:AY185)))))</f>
        <v>0</v>
      </c>
      <c r="BA185" s="105">
        <f>IF(OR($I180=0,AZ189=0),0,IF($N188&gt;0,(MIN($N188/IF($I180&lt;=5,1,($I180-5)),$N188-SUM($N185:AZ185))), (MAX($N188/IF($I180&lt;=5,1,($I180-5)),$N188-SUM($N185:AZ185)))))</f>
        <v>0</v>
      </c>
      <c r="BB185" s="105">
        <f>IF(OR($I180=0,BA189=0),0,IF($N188&gt;0,(MIN($N188/IF($I180&lt;=5,1,($I180-5)),$N188-SUM($N185:BA185))), (MAX($N188/IF($I180&lt;=5,1,($I180-5)),$N188-SUM($N185:BA185)))))</f>
        <v>0</v>
      </c>
      <c r="BC185" s="105">
        <f>IF(OR($I180=0,BB189=0),0,IF($N188&gt;0,(MIN($N188/IF($I180&lt;=5,1,($I180-5)),$N188-SUM($N185:BB185))), (MAX($N188/IF($I180&lt;=5,1,($I180-5)),$N188-SUM($N185:BB185)))))</f>
        <v>0</v>
      </c>
      <c r="BD185" s="105">
        <f>IF(OR($I180=0,BC189=0),0,IF($N188&gt;0,(MIN($N188/IF($I180&lt;=5,1,($I180-5)),$N188-SUM($N185:BC185))), (MAX($N188/IF($I180&lt;=5,1,($I180-5)),$N188-SUM($N185:BC185)))))</f>
        <v>0</v>
      </c>
      <c r="BE185" s="105">
        <f>IF(OR($I180=0,BD189=0),0,IF($N188&gt;0,(MIN($N188/IF($I180&lt;=5,1,($I180-5)),$N188-SUM($N185:BD185))), (MAX($N188/IF($I180&lt;=5,1,($I180-5)),$N188-SUM($N185:BD185)))))</f>
        <v>0</v>
      </c>
      <c r="BF185" s="105">
        <f>IF(OR($I180=0,BE189=0),0,IF($N188&gt;0,(MIN($N188/IF($I180&lt;=5,1,($I180-5)),$N188-SUM($N185:BE185))), (MAX($N188/IF($I180&lt;=5,1,($I180-5)),$N188-SUM($N185:BE185)))))</f>
        <v>0</v>
      </c>
      <c r="BG185" s="105">
        <f>IF(OR($I180=0,BF189=0),0,IF($N188&gt;0,(MIN($N188/IF($I180&lt;=5,1,($I180-5)),$N188-SUM($N185:BF185))), (MAX($N188/IF($I180&lt;=5,1,($I180-5)),$N188-SUM($N185:BF185)))))</f>
        <v>0</v>
      </c>
      <c r="BH185" s="105">
        <f>IF(OR($I180=0,BG189=0),0,IF($N188&gt;0,(MIN($N188/IF($I180&lt;=5,1,($I180-5)),$N188-SUM($N185:BG185))), (MAX($N188/IF($I180&lt;=5,1,($I180-5)),$N188-SUM($N185:BG185)))))</f>
        <v>0</v>
      </c>
      <c r="BI185" s="105">
        <f>IF(OR($I180=0,BH189=0),0,IF($N188&gt;0,(MIN($N188/IF($I180&lt;=5,1,($I180-5)),$N188-SUM($N185:BH185))), (MAX($N188/IF($I180&lt;=5,1,($I180-5)),$N188-SUM($N185:BH185)))))</f>
        <v>0</v>
      </c>
      <c r="BJ185" s="105">
        <f>IF(OR($I180=0,BI189=0),0,IF($N188&gt;0,(MIN($N188/IF($I180&lt;=5,1,($I180-5)),$N188-SUM($N185:BI185))), (MAX($N188/IF($I180&lt;=5,1,($I180-5)),$N188-SUM($N185:BI185)))))</f>
        <v>0</v>
      </c>
      <c r="BK185" s="105">
        <f>IF(OR($I180=0,BJ189=0),0,IF($N188&gt;0,(MIN($N188/IF($I180&lt;=5,1,($I180-5)),$N188-SUM($N185:BJ185))), (MAX($N188/IF($I180&lt;=5,1,($I180-5)),$N188-SUM($N185:BJ185)))))</f>
        <v>0</v>
      </c>
      <c r="BL185" s="105">
        <f>IF(OR($I180=0,BK189=0),0,IF($N188&gt;0,(MIN($N188/IF($I180&lt;=5,1,($I180-5)),$N188-SUM($N185:BK185))), (MAX($N188/IF($I180&lt;=5,1,($I180-5)),$N188-SUM($N185:BK185)))))</f>
        <v>0</v>
      </c>
      <c r="BM185" s="105">
        <f>IF(OR($I180=0,BL189=0),0,IF($N188&gt;0,(MIN($N188/IF($I180&lt;=5,1,($I180-5)),$N188-SUM($N185:BL185))), (MAX($N188/IF($I180&lt;=5,1,($I180-5)),$N188-SUM($N185:BL185)))))</f>
        <v>0</v>
      </c>
      <c r="BN185" s="105">
        <f>IF(OR($I180=0,BM189=0),0,IF($N188&gt;0,(MIN($N188/IF($I180&lt;=5,1,($I180-5)),$N188-SUM($N185:BM185))), (MAX($N188/IF($I180&lt;=5,1,($I180-5)),$N188-SUM($N185:BM185)))))</f>
        <v>0</v>
      </c>
      <c r="BO185" s="105">
        <f>IF(OR($I180=0,BN189=0),0,IF($N188&gt;0,(MIN($N188/IF($I180&lt;=5,1,($I180-5)),$N188-SUM($N185:BN185))), (MAX($N188/IF($I180&lt;=5,1,($I180-5)),$N188-SUM($N185:BN185)))))</f>
        <v>0</v>
      </c>
      <c r="BP185" s="105">
        <f>IF(OR($I180=0,BO189=0),0,IF($N188&gt;0,(MIN($N188/IF($I180&lt;=5,1,($I180-5)),$N188-SUM($N185:BO185))), (MAX($N188/IF($I180&lt;=5,1,($I180-5)),$N188-SUM($N185:BO185)))))</f>
        <v>0</v>
      </c>
      <c r="BQ185" s="105">
        <f>IF(OR($I180=0,BP189=0),0,IF($N188&gt;0,(MIN($N188/IF($I180&lt;=5,1,($I180-5)),$N188-SUM($N185:BP185))), (MAX($N188/IF($I180&lt;=5,1,($I180-5)),$N188-SUM($N185:BP185)))))</f>
        <v>0</v>
      </c>
      <c r="BR185" s="105">
        <f>IF(OR($I180=0,BQ189=0),0,IF($N188&gt;0,(MIN($N188/IF($I180&lt;=5,1,($I180-5)),$N188-SUM($N185:BQ185))), (MAX($N188/IF($I180&lt;=5,1,($I180-5)),$N188-SUM($N185:BQ185)))))</f>
        <v>0</v>
      </c>
      <c r="BS185" s="105">
        <f>IF(OR($I180=0,BR189=0),0,IF($N188&gt;0,(MIN($N188/IF($I180&lt;=5,1,($I180-5)),$N188-SUM($N185:BR185))), (MAX($N188/IF($I180&lt;=5,1,($I180-5)),$N188-SUM($N185:BR185)))))</f>
        <v>0</v>
      </c>
      <c r="BT185" s="105">
        <f>IF(OR($I180=0,BS189=0),0,IF($N188&gt;0,(MIN($N188/IF($I180&lt;=5,1,($I180-5)),$N188-SUM($N185:BS185))), (MAX($N188/IF($I180&lt;=5,1,($I180-5)),$N188-SUM($N185:BS185)))))</f>
        <v>0</v>
      </c>
      <c r="BU185" s="105">
        <f>IF(OR($I180=0,BT189=0),0,IF($N188&gt;0,(MIN($N188/IF($I180&lt;=5,1,($I180-5)),$N188-SUM($N185:BT185))), (MAX($N188/IF($I180&lt;=5,1,($I180-5)),$N188-SUM($N185:BT185)))))</f>
        <v>0</v>
      </c>
      <c r="BV185" s="105">
        <f>IF(OR($I180=0,BU189=0),0,IF($N188&gt;0,(MIN($N188/IF($I180&lt;=5,1,($I180-5)),$N188-SUM($N185:BU185))), (MAX($N188/IF($I180&lt;=5,1,($I180-5)),$N188-SUM($N185:BU185)))))</f>
        <v>0</v>
      </c>
    </row>
    <row r="186" spans="1:74" ht="12.75" hidden="1" customHeight="1" outlineLevel="1" x14ac:dyDescent="0.3">
      <c r="D186" s="107" t="s">
        <v>41</v>
      </c>
      <c r="E186" s="108" t="s">
        <v>22</v>
      </c>
      <c r="F186" s="108"/>
      <c r="G186" s="108"/>
      <c r="H186" s="108"/>
      <c r="I186" s="109"/>
      <c r="J186" s="110">
        <f>SUM(J184:J185)</f>
        <v>1.2576776917663615</v>
      </c>
      <c r="K186" s="110">
        <f t="shared" ref="K186:BQ186" si="92">SUM(K184:K185)</f>
        <v>1.2576776917663615</v>
      </c>
      <c r="L186" s="110">
        <f t="shared" si="92"/>
        <v>1.2576776917663615</v>
      </c>
      <c r="M186" s="110">
        <f t="shared" si="92"/>
        <v>1.2576776917663615</v>
      </c>
      <c r="N186" s="110">
        <f t="shared" si="92"/>
        <v>1.2576776917663615</v>
      </c>
      <c r="O186" s="110">
        <f>SUM(O184:O185)</f>
        <v>1.2576776917663615</v>
      </c>
      <c r="P186" s="110">
        <f t="shared" si="92"/>
        <v>1.2576776917663615</v>
      </c>
      <c r="Q186" s="110">
        <f t="shared" si="92"/>
        <v>1.2576776917663615</v>
      </c>
      <c r="R186" s="110">
        <f t="shared" si="92"/>
        <v>1.2576776917663615</v>
      </c>
      <c r="S186" s="110">
        <f t="shared" si="92"/>
        <v>1.2576776917663615</v>
      </c>
      <c r="T186" s="110">
        <f t="shared" si="92"/>
        <v>4.5853515344035145E-2</v>
      </c>
      <c r="U186" s="110">
        <f t="shared" si="92"/>
        <v>0</v>
      </c>
      <c r="V186" s="110">
        <f t="shared" si="92"/>
        <v>0</v>
      </c>
      <c r="W186" s="110">
        <f t="shared" si="92"/>
        <v>0</v>
      </c>
      <c r="X186" s="110">
        <f t="shared" si="92"/>
        <v>0</v>
      </c>
      <c r="Y186" s="110">
        <f t="shared" si="92"/>
        <v>0</v>
      </c>
      <c r="Z186" s="110">
        <f t="shared" si="92"/>
        <v>0</v>
      </c>
      <c r="AA186" s="110">
        <f t="shared" si="92"/>
        <v>0</v>
      </c>
      <c r="AB186" s="110">
        <f t="shared" si="92"/>
        <v>0</v>
      </c>
      <c r="AC186" s="110">
        <f t="shared" si="92"/>
        <v>0</v>
      </c>
      <c r="AD186" s="110">
        <f t="shared" si="92"/>
        <v>0</v>
      </c>
      <c r="AE186" s="110">
        <f t="shared" si="92"/>
        <v>0</v>
      </c>
      <c r="AF186" s="110">
        <f t="shared" si="92"/>
        <v>0</v>
      </c>
      <c r="AG186" s="110">
        <f t="shared" si="92"/>
        <v>0</v>
      </c>
      <c r="AH186" s="110">
        <f t="shared" si="92"/>
        <v>0</v>
      </c>
      <c r="AI186" s="110">
        <f t="shared" si="92"/>
        <v>0</v>
      </c>
      <c r="AJ186" s="110">
        <f t="shared" si="92"/>
        <v>0</v>
      </c>
      <c r="AK186" s="110">
        <f t="shared" si="92"/>
        <v>0</v>
      </c>
      <c r="AL186" s="110">
        <f t="shared" si="92"/>
        <v>0</v>
      </c>
      <c r="AM186" s="110">
        <f t="shared" si="92"/>
        <v>0</v>
      </c>
      <c r="AN186" s="110">
        <f t="shared" si="92"/>
        <v>0</v>
      </c>
      <c r="AO186" s="110">
        <f t="shared" si="92"/>
        <v>0</v>
      </c>
      <c r="AP186" s="110">
        <f t="shared" si="92"/>
        <v>0</v>
      </c>
      <c r="AQ186" s="110">
        <f t="shared" si="92"/>
        <v>0</v>
      </c>
      <c r="AR186" s="110">
        <f t="shared" si="92"/>
        <v>0</v>
      </c>
      <c r="AS186" s="110">
        <f t="shared" si="92"/>
        <v>0</v>
      </c>
      <c r="AT186" s="110">
        <f t="shared" si="92"/>
        <v>0</v>
      </c>
      <c r="AU186" s="110">
        <f t="shared" si="92"/>
        <v>0</v>
      </c>
      <c r="AV186" s="110">
        <f t="shared" si="92"/>
        <v>0</v>
      </c>
      <c r="AW186" s="110">
        <f t="shared" si="92"/>
        <v>0</v>
      </c>
      <c r="AX186" s="110">
        <f t="shared" si="92"/>
        <v>0</v>
      </c>
      <c r="AY186" s="110">
        <f t="shared" si="92"/>
        <v>0</v>
      </c>
      <c r="AZ186" s="110">
        <f t="shared" si="92"/>
        <v>0</v>
      </c>
      <c r="BA186" s="110">
        <f t="shared" si="92"/>
        <v>0</v>
      </c>
      <c r="BB186" s="110">
        <f t="shared" si="92"/>
        <v>0</v>
      </c>
      <c r="BC186" s="110">
        <f t="shared" si="92"/>
        <v>0</v>
      </c>
      <c r="BD186" s="110">
        <f t="shared" si="92"/>
        <v>0</v>
      </c>
      <c r="BE186" s="110">
        <f t="shared" si="92"/>
        <v>0</v>
      </c>
      <c r="BF186" s="110">
        <f t="shared" si="92"/>
        <v>0</v>
      </c>
      <c r="BG186" s="110">
        <f t="shared" si="92"/>
        <v>0</v>
      </c>
      <c r="BH186" s="110">
        <f t="shared" si="92"/>
        <v>0</v>
      </c>
      <c r="BI186" s="110">
        <f t="shared" si="92"/>
        <v>0</v>
      </c>
      <c r="BJ186" s="110">
        <f t="shared" si="92"/>
        <v>0</v>
      </c>
      <c r="BK186" s="110">
        <f t="shared" si="92"/>
        <v>0</v>
      </c>
      <c r="BL186" s="110">
        <f t="shared" si="92"/>
        <v>0</v>
      </c>
      <c r="BM186" s="110">
        <f t="shared" si="92"/>
        <v>0</v>
      </c>
      <c r="BN186" s="110">
        <f t="shared" si="92"/>
        <v>0</v>
      </c>
      <c r="BO186" s="110">
        <f t="shared" si="92"/>
        <v>0</v>
      </c>
      <c r="BP186" s="110">
        <f t="shared" si="92"/>
        <v>0</v>
      </c>
      <c r="BQ186" s="110">
        <f t="shared" si="92"/>
        <v>0</v>
      </c>
      <c r="BR186" s="110">
        <f t="shared" ref="BR186:BV186" si="93">SUM(BR184:BR185)</f>
        <v>0</v>
      </c>
      <c r="BS186" s="110">
        <f t="shared" si="93"/>
        <v>0</v>
      </c>
      <c r="BT186" s="110">
        <f t="shared" si="93"/>
        <v>0</v>
      </c>
      <c r="BU186" s="110">
        <f t="shared" si="93"/>
        <v>0</v>
      </c>
      <c r="BV186" s="110">
        <f t="shared" si="93"/>
        <v>0</v>
      </c>
    </row>
    <row r="187" spans="1:74" ht="12.75" hidden="1" customHeight="1" outlineLevel="1" x14ac:dyDescent="0.3">
      <c r="D187" s="54" t="s">
        <v>20</v>
      </c>
      <c r="I187" s="75">
        <f>IF(I$5=first_reg_period, INDEX('Depn|Inputs'!$I$44:$I$50,MATCH(B179,'Depn|Inputs'!$C$44:$C$50,0)),0)</f>
        <v>12.622630433007648</v>
      </c>
      <c r="J187" s="75">
        <f>IF(J$5=first_reg_period, INDEX('Depn|Inputs'!$I$44:$I$50,MATCH(C179,'Depn|Inputs'!$C$44:$C$50,0)),0)</f>
        <v>0</v>
      </c>
      <c r="K187" s="75">
        <f>IF(K$5=first_reg_period, INDEX('Depn|Inputs'!$I$44:$I$50,MATCH(D179,'Depn|Inputs'!$C$44:$C$50,0)),0)</f>
        <v>0</v>
      </c>
      <c r="L187" s="75">
        <f>IF(L$5=first_reg_period, INDEX('Depn|Inputs'!$I$44:$I$50,MATCH(E179,'Depn|Inputs'!$C$44:$C$50,0)),0)</f>
        <v>0</v>
      </c>
      <c r="M187" s="75">
        <f>IF(M$5=first_reg_period, INDEX('Depn|Inputs'!$I$44:$I$50,MATCH(F179,'Depn|Inputs'!$C$44:$C$50,0)),0)</f>
        <v>0</v>
      </c>
      <c r="N187" s="75">
        <f>IF(N$5=first_reg_period, INDEX('Depn|Inputs'!$I$44:$I$50,MATCH(G179,'Depn|Inputs'!$C$44:$C$50,0)),0)</f>
        <v>0</v>
      </c>
      <c r="O187" s="75">
        <f>IF(O$5=first_reg_period, INDEX('Depn|Inputs'!$I$44:$I$50,MATCH(H179,'Depn|Inputs'!$C$44:$C$50,0)),0)</f>
        <v>0</v>
      </c>
      <c r="P187" s="75">
        <f>IF(P$5=first_reg_period, INDEX('Depn|Inputs'!$I$44:$I$50,MATCH(I179,'Depn|Inputs'!$C$44:$C$50,0)),0)</f>
        <v>0</v>
      </c>
      <c r="Q187" s="75">
        <f>IF(Q$5=first_reg_period, INDEX('Depn|Inputs'!$I$44:$I$50,MATCH(J179,'Depn|Inputs'!$C$44:$C$50,0)),0)</f>
        <v>0</v>
      </c>
      <c r="R187" s="75">
        <f>IF(R$5=first_reg_period, INDEX('Depn|Inputs'!$I$44:$I$50,MATCH(K179,'Depn|Inputs'!$C$44:$C$50,0)),0)</f>
        <v>0</v>
      </c>
      <c r="S187" s="75">
        <f>IF(S$5=first_reg_period, INDEX('Depn|Inputs'!$I$44:$I$50,MATCH(L179,'Depn|Inputs'!$C$44:$C$50,0)),0)</f>
        <v>0</v>
      </c>
      <c r="T187" s="75">
        <f>IF(T$5=first_reg_period, INDEX('Depn|Inputs'!$I$44:$I$50,MATCH(M179,'Depn|Inputs'!$C$44:$C$50,0)),0)</f>
        <v>0</v>
      </c>
      <c r="U187" s="75">
        <f>IF(U$5=first_reg_period, INDEX('Depn|Inputs'!$I$44:$I$50,MATCH(N179,'Depn|Inputs'!$C$44:$C$50,0)),0)</f>
        <v>0</v>
      </c>
      <c r="V187" s="75">
        <f>IF(V$5=first_reg_period, INDEX('Depn|Inputs'!$I$44:$I$50,MATCH(O179,'Depn|Inputs'!$C$44:$C$50,0)),0)</f>
        <v>0</v>
      </c>
      <c r="W187" s="75">
        <f>IF(W$5=first_reg_period, INDEX('Depn|Inputs'!$I$44:$I$50,MATCH(P179,'Depn|Inputs'!$C$44:$C$50,0)),0)</f>
        <v>0</v>
      </c>
      <c r="X187" s="75">
        <f>IF(X$5=first_reg_period, INDEX('Depn|Inputs'!$I$44:$I$50,MATCH(Q179,'Depn|Inputs'!$C$44:$C$50,0)),0)</f>
        <v>0</v>
      </c>
      <c r="Y187" s="75">
        <f>IF(Y$5=first_reg_period, INDEX('Depn|Inputs'!$I$44:$I$50,MATCH(R179,'Depn|Inputs'!$C$44:$C$50,0)),0)</f>
        <v>0</v>
      </c>
      <c r="Z187" s="75">
        <f>IF(Z$5=first_reg_period, INDEX('Depn|Inputs'!$I$44:$I$50,MATCH(S179,'Depn|Inputs'!$C$44:$C$50,0)),0)</f>
        <v>0</v>
      </c>
      <c r="AA187" s="75">
        <f>IF(AA$5=first_reg_period, INDEX('Depn|Inputs'!$I$44:$I$50,MATCH(T179,'Depn|Inputs'!$C$44:$C$50,0)),0)</f>
        <v>0</v>
      </c>
      <c r="AB187" s="75">
        <f>IF(AB$5=first_reg_period, INDEX('Depn|Inputs'!$I$44:$I$50,MATCH(U179,'Depn|Inputs'!$C$44:$C$50,0)),0)</f>
        <v>0</v>
      </c>
      <c r="AC187" s="75">
        <f>IF(AC$5=first_reg_period, INDEX('Depn|Inputs'!$I$44:$I$50,MATCH(V179,'Depn|Inputs'!$C$44:$C$50,0)),0)</f>
        <v>0</v>
      </c>
      <c r="AD187" s="75">
        <f>IF(AD$5=first_reg_period, INDEX('Depn|Inputs'!$I$44:$I$50,MATCH(W179,'Depn|Inputs'!$C$44:$C$50,0)),0)</f>
        <v>0</v>
      </c>
      <c r="AE187" s="75">
        <f>IF(AE$5=first_reg_period, INDEX('Depn|Inputs'!$I$44:$I$50,MATCH(X179,'Depn|Inputs'!$C$44:$C$50,0)),0)</f>
        <v>0</v>
      </c>
      <c r="AF187" s="75">
        <f>IF(AF$5=first_reg_period, INDEX('Depn|Inputs'!$I$44:$I$50,MATCH(Y179,'Depn|Inputs'!$C$44:$C$50,0)),0)</f>
        <v>0</v>
      </c>
      <c r="AG187" s="75">
        <f>IF(AG$5=first_reg_period, INDEX('Depn|Inputs'!$I$44:$I$50,MATCH(Z179,'Depn|Inputs'!$C$44:$C$50,0)),0)</f>
        <v>0</v>
      </c>
      <c r="AH187" s="75">
        <f>IF(AH$5=first_reg_period, INDEX('Depn|Inputs'!$I$44:$I$50,MATCH(AA179,'Depn|Inputs'!$C$44:$C$50,0)),0)</f>
        <v>0</v>
      </c>
      <c r="AI187" s="75">
        <f>IF(AI$5=first_reg_period, INDEX('Depn|Inputs'!$I$44:$I$50,MATCH(AB179,'Depn|Inputs'!$C$44:$C$50,0)),0)</f>
        <v>0</v>
      </c>
      <c r="AJ187" s="75">
        <f>IF(AJ$5=first_reg_period, INDEX('Depn|Inputs'!$I$44:$I$50,MATCH(AC179,'Depn|Inputs'!$C$44:$C$50,0)),0)</f>
        <v>0</v>
      </c>
      <c r="AK187" s="75">
        <f>IF(AK$5=first_reg_period, INDEX('Depn|Inputs'!$I$44:$I$50,MATCH(AD179,'Depn|Inputs'!$C$44:$C$50,0)),0)</f>
        <v>0</v>
      </c>
      <c r="AL187" s="75">
        <f>IF(AL$5=first_reg_period, INDEX('Depn|Inputs'!$I$44:$I$50,MATCH(AE179,'Depn|Inputs'!$C$44:$C$50,0)),0)</f>
        <v>0</v>
      </c>
      <c r="AM187" s="75">
        <f>IF(AM$5=first_reg_period, INDEX('Depn|Inputs'!$I$44:$I$50,MATCH(AF179,'Depn|Inputs'!$C$44:$C$50,0)),0)</f>
        <v>0</v>
      </c>
      <c r="AN187" s="75">
        <f>IF(AN$5=first_reg_period, INDEX('Depn|Inputs'!$I$44:$I$50,MATCH(AG179,'Depn|Inputs'!$C$44:$C$50,0)),0)</f>
        <v>0</v>
      </c>
      <c r="AO187" s="75">
        <f>IF(AO$5=first_reg_period, INDEX('Depn|Inputs'!$I$44:$I$50,MATCH(AH179,'Depn|Inputs'!$C$44:$C$50,0)),0)</f>
        <v>0</v>
      </c>
      <c r="AP187" s="75">
        <f>IF(AP$5=first_reg_period, INDEX('Depn|Inputs'!$I$44:$I$50,MATCH(AI179,'Depn|Inputs'!$C$44:$C$50,0)),0)</f>
        <v>0</v>
      </c>
      <c r="AQ187" s="75">
        <f>IF(AQ$5=first_reg_period, INDEX('Depn|Inputs'!$I$44:$I$50,MATCH(AJ179,'Depn|Inputs'!$C$44:$C$50,0)),0)</f>
        <v>0</v>
      </c>
      <c r="AR187" s="75">
        <f>IF(AR$5=first_reg_period, INDEX('Depn|Inputs'!$I$44:$I$50,MATCH(AK179,'Depn|Inputs'!$C$44:$C$50,0)),0)</f>
        <v>0</v>
      </c>
      <c r="AS187" s="75">
        <f>IF(AS$5=first_reg_period, INDEX('Depn|Inputs'!$I$44:$I$50,MATCH(AL179,'Depn|Inputs'!$C$44:$C$50,0)),0)</f>
        <v>0</v>
      </c>
      <c r="AT187" s="75">
        <f>IF(AT$5=first_reg_period, INDEX('Depn|Inputs'!$I$44:$I$50,MATCH(AM179,'Depn|Inputs'!$C$44:$C$50,0)),0)</f>
        <v>0</v>
      </c>
      <c r="AU187" s="75">
        <f>IF(AU$5=first_reg_period, INDEX('Depn|Inputs'!$I$44:$I$50,MATCH(AN179,'Depn|Inputs'!$C$44:$C$50,0)),0)</f>
        <v>0</v>
      </c>
      <c r="AV187" s="75">
        <f>IF(AV$5=first_reg_period, INDEX('Depn|Inputs'!$I$44:$I$50,MATCH(AO179,'Depn|Inputs'!$C$44:$C$50,0)),0)</f>
        <v>0</v>
      </c>
      <c r="AW187" s="75">
        <f>IF(AW$5=first_reg_period, INDEX('Depn|Inputs'!$I$44:$I$50,MATCH(AP179,'Depn|Inputs'!$C$44:$C$50,0)),0)</f>
        <v>0</v>
      </c>
      <c r="AX187" s="75">
        <f>IF(AX$5=first_reg_period, INDEX('Depn|Inputs'!$I$44:$I$50,MATCH(AQ179,'Depn|Inputs'!$C$44:$C$50,0)),0)</f>
        <v>0</v>
      </c>
      <c r="AY187" s="75">
        <f>IF(AY$5=first_reg_period, INDEX('Depn|Inputs'!$I$44:$I$50,MATCH(AR179,'Depn|Inputs'!$C$44:$C$50,0)),0)</f>
        <v>0</v>
      </c>
      <c r="AZ187" s="75">
        <f>IF(AZ$5=first_reg_period, INDEX('Depn|Inputs'!$I$44:$I$50,MATCH(AS179,'Depn|Inputs'!$C$44:$C$50,0)),0)</f>
        <v>0</v>
      </c>
      <c r="BA187" s="75">
        <f>IF(BA$5=first_reg_period, INDEX('Depn|Inputs'!$I$44:$I$50,MATCH(AT179,'Depn|Inputs'!$C$44:$C$50,0)),0)</f>
        <v>0</v>
      </c>
      <c r="BB187" s="75">
        <f>IF(BB$5=first_reg_period, INDEX('Depn|Inputs'!$I$44:$I$50,MATCH(AU179,'Depn|Inputs'!$C$44:$C$50,0)),0)</f>
        <v>0</v>
      </c>
      <c r="BC187" s="75">
        <f>IF(BC$5=first_reg_period, INDEX('Depn|Inputs'!$I$44:$I$50,MATCH(AV179,'Depn|Inputs'!$C$44:$C$50,0)),0)</f>
        <v>0</v>
      </c>
      <c r="BD187" s="75">
        <f>IF(BD$5=first_reg_period, INDEX('Depn|Inputs'!$I$44:$I$50,MATCH(AW179,'Depn|Inputs'!$C$44:$C$50,0)),0)</f>
        <v>0</v>
      </c>
      <c r="BE187" s="75">
        <f>IF(BE$5=first_reg_period, INDEX('Depn|Inputs'!$I$44:$I$50,MATCH(AX179,'Depn|Inputs'!$C$44:$C$50,0)),0)</f>
        <v>0</v>
      </c>
      <c r="BF187" s="75">
        <f>IF(BF$5=first_reg_period, INDEX('Depn|Inputs'!$I$44:$I$50,MATCH(AY179,'Depn|Inputs'!$C$44:$C$50,0)),0)</f>
        <v>0</v>
      </c>
      <c r="BG187" s="75">
        <f>IF(BG$5=first_reg_period, INDEX('Depn|Inputs'!$I$44:$I$50,MATCH(AZ179,'Depn|Inputs'!$C$44:$C$50,0)),0)</f>
        <v>0</v>
      </c>
      <c r="BH187" s="75">
        <f>IF(BH$5=first_reg_period, INDEX('Depn|Inputs'!$I$44:$I$50,MATCH(BA179,'Depn|Inputs'!$C$44:$C$50,0)),0)</f>
        <v>0</v>
      </c>
      <c r="BI187" s="75">
        <f>IF(BI$5=first_reg_period, INDEX('Depn|Inputs'!$I$44:$I$50,MATCH(BB179,'Depn|Inputs'!$C$44:$C$50,0)),0)</f>
        <v>0</v>
      </c>
      <c r="BJ187" s="75">
        <f>IF(BJ$5=first_reg_period, INDEX('Depn|Inputs'!$I$44:$I$50,MATCH(BC179,'Depn|Inputs'!$C$44:$C$50,0)),0)</f>
        <v>0</v>
      </c>
      <c r="BK187" s="75">
        <f>IF(BK$5=first_reg_period, INDEX('Depn|Inputs'!$I$44:$I$50,MATCH(BD179,'Depn|Inputs'!$C$44:$C$50,0)),0)</f>
        <v>0</v>
      </c>
      <c r="BL187" s="75">
        <f>IF(BL$5=first_reg_period, INDEX('Depn|Inputs'!$I$44:$I$50,MATCH(BE179,'Depn|Inputs'!$C$44:$C$50,0)),0)</f>
        <v>0</v>
      </c>
      <c r="BM187" s="75">
        <f>IF(BM$5=first_reg_period, INDEX('Depn|Inputs'!$I$44:$I$50,MATCH(BF179,'Depn|Inputs'!$C$44:$C$50,0)),0)</f>
        <v>0</v>
      </c>
      <c r="BN187" s="75">
        <f>IF(BN$5=first_reg_period, INDEX('Depn|Inputs'!$I$44:$I$50,MATCH(BG179,'Depn|Inputs'!$C$44:$C$50,0)),0)</f>
        <v>0</v>
      </c>
      <c r="BO187" s="75">
        <f>IF(BO$5=first_reg_period, INDEX('Depn|Inputs'!$I$44:$I$50,MATCH(BH179,'Depn|Inputs'!$C$44:$C$50,0)),0)</f>
        <v>0</v>
      </c>
      <c r="BP187" s="75">
        <f>IF(BP$5=first_reg_period, INDEX('Depn|Inputs'!$I$44:$I$50,MATCH(BI179,'Depn|Inputs'!$C$44:$C$50,0)),0)</f>
        <v>0</v>
      </c>
      <c r="BQ187" s="75">
        <f>IF(BQ$5=first_reg_period, INDEX('Depn|Inputs'!$I$44:$I$50,MATCH(BJ179,'Depn|Inputs'!$C$44:$C$50,0)),0)</f>
        <v>0</v>
      </c>
      <c r="BR187" s="75">
        <f>IF(BR$5=first_reg_period, INDEX('Depn|Inputs'!$I$44:$I$50,MATCH(BK179,'Depn|Inputs'!$C$44:$C$50,0)),0)</f>
        <v>0</v>
      </c>
      <c r="BS187" s="75">
        <f>IF(BS$5=first_reg_period, INDEX('Depn|Inputs'!$I$44:$I$50,MATCH(BL179,'Depn|Inputs'!$C$44:$C$50,0)),0)</f>
        <v>0</v>
      </c>
      <c r="BT187" s="75">
        <f>IF(BT$5=first_reg_period, INDEX('Depn|Inputs'!$I$44:$I$50,MATCH(BM179,'Depn|Inputs'!$C$44:$C$50,0)),0)</f>
        <v>0</v>
      </c>
      <c r="BU187" s="75">
        <f>IF(BU$5=first_reg_period, INDEX('Depn|Inputs'!$I$44:$I$50,MATCH(BN179,'Depn|Inputs'!$C$44:$C$50,0)),0)</f>
        <v>0</v>
      </c>
      <c r="BV187" s="75">
        <f>IF(BV$5=first_reg_period, INDEX('Depn|Inputs'!$I$44:$I$50,MATCH(BO179,'Depn|Inputs'!$C$44:$C$50,0)),0)</f>
        <v>0</v>
      </c>
    </row>
    <row r="188" spans="1:74" s="103" customFormat="1" ht="12.75" hidden="1" customHeight="1" outlineLevel="1" x14ac:dyDescent="0.3">
      <c r="D188" s="102" t="s">
        <v>42</v>
      </c>
      <c r="I188" s="104"/>
      <c r="J188" s="111">
        <f>IF(J$5=second_reg_period, INDEX('Depn|Inputs'!$N$98:$N$104,MATCH($B179,'Depn|Inputs'!$C$98:$C$104,0)),0)/conv_2015_2010</f>
        <v>0</v>
      </c>
      <c r="K188" s="111">
        <f>IF(K$5=second_reg_period, INDEX('Depn|Inputs'!$N$98:$N$104,MATCH($B179,'Depn|Inputs'!$C$98:$C$104,0)),0)/conv_2015_2010</f>
        <v>0</v>
      </c>
      <c r="L188" s="111">
        <f>IF(L$5=second_reg_period, INDEX('Depn|Inputs'!$N$98:$N$104,MATCH($B179,'Depn|Inputs'!$C$98:$C$104,0)),0)/conv_2015_2010</f>
        <v>0</v>
      </c>
      <c r="M188" s="111">
        <f>IF(M$5=second_reg_period, INDEX('Depn|Inputs'!$N$98:$N$104,MATCH($B179,'Depn|Inputs'!$C$98:$C$104,0)),0)/conv_2015_2010</f>
        <v>0</v>
      </c>
      <c r="N188" s="111">
        <f>IF(N$5=second_reg_period, INDEX('Depn|Inputs'!$N$98:$N$104,MATCH($B179,'Depn|Inputs'!$C$98:$C$104,0)),0)/conv_2015_2010</f>
        <v>0</v>
      </c>
      <c r="O188" s="111">
        <f>IF(O$5=second_reg_period, INDEX('Depn|Inputs'!$N$98:$N$104,MATCH($B179,'Depn|Inputs'!$C$98:$C$104,0)),0)/conv_2015_2010</f>
        <v>0</v>
      </c>
      <c r="P188" s="111">
        <f>IF(P$5=second_reg_period, INDEX('Depn|Inputs'!$N$98:$N$104,MATCH($B179,'Depn|Inputs'!$C$98:$C$104,0)),0)/conv_2015_2010</f>
        <v>0</v>
      </c>
      <c r="Q188" s="111">
        <f>IF(Q$5=second_reg_period, INDEX('Depn|Inputs'!$N$98:$N$104,MATCH($B179,'Depn|Inputs'!$C$98:$C$104,0)),0)/conv_2015_2010</f>
        <v>0</v>
      </c>
      <c r="R188" s="111">
        <f>IF(R$5=second_reg_period, INDEX('Depn|Inputs'!$N$98:$N$104,MATCH($B179,'Depn|Inputs'!$C$98:$C$104,0)),0)/conv_2015_2010</f>
        <v>0</v>
      </c>
      <c r="S188" s="111">
        <f>IF(S$5=second_reg_period, INDEX('Depn|Inputs'!$N$98:$N$104,MATCH($B179,'Depn|Inputs'!$C$98:$C$104,0)),0)/conv_2015_2010</f>
        <v>0</v>
      </c>
      <c r="T188" s="111">
        <f>IF(T$5=second_reg_period, INDEX('Depn|Inputs'!$N$98:$N$104,MATCH($B179,'Depn|Inputs'!$C$98:$C$104,0)),0)/conv_2015_2010</f>
        <v>0</v>
      </c>
      <c r="U188" s="111">
        <f>IF(U$5=second_reg_period, INDEX('Depn|Inputs'!$N$98:$N$104,MATCH($B179,'Depn|Inputs'!$C$98:$C$104,0)),0)/conv_2015_2010</f>
        <v>0</v>
      </c>
      <c r="V188" s="111">
        <f>IF(V$5=second_reg_period, INDEX('Depn|Inputs'!$N$98:$N$104,MATCH($B179,'Depn|Inputs'!$C$98:$C$104,0)),0)/conv_2015_2010</f>
        <v>0</v>
      </c>
      <c r="W188" s="111">
        <f>IF(W$5=second_reg_period, INDEX('Depn|Inputs'!$N$98:$N$104,MATCH($B179,'Depn|Inputs'!$C$98:$C$104,0)),0)/conv_2015_2010</f>
        <v>0</v>
      </c>
      <c r="X188" s="111">
        <f>IF(X$5=second_reg_period, INDEX('Depn|Inputs'!$N$98:$N$104,MATCH($B179,'Depn|Inputs'!$C$98:$C$104,0)),0)/conv_2015_2010</f>
        <v>0</v>
      </c>
      <c r="Y188" s="111">
        <f>IF(Y$5=second_reg_period, INDEX('Depn|Inputs'!$N$98:$N$104,MATCH($B179,'Depn|Inputs'!$C$98:$C$104,0)),0)/conv_2015_2010</f>
        <v>0</v>
      </c>
      <c r="Z188" s="111">
        <f>IF(Z$5=second_reg_period, INDEX('Depn|Inputs'!$N$98:$N$104,MATCH($B179,'Depn|Inputs'!$C$98:$C$104,0)),0)/conv_2015_2010</f>
        <v>0</v>
      </c>
      <c r="AA188" s="111">
        <f>IF(AA$5=second_reg_period, INDEX('Depn|Inputs'!$N$98:$N$104,MATCH($B179,'Depn|Inputs'!$C$98:$C$104,0)),0)/conv_2015_2010</f>
        <v>0</v>
      </c>
      <c r="AB188" s="111">
        <f>IF(AB$5=second_reg_period, INDEX('Depn|Inputs'!$N$98:$N$104,MATCH($B179,'Depn|Inputs'!$C$98:$C$104,0)),0)/conv_2015_2010</f>
        <v>0</v>
      </c>
      <c r="AC188" s="111">
        <f>IF(AC$5=second_reg_period, INDEX('Depn|Inputs'!$N$98:$N$104,MATCH($B179,'Depn|Inputs'!$C$98:$C$104,0)),0)/conv_2015_2010</f>
        <v>0</v>
      </c>
      <c r="AD188" s="111">
        <f>IF(AD$5=second_reg_period, INDEX('Depn|Inputs'!$N$98:$N$104,MATCH($B179,'Depn|Inputs'!$C$98:$C$104,0)),0)/conv_2015_2010</f>
        <v>0</v>
      </c>
      <c r="AE188" s="111">
        <f>IF(AE$5=second_reg_period, INDEX('Depn|Inputs'!$N$98:$N$104,MATCH($B179,'Depn|Inputs'!$C$98:$C$104,0)),0)/conv_2015_2010</f>
        <v>0</v>
      </c>
      <c r="AF188" s="111">
        <f>IF(AF$5=second_reg_period, INDEX('Depn|Inputs'!$N$98:$N$104,MATCH($B179,'Depn|Inputs'!$C$98:$C$104,0)),0)/conv_2015_2010</f>
        <v>0</v>
      </c>
      <c r="AG188" s="111">
        <f>IF(AG$5=second_reg_period, INDEX('Depn|Inputs'!$N$98:$N$104,MATCH($B179,'Depn|Inputs'!$C$98:$C$104,0)),0)/conv_2015_2010</f>
        <v>0</v>
      </c>
      <c r="AH188" s="111">
        <f>IF(AH$5=second_reg_period, INDEX('Depn|Inputs'!$N$98:$N$104,MATCH($B179,'Depn|Inputs'!$C$98:$C$104,0)),0)/conv_2015_2010</f>
        <v>0</v>
      </c>
      <c r="AI188" s="111">
        <f>IF(AI$5=second_reg_period, INDEX('Depn|Inputs'!$N$98:$N$104,MATCH($B179,'Depn|Inputs'!$C$98:$C$104,0)),0)/conv_2015_2010</f>
        <v>0</v>
      </c>
      <c r="AJ188" s="111">
        <f>IF(AJ$5=second_reg_period, INDEX('Depn|Inputs'!$N$98:$N$104,MATCH($B179,'Depn|Inputs'!$C$98:$C$104,0)),0)/conv_2015_2010</f>
        <v>0</v>
      </c>
      <c r="AK188" s="111">
        <f>IF(AK$5=second_reg_period, INDEX('Depn|Inputs'!$N$98:$N$104,MATCH($B179,'Depn|Inputs'!$C$98:$C$104,0)),0)/conv_2015_2010</f>
        <v>0</v>
      </c>
      <c r="AL188" s="111">
        <f>IF(AL$5=second_reg_period, INDEX('Depn|Inputs'!$N$98:$N$104,MATCH($B179,'Depn|Inputs'!$C$98:$C$104,0)),0)/conv_2015_2010</f>
        <v>0</v>
      </c>
      <c r="AM188" s="111">
        <f>IF(AM$5=second_reg_period, INDEX('Depn|Inputs'!$N$98:$N$104,MATCH($B179,'Depn|Inputs'!$C$98:$C$104,0)),0)/conv_2015_2010</f>
        <v>0</v>
      </c>
      <c r="AN188" s="111">
        <f>IF(AN$5=second_reg_period, INDEX('Depn|Inputs'!$N$98:$N$104,MATCH($B179,'Depn|Inputs'!$C$98:$C$104,0)),0)/conv_2015_2010</f>
        <v>0</v>
      </c>
      <c r="AO188" s="111">
        <f>IF(AO$5=second_reg_period, INDEX('Depn|Inputs'!$N$98:$N$104,MATCH($B179,'Depn|Inputs'!$C$98:$C$104,0)),0)/conv_2015_2010</f>
        <v>0</v>
      </c>
      <c r="AP188" s="111">
        <f>IF(AP$5=second_reg_period, INDEX('Depn|Inputs'!$N$98:$N$104,MATCH($B179,'Depn|Inputs'!$C$98:$C$104,0)),0)/conv_2015_2010</f>
        <v>0</v>
      </c>
      <c r="AQ188" s="111">
        <f>IF(AQ$5=second_reg_period, INDEX('Depn|Inputs'!$N$98:$N$104,MATCH($B179,'Depn|Inputs'!$C$98:$C$104,0)),0)/conv_2015_2010</f>
        <v>0</v>
      </c>
      <c r="AR188" s="111">
        <f>IF(AR$5=second_reg_period, INDEX('Depn|Inputs'!$N$98:$N$104,MATCH($B179,'Depn|Inputs'!$C$98:$C$104,0)),0)/conv_2015_2010</f>
        <v>0</v>
      </c>
      <c r="AS188" s="111">
        <f>IF(AS$5=second_reg_period, INDEX('Depn|Inputs'!$N$98:$N$104,MATCH($B179,'Depn|Inputs'!$C$98:$C$104,0)),0)/conv_2015_2010</f>
        <v>0</v>
      </c>
      <c r="AT188" s="111">
        <f>IF(AT$5=second_reg_period, INDEX('Depn|Inputs'!$N$98:$N$104,MATCH($B179,'Depn|Inputs'!$C$98:$C$104,0)),0)/conv_2015_2010</f>
        <v>0</v>
      </c>
      <c r="AU188" s="111">
        <f>IF(AU$5=second_reg_period, INDEX('Depn|Inputs'!$N$98:$N$104,MATCH($B179,'Depn|Inputs'!$C$98:$C$104,0)),0)/conv_2015_2010</f>
        <v>0</v>
      </c>
      <c r="AV188" s="111">
        <f>IF(AV$5=second_reg_period, INDEX('Depn|Inputs'!$N$98:$N$104,MATCH($B179,'Depn|Inputs'!$C$98:$C$104,0)),0)/conv_2015_2010</f>
        <v>0</v>
      </c>
      <c r="AW188" s="111">
        <f>IF(AW$5=second_reg_period, INDEX('Depn|Inputs'!$N$98:$N$104,MATCH($B179,'Depn|Inputs'!$C$98:$C$104,0)),0)/conv_2015_2010</f>
        <v>0</v>
      </c>
      <c r="AX188" s="111">
        <f>IF(AX$5=second_reg_period, INDEX('Depn|Inputs'!$N$98:$N$104,MATCH($B179,'Depn|Inputs'!$C$98:$C$104,0)),0)/conv_2015_2010</f>
        <v>0</v>
      </c>
      <c r="AY188" s="111">
        <f>IF(AY$5=second_reg_period, INDEX('Depn|Inputs'!$N$98:$N$104,MATCH($B179,'Depn|Inputs'!$C$98:$C$104,0)),0)/conv_2015_2010</f>
        <v>0</v>
      </c>
      <c r="AZ188" s="111">
        <f>IF(AZ$5=second_reg_period, INDEX('Depn|Inputs'!$N$98:$N$104,MATCH($B179,'Depn|Inputs'!$C$98:$C$104,0)),0)/conv_2015_2010</f>
        <v>0</v>
      </c>
      <c r="BA188" s="111">
        <f>IF(BA$5=second_reg_period, INDEX('Depn|Inputs'!$N$98:$N$104,MATCH($B179,'Depn|Inputs'!$C$98:$C$104,0)),0)/conv_2015_2010</f>
        <v>0</v>
      </c>
      <c r="BB188" s="111">
        <f>IF(BB$5=second_reg_period, INDEX('Depn|Inputs'!$N$98:$N$104,MATCH($B179,'Depn|Inputs'!$C$98:$C$104,0)),0)/conv_2015_2010</f>
        <v>0</v>
      </c>
      <c r="BC188" s="111">
        <f>IF(BC$5=second_reg_period, INDEX('Depn|Inputs'!$N$98:$N$104,MATCH($B179,'Depn|Inputs'!$C$98:$C$104,0)),0)/conv_2015_2010</f>
        <v>0</v>
      </c>
      <c r="BD188" s="111">
        <f>IF(BD$5=second_reg_period, INDEX('Depn|Inputs'!$N$98:$N$104,MATCH($B179,'Depn|Inputs'!$C$98:$C$104,0)),0)/conv_2015_2010</f>
        <v>0</v>
      </c>
      <c r="BE188" s="111">
        <f>IF(BE$5=second_reg_period, INDEX('Depn|Inputs'!$N$98:$N$104,MATCH($B179,'Depn|Inputs'!$C$98:$C$104,0)),0)/conv_2015_2010</f>
        <v>0</v>
      </c>
      <c r="BF188" s="111">
        <f>IF(BF$5=second_reg_period, INDEX('Depn|Inputs'!$N$98:$N$104,MATCH($B179,'Depn|Inputs'!$C$98:$C$104,0)),0)/conv_2015_2010</f>
        <v>0</v>
      </c>
      <c r="BG188" s="111">
        <f>IF(BG$5=second_reg_period, INDEX('Depn|Inputs'!$N$98:$N$104,MATCH($B179,'Depn|Inputs'!$C$98:$C$104,0)),0)/conv_2015_2010</f>
        <v>0</v>
      </c>
      <c r="BH188" s="111">
        <f>IF(BH$5=second_reg_period, INDEX('Depn|Inputs'!$N$98:$N$104,MATCH($B179,'Depn|Inputs'!$C$98:$C$104,0)),0)/conv_2015_2010</f>
        <v>0</v>
      </c>
      <c r="BI188" s="111">
        <f>IF(BI$5=second_reg_period, INDEX('Depn|Inputs'!$N$98:$N$104,MATCH($B179,'Depn|Inputs'!$C$98:$C$104,0)),0)/conv_2015_2010</f>
        <v>0</v>
      </c>
      <c r="BJ188" s="111">
        <f>IF(BJ$5=second_reg_period, INDEX('Depn|Inputs'!$N$98:$N$104,MATCH($B179,'Depn|Inputs'!$C$98:$C$104,0)),0)/conv_2015_2010</f>
        <v>0</v>
      </c>
      <c r="BK188" s="111">
        <f>IF(BK$5=second_reg_period, INDEX('Depn|Inputs'!$N$98:$N$104,MATCH($B179,'Depn|Inputs'!$C$98:$C$104,0)),0)/conv_2015_2010</f>
        <v>0</v>
      </c>
      <c r="BL188" s="111">
        <f>IF(BL$5=second_reg_period, INDEX('Depn|Inputs'!$N$98:$N$104,MATCH($B179,'Depn|Inputs'!$C$98:$C$104,0)),0)/conv_2015_2010</f>
        <v>0</v>
      </c>
      <c r="BM188" s="111">
        <f>IF(BM$5=second_reg_period, INDEX('Depn|Inputs'!$N$98:$N$104,MATCH($B179,'Depn|Inputs'!$C$98:$C$104,0)),0)/conv_2015_2010</f>
        <v>0</v>
      </c>
      <c r="BN188" s="111">
        <f>IF(BN$5=second_reg_period, INDEX('Depn|Inputs'!$N$98:$N$104,MATCH($B179,'Depn|Inputs'!$C$98:$C$104,0)),0)/conv_2015_2010</f>
        <v>0</v>
      </c>
      <c r="BO188" s="111">
        <f>IF(BO$5=second_reg_period, INDEX('Depn|Inputs'!$N$98:$N$104,MATCH($B179,'Depn|Inputs'!$C$98:$C$104,0)),0)/conv_2015_2010</f>
        <v>0</v>
      </c>
      <c r="BP188" s="111">
        <f>IF(BP$5=second_reg_period, INDEX('Depn|Inputs'!$N$98:$N$104,MATCH($B179,'Depn|Inputs'!$C$98:$C$104,0)),0)/conv_2015_2010</f>
        <v>0</v>
      </c>
      <c r="BQ188" s="111">
        <f>IF(BQ$5=second_reg_period, INDEX('Depn|Inputs'!$N$98:$N$104,MATCH($B179,'Depn|Inputs'!$C$98:$C$104,0)),0)/conv_2015_2010</f>
        <v>0</v>
      </c>
      <c r="BR188" s="111">
        <f>IF(BR$5=second_reg_period, INDEX('Depn|Inputs'!$N$98:$N$104,MATCH($B179,'Depn|Inputs'!$C$98:$C$104,0)),0)/conv_2015_2010</f>
        <v>0</v>
      </c>
      <c r="BS188" s="111">
        <f>IF(BS$5=second_reg_period, INDEX('Depn|Inputs'!$N$98:$N$104,MATCH($B179,'Depn|Inputs'!$C$98:$C$104,0)),0)/conv_2015_2010</f>
        <v>0</v>
      </c>
      <c r="BT188" s="111">
        <f>IF(BT$5=second_reg_period, INDEX('Depn|Inputs'!$N$98:$N$104,MATCH($B179,'Depn|Inputs'!$C$98:$C$104,0)),0)/conv_2015_2010</f>
        <v>0</v>
      </c>
      <c r="BU188" s="111">
        <f>IF(BU$5=second_reg_period, INDEX('Depn|Inputs'!$N$98:$N$104,MATCH($B179,'Depn|Inputs'!$C$98:$C$104,0)),0)/conv_2015_2010</f>
        <v>0</v>
      </c>
      <c r="BV188" s="111">
        <f>IF(BV$5=second_reg_period, INDEX('Depn|Inputs'!$N$98:$N$104,MATCH($B179,'Depn|Inputs'!$C$98:$C$104,0)),0)/conv_2015_2010</f>
        <v>0</v>
      </c>
    </row>
    <row r="189" spans="1:74" ht="12.75" hidden="1" customHeight="1" outlineLevel="1" x14ac:dyDescent="0.3">
      <c r="D189" s="54" t="s">
        <v>35</v>
      </c>
      <c r="E189" s="8" t="s">
        <v>22</v>
      </c>
      <c r="I189" s="8">
        <f t="shared" ref="I189:BQ189" si="94">H189-I186+I187+I188</f>
        <v>12.622630433007648</v>
      </c>
      <c r="J189" s="8">
        <f t="shared" si="94"/>
        <v>11.364952741241288</v>
      </c>
      <c r="K189" s="8">
        <f t="shared" si="94"/>
        <v>10.107275049474927</v>
      </c>
      <c r="L189" s="8">
        <f t="shared" si="94"/>
        <v>8.849597357708566</v>
      </c>
      <c r="M189" s="8">
        <f t="shared" si="94"/>
        <v>7.5919196659422044</v>
      </c>
      <c r="N189" s="8">
        <f t="shared" si="94"/>
        <v>6.3342419741758427</v>
      </c>
      <c r="O189" s="8">
        <f t="shared" si="94"/>
        <v>5.076564282409481</v>
      </c>
      <c r="P189" s="8">
        <f t="shared" si="94"/>
        <v>3.8188865906431193</v>
      </c>
      <c r="Q189" s="8">
        <f t="shared" si="94"/>
        <v>2.5612088988767576</v>
      </c>
      <c r="R189" s="8">
        <f t="shared" si="94"/>
        <v>1.3035312071103962</v>
      </c>
      <c r="S189" s="8">
        <f t="shared" si="94"/>
        <v>4.5853515344034701E-2</v>
      </c>
      <c r="T189" s="8">
        <f t="shared" si="94"/>
        <v>-4.4408920985006262E-16</v>
      </c>
      <c r="U189" s="8">
        <f t="shared" si="94"/>
        <v>-4.4408920985006262E-16</v>
      </c>
      <c r="V189" s="8">
        <f t="shared" si="94"/>
        <v>-4.4408920985006262E-16</v>
      </c>
      <c r="W189" s="8">
        <f t="shared" si="94"/>
        <v>-4.4408920985006262E-16</v>
      </c>
      <c r="X189" s="8">
        <f t="shared" si="94"/>
        <v>-4.4408920985006262E-16</v>
      </c>
      <c r="Y189" s="8">
        <f t="shared" si="94"/>
        <v>-4.4408920985006262E-16</v>
      </c>
      <c r="Z189" s="8">
        <f t="shared" si="94"/>
        <v>-4.4408920985006262E-16</v>
      </c>
      <c r="AA189" s="8">
        <f t="shared" si="94"/>
        <v>-4.4408920985006262E-16</v>
      </c>
      <c r="AB189" s="8">
        <f t="shared" si="94"/>
        <v>-4.4408920985006262E-16</v>
      </c>
      <c r="AC189" s="8">
        <f t="shared" si="94"/>
        <v>-4.4408920985006262E-16</v>
      </c>
      <c r="AD189" s="8">
        <f t="shared" si="94"/>
        <v>-4.4408920985006262E-16</v>
      </c>
      <c r="AE189" s="8">
        <f t="shared" si="94"/>
        <v>-4.4408920985006262E-16</v>
      </c>
      <c r="AF189" s="8">
        <f t="shared" si="94"/>
        <v>-4.4408920985006262E-16</v>
      </c>
      <c r="AG189" s="8">
        <f t="shared" si="94"/>
        <v>-4.4408920985006262E-16</v>
      </c>
      <c r="AH189" s="8">
        <f t="shared" si="94"/>
        <v>-4.4408920985006262E-16</v>
      </c>
      <c r="AI189" s="8">
        <f t="shared" si="94"/>
        <v>-4.4408920985006262E-16</v>
      </c>
      <c r="AJ189" s="8">
        <f t="shared" si="94"/>
        <v>-4.4408920985006262E-16</v>
      </c>
      <c r="AK189" s="8">
        <f t="shared" si="94"/>
        <v>-4.4408920985006262E-16</v>
      </c>
      <c r="AL189" s="8">
        <f t="shared" si="94"/>
        <v>-4.4408920985006262E-16</v>
      </c>
      <c r="AM189" s="8">
        <f t="shared" si="94"/>
        <v>-4.4408920985006262E-16</v>
      </c>
      <c r="AN189" s="8">
        <f t="shared" si="94"/>
        <v>-4.4408920985006262E-16</v>
      </c>
      <c r="AO189" s="8">
        <f t="shared" si="94"/>
        <v>-4.4408920985006262E-16</v>
      </c>
      <c r="AP189" s="8">
        <f t="shared" si="94"/>
        <v>-4.4408920985006262E-16</v>
      </c>
      <c r="AQ189" s="8">
        <f t="shared" si="94"/>
        <v>-4.4408920985006262E-16</v>
      </c>
      <c r="AR189" s="8">
        <f t="shared" si="94"/>
        <v>-4.4408920985006262E-16</v>
      </c>
      <c r="AS189" s="8">
        <f t="shared" si="94"/>
        <v>-4.4408920985006262E-16</v>
      </c>
      <c r="AT189" s="8">
        <f t="shared" si="94"/>
        <v>-4.4408920985006262E-16</v>
      </c>
      <c r="AU189" s="8">
        <f t="shared" si="94"/>
        <v>-4.4408920985006262E-16</v>
      </c>
      <c r="AV189" s="8">
        <f t="shared" si="94"/>
        <v>-4.4408920985006262E-16</v>
      </c>
      <c r="AW189" s="8">
        <f t="shared" si="94"/>
        <v>-4.4408920985006262E-16</v>
      </c>
      <c r="AX189" s="8">
        <f t="shared" si="94"/>
        <v>-4.4408920985006262E-16</v>
      </c>
      <c r="AY189" s="8">
        <f t="shared" si="94"/>
        <v>-4.4408920985006262E-16</v>
      </c>
      <c r="AZ189" s="8">
        <f t="shared" si="94"/>
        <v>-4.4408920985006262E-16</v>
      </c>
      <c r="BA189" s="8">
        <f t="shared" si="94"/>
        <v>-4.4408920985006262E-16</v>
      </c>
      <c r="BB189" s="8">
        <f t="shared" si="94"/>
        <v>-4.4408920985006262E-16</v>
      </c>
      <c r="BC189" s="8">
        <f t="shared" si="94"/>
        <v>-4.4408920985006262E-16</v>
      </c>
      <c r="BD189" s="8">
        <f t="shared" si="94"/>
        <v>-4.4408920985006262E-16</v>
      </c>
      <c r="BE189" s="8">
        <f t="shared" si="94"/>
        <v>-4.4408920985006262E-16</v>
      </c>
      <c r="BF189" s="8">
        <f t="shared" si="94"/>
        <v>-4.4408920985006262E-16</v>
      </c>
      <c r="BG189" s="8">
        <f t="shared" si="94"/>
        <v>-4.4408920985006262E-16</v>
      </c>
      <c r="BH189" s="8">
        <f t="shared" si="94"/>
        <v>-4.4408920985006262E-16</v>
      </c>
      <c r="BI189" s="8">
        <f t="shared" si="94"/>
        <v>-4.4408920985006262E-16</v>
      </c>
      <c r="BJ189" s="8">
        <f t="shared" si="94"/>
        <v>-4.4408920985006262E-16</v>
      </c>
      <c r="BK189" s="8">
        <f t="shared" si="94"/>
        <v>-4.4408920985006262E-16</v>
      </c>
      <c r="BL189" s="8">
        <f t="shared" si="94"/>
        <v>-4.4408920985006262E-16</v>
      </c>
      <c r="BM189" s="8">
        <f t="shared" si="94"/>
        <v>-4.4408920985006262E-16</v>
      </c>
      <c r="BN189" s="8">
        <f t="shared" si="94"/>
        <v>-4.4408920985006262E-16</v>
      </c>
      <c r="BO189" s="8">
        <f t="shared" si="94"/>
        <v>-4.4408920985006262E-16</v>
      </c>
      <c r="BP189" s="8">
        <f t="shared" si="94"/>
        <v>-4.4408920985006262E-16</v>
      </c>
      <c r="BQ189" s="8">
        <f t="shared" si="94"/>
        <v>-4.4408920985006262E-16</v>
      </c>
      <c r="BR189" s="8">
        <f t="shared" ref="BR189" si="95">BQ189-BR186+BR187+BR188</f>
        <v>-4.4408920985006262E-16</v>
      </c>
      <c r="BS189" s="8">
        <f t="shared" ref="BS189" si="96">BR189-BS186+BS187+BS188</f>
        <v>-4.4408920985006262E-16</v>
      </c>
      <c r="BT189" s="8">
        <f t="shared" ref="BT189" si="97">BS189-BT186+BT187+BT188</f>
        <v>-4.4408920985006262E-16</v>
      </c>
      <c r="BU189" s="8">
        <f t="shared" ref="BU189" si="98">BT189-BU186+BU187+BU188</f>
        <v>-4.4408920985006262E-16</v>
      </c>
      <c r="BV189" s="8">
        <f t="shared" ref="BV189" si="99">BU189-BV186+BV187+BV188</f>
        <v>-4.4408920985006262E-16</v>
      </c>
    </row>
    <row r="190" spans="1:74" ht="12.75" hidden="1" customHeight="1" outlineLevel="1" x14ac:dyDescent="0.3">
      <c r="I190" s="75"/>
    </row>
    <row r="191" spans="1:74" ht="12.75" hidden="1" customHeight="1" outlineLevel="1" x14ac:dyDescent="0.3">
      <c r="A191" s="112"/>
      <c r="B191" s="112"/>
      <c r="C191" s="112"/>
      <c r="D191" s="113" t="s">
        <v>43</v>
      </c>
      <c r="I191" s="75"/>
      <c r="J191" s="114"/>
      <c r="K191" s="114"/>
      <c r="L191" s="114"/>
      <c r="M191" s="114"/>
      <c r="N191" s="115">
        <f>INDEX('Depn|Inputs'!$N$85:$N$91,MATCH($B179,'Depn|Inputs'!$C$85:$C$91,0))/conv_2015_2010</f>
        <v>0</v>
      </c>
    </row>
    <row r="192" spans="1:74" s="239" customFormat="1" ht="12.75" hidden="1" customHeight="1" outlineLevel="1" x14ac:dyDescent="0.3">
      <c r="D192" s="240" t="s">
        <v>68</v>
      </c>
      <c r="E192" s="239" t="s">
        <v>22</v>
      </c>
      <c r="I192" s="241"/>
      <c r="J192" s="242"/>
      <c r="K192" s="242"/>
      <c r="L192" s="242"/>
      <c r="M192" s="242"/>
      <c r="N192" s="243"/>
      <c r="S192" s="279">
        <f>INDEX('Depn|Inputs'!$N$59:$N$67,MATCH($B179,'Depn|Inputs'!$C$59:$C$66,0))/conv_2015_2010</f>
        <v>0</v>
      </c>
    </row>
    <row r="193" spans="1:74" ht="12.75" hidden="1" customHeight="1" outlineLevel="1" x14ac:dyDescent="0.3">
      <c r="C193" s="94" t="s">
        <v>12</v>
      </c>
      <c r="E193" s="8" t="s">
        <v>22</v>
      </c>
      <c r="I193" s="75"/>
      <c r="J193" s="9">
        <f>INDEX('Depn|Inputs'!J$44:J$50,MATCH($B179,'Depn|Inputs'!$C$44:$C$50,0))*(1+IF(J$5&lt;=second_reg_period, J$7, J$6))^0.5</f>
        <v>0</v>
      </c>
      <c r="K193" s="9">
        <f>INDEX('Depn|Inputs'!K$44:K$50,MATCH($B179,'Depn|Inputs'!$C$44:$C$50,0))*(1+IF(K$5&lt;=second_reg_period, K$7, K$6))^0.5</f>
        <v>0</v>
      </c>
      <c r="L193" s="9">
        <f>INDEX('Depn|Inputs'!L$44:L$50,MATCH($B179,'Depn|Inputs'!$C$44:$C$50,0))*(1+IF(L$5&lt;=second_reg_period, L$7, L$6))^0.5</f>
        <v>0</v>
      </c>
      <c r="M193" s="9">
        <f>INDEX('Depn|Inputs'!M$44:M$50,MATCH($B179,'Depn|Inputs'!$C$44:$C$50,0))*(1+IF(M$5&lt;=second_reg_period, M$7, M$6))^0.5</f>
        <v>0</v>
      </c>
      <c r="N193" s="9">
        <f>INDEX('Depn|Inputs'!N$44:N$50,MATCH($B179,'Depn|Inputs'!$C$44:$C$50,0))*(1+IF(N$5&lt;=second_reg_period, N$7, N$6))^0.5</f>
        <v>0</v>
      </c>
      <c r="O193" s="9">
        <f>INDEX('Depn|Inputs'!O$44:O$50,MATCH($B179,'Depn|Inputs'!$C$44:$C$50,0))*(1+IF(O$5&lt;=second_reg_period, O$7, O$6))^0.5</f>
        <v>0</v>
      </c>
      <c r="P193" s="9">
        <f>INDEX('Depn|Inputs'!P$44:P$50,MATCH($B179,'Depn|Inputs'!$C$44:$C$50,0))*(1+IF(P$5&lt;=second_reg_period, P$7, P$6))^0.5</f>
        <v>0</v>
      </c>
      <c r="Q193" s="9">
        <f>INDEX('Depn|Inputs'!Q$44:Q$50,MATCH($B179,'Depn|Inputs'!$C$44:$C$50,0))*(1+IF(Q$5&lt;=second_reg_period, Q$7, Q$6))^0.5</f>
        <v>0</v>
      </c>
      <c r="R193" s="9">
        <f>INDEX('Depn|Inputs'!R$44:R$50,MATCH($B179,'Depn|Inputs'!$C$44:$C$50,0))*(1+IF(R$5&lt;=second_reg_period, R$7, R$6))^0.5</f>
        <v>0</v>
      </c>
      <c r="S193" s="9">
        <f>INDEX('Depn|Inputs'!S$44:S$50,MATCH($B179,'Depn|Inputs'!$C$44:$C$50,0))*(1+IF(S$5&lt;=second_reg_period, S$7, S$6))^0.5</f>
        <v>0</v>
      </c>
      <c r="T193" s="9">
        <f>INDEX('Depn|Inputs'!T$44:T$50,MATCH($B179,'Depn|Inputs'!$C$44:$C$50,0))*(1+IF(T$5&lt;=second_reg_period, T$7, T$6))^0.5</f>
        <v>0</v>
      </c>
      <c r="U193" s="9">
        <f>INDEX('Depn|Inputs'!U$44:U$50,MATCH($B179,'Depn|Inputs'!$C$44:$C$50,0))*(1+IF(U$5&lt;=second_reg_period, U$7, U$6))^0.5</f>
        <v>0</v>
      </c>
      <c r="V193" s="9">
        <f>INDEX('Depn|Inputs'!V$44:V$50,MATCH($B179,'Depn|Inputs'!$C$44:$C$50,0))*(1+IF(V$5&lt;=second_reg_period, V$7, V$6))^0.5</f>
        <v>0</v>
      </c>
      <c r="W193" s="9">
        <f>INDEX('Depn|Inputs'!W$44:W$50,MATCH($B179,'Depn|Inputs'!$C$44:$C$50,0))*(1+IF(W$5&lt;=second_reg_period, W$7, W$6))^0.5</f>
        <v>0</v>
      </c>
      <c r="X193" s="9">
        <f>INDEX('Depn|Inputs'!X$44:X$50,MATCH($B179,'Depn|Inputs'!$C$44:$C$50,0))*(1+IF(X$5&lt;=second_reg_period, X$7, X$6))^0.5</f>
        <v>0</v>
      </c>
      <c r="Y193" s="9">
        <f>INDEX('Depn|Inputs'!Y$44:Y$50,MATCH($B179,'Depn|Inputs'!$C$44:$C$50,0))*(1+IF(Y$5&lt;=second_reg_period, Y$7, Y$6))^0.5</f>
        <v>0</v>
      </c>
      <c r="Z193" s="9">
        <f>INDEX('Depn|Inputs'!Z$44:Z$50,MATCH($B179,'Depn|Inputs'!$C$44:$C$50,0))*(1+IF(Z$5&lt;=second_reg_period, Z$7, Z$6))^0.5</f>
        <v>0</v>
      </c>
      <c r="AA193" s="9">
        <f>INDEX('Depn|Inputs'!AA$44:AA$50,MATCH($B179,'Depn|Inputs'!$C$44:$C$50,0))*(1+IF(AA$5&lt;=second_reg_period, AA$7, AA$6))^0.5</f>
        <v>0</v>
      </c>
      <c r="AB193" s="9">
        <f>INDEX('Depn|Inputs'!AB$44:AB$50,MATCH($B179,'Depn|Inputs'!$C$44:$C$50,0))*(1+IF(AB$5&lt;=second_reg_period, AB$7, AB$6))^0.5</f>
        <v>0</v>
      </c>
      <c r="AC193" s="9">
        <f>INDEX('Depn|Inputs'!AC$44:AC$50,MATCH($B179,'Depn|Inputs'!$C$44:$C$50,0))*(1+IF(AC$5&lt;=second_reg_period, AC$7, AC$6))^0.5</f>
        <v>0</v>
      </c>
      <c r="AD193" s="9">
        <f>INDEX('Depn|Inputs'!AD$44:AD$50,MATCH($B179,'Depn|Inputs'!$C$44:$C$50,0))*(1+IF(AD$5&lt;=second_reg_period, AD$7, AD$6))^0.5</f>
        <v>0</v>
      </c>
      <c r="AE193" s="9">
        <f>INDEX('Depn|Inputs'!AE$44:AE$50,MATCH($B179,'Depn|Inputs'!$C$44:$C$50,0))*(1+IF(AE$5&lt;=second_reg_period, AE$7, AE$6))^0.5</f>
        <v>0</v>
      </c>
      <c r="AF193" s="9">
        <f>INDEX('Depn|Inputs'!AF$44:AF$50,MATCH($B179,'Depn|Inputs'!$C$44:$C$50,0))*(1+IF(AF$5&lt;=second_reg_period, AF$7, AF$6))^0.5</f>
        <v>0</v>
      </c>
      <c r="AG193" s="9">
        <f>INDEX('Depn|Inputs'!AG$44:AG$50,MATCH($B179,'Depn|Inputs'!$C$44:$C$50,0))*(1+IF(AG$5&lt;=second_reg_period, AG$7, AG$6))^0.5</f>
        <v>0</v>
      </c>
      <c r="AH193" s="9">
        <f>INDEX('Depn|Inputs'!AH$44:AH$50,MATCH($B179,'Depn|Inputs'!$C$44:$C$50,0))*(1+IF(AH$5&lt;=second_reg_period, AH$7, AH$6))^0.5</f>
        <v>0</v>
      </c>
      <c r="AI193" s="9">
        <f>INDEX('Depn|Inputs'!AI$44:AI$50,MATCH($B179,'Depn|Inputs'!$C$44:$C$50,0))*(1+IF(AI$5&lt;=second_reg_period, AI$7, AI$6))^0.5</f>
        <v>0</v>
      </c>
      <c r="AJ193" s="9">
        <f>INDEX('Depn|Inputs'!AJ$44:AJ$50,MATCH($B179,'Depn|Inputs'!$C$44:$C$50,0))*(1+IF(AJ$5&lt;=second_reg_period, AJ$7, AJ$6))^0.5</f>
        <v>0</v>
      </c>
      <c r="AK193" s="9">
        <f>INDEX('Depn|Inputs'!AK$44:AK$50,MATCH($B179,'Depn|Inputs'!$C$44:$C$50,0))*(1+IF(AK$5&lt;=second_reg_period, AK$7, AK$6))^0.5</f>
        <v>0</v>
      </c>
      <c r="AL193" s="9">
        <f>INDEX('Depn|Inputs'!AL$44:AL$50,MATCH($B179,'Depn|Inputs'!$C$44:$C$50,0))*(1+IF(AL$5&lt;=second_reg_period, AL$7, AL$6))^0.5</f>
        <v>0</v>
      </c>
      <c r="AM193" s="9">
        <f>INDEX('Depn|Inputs'!AM$44:AM$50,MATCH($B179,'Depn|Inputs'!$C$44:$C$50,0))*(1+IF(AM$5&lt;=second_reg_period, AM$7, AM$6))^0.5</f>
        <v>0</v>
      </c>
      <c r="AN193" s="9">
        <f>INDEX('Depn|Inputs'!AN$44:AN$50,MATCH($B179,'Depn|Inputs'!$C$44:$C$50,0))*(1+IF(AN$5&lt;=second_reg_period, AN$7, AN$6))^0.5</f>
        <v>0</v>
      </c>
      <c r="AO193" s="9">
        <f>INDEX('Depn|Inputs'!AO$44:AO$50,MATCH($B179,'Depn|Inputs'!$C$44:$C$50,0))*(1+IF(AO$5&lt;=second_reg_period, AO$7, AO$6))^0.5</f>
        <v>0</v>
      </c>
      <c r="AP193" s="9">
        <f>INDEX('Depn|Inputs'!AP$44:AP$50,MATCH($B179,'Depn|Inputs'!$C$44:$C$50,0))*(1+IF(AP$5&lt;=second_reg_period, AP$7, AP$6))^0.5</f>
        <v>0</v>
      </c>
      <c r="AQ193" s="9">
        <f>INDEX('Depn|Inputs'!AQ$44:AQ$50,MATCH($B179,'Depn|Inputs'!$C$44:$C$50,0))*(1+IF(AQ$5&lt;=second_reg_period, AQ$7, AQ$6))^0.5</f>
        <v>0</v>
      </c>
      <c r="AR193" s="9">
        <f>INDEX('Depn|Inputs'!AR$44:AR$50,MATCH($B179,'Depn|Inputs'!$C$44:$C$50,0))*(1+IF(AR$5&lt;=second_reg_period, AR$7, AR$6))^0.5</f>
        <v>0</v>
      </c>
      <c r="AS193" s="9">
        <f>INDEX('Depn|Inputs'!AS$44:AS$50,MATCH($B179,'Depn|Inputs'!$C$44:$C$50,0))*(1+IF(AS$5&lt;=second_reg_period, AS$7, AS$6))^0.5</f>
        <v>0</v>
      </c>
      <c r="AT193" s="9">
        <f>INDEX('Depn|Inputs'!AT$44:AT$50,MATCH($B179,'Depn|Inputs'!$C$44:$C$50,0))*(1+IF(AT$5&lt;=second_reg_period, AT$7, AT$6))^0.5</f>
        <v>0</v>
      </c>
      <c r="AU193" s="9">
        <f>INDEX('Depn|Inputs'!AU$44:AU$50,MATCH($B179,'Depn|Inputs'!$C$44:$C$50,0))*(1+IF(AU$5&lt;=second_reg_period, AU$7, AU$6))^0.5</f>
        <v>0</v>
      </c>
      <c r="AV193" s="9">
        <f>INDEX('Depn|Inputs'!AV$44:AV$50,MATCH($B179,'Depn|Inputs'!$C$44:$C$50,0))*(1+IF(AV$5&lt;=second_reg_period, AV$7, AV$6))^0.5</f>
        <v>0</v>
      </c>
      <c r="AW193" s="9">
        <f>INDEX('Depn|Inputs'!AW$44:AW$50,MATCH($B179,'Depn|Inputs'!$C$44:$C$50,0))*(1+IF(AW$5&lt;=second_reg_period, AW$7, AW$6))^0.5</f>
        <v>0</v>
      </c>
      <c r="AX193" s="9">
        <f>INDEX('Depn|Inputs'!AX$44:AX$50,MATCH($B179,'Depn|Inputs'!$C$44:$C$50,0))*(1+IF(AX$5&lt;=second_reg_period, AX$7, AX$6))^0.5</f>
        <v>0</v>
      </c>
      <c r="AY193" s="9">
        <f>INDEX('Depn|Inputs'!AY$44:AY$50,MATCH($B179,'Depn|Inputs'!$C$44:$C$50,0))*(1+IF(AY$5&lt;=second_reg_period, AY$7, AY$6))^0.5</f>
        <v>0</v>
      </c>
      <c r="AZ193" s="9">
        <f>INDEX('Depn|Inputs'!AZ$44:AZ$50,MATCH($B179,'Depn|Inputs'!$C$44:$C$50,0))*(1+IF(AZ$5&lt;=second_reg_period, AZ$7, AZ$6))^0.5</f>
        <v>0</v>
      </c>
      <c r="BA193" s="9">
        <f>INDEX('Depn|Inputs'!BA$44:BA$50,MATCH($B179,'Depn|Inputs'!$C$44:$C$50,0))*(1+IF(BA$5&lt;=second_reg_period, BA$7, BA$6))^0.5</f>
        <v>0</v>
      </c>
      <c r="BB193" s="9">
        <f>INDEX('Depn|Inputs'!BB$44:BB$50,MATCH($B179,'Depn|Inputs'!$C$44:$C$50,0))*(1+IF(BB$5&lt;=second_reg_period, BB$7, BB$6))^0.5</f>
        <v>0</v>
      </c>
      <c r="BC193" s="9">
        <f>INDEX('Depn|Inputs'!BC$44:BC$50,MATCH($B179,'Depn|Inputs'!$C$44:$C$50,0))*(1+IF(BC$5&lt;=second_reg_period, BC$7, BC$6))^0.5</f>
        <v>0</v>
      </c>
      <c r="BD193" s="9">
        <f>INDEX('Depn|Inputs'!BD$44:BD$50,MATCH($B179,'Depn|Inputs'!$C$44:$C$50,0))*(1+IF(BD$5&lt;=second_reg_period, BD$7, BD$6))^0.5</f>
        <v>0</v>
      </c>
      <c r="BE193" s="9">
        <f>INDEX('Depn|Inputs'!BE$44:BE$50,MATCH($B179,'Depn|Inputs'!$C$44:$C$50,0))*(1+IF(BE$5&lt;=second_reg_period, BE$7, BE$6))^0.5</f>
        <v>0</v>
      </c>
      <c r="BF193" s="9">
        <f>INDEX('Depn|Inputs'!BF$44:BF$50,MATCH($B179,'Depn|Inputs'!$C$44:$C$50,0))*(1+IF(BF$5&lt;=second_reg_period, BF$7, BF$6))^0.5</f>
        <v>0</v>
      </c>
      <c r="BG193" s="9">
        <f>INDEX('Depn|Inputs'!BG$44:BG$50,MATCH($B179,'Depn|Inputs'!$C$44:$C$50,0))*(1+IF(BG$5&lt;=second_reg_period, BG$7, BG$6))^0.5</f>
        <v>0</v>
      </c>
      <c r="BH193" s="9">
        <f>INDEX('Depn|Inputs'!BH$44:BH$50,MATCH($B179,'Depn|Inputs'!$C$44:$C$50,0))*(1+IF(BH$5&lt;=second_reg_period, BH$7, BH$6))^0.5</f>
        <v>0</v>
      </c>
      <c r="BI193" s="9">
        <f>INDEX('Depn|Inputs'!BI$44:BI$50,MATCH($B179,'Depn|Inputs'!$C$44:$C$50,0))*(1+IF(BI$5&lt;=second_reg_period, BI$7, BI$6))^0.5</f>
        <v>0</v>
      </c>
      <c r="BJ193" s="9">
        <f>INDEX('Depn|Inputs'!BJ$44:BJ$50,MATCH($B179,'Depn|Inputs'!$C$44:$C$50,0))*(1+IF(BJ$5&lt;=second_reg_period, BJ$7, BJ$6))^0.5</f>
        <v>0</v>
      </c>
      <c r="BK193" s="9">
        <f>INDEX('Depn|Inputs'!BK$44:BK$50,MATCH($B179,'Depn|Inputs'!$C$44:$C$50,0))*(1+IF(BK$5&lt;=second_reg_period, BK$7, BK$6))^0.5</f>
        <v>0</v>
      </c>
      <c r="BL193" s="9">
        <f>INDEX('Depn|Inputs'!BL$44:BL$50,MATCH($B179,'Depn|Inputs'!$C$44:$C$50,0))*(1+IF(BL$5&lt;=second_reg_period, BL$7, BL$6))^0.5</f>
        <v>0</v>
      </c>
      <c r="BM193" s="9">
        <f>INDEX('Depn|Inputs'!BM$44:BM$50,MATCH($B179,'Depn|Inputs'!$C$44:$C$50,0))*(1+IF(BM$5&lt;=second_reg_period, BM$7, BM$6))^0.5</f>
        <v>0</v>
      </c>
      <c r="BN193" s="9">
        <f>INDEX('Depn|Inputs'!BN$44:BN$50,MATCH($B179,'Depn|Inputs'!$C$44:$C$50,0))*(1+IF(BN$5&lt;=second_reg_period, BN$7, BN$6))^0.5</f>
        <v>0</v>
      </c>
      <c r="BO193" s="9">
        <f>INDEX('Depn|Inputs'!BO$44:BO$50,MATCH($B179,'Depn|Inputs'!$C$44:$C$50,0))*(1+IF(BO$5&lt;=second_reg_period, BO$7, BO$6))^0.5</f>
        <v>0</v>
      </c>
      <c r="BP193" s="9">
        <f>INDEX('Depn|Inputs'!BP$44:BP$50,MATCH($B179,'Depn|Inputs'!$C$44:$C$50,0))*(1+IF(BP$5&lt;=second_reg_period, BP$7, BP$6))^0.5</f>
        <v>0</v>
      </c>
      <c r="BQ193" s="9">
        <f>INDEX('Depn|Inputs'!BQ$44:BQ$50,MATCH($B179,'Depn|Inputs'!$C$44:$C$50,0))*(1+IF(BQ$5&lt;=second_reg_period, BQ$7, BQ$6))^0.5</f>
        <v>0</v>
      </c>
      <c r="BR193" s="9">
        <f>INDEX('Depn|Inputs'!BR$44:BR$50,MATCH($B179,'Depn|Inputs'!$C$44:$C$50,0))*(1+IF(BR$5&lt;=second_reg_period, BR$7, BR$6))^0.5</f>
        <v>0</v>
      </c>
      <c r="BS193" s="9">
        <f>INDEX('Depn|Inputs'!BS$44:BS$50,MATCH($B179,'Depn|Inputs'!$C$44:$C$50,0))*(1+IF(BS$5&lt;=second_reg_period, BS$7, BS$6))^0.5</f>
        <v>0</v>
      </c>
      <c r="BT193" s="9">
        <f>INDEX('Depn|Inputs'!BT$44:BT$50,MATCH($B179,'Depn|Inputs'!$C$44:$C$50,0))*(1+IF(BT$5&lt;=second_reg_period, BT$7, BT$6))^0.5</f>
        <v>0</v>
      </c>
      <c r="BU193" s="9">
        <f>INDEX('Depn|Inputs'!BU$44:BU$50,MATCH($B179,'Depn|Inputs'!$C$44:$C$50,0))*(1+IF(BU$5&lt;=second_reg_period, BU$7, BU$6))^0.5</f>
        <v>0</v>
      </c>
      <c r="BV193" s="9">
        <f>INDEX('Depn|Inputs'!BV$44:BV$50,MATCH($B179,'Depn|Inputs'!$C$44:$C$50,0))*(1+IF(BV$5&lt;=second_reg_period, BV$7, BV$6))^0.5</f>
        <v>0</v>
      </c>
    </row>
    <row r="194" spans="1:74" ht="12.75" hidden="1" customHeight="1" outlineLevel="1" x14ac:dyDescent="0.3">
      <c r="D194" s="54" t="s">
        <v>45</v>
      </c>
      <c r="I194" s="75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  <c r="BH194" s="92"/>
      <c r="BI194" s="92"/>
      <c r="BJ194" s="92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  <c r="BV194" s="92"/>
    </row>
    <row r="195" spans="1:74" s="103" customFormat="1" ht="12.75" hidden="1" customHeight="1" outlineLevel="1" x14ac:dyDescent="0.3">
      <c r="D195" s="118" t="s">
        <v>43</v>
      </c>
      <c r="E195" s="103" t="s">
        <v>22</v>
      </c>
      <c r="I195" s="104"/>
      <c r="J195" s="119"/>
      <c r="K195" s="119"/>
      <c r="L195" s="119"/>
      <c r="M195" s="119"/>
      <c r="N195" s="119"/>
      <c r="O195" s="121">
        <f>IF($I181="n/a",0,IF(O$5-$N$5&gt;$I181-5,$N191-SUM($J195:N195),$N191/($I181-5)))</f>
        <v>0</v>
      </c>
      <c r="P195" s="121">
        <f>IF($I181="n/a",0,IF(P$5-$N$5&gt;$I181-5,$N191-SUM($J195:O195),$N191/($I181-5)))</f>
        <v>0</v>
      </c>
      <c r="Q195" s="121">
        <f>IF($I181="n/a",0,IF(Q$5-$N$5&gt;$I181-5,$N191-SUM($J195:P195),$N191/($I181-5)))</f>
        <v>0</v>
      </c>
      <c r="R195" s="121">
        <f>IF($I181="n/a",0,IF(R$5-$N$5&gt;$I181-5,$N191-SUM($J195:Q195),$N191/($I181-5)))</f>
        <v>0</v>
      </c>
      <c r="S195" s="121">
        <f>IF($I181="n/a",0,IF(S$5-$N$5&gt;$I181-5,$N191-SUM($J195:R195),$N191/($I181-5)))</f>
        <v>0</v>
      </c>
      <c r="T195" s="121">
        <f>IF($I181="n/a",0,IF(T$5-$N$5&gt;$I181-5,$N191-SUM($J195:S195),$N191/($I181-5)))</f>
        <v>0</v>
      </c>
      <c r="U195" s="121">
        <f>IF($I181="n/a",0,IF(U$5-$N$5&gt;$I181-5,$N191-SUM($J195:T195),$N191/($I181-5)))</f>
        <v>0</v>
      </c>
      <c r="V195" s="121">
        <f>IF($I181="n/a",0,IF(V$5-$N$5&gt;$I181-5,$N191-SUM($J195:U195),$N191/($I181-5)))</f>
        <v>0</v>
      </c>
      <c r="W195" s="121">
        <f>IF($I181="n/a",0,IF(W$5-$N$5&gt;$I181-5,$N191-SUM($J195:V195),$N191/($I181-5)))</f>
        <v>0</v>
      </c>
      <c r="X195" s="121">
        <f>IF($I181="n/a",0,IF(X$5-$N$5&gt;$I181-5,$N191-SUM($J195:W195),$N191/($I181-5)))</f>
        <v>0</v>
      </c>
      <c r="Y195" s="121">
        <f>IF($I181="n/a",0,IF(Y$5-$N$5&gt;$I181-5,$N191-SUM($J195:X195),$N191/($I181-5)))</f>
        <v>0</v>
      </c>
      <c r="Z195" s="121">
        <f>IF($I181="n/a",0,IF(Z$5-$N$5&gt;$I181-5,$N191-SUM($J195:Y195),$N191/($I181-5)))</f>
        <v>0</v>
      </c>
      <c r="AA195" s="121">
        <f>IF($I181="n/a",0,IF(AA$5-$N$5&gt;$I181-5,$N191-SUM($J195:Z195),$N191/($I181-5)))</f>
        <v>0</v>
      </c>
      <c r="AB195" s="121">
        <f>IF($I181="n/a",0,IF(AB$5-$N$5&gt;$I181-5,$N191-SUM($J195:AA195),$N191/($I181-5)))</f>
        <v>0</v>
      </c>
      <c r="AC195" s="121">
        <f>IF($I181="n/a",0,IF(AC$5-$N$5&gt;$I181-5,$N191-SUM($J195:AB195),$N191/($I181-5)))</f>
        <v>0</v>
      </c>
      <c r="AD195" s="121">
        <f>IF($I181="n/a",0,IF(AD$5-$N$5&gt;$I181-5,$N191-SUM($J195:AC195),$N191/($I181-5)))</f>
        <v>0</v>
      </c>
      <c r="AE195" s="121">
        <f>IF($I181="n/a",0,IF(AE$5-$N$5&gt;$I181-5,$N191-SUM($J195:AD195),$N191/($I181-5)))</f>
        <v>0</v>
      </c>
      <c r="AF195" s="121">
        <f>IF($I181="n/a",0,IF(AF$5-$N$5&gt;$I181-5,$N191-SUM($J195:AE195),$N191/($I181-5)))</f>
        <v>0</v>
      </c>
      <c r="AG195" s="121">
        <f>IF($I181="n/a",0,IF(AG$5-$N$5&gt;$I181-5,$N191-SUM($J195:AF195),$N191/($I181-5)))</f>
        <v>0</v>
      </c>
      <c r="AH195" s="121">
        <f>IF($I181="n/a",0,IF(AH$5-$N$5&gt;$I181-5,$N191-SUM($J195:AG195),$N191/($I181-5)))</f>
        <v>0</v>
      </c>
      <c r="AI195" s="121">
        <f>IF($I181="n/a",0,IF(AI$5-$N$5&gt;$I181-5,$N191-SUM($J195:AH195),$N191/($I181-5)))</f>
        <v>0</v>
      </c>
      <c r="AJ195" s="121">
        <f>IF($I181="n/a",0,IF(AJ$5-$N$5&gt;$I181-5,$N191-SUM($J195:AI195),$N191/($I181-5)))</f>
        <v>0</v>
      </c>
      <c r="AK195" s="121">
        <f>IF($I181="n/a",0,IF(AK$5-$N$5&gt;$I181-5,$N191-SUM($J195:AJ195),$N191/($I181-5)))</f>
        <v>0</v>
      </c>
      <c r="AL195" s="121">
        <f>IF($I181="n/a",0,IF(AL$5-$N$5&gt;$I181-5,$N191-SUM($J195:AK195),$N191/($I181-5)))</f>
        <v>0</v>
      </c>
      <c r="AM195" s="121">
        <f>IF($I181="n/a",0,IF(AM$5-$N$5&gt;$I181-5,$N191-SUM($J195:AL195),$N191/($I181-5)))</f>
        <v>0</v>
      </c>
      <c r="AN195" s="121">
        <f>IF($I181="n/a",0,IF(AN$5-$N$5&gt;$I181-5,$N191-SUM($J195:AM195),$N191/($I181-5)))</f>
        <v>0</v>
      </c>
      <c r="AO195" s="121">
        <f>IF($I181="n/a",0,IF(AO$5-$N$5&gt;$I181-5,$N191-SUM($J195:AN195),$N191/($I181-5)))</f>
        <v>0</v>
      </c>
      <c r="AP195" s="121">
        <f>IF($I181="n/a",0,IF(AP$5-$N$5&gt;$I181-5,$N191-SUM($J195:AO195),$N191/($I181-5)))</f>
        <v>0</v>
      </c>
      <c r="AQ195" s="121">
        <f>IF($I181="n/a",0,IF(AQ$5-$N$5&gt;$I181-5,$N191-SUM($J195:AP195),$N191/($I181-5)))</f>
        <v>0</v>
      </c>
      <c r="AR195" s="121">
        <f>IF($I181="n/a",0,IF(AR$5-$N$5&gt;$I181-5,$N191-SUM($J195:AQ195),$N191/($I181-5)))</f>
        <v>0</v>
      </c>
      <c r="AS195" s="121">
        <f>IF($I181="n/a",0,IF(AS$5-$N$5&gt;$I181-5,$N191-SUM($J195:AR195),$N191/($I181-5)))</f>
        <v>0</v>
      </c>
      <c r="AT195" s="121">
        <f>IF($I181="n/a",0,IF(AT$5-$N$5&gt;$I181-5,$N191-SUM($J195:AS195),$N191/($I181-5)))</f>
        <v>0</v>
      </c>
      <c r="AU195" s="121">
        <f>IF($I181="n/a",0,IF(AU$5-$N$5&gt;$I181-5,$N191-SUM($J195:AT195),$N191/($I181-5)))</f>
        <v>0</v>
      </c>
      <c r="AV195" s="121">
        <f>IF($I181="n/a",0,IF(AV$5-$N$5&gt;$I181-5,$N191-SUM($J195:AU195),$N191/($I181-5)))</f>
        <v>0</v>
      </c>
      <c r="AW195" s="121">
        <f>IF($I181="n/a",0,IF(AW$5-$N$5&gt;$I181-5,$N191-SUM($J195:AV195),$N191/($I181-5)))</f>
        <v>0</v>
      </c>
      <c r="AX195" s="121">
        <f>IF($I181="n/a",0,IF(AX$5-$N$5&gt;$I181-5,$N191-SUM($J195:AW195),$N191/($I181-5)))</f>
        <v>0</v>
      </c>
      <c r="AY195" s="121">
        <f>IF($I181="n/a",0,IF(AY$5-$N$5&gt;$I181-5,$N191-SUM($J195:AX195),$N191/($I181-5)))</f>
        <v>0</v>
      </c>
      <c r="AZ195" s="121">
        <f>IF($I181="n/a",0,IF(AZ$5-$N$5&gt;$I181-5,$N191-SUM($J195:AY195),$N191/($I181-5)))</f>
        <v>0</v>
      </c>
      <c r="BA195" s="121">
        <f>IF($I181="n/a",0,IF(BA$5-$N$5&gt;$I181-5,$N191-SUM($J195:AZ195),$N191/($I181-5)))</f>
        <v>0</v>
      </c>
      <c r="BB195" s="121">
        <f>IF($I181="n/a",0,IF(BB$5-$N$5&gt;$I181-5,$N191-SUM($J195:BA195),$N191/($I181-5)))</f>
        <v>0</v>
      </c>
      <c r="BC195" s="121">
        <f>IF($I181="n/a",0,IF(BC$5-$N$5&gt;$I181-5,$N191-SUM($J195:BB195),$N191/($I181-5)))</f>
        <v>0</v>
      </c>
      <c r="BD195" s="121">
        <f>IF($I181="n/a",0,IF(BD$5-$N$5&gt;$I181-5,$N191-SUM($J195:BC195),$N191/($I181-5)))</f>
        <v>0</v>
      </c>
      <c r="BE195" s="121">
        <f>IF($I181="n/a",0,IF(BE$5-$N$5&gt;$I181-5,$N191-SUM($J195:BD195),$N191/($I181-5)))</f>
        <v>0</v>
      </c>
      <c r="BF195" s="121">
        <f>IF($I181="n/a",0,IF(BF$5-$N$5&gt;$I181-5,$N191-SUM($J195:BE195),$N191/($I181-5)))</f>
        <v>0</v>
      </c>
      <c r="BG195" s="121">
        <f>IF($I181="n/a",0,IF(BG$5-$N$5&gt;$I181-5,$N191-SUM($J195:BF195),$N191/($I181-5)))</f>
        <v>0</v>
      </c>
      <c r="BH195" s="121">
        <f>IF($I181="n/a",0,IF(BH$5-$N$5&gt;$I181-5,$N191-SUM($J195:BG195),$N191/($I181-5)))</f>
        <v>0</v>
      </c>
      <c r="BI195" s="121">
        <f>IF($I181="n/a",0,IF(BI$5-$N$5&gt;$I181-5,$N191-SUM($J195:BH195),$N191/($I181-5)))</f>
        <v>0</v>
      </c>
      <c r="BJ195" s="121">
        <f>IF($I181="n/a",0,IF(BJ$5-$N$5&gt;$I181-5,$N191-SUM($J195:BI195),$N191/($I181-5)))</f>
        <v>0</v>
      </c>
      <c r="BK195" s="121">
        <f>IF($I181="n/a",0,IF(BK$5-$N$5&gt;$I181-5,$N191-SUM($J195:BJ195),$N191/($I181-5)))</f>
        <v>0</v>
      </c>
      <c r="BL195" s="121">
        <f>IF($I181="n/a",0,IF(BL$5-$N$5&gt;$I181-5,$N191-SUM($J195:BK195),$N191/($I181-5)))</f>
        <v>0</v>
      </c>
      <c r="BM195" s="121">
        <f>IF($I181="n/a",0,IF(BM$5-$N$5&gt;$I181-5,$N191-SUM($J195:BL195),$N191/($I181-5)))</f>
        <v>0</v>
      </c>
      <c r="BN195" s="121">
        <f>IF($I181="n/a",0,IF(BN$5-$N$5&gt;$I181-5,$N191-SUM($J195:BM195),$N191/($I181-5)))</f>
        <v>0</v>
      </c>
      <c r="BO195" s="121">
        <f>IF($I181="n/a",0,IF(BO$5-$N$5&gt;$I181-5,$N191-SUM($J195:BN195),$N191/($I181-5)))</f>
        <v>0</v>
      </c>
      <c r="BP195" s="121">
        <f>IF($I181="n/a",0,IF(BP$5-$N$5&gt;$I181-5,$N191-SUM($J195:BO195),$N191/($I181-5)))</f>
        <v>0</v>
      </c>
      <c r="BQ195" s="121">
        <f>IF($I181="n/a",0,IF(BQ$5-$N$5&gt;$I181-5,$N191-SUM($J195:BP195),$N191/($I181-5)))</f>
        <v>0</v>
      </c>
      <c r="BR195" s="121">
        <f>IF($I181="n/a",0,IF(BR$5-$N$5&gt;$I181-5,$N191-SUM($J195:BQ195),$N191/($I181-5)))</f>
        <v>0</v>
      </c>
      <c r="BS195" s="121">
        <f>IF($I181="n/a",0,IF(BS$5-$N$5&gt;$I181-5,$N191-SUM($J195:BR195),$N191/($I181-5)))</f>
        <v>0</v>
      </c>
      <c r="BT195" s="121">
        <f>IF($I181="n/a",0,IF(BT$5-$N$5&gt;$I181-5,$N191-SUM($J195:BS195),$N191/($I181-5)))</f>
        <v>0</v>
      </c>
      <c r="BU195" s="121">
        <f>IF($I181="n/a",0,IF(BU$5-$N$5&gt;$I181-5,$N191-SUM($J195:BT195),$N191/($I181-5)))</f>
        <v>0</v>
      </c>
      <c r="BV195" s="121">
        <f>IF($I181="n/a",0,IF(BV$5-$N$5&gt;$I181-5,$N191-SUM($J195:BU195),$N191/($I181-5)))</f>
        <v>0</v>
      </c>
    </row>
    <row r="196" spans="1:74" s="103" customFormat="1" ht="12.75" hidden="1" customHeight="1" outlineLevel="1" x14ac:dyDescent="0.3">
      <c r="A196" s="239"/>
      <c r="B196" s="239"/>
      <c r="C196" s="239"/>
      <c r="D196" s="245" t="s">
        <v>68</v>
      </c>
      <c r="E196" s="239" t="s">
        <v>22</v>
      </c>
      <c r="F196" s="239"/>
      <c r="G196" s="239"/>
      <c r="H196" s="239"/>
      <c r="I196" s="241"/>
      <c r="J196" s="246"/>
      <c r="K196" s="246"/>
      <c r="L196" s="246"/>
      <c r="M196" s="246"/>
      <c r="N196" s="246"/>
      <c r="O196" s="247"/>
      <c r="P196" s="246"/>
      <c r="Q196" s="246"/>
      <c r="R196" s="246"/>
      <c r="S196" s="246"/>
      <c r="T196" s="280">
        <f>IF($I181="n/a",0,IF(T$5-$S$5&gt;$I181-5,$S192-SUM($J196:S196),$S192/($I181-5)))</f>
        <v>0</v>
      </c>
      <c r="U196" s="280">
        <f>IF($I181="n/a",0,IF(U$5-$S$5&gt;$I181-5,$S192-SUM($J196:T196),$S192/($I181-5)))</f>
        <v>0</v>
      </c>
      <c r="V196" s="280">
        <f>IF($I181="n/a",0,IF(V$5-$S$5&gt;$I181-5,$S192-SUM($J196:U196),$S192/($I181-5)))</f>
        <v>0</v>
      </c>
      <c r="W196" s="280">
        <f>IF($I181="n/a",0,IF(W$5-$S$5&gt;$I181-5,$S192-SUM($J196:V196),$S192/($I181-5)))</f>
        <v>0</v>
      </c>
      <c r="X196" s="280">
        <f>IF($I181="n/a",0,IF(X$5-$S$5&gt;$I181-5,$S192-SUM($J196:W196),$S192/($I181-5)))</f>
        <v>0</v>
      </c>
      <c r="Y196" s="280">
        <f>IF($I181="n/a",0,IF(Y$5-$S$5&gt;$I181-5,$S192-SUM($J196:X196),$S192/($I181-5)))</f>
        <v>0</v>
      </c>
      <c r="Z196" s="280">
        <f>IF($I181="n/a",0,IF(Z$5-$S$5&gt;$I181-5,$S192-SUM($J196:Y196),$S192/($I181-5)))</f>
        <v>0</v>
      </c>
      <c r="AA196" s="280">
        <f>IF($I181="n/a",0,IF(AA$5-$S$5&gt;$I181-5,$S192-SUM($J196:Z196),$S192/($I181-5)))</f>
        <v>0</v>
      </c>
      <c r="AB196" s="280">
        <f>IF($I181="n/a",0,IF(AB$5-$S$5&gt;$I181-5,$S192-SUM($J196:AA196),$S192/($I181-5)))</f>
        <v>0</v>
      </c>
      <c r="AC196" s="280">
        <f>IF($I181="n/a",0,IF(AC$5-$S$5&gt;$I181-5,$S192-SUM($J196:AB196),$S192/($I181-5)))</f>
        <v>0</v>
      </c>
      <c r="AD196" s="280">
        <f>IF($I181="n/a",0,IF(AD$5-$S$5&gt;$I181-5,$S192-SUM($J196:AC196),$S192/($I181-5)))</f>
        <v>0</v>
      </c>
      <c r="AE196" s="280">
        <f>IF($I181="n/a",0,IF(AE$5-$S$5&gt;$I181-5,$S192-SUM($J196:AD196),$S192/($I181-5)))</f>
        <v>0</v>
      </c>
      <c r="AF196" s="280">
        <f>IF($I181="n/a",0,IF(AF$5-$S$5&gt;$I181-5,$S192-SUM($J196:AE196),$S192/($I181-5)))</f>
        <v>0</v>
      </c>
      <c r="AG196" s="280">
        <f>IF($I181="n/a",0,IF(AG$5-$S$5&gt;$I181-5,$S192-SUM($J196:AF196),$S192/($I181-5)))</f>
        <v>0</v>
      </c>
      <c r="AH196" s="280">
        <f>IF($I181="n/a",0,IF(AH$5-$S$5&gt;$I181-5,$S192-SUM($J196:AG196),$S192/($I181-5)))</f>
        <v>0</v>
      </c>
      <c r="AI196" s="280">
        <f>IF($I181="n/a",0,IF(AI$5-$S$5&gt;$I181-5,$S192-SUM($J196:AH196),$S192/($I181-5)))</f>
        <v>0</v>
      </c>
      <c r="AJ196" s="280">
        <f>IF($I181="n/a",0,IF(AJ$5-$S$5&gt;$I181-5,$S192-SUM($J196:AI196),$S192/($I181-5)))</f>
        <v>0</v>
      </c>
      <c r="AK196" s="280">
        <f>IF($I181="n/a",0,IF(AK$5-$S$5&gt;$I181-5,$S192-SUM($J196:AJ196),$S192/($I181-5)))</f>
        <v>0</v>
      </c>
      <c r="AL196" s="280">
        <f>IF($I181="n/a",0,IF(AL$5-$S$5&gt;$I181-5,$S192-SUM($J196:AK196),$S192/($I181-5)))</f>
        <v>0</v>
      </c>
      <c r="AM196" s="280">
        <f>IF($I181="n/a",0,IF(AM$5-$S$5&gt;$I181-5,$S192-SUM($J196:AL196),$S192/($I181-5)))</f>
        <v>0</v>
      </c>
      <c r="AN196" s="280">
        <f>IF($I181="n/a",0,IF(AN$5-$S$5&gt;$I181-5,$S192-SUM($J196:AM196),$S192/($I181-5)))</f>
        <v>0</v>
      </c>
      <c r="AO196" s="280">
        <f>IF($I181="n/a",0,IF(AO$5-$S$5&gt;$I181-5,$S192-SUM($J196:AN196),$S192/($I181-5)))</f>
        <v>0</v>
      </c>
      <c r="AP196" s="280">
        <f>IF($I181="n/a",0,IF(AP$5-$S$5&gt;$I181-5,$S192-SUM($J196:AO196),$S192/($I181-5)))</f>
        <v>0</v>
      </c>
      <c r="AQ196" s="280">
        <f>IF($I181="n/a",0,IF(AQ$5-$S$5&gt;$I181-5,$S192-SUM($J196:AP196),$S192/($I181-5)))</f>
        <v>0</v>
      </c>
      <c r="AR196" s="280">
        <f>IF($I181="n/a",0,IF(AR$5-$S$5&gt;$I181-5,$S192-SUM($J196:AQ196),$S192/($I181-5)))</f>
        <v>0</v>
      </c>
      <c r="AS196" s="280">
        <f>IF($I181="n/a",0,IF(AS$5-$S$5&gt;$I181-5,$S192-SUM($J196:AR196),$S192/($I181-5)))</f>
        <v>0</v>
      </c>
      <c r="AT196" s="280">
        <f>IF($I181="n/a",0,IF(AT$5-$S$5&gt;$I181-5,$S192-SUM($J196:AS196),$S192/($I181-5)))</f>
        <v>0</v>
      </c>
      <c r="AU196" s="280">
        <f>IF($I181="n/a",0,IF(AU$5-$S$5&gt;$I181-5,$S192-SUM($J196:AT196),$S192/($I181-5)))</f>
        <v>0</v>
      </c>
      <c r="AV196" s="280">
        <f>IF($I181="n/a",0,IF(AV$5-$S$5&gt;$I181-5,$S192-SUM($J196:AU196),$S192/($I181-5)))</f>
        <v>0</v>
      </c>
      <c r="AW196" s="280">
        <f>IF($I181="n/a",0,IF(AW$5-$S$5&gt;$I181-5,$S192-SUM($J196:AV196),$S192/($I181-5)))</f>
        <v>0</v>
      </c>
      <c r="AX196" s="280">
        <f>IF($I181="n/a",0,IF(AX$5-$S$5&gt;$I181-5,$S192-SUM($J196:AW196),$S192/($I181-5)))</f>
        <v>0</v>
      </c>
      <c r="AY196" s="280">
        <f>IF($I181="n/a",0,IF(AY$5-$S$5&gt;$I181-5,$S192-SUM($J196:AX196),$S192/($I181-5)))</f>
        <v>0</v>
      </c>
      <c r="AZ196" s="280">
        <f>IF($I181="n/a",0,IF(AZ$5-$S$5&gt;$I181-5,$S192-SUM($J196:AY196),$S192/($I181-5)))</f>
        <v>0</v>
      </c>
      <c r="BA196" s="280">
        <f>IF($I181="n/a",0,IF(BA$5-$S$5&gt;$I181-5,$S192-SUM($J196:AZ196),$S192/($I181-5)))</f>
        <v>0</v>
      </c>
      <c r="BB196" s="280">
        <f>IF($I181="n/a",0,IF(BB$5-$S$5&gt;$I181-5,$S192-SUM($J196:BA196),$S192/($I181-5)))</f>
        <v>0</v>
      </c>
      <c r="BC196" s="280">
        <f>IF($I181="n/a",0,IF(BC$5-$S$5&gt;$I181-5,$S192-SUM($J196:BB196),$S192/($I181-5)))</f>
        <v>0</v>
      </c>
      <c r="BD196" s="280">
        <f>IF($I181="n/a",0,IF(BD$5-$S$5&gt;$I181-5,$S192-SUM($J196:BC196),$S192/($I181-5)))</f>
        <v>0</v>
      </c>
      <c r="BE196" s="280">
        <f>IF($I181="n/a",0,IF(BE$5-$S$5&gt;$I181-5,$S192-SUM($J196:BD196),$S192/($I181-5)))</f>
        <v>0</v>
      </c>
      <c r="BF196" s="280">
        <f>IF($I181="n/a",0,IF(BF$5-$S$5&gt;$I181-5,$S192-SUM($J196:BE196),$S192/($I181-5)))</f>
        <v>0</v>
      </c>
      <c r="BG196" s="280">
        <f>IF($I181="n/a",0,IF(BG$5-$S$5&gt;$I181-5,$S192-SUM($J196:BF196),$S192/($I181-5)))</f>
        <v>0</v>
      </c>
      <c r="BH196" s="280">
        <f>IF($I181="n/a",0,IF(BH$5-$S$5&gt;$I181-5,$S192-SUM($J196:BG196),$S192/($I181-5)))</f>
        <v>0</v>
      </c>
      <c r="BI196" s="280">
        <f>IF($I181="n/a",0,IF(BI$5-$S$5&gt;$I181-5,$S192-SUM($J196:BH196),$S192/($I181-5)))</f>
        <v>0</v>
      </c>
      <c r="BJ196" s="280">
        <f>IF($I181="n/a",0,IF(BJ$5-$S$5&gt;$I181-5,$S192-SUM($J196:BI196),$S192/($I181-5)))</f>
        <v>0</v>
      </c>
      <c r="BK196" s="280">
        <f>IF($I181="n/a",0,IF(BK$5-$S$5&gt;$I181-5,$S192-SUM($J196:BJ196),$S192/($I181-5)))</f>
        <v>0</v>
      </c>
      <c r="BL196" s="280">
        <f>IF($I181="n/a",0,IF(BL$5-$S$5&gt;$I181-5,$S192-SUM($J196:BK196),$S192/($I181-5)))</f>
        <v>0</v>
      </c>
      <c r="BM196" s="280">
        <f>IF($I181="n/a",0,IF(BM$5-$S$5&gt;$I181-5,$S192-SUM($J196:BL196),$S192/($I181-5)))</f>
        <v>0</v>
      </c>
      <c r="BN196" s="280">
        <f>IF($I181="n/a",0,IF(BN$5-$S$5&gt;$I181-5,$S192-SUM($J196:BM196),$S192/($I181-5)))</f>
        <v>0</v>
      </c>
      <c r="BO196" s="280">
        <f>IF($I181="n/a",0,IF(BO$5-$S$5&gt;$I181-5,$S192-SUM($J196:BN196),$S192/($I181-5)))</f>
        <v>0</v>
      </c>
      <c r="BP196" s="280">
        <f>IF($I181="n/a",0,IF(BP$5-$S$5&gt;$I181-5,$S192-SUM($J196:BO196),$S192/($I181-5)))</f>
        <v>0</v>
      </c>
      <c r="BQ196" s="280">
        <f>IF($I181="n/a",0,IF(BQ$5-$S$5&gt;$I181-5,$S192-SUM($J196:BP196),$S192/($I181-5)))</f>
        <v>0</v>
      </c>
      <c r="BR196" s="280">
        <f>IF($I181="n/a",0,IF(BR$5-$S$5&gt;$I181-5,$S192-SUM($J196:BQ196),$S192/($I181-5)))</f>
        <v>0</v>
      </c>
      <c r="BS196" s="280">
        <f>IF($I181="n/a",0,IF(BS$5-$S$5&gt;$I181-5,$S192-SUM($J196:BR196),$S192/($I181-5)))</f>
        <v>0</v>
      </c>
      <c r="BT196" s="280">
        <f>IF($I181="n/a",0,IF(BT$5-$S$5&gt;$I181-5,$S192-SUM($J196:BS196),$S192/($I181-5)))</f>
        <v>0</v>
      </c>
      <c r="BU196" s="280">
        <f>IF($I181="n/a",0,IF(BU$5-$S$5&gt;$I181-5,$S192-SUM($J196:BT196),$S192/($I181-5)))</f>
        <v>0</v>
      </c>
      <c r="BV196" s="280">
        <f>IF($I181="n/a",0,IF(BV$5-$S$5&gt;$I181-5,$S192-SUM($J196:BU196),$S192/($I181-5)))</f>
        <v>0</v>
      </c>
    </row>
    <row r="197" spans="1:74" ht="12.75" hidden="1" customHeight="1" outlineLevel="1" x14ac:dyDescent="0.3">
      <c r="D197" s="122">
        <v>2011</v>
      </c>
      <c r="E197" s="8" t="s">
        <v>22</v>
      </c>
      <c r="I197" s="75"/>
      <c r="J197" s="123">
        <f>IF(J$5&lt;=$D197,0,IF(SUM($D197,I181)&gt;J$5,$J193/I181,$J193-SUM($I197:I197)))</f>
        <v>0</v>
      </c>
      <c r="K197" s="123">
        <f>IF(K$5&lt;=$D197,0,IF(SUM($D197,I181)&gt;K$5,$J193/I181,$J193-SUM($I197:J197)))</f>
        <v>0</v>
      </c>
      <c r="L197" s="123">
        <f>IF(L$5&lt;=$D197,0,IF(SUM($D197,I181)&gt;L$5,$J193/I181,$J193-SUM($I197:K197)))</f>
        <v>0</v>
      </c>
      <c r="M197" s="123">
        <f>IF(M$5&lt;=$D197,0,IF(SUM($D197,I181)&gt;M$5,$J193/I181,$J193-SUM($I197:L197)))</f>
        <v>0</v>
      </c>
      <c r="N197" s="123">
        <f>IF(N$5&lt;=$D197,0,IF(SUM($D197,I181)&gt;N$5,$J193/I181,$J193-SUM($I197:M197)))</f>
        <v>0</v>
      </c>
      <c r="O197" s="123">
        <f>IF(O$5&lt;=$D197,0,IF(SUM($D197,I181)&gt;O$5,$J193/I181,$J193-SUM($I197:N197)))</f>
        <v>0</v>
      </c>
      <c r="P197" s="123">
        <f>IF(P$5&lt;=$D197,0,IF(SUM($D197,I181)&gt;P$5,$J193/I181,$J193-SUM($I197:O197)))</f>
        <v>0</v>
      </c>
      <c r="Q197" s="123">
        <f>IF(Q$5&lt;=$D197,0,IF(SUM($D197,I181)&gt;Q$5,$J193/I181,$J193-SUM($I197:P197)))</f>
        <v>0</v>
      </c>
      <c r="R197" s="123">
        <f>IF(R$5&lt;=$D197,0,IF(SUM($D197,I181)&gt;R$5,$J193/I181,$J193-SUM($I197:Q197)))</f>
        <v>0</v>
      </c>
      <c r="S197" s="123">
        <f>IF(S$5&lt;=$D197,0,IF(SUM($D197,I181)&gt;S$5,$J193/I181,$J193-SUM($I197:R197)))</f>
        <v>0</v>
      </c>
      <c r="T197" s="123">
        <f>IF(T$5&lt;=$D197,0,IF(SUM($D197,I181)&gt;T$5,$J193/I181,$J193-SUM($I197:S197)))</f>
        <v>0</v>
      </c>
      <c r="U197" s="123">
        <f>IF(U$5&lt;=$D197,0,IF(SUM($D197,I181)&gt;U$5,$J193/I181,$J193-SUM($I197:T197)))</f>
        <v>0</v>
      </c>
      <c r="V197" s="123">
        <f>IF(V$5&lt;=$D197,0,IF(SUM($D197,I181)&gt;V$5,$J193/I181,$J193-SUM($I197:U197)))</f>
        <v>0</v>
      </c>
      <c r="W197" s="123">
        <f>IF(W$5&lt;=$D197,0,IF(SUM($D197,I181)&gt;W$5,$J193/I181,$J193-SUM($I197:V197)))</f>
        <v>0</v>
      </c>
      <c r="X197" s="123">
        <f>IF(X$5&lt;=$D197,0,IF(SUM($D197,I181)&gt;X$5,$J193/I181,$J193-SUM($I197:W197)))</f>
        <v>0</v>
      </c>
      <c r="Y197" s="123">
        <f>IF(Y$5&lt;=$D197,0,IF(SUM($D197,I181)&gt;Y$5,$J193/I181,$J193-SUM($I197:X197)))</f>
        <v>0</v>
      </c>
      <c r="Z197" s="123">
        <f>IF(Z$5&lt;=$D197,0,IF(SUM($D197,I181)&gt;Z$5,$J193/I181,$J193-SUM($I197:Y197)))</f>
        <v>0</v>
      </c>
      <c r="AA197" s="123">
        <f>IF(AA$5&lt;=$D197,0,IF(SUM($D197,I181)&gt;AA$5,$J193/I181,$J193-SUM($I197:Z197)))</f>
        <v>0</v>
      </c>
      <c r="AB197" s="123">
        <f>IF(AB$5&lt;=$D197,0,IF(SUM($D197,I181)&gt;AB$5,$J193/I181,$J193-SUM($I197:AA197)))</f>
        <v>0</v>
      </c>
      <c r="AC197" s="123">
        <f>IF(AC$5&lt;=$D197,0,IF(SUM($D197,I181)&gt;AC$5,$J193/I181,$J193-SUM($I197:AB197)))</f>
        <v>0</v>
      </c>
      <c r="AD197" s="123">
        <f>IF(AD$5&lt;=$D197,0,IF(SUM($D197,I181)&gt;AD$5,$J193/I181,$J193-SUM($I197:AC197)))</f>
        <v>0</v>
      </c>
      <c r="AE197" s="123">
        <f>IF(AE$5&lt;=$D197,0,IF(SUM($D197,I181)&gt;AE$5,$J193/I181,$J193-SUM($I197:AD197)))</f>
        <v>0</v>
      </c>
      <c r="AF197" s="123">
        <f>IF(AF$5&lt;=$D197,0,IF(SUM($D197,I181)&gt;AF$5,$J193/I181,$J193-SUM($I197:AE197)))</f>
        <v>0</v>
      </c>
      <c r="AG197" s="123">
        <f>IF(AG$5&lt;=$D197,0,IF(SUM($D197,I181)&gt;AG$5,$J193/I181,$J193-SUM($I197:AF197)))</f>
        <v>0</v>
      </c>
      <c r="AH197" s="123">
        <f>IF(AH$5&lt;=$D197,0,IF(SUM($D197,I181)&gt;AH$5,$J193/I181,$J193-SUM($I197:AG197)))</f>
        <v>0</v>
      </c>
      <c r="AI197" s="123">
        <f>IF(AI$5&lt;=$D197,0,IF(SUM($D197,I181)&gt;AI$5,$J193/I181,$J193-SUM($I197:AH197)))</f>
        <v>0</v>
      </c>
      <c r="AJ197" s="123">
        <f>IF(AJ$5&lt;=$D197,0,IF(SUM($D197,I181)&gt;AJ$5,$J193/I181,$J193-SUM($I197:AI197)))</f>
        <v>0</v>
      </c>
      <c r="AK197" s="123">
        <f>IF(AK$5&lt;=$D197,0,IF(SUM($D197,I181)&gt;AK$5,$J193/I181,$J193-SUM($I197:AJ197)))</f>
        <v>0</v>
      </c>
      <c r="AL197" s="123">
        <f>IF(AL$5&lt;=$D197,0,IF(SUM($D197,I181)&gt;AL$5,$J193/I181,$J193-SUM($I197:AK197)))</f>
        <v>0</v>
      </c>
      <c r="AM197" s="123">
        <f>IF(AM$5&lt;=$D197,0,IF(SUM($D197,I181)&gt;AM$5,$J193/I181,$J193-SUM($I197:AL197)))</f>
        <v>0</v>
      </c>
      <c r="AN197" s="123">
        <f>IF(AN$5&lt;=$D197,0,IF(SUM($D197,I181)&gt;AN$5,$J193/I181,$J193-SUM($I197:AM197)))</f>
        <v>0</v>
      </c>
      <c r="AO197" s="123">
        <f>IF(AO$5&lt;=$D197,0,IF(SUM($D197,I181)&gt;AO$5,$J193/I181,$J193-SUM($I197:AN197)))</f>
        <v>0</v>
      </c>
      <c r="AP197" s="123">
        <f>IF(AP$5&lt;=$D197,0,IF(SUM($D197,I181)&gt;AP$5,$J193/I181,$J193-SUM($I197:AO197)))</f>
        <v>0</v>
      </c>
      <c r="AQ197" s="123">
        <f>IF(AQ$5&lt;=$D197,0,IF(SUM($D197,I181)&gt;AQ$5,$J193/I181,$J193-SUM($I197:AP197)))</f>
        <v>0</v>
      </c>
      <c r="AR197" s="123">
        <f>IF(AR$5&lt;=$D197,0,IF(SUM($D197,I181)&gt;AR$5,$J193/I181,$J193-SUM($I197:AQ197)))</f>
        <v>0</v>
      </c>
      <c r="AS197" s="123">
        <f>IF(AS$5&lt;=$D197,0,IF(SUM($D197,I181)&gt;AS$5,$J193/I181,$J193-SUM($I197:AR197)))</f>
        <v>0</v>
      </c>
      <c r="AT197" s="123">
        <f>IF(AT$5&lt;=$D197,0,IF(SUM($D197,I181)&gt;AT$5,$J193/I181,$J193-SUM($I197:AS197)))</f>
        <v>0</v>
      </c>
      <c r="AU197" s="123">
        <f>IF(AU$5&lt;=$D197,0,IF(SUM($D197,I181)&gt;AU$5,$J193/I181,$J193-SUM($I197:AT197)))</f>
        <v>0</v>
      </c>
      <c r="AV197" s="123">
        <f>IF(AV$5&lt;=$D197,0,IF(SUM($D197,I181)&gt;AV$5,$J193/I181,$J193-SUM($I197:AU197)))</f>
        <v>0</v>
      </c>
      <c r="AW197" s="123">
        <f>IF(AW$5&lt;=$D197,0,IF(SUM($D197,I181)&gt;AW$5,$J193/I181,$J193-SUM($I197:AV197)))</f>
        <v>0</v>
      </c>
      <c r="AX197" s="123">
        <f>IF(AX$5&lt;=$D197,0,IF(SUM($D197,I181)&gt;AX$5,$J193/I181,$J193-SUM($I197:AW197)))</f>
        <v>0</v>
      </c>
      <c r="AY197" s="123">
        <f>IF(AY$5&lt;=$D197,0,IF(SUM($D197,I181)&gt;AY$5,$J193/I181,$J193-SUM($I197:AX197)))</f>
        <v>0</v>
      </c>
      <c r="AZ197" s="123">
        <f>IF(AZ$5&lt;=$D197,0,IF(SUM($D197,I181)&gt;AZ$5,$J193/I181,$J193-SUM($I197:AY197)))</f>
        <v>0</v>
      </c>
      <c r="BA197" s="123">
        <f>IF(BA$5&lt;=$D197,0,IF(SUM($D197,I181)&gt;BA$5,$J193/I181,$J193-SUM($I197:AZ197)))</f>
        <v>0</v>
      </c>
      <c r="BB197" s="123">
        <f>IF(BB$5&lt;=$D197,0,IF(SUM($D197,I181)&gt;BB$5,$J193/I181,$J193-SUM($I197:BA197)))</f>
        <v>0</v>
      </c>
      <c r="BC197" s="123">
        <f>IF(BC$5&lt;=$D197,0,IF(SUM($D197,I181)&gt;BC$5,$J193/I181,$J193-SUM($I197:BB197)))</f>
        <v>0</v>
      </c>
      <c r="BD197" s="123">
        <f>IF(BD$5&lt;=$D197,0,IF(SUM($D197,I181)&gt;BD$5,$J193/I181,$J193-SUM($I197:BC197)))</f>
        <v>0</v>
      </c>
      <c r="BE197" s="123">
        <f>IF(BE$5&lt;=$D197,0,IF(SUM($D197,I181)&gt;BE$5,$J193/I181,$J193-SUM($I197:BD197)))</f>
        <v>0</v>
      </c>
      <c r="BF197" s="123">
        <f>IF(BF$5&lt;=$D197,0,IF(SUM($D197,I181)&gt;BF$5,$J193/I181,$J193-SUM($I197:BE197)))</f>
        <v>0</v>
      </c>
      <c r="BG197" s="123">
        <f>IF(BG$5&lt;=$D197,0,IF(SUM($D197,I181)&gt;BG$5,$J193/I181,$J193-SUM($I197:BF197)))</f>
        <v>0</v>
      </c>
      <c r="BH197" s="123">
        <f>IF(BH$5&lt;=$D197,0,IF(SUM($D197,I181)&gt;BH$5,$J193/I181,$J193-SUM($I197:BG197)))</f>
        <v>0</v>
      </c>
      <c r="BI197" s="123">
        <f>IF(BI$5&lt;=$D197,0,IF(SUM($D197,I181)&gt;BI$5,$J193/I181,$J193-SUM($I197:BH197)))</f>
        <v>0</v>
      </c>
      <c r="BJ197" s="123">
        <f>IF(BJ$5&lt;=$D197,0,IF(SUM($D197,I181)&gt;BJ$5,$J193/I181,$J193-SUM($I197:BI197)))</f>
        <v>0</v>
      </c>
      <c r="BK197" s="123">
        <f>IF(BK$5&lt;=$D197,0,IF(SUM($D197,I181)&gt;BK$5,$J193/I181,$J193-SUM($I197:BJ197)))</f>
        <v>0</v>
      </c>
      <c r="BL197" s="123">
        <f>IF(BL$5&lt;=$D197,0,IF(SUM($D197,I181)&gt;BL$5,$J193/I181,$J193-SUM($I197:BK197)))</f>
        <v>0</v>
      </c>
      <c r="BM197" s="123">
        <f>IF(BM$5&lt;=$D197,0,IF(SUM($D197,I181)&gt;BM$5,$J193/I181,$J193-SUM($I197:BL197)))</f>
        <v>0</v>
      </c>
      <c r="BN197" s="123">
        <f>IF(BN$5&lt;=$D197,0,IF(SUM($D197,I181)&gt;BN$5,$J193/I181,$J193-SUM($I197:BM197)))</f>
        <v>0</v>
      </c>
      <c r="BO197" s="123">
        <f>IF(BO$5&lt;=$D197,0,IF(SUM($D197,I181)&gt;BO$5,$J193/I181,$J193-SUM($I197:BN197)))</f>
        <v>0</v>
      </c>
      <c r="BP197" s="123">
        <f>IF(BP$5&lt;=$D197,0,IF(SUM($D197,I181)&gt;BP$5,$J193/I181,$J193-SUM($I197:BO197)))</f>
        <v>0</v>
      </c>
      <c r="BQ197" s="123">
        <f>IF(BQ$5&lt;=$D197,0,IF(SUM($D197,I181)&gt;BQ$5,$J193/I181,$J193-SUM($I197:BP197)))</f>
        <v>0</v>
      </c>
      <c r="BR197" s="123">
        <f>IF(BR$5&lt;=$D197,0,IF(SUM($D197,J181)&gt;BR$5,$J193/J181,$J193-SUM($I197:BQ197)))</f>
        <v>0</v>
      </c>
      <c r="BS197" s="123">
        <f>IF(BS$5&lt;=$D197,0,IF(SUM($D197,K181)&gt;BS$5,$J193/K181,$J193-SUM($I197:BR197)))</f>
        <v>0</v>
      </c>
      <c r="BT197" s="123">
        <f>IF(BT$5&lt;=$D197,0,IF(SUM($D197,L181)&gt;BT$5,$J193/L181,$J193-SUM($I197:BS197)))</f>
        <v>0</v>
      </c>
      <c r="BU197" s="123">
        <f>IF(BU$5&lt;=$D197,0,IF(SUM($D197,M181)&gt;BU$5,$J193/M181,$J193-SUM($I197:BT197)))</f>
        <v>0</v>
      </c>
      <c r="BV197" s="123">
        <f>IF(BV$5&lt;=$D197,0,IF(SUM($D197,N181)&gt;BV$5,$J193/N181,$J193-SUM($I197:BU197)))</f>
        <v>0</v>
      </c>
    </row>
    <row r="198" spans="1:74" ht="12.75" hidden="1" customHeight="1" outlineLevel="1" x14ac:dyDescent="0.3">
      <c r="D198" s="124">
        <f>D197+1</f>
        <v>2012</v>
      </c>
      <c r="E198" s="8" t="s">
        <v>22</v>
      </c>
      <c r="I198" s="75"/>
      <c r="J198" s="123">
        <f>IF(J$5&lt;=$D198,0,IF(SUM($D198,I181)&gt;J$5,$K193/I181,$K193-SUM($I198:I198)))</f>
        <v>0</v>
      </c>
      <c r="K198" s="123">
        <f>IF(K$5&lt;=$D198,0,IF(SUM($D198,I181)&gt;K$5,$K193/I181,$K193-SUM($I198:J198)))</f>
        <v>0</v>
      </c>
      <c r="L198" s="123">
        <f>IF(L$5&lt;=$D198,0,IF(SUM($D198,I181)&gt;L$5,$K193/I181,$K193-SUM($I198:K198)))</f>
        <v>0</v>
      </c>
      <c r="M198" s="123">
        <f>IF(M$5&lt;=$D198,0,IF(SUM($D198,I181)&gt;M$5,$K193/I181,$K193-SUM($I198:L198)))</f>
        <v>0</v>
      </c>
      <c r="N198" s="123">
        <f>IF(N$5&lt;=$D198,0,IF(SUM($D198,I181)&gt;N$5,$K193/I181,$K193-SUM($I198:M198)))</f>
        <v>0</v>
      </c>
      <c r="O198" s="123">
        <f>IF(O$5&lt;=$D198,0,IF(SUM($D198,I181)&gt;O$5,$K193/I181,$K193-SUM($I198:N198)))</f>
        <v>0</v>
      </c>
      <c r="P198" s="123">
        <f>IF(P$5&lt;=$D198,0,IF(SUM($D198,I181)&gt;P$5,$K193/I181,$K193-SUM($I198:O198)))</f>
        <v>0</v>
      </c>
      <c r="Q198" s="123">
        <f>IF(Q$5&lt;=$D198,0,IF(SUM($D198,I181)&gt;Q$5,$K193/I181,$K193-SUM($I198:P198)))</f>
        <v>0</v>
      </c>
      <c r="R198" s="123">
        <f>IF(R$5&lt;=$D198,0,IF(SUM($D198,I181)&gt;R$5,$K193/I181,$K193-SUM($I198:Q198)))</f>
        <v>0</v>
      </c>
      <c r="S198" s="123">
        <f>IF(S$5&lt;=$D198,0,IF(SUM($D198,I181)&gt;S$5,$K193/I181,$K193-SUM($I198:R198)))</f>
        <v>0</v>
      </c>
      <c r="T198" s="123">
        <f>IF(T$5&lt;=$D198,0,IF(SUM($D198,I181)&gt;T$5,$K193/I181,$K193-SUM($I198:S198)))</f>
        <v>0</v>
      </c>
      <c r="U198" s="123">
        <f>IF(U$5&lt;=$D198,0,IF(SUM($D198,I181)&gt;U$5,$K193/I181,$K193-SUM($I198:T198)))</f>
        <v>0</v>
      </c>
      <c r="V198" s="123">
        <f>IF(V$5&lt;=$D198,0,IF(SUM($D198,I181)&gt;V$5,$K193/I181,$K193-SUM($I198:U198)))</f>
        <v>0</v>
      </c>
      <c r="W198" s="123">
        <f>IF(W$5&lt;=$D198,0,IF(SUM($D198,I181)&gt;W$5,$K193/I181,$K193-SUM($I198:V198)))</f>
        <v>0</v>
      </c>
      <c r="X198" s="123">
        <f>IF(X$5&lt;=$D198,0,IF(SUM($D198,I181)&gt;X$5,$K193/I181,$K193-SUM($I198:W198)))</f>
        <v>0</v>
      </c>
      <c r="Y198" s="123">
        <f>IF(Y$5&lt;=$D198,0,IF(SUM($D198,I181)&gt;Y$5,$K193/I181,$K193-SUM($I198:X198)))</f>
        <v>0</v>
      </c>
      <c r="Z198" s="123">
        <f>IF(Z$5&lt;=$D198,0,IF(SUM($D198,I181)&gt;Z$5,$K193/I181,$K193-SUM($I198:Y198)))</f>
        <v>0</v>
      </c>
      <c r="AA198" s="123">
        <f>IF(AA$5&lt;=$D198,0,IF(SUM($D198,I181)&gt;AA$5,$K193/I181,$K193-SUM($I198:Z198)))</f>
        <v>0</v>
      </c>
      <c r="AB198" s="123">
        <f>IF(AB$5&lt;=$D198,0,IF(SUM($D198,I181)&gt;AB$5,$K193/I181,$K193-SUM($I198:AA198)))</f>
        <v>0</v>
      </c>
      <c r="AC198" s="123">
        <f>IF(AC$5&lt;=$D198,0,IF(SUM($D198,I181)&gt;AC$5,$K193/I181,$K193-SUM($I198:AB198)))</f>
        <v>0</v>
      </c>
      <c r="AD198" s="123">
        <f>IF(AD$5&lt;=$D198,0,IF(SUM($D198,I181)&gt;AD$5,$K193/I181,$K193-SUM($I198:AC198)))</f>
        <v>0</v>
      </c>
      <c r="AE198" s="123">
        <f>IF(AE$5&lt;=$D198,0,IF(SUM($D198,I181)&gt;AE$5,$K193/I181,$K193-SUM($I198:AD198)))</f>
        <v>0</v>
      </c>
      <c r="AF198" s="123">
        <f>IF(AF$5&lt;=$D198,0,IF(SUM($D198,I181)&gt;AF$5,$K193/I181,$K193-SUM($I198:AE198)))</f>
        <v>0</v>
      </c>
      <c r="AG198" s="123">
        <f>IF(AG$5&lt;=$D198,0,IF(SUM($D198,I181)&gt;AG$5,$K193/I181,$K193-SUM($I198:AF198)))</f>
        <v>0</v>
      </c>
      <c r="AH198" s="123">
        <f>IF(AH$5&lt;=$D198,0,IF(SUM($D198,I181)&gt;AH$5,$K193/I181,$K193-SUM($I198:AG198)))</f>
        <v>0</v>
      </c>
      <c r="AI198" s="123">
        <f>IF(AI$5&lt;=$D198,0,IF(SUM($D198,I181)&gt;AI$5,$K193/I181,$K193-SUM($I198:AH198)))</f>
        <v>0</v>
      </c>
      <c r="AJ198" s="123">
        <f>IF(AJ$5&lt;=$D198,0,IF(SUM($D198,I181)&gt;AJ$5,$K193/I181,$K193-SUM($I198:AI198)))</f>
        <v>0</v>
      </c>
      <c r="AK198" s="123">
        <f>IF(AK$5&lt;=$D198,0,IF(SUM($D198,I181)&gt;AK$5,$K193/I181,$K193-SUM($I198:AJ198)))</f>
        <v>0</v>
      </c>
      <c r="AL198" s="123">
        <f>IF(AL$5&lt;=$D198,0,IF(SUM($D198,I181)&gt;AL$5,$K193/I181,$K193-SUM($I198:AK198)))</f>
        <v>0</v>
      </c>
      <c r="AM198" s="123">
        <f>IF(AM$5&lt;=$D198,0,IF(SUM($D198,I181)&gt;AM$5,$K193/I181,$K193-SUM($I198:AL198)))</f>
        <v>0</v>
      </c>
      <c r="AN198" s="123">
        <f>IF(AN$5&lt;=$D198,0,IF(SUM($D198,I181)&gt;AN$5,$K193/I181,$K193-SUM($I198:AM198)))</f>
        <v>0</v>
      </c>
      <c r="AO198" s="123">
        <f>IF(AO$5&lt;=$D198,0,IF(SUM($D198,I181)&gt;AO$5,$K193/I181,$K193-SUM($I198:AN198)))</f>
        <v>0</v>
      </c>
      <c r="AP198" s="123">
        <f>IF(AP$5&lt;=$D198,0,IF(SUM($D198,I181)&gt;AP$5,$K193/I181,$K193-SUM($I198:AO198)))</f>
        <v>0</v>
      </c>
      <c r="AQ198" s="123">
        <f>IF(AQ$5&lt;=$D198,0,IF(SUM($D198,I181)&gt;AQ$5,$K193/I181,$K193-SUM($I198:AP198)))</f>
        <v>0</v>
      </c>
      <c r="AR198" s="123">
        <f>IF(AR$5&lt;=$D198,0,IF(SUM($D198,I181)&gt;AR$5,$K193/I181,$K193-SUM($I198:AQ198)))</f>
        <v>0</v>
      </c>
      <c r="AS198" s="123">
        <f>IF(AS$5&lt;=$D198,0,IF(SUM($D198,I181)&gt;AS$5,$K193/I181,$K193-SUM($I198:AR198)))</f>
        <v>0</v>
      </c>
      <c r="AT198" s="123">
        <f>IF(AT$5&lt;=$D198,0,IF(SUM($D198,I181)&gt;AT$5,$K193/I181,$K193-SUM($I198:AS198)))</f>
        <v>0</v>
      </c>
      <c r="AU198" s="123">
        <f>IF(AU$5&lt;=$D198,0,IF(SUM($D198,I181)&gt;AU$5,$K193/I181,$K193-SUM($I198:AT198)))</f>
        <v>0</v>
      </c>
      <c r="AV198" s="123">
        <f>IF(AV$5&lt;=$D198,0,IF(SUM($D198,I181)&gt;AV$5,$K193/I181,$K193-SUM($I198:AU198)))</f>
        <v>0</v>
      </c>
      <c r="AW198" s="123">
        <f>IF(AW$5&lt;=$D198,0,IF(SUM($D198,I181)&gt;AW$5,$K193/I181,$K193-SUM($I198:AV198)))</f>
        <v>0</v>
      </c>
      <c r="AX198" s="123">
        <f>IF(AX$5&lt;=$D198,0,IF(SUM($D198,I181)&gt;AX$5,$K193/I181,$K193-SUM($I198:AW198)))</f>
        <v>0</v>
      </c>
      <c r="AY198" s="123">
        <f>IF(AY$5&lt;=$D198,0,IF(SUM($D198,I181)&gt;AY$5,$K193/I181,$K193-SUM($I198:AX198)))</f>
        <v>0</v>
      </c>
      <c r="AZ198" s="123">
        <f>IF(AZ$5&lt;=$D198,0,IF(SUM($D198,I181)&gt;AZ$5,$K193/I181,$K193-SUM($I198:AY198)))</f>
        <v>0</v>
      </c>
      <c r="BA198" s="123">
        <f>IF(BA$5&lt;=$D198,0,IF(SUM($D198,I181)&gt;BA$5,$K193/I181,$K193-SUM($I198:AZ198)))</f>
        <v>0</v>
      </c>
      <c r="BB198" s="123">
        <f>IF(BB$5&lt;=$D198,0,IF(SUM($D198,I181)&gt;BB$5,$K193/I181,$K193-SUM($I198:BA198)))</f>
        <v>0</v>
      </c>
      <c r="BC198" s="123">
        <f>IF(BC$5&lt;=$D198,0,IF(SUM($D198,I181)&gt;BC$5,$K193/I181,$K193-SUM($I198:BB198)))</f>
        <v>0</v>
      </c>
      <c r="BD198" s="123">
        <f>IF(BD$5&lt;=$D198,0,IF(SUM($D198,I181)&gt;BD$5,$K193/I181,$K193-SUM($I198:BC198)))</f>
        <v>0</v>
      </c>
      <c r="BE198" s="123">
        <f>IF(BE$5&lt;=$D198,0,IF(SUM($D198,I181)&gt;BE$5,$K193/I181,$K193-SUM($I198:BD198)))</f>
        <v>0</v>
      </c>
      <c r="BF198" s="123">
        <f>IF(BF$5&lt;=$D198,0,IF(SUM($D198,I181)&gt;BF$5,$K193/I181,$K193-SUM($I198:BE198)))</f>
        <v>0</v>
      </c>
      <c r="BG198" s="123">
        <f>IF(BG$5&lt;=$D198,0,IF(SUM($D198,I181)&gt;BG$5,$K193/I181,$K193-SUM($I198:BF198)))</f>
        <v>0</v>
      </c>
      <c r="BH198" s="123">
        <f>IF(BH$5&lt;=$D198,0,IF(SUM($D198,I181)&gt;BH$5,$K193/I181,$K193-SUM($I198:BG198)))</f>
        <v>0</v>
      </c>
      <c r="BI198" s="123">
        <f>IF(BI$5&lt;=$D198,0,IF(SUM($D198,I181)&gt;BI$5,$K193/I181,$K193-SUM($I198:BH198)))</f>
        <v>0</v>
      </c>
      <c r="BJ198" s="123">
        <f>IF(BJ$5&lt;=$D198,0,IF(SUM($D198,I181)&gt;BJ$5,$K193/I181,$K193-SUM($I198:BI198)))</f>
        <v>0</v>
      </c>
      <c r="BK198" s="123">
        <f>IF(BK$5&lt;=$D198,0,IF(SUM($D198,I181)&gt;BK$5,$K193/I181,$K193-SUM($I198:BJ198)))</f>
        <v>0</v>
      </c>
      <c r="BL198" s="123">
        <f>IF(BL$5&lt;=$D198,0,IF(SUM($D198,I181)&gt;BL$5,$K193/I181,$K193-SUM($I198:BK198)))</f>
        <v>0</v>
      </c>
      <c r="BM198" s="123">
        <f>IF(BM$5&lt;=$D198,0,IF(SUM($D198,I181)&gt;BM$5,$K193/I181,$K193-SUM($I198:BL198)))</f>
        <v>0</v>
      </c>
      <c r="BN198" s="123">
        <f>IF(BN$5&lt;=$D198,0,IF(SUM($D198,I181)&gt;BN$5,$K193/I181,$K193-SUM($I198:BM198)))</f>
        <v>0</v>
      </c>
      <c r="BO198" s="123">
        <f>IF(BO$5&lt;=$D198,0,IF(SUM($D198,I181)&gt;BO$5,$K193/I181,$K193-SUM($I198:BN198)))</f>
        <v>0</v>
      </c>
      <c r="BP198" s="123">
        <f>IF(BP$5&lt;=$D198,0,IF(SUM($D198,I181)&gt;BP$5,$K193/I181,$K193-SUM($I198:BO198)))</f>
        <v>0</v>
      </c>
      <c r="BQ198" s="123">
        <f>IF(BQ$5&lt;=$D198,0,IF(SUM($D198,I181)&gt;BQ$5,$K193/I181,$K193-SUM($I198:BP198)))</f>
        <v>0</v>
      </c>
      <c r="BR198" s="123">
        <f>IF(BR$5&lt;=$D198,0,IF(SUM($D198,J181)&gt;BR$5,$K193/J181,$K193-SUM($I198:BQ198)))</f>
        <v>0</v>
      </c>
      <c r="BS198" s="123">
        <f>IF(BS$5&lt;=$D198,0,IF(SUM($D198,K181)&gt;BS$5,$K193/K181,$K193-SUM($I198:BR198)))</f>
        <v>0</v>
      </c>
      <c r="BT198" s="123">
        <f>IF(BT$5&lt;=$D198,0,IF(SUM($D198,L181)&gt;BT$5,$K193/L181,$K193-SUM($I198:BS198)))</f>
        <v>0</v>
      </c>
      <c r="BU198" s="123">
        <f>IF(BU$5&lt;=$D198,0,IF(SUM($D198,M181)&gt;BU$5,$K193/M181,$K193-SUM($I198:BT198)))</f>
        <v>0</v>
      </c>
      <c r="BV198" s="123">
        <f>IF(BV$5&lt;=$D198,0,IF(SUM($D198,N181)&gt;BV$5,$K193/N181,$K193-SUM($I198:BU198)))</f>
        <v>0</v>
      </c>
    </row>
    <row r="199" spans="1:74" ht="12.75" hidden="1" customHeight="1" outlineLevel="1" x14ac:dyDescent="0.3">
      <c r="D199" s="124">
        <f t="shared" ref="D199:D226" si="100">D198+1</f>
        <v>2013</v>
      </c>
      <c r="E199" s="8" t="s">
        <v>22</v>
      </c>
      <c r="I199" s="75"/>
      <c r="J199" s="123">
        <f>IF(J$5&lt;=$D199,0,IF(SUM($D199,I181)&gt;J$5,$L193/I181,$L193-SUM($I199:I199)))</f>
        <v>0</v>
      </c>
      <c r="K199" s="123">
        <f>IF(K$5&lt;=$D199,0,IF(SUM($D199,I181)&gt;K$5,$L193/I181,$L193-SUM($I199:J199)))</f>
        <v>0</v>
      </c>
      <c r="L199" s="123">
        <f>IF(L$5&lt;=$D199,0,IF(SUM($D199,I181)&gt;L$5,$L193/I181,$L193-SUM($I199:K199)))</f>
        <v>0</v>
      </c>
      <c r="M199" s="123">
        <f>IF(M$5&lt;=$D199,0,IF(SUM($D199,I181)&gt;M$5,$L193/I181,$L193-SUM($I199:L199)))</f>
        <v>0</v>
      </c>
      <c r="N199" s="123">
        <f>IF(N$5&lt;=$D199,0,IF(SUM($D199,I181)&gt;N$5,$L193/I181,$L193-SUM($I199:M199)))</f>
        <v>0</v>
      </c>
      <c r="O199" s="123">
        <f>IF(O$5&lt;=$D199,0,IF(SUM($D199,I181)&gt;O$5,$L193/I181,$L193-SUM($I199:N199)))</f>
        <v>0</v>
      </c>
      <c r="P199" s="123">
        <f>IF(P$5&lt;=$D199,0,IF(SUM($D199,I181)&gt;P$5,$L193/I181,$L193-SUM($I199:O199)))</f>
        <v>0</v>
      </c>
      <c r="Q199" s="123">
        <f>IF(Q$5&lt;=$D199,0,IF(SUM($D199,I181)&gt;Q$5,$L193/I181,$L193-SUM($I199:P199)))</f>
        <v>0</v>
      </c>
      <c r="R199" s="123">
        <f>IF(R$5&lt;=$D199,0,IF(SUM($D199,I181)&gt;R$5,$L193/I181,$L193-SUM($I199:Q199)))</f>
        <v>0</v>
      </c>
      <c r="S199" s="123">
        <f>IF(S$5&lt;=$D199,0,IF(SUM($D199,I181)&gt;S$5,$L193/I181,$L193-SUM($I199:R199)))</f>
        <v>0</v>
      </c>
      <c r="T199" s="123">
        <f>IF(T$5&lt;=$D199,0,IF(SUM($D199,I181)&gt;T$5,$L193/I181,$L193-SUM($I199:S199)))</f>
        <v>0</v>
      </c>
      <c r="U199" s="123">
        <f>IF(U$5&lt;=$D199,0,IF(SUM($D199,I181)&gt;U$5,$L193/I181,$L193-SUM($I199:T199)))</f>
        <v>0</v>
      </c>
      <c r="V199" s="123">
        <f>IF(V$5&lt;=$D199,0,IF(SUM($D199,I181)&gt;V$5,$L193/I181,$L193-SUM($I199:U199)))</f>
        <v>0</v>
      </c>
      <c r="W199" s="123">
        <f>IF(W$5&lt;=$D199,0,IF(SUM($D199,I181)&gt;W$5,$L193/I181,$L193-SUM($I199:V199)))</f>
        <v>0</v>
      </c>
      <c r="X199" s="123">
        <f>IF(X$5&lt;=$D199,0,IF(SUM($D199,I181)&gt;X$5,$L193/I181,$L193-SUM($I199:W199)))</f>
        <v>0</v>
      </c>
      <c r="Y199" s="123">
        <f>IF(Y$5&lt;=$D199,0,IF(SUM($D199,I181)&gt;Y$5,$L193/I181,$L193-SUM($I199:X199)))</f>
        <v>0</v>
      </c>
      <c r="Z199" s="123">
        <f>IF(Z$5&lt;=$D199,0,IF(SUM($D199,I181)&gt;Z$5,$L193/I181,$L193-SUM($I199:Y199)))</f>
        <v>0</v>
      </c>
      <c r="AA199" s="123">
        <f>IF(AA$5&lt;=$D199,0,IF(SUM($D199,I181)&gt;AA$5,$L193/I181,$L193-SUM($I199:Z199)))</f>
        <v>0</v>
      </c>
      <c r="AB199" s="123">
        <f>IF(AB$5&lt;=$D199,0,IF(SUM($D199,I181)&gt;AB$5,$L193/I181,$L193-SUM($I199:AA199)))</f>
        <v>0</v>
      </c>
      <c r="AC199" s="123">
        <f>IF(AC$5&lt;=$D199,0,IF(SUM($D199,I181)&gt;AC$5,$L193/I181,$L193-SUM($I199:AB199)))</f>
        <v>0</v>
      </c>
      <c r="AD199" s="123">
        <f>IF(AD$5&lt;=$D199,0,IF(SUM($D199,I181)&gt;AD$5,$L193/I181,$L193-SUM($I199:AC199)))</f>
        <v>0</v>
      </c>
      <c r="AE199" s="123">
        <f>IF(AE$5&lt;=$D199,0,IF(SUM($D199,I181)&gt;AE$5,$L193/I181,$L193-SUM($I199:AD199)))</f>
        <v>0</v>
      </c>
      <c r="AF199" s="123">
        <f>IF(AF$5&lt;=$D199,0,IF(SUM($D199,I181)&gt;AF$5,$L193/I181,$L193-SUM($I199:AE199)))</f>
        <v>0</v>
      </c>
      <c r="AG199" s="123">
        <f>IF(AG$5&lt;=$D199,0,IF(SUM($D199,I181)&gt;AG$5,$L193/I181,$L193-SUM($I199:AF199)))</f>
        <v>0</v>
      </c>
      <c r="AH199" s="123">
        <f>IF(AH$5&lt;=$D199,0,IF(SUM($D199,I181)&gt;AH$5,$L193/I181,$L193-SUM($I199:AG199)))</f>
        <v>0</v>
      </c>
      <c r="AI199" s="123">
        <f>IF(AI$5&lt;=$D199,0,IF(SUM($D199,I181)&gt;AI$5,$L193/I181,$L193-SUM($I199:AH199)))</f>
        <v>0</v>
      </c>
      <c r="AJ199" s="123">
        <f>IF(AJ$5&lt;=$D199,0,IF(SUM($D199,I181)&gt;AJ$5,$L193/I181,$L193-SUM($I199:AI199)))</f>
        <v>0</v>
      </c>
      <c r="AK199" s="123">
        <f>IF(AK$5&lt;=$D199,0,IF(SUM($D199,I181)&gt;AK$5,$L193/I181,$L193-SUM($I199:AJ199)))</f>
        <v>0</v>
      </c>
      <c r="AL199" s="123">
        <f>IF(AL$5&lt;=$D199,0,IF(SUM($D199,I181)&gt;AL$5,$L193/I181,$L193-SUM($I199:AK199)))</f>
        <v>0</v>
      </c>
      <c r="AM199" s="123">
        <f>IF(AM$5&lt;=$D199,0,IF(SUM($D199,I181)&gt;AM$5,$L193/I181,$L193-SUM($I199:AL199)))</f>
        <v>0</v>
      </c>
      <c r="AN199" s="123">
        <f>IF(AN$5&lt;=$D199,0,IF(SUM($D199,I181)&gt;AN$5,$L193/I181,$L193-SUM($I199:AM199)))</f>
        <v>0</v>
      </c>
      <c r="AO199" s="123">
        <f>IF(AO$5&lt;=$D199,0,IF(SUM($D199,I181)&gt;AO$5,$L193/I181,$L193-SUM($I199:AN199)))</f>
        <v>0</v>
      </c>
      <c r="AP199" s="123">
        <f>IF(AP$5&lt;=$D199,0,IF(SUM($D199,I181)&gt;AP$5,$L193/I181,$L193-SUM($I199:AO199)))</f>
        <v>0</v>
      </c>
      <c r="AQ199" s="123">
        <f>IF(AQ$5&lt;=$D199,0,IF(SUM($D199,I181)&gt;AQ$5,$L193/I181,$L193-SUM($I199:AP199)))</f>
        <v>0</v>
      </c>
      <c r="AR199" s="123">
        <f>IF(AR$5&lt;=$D199,0,IF(SUM($D199,I181)&gt;AR$5,$L193/I181,$L193-SUM($I199:AQ199)))</f>
        <v>0</v>
      </c>
      <c r="AS199" s="123">
        <f>IF(AS$5&lt;=$D199,0,IF(SUM($D199,I181)&gt;AS$5,$L193/I181,$L193-SUM($I199:AR199)))</f>
        <v>0</v>
      </c>
      <c r="AT199" s="123">
        <f>IF(AT$5&lt;=$D199,0,IF(SUM($D199,I181)&gt;AT$5,$L193/I181,$L193-SUM($I199:AS199)))</f>
        <v>0</v>
      </c>
      <c r="AU199" s="123">
        <f>IF(AU$5&lt;=$D199,0,IF(SUM($D199,I181)&gt;AU$5,$L193/I181,$L193-SUM($I199:AT199)))</f>
        <v>0</v>
      </c>
      <c r="AV199" s="123">
        <f>IF(AV$5&lt;=$D199,0,IF(SUM($D199,I181)&gt;AV$5,$L193/I181,$L193-SUM($I199:AU199)))</f>
        <v>0</v>
      </c>
      <c r="AW199" s="123">
        <f>IF(AW$5&lt;=$D199,0,IF(SUM($D199,I181)&gt;AW$5,$L193/I181,$L193-SUM($I199:AV199)))</f>
        <v>0</v>
      </c>
      <c r="AX199" s="123">
        <f>IF(AX$5&lt;=$D199,0,IF(SUM($D199,I181)&gt;AX$5,$L193/I181,$L193-SUM($I199:AW199)))</f>
        <v>0</v>
      </c>
      <c r="AY199" s="123">
        <f>IF(AY$5&lt;=$D199,0,IF(SUM($D199,I181)&gt;AY$5,$L193/I181,$L193-SUM($I199:AX199)))</f>
        <v>0</v>
      </c>
      <c r="AZ199" s="123">
        <f>IF(AZ$5&lt;=$D199,0,IF(SUM($D199,I181)&gt;AZ$5,$L193/I181,$L193-SUM($I199:AY199)))</f>
        <v>0</v>
      </c>
      <c r="BA199" s="123">
        <f>IF(BA$5&lt;=$D199,0,IF(SUM($D199,I181)&gt;BA$5,$L193/I181,$L193-SUM($I199:AZ199)))</f>
        <v>0</v>
      </c>
      <c r="BB199" s="123">
        <f>IF(BB$5&lt;=$D199,0,IF(SUM($D199,I181)&gt;BB$5,$L193/I181,$L193-SUM($I199:BA199)))</f>
        <v>0</v>
      </c>
      <c r="BC199" s="123">
        <f>IF(BC$5&lt;=$D199,0,IF(SUM($D199,I181)&gt;BC$5,$L193/I181,$L193-SUM($I199:BB199)))</f>
        <v>0</v>
      </c>
      <c r="BD199" s="123">
        <f>IF(BD$5&lt;=$D199,0,IF(SUM($D199,I181)&gt;BD$5,$L193/I181,$L193-SUM($I199:BC199)))</f>
        <v>0</v>
      </c>
      <c r="BE199" s="123">
        <f>IF(BE$5&lt;=$D199,0,IF(SUM($D199,I181)&gt;BE$5,$L193/I181,$L193-SUM($I199:BD199)))</f>
        <v>0</v>
      </c>
      <c r="BF199" s="123">
        <f>IF(BF$5&lt;=$D199,0,IF(SUM($D199,I181)&gt;BF$5,$L193/I181,$L193-SUM($I199:BE199)))</f>
        <v>0</v>
      </c>
      <c r="BG199" s="123">
        <f>IF(BG$5&lt;=$D199,0,IF(SUM($D199,I181)&gt;BG$5,$L193/I181,$L193-SUM($I199:BF199)))</f>
        <v>0</v>
      </c>
      <c r="BH199" s="123">
        <f>IF(BH$5&lt;=$D199,0,IF(SUM($D199,I181)&gt;BH$5,$L193/I181,$L193-SUM($I199:BG199)))</f>
        <v>0</v>
      </c>
      <c r="BI199" s="123">
        <f>IF(BI$5&lt;=$D199,0,IF(SUM($D199,I181)&gt;BI$5,$L193/I181,$L193-SUM($I199:BH199)))</f>
        <v>0</v>
      </c>
      <c r="BJ199" s="123">
        <f>IF(BJ$5&lt;=$D199,0,IF(SUM($D199,I181)&gt;BJ$5,$L193/I181,$L193-SUM($I199:BI199)))</f>
        <v>0</v>
      </c>
      <c r="BK199" s="123">
        <f>IF(BK$5&lt;=$D199,0,IF(SUM($D199,I181)&gt;BK$5,$L193/I181,$L193-SUM($I199:BJ199)))</f>
        <v>0</v>
      </c>
      <c r="BL199" s="123">
        <f>IF(BL$5&lt;=$D199,0,IF(SUM($D199,I181)&gt;BL$5,$L193/I181,$L193-SUM($I199:BK199)))</f>
        <v>0</v>
      </c>
      <c r="BM199" s="123">
        <f>IF(BM$5&lt;=$D199,0,IF(SUM($D199,I181)&gt;BM$5,$L193/I181,$L193-SUM($I199:BL199)))</f>
        <v>0</v>
      </c>
      <c r="BN199" s="123">
        <f>IF(BN$5&lt;=$D199,0,IF(SUM($D199,I181)&gt;BN$5,$L193/I181,$L193-SUM($I199:BM199)))</f>
        <v>0</v>
      </c>
      <c r="BO199" s="123">
        <f>IF(BO$5&lt;=$D199,0,IF(SUM($D199,I181)&gt;BO$5,$L193/I181,$L193-SUM($I199:BN199)))</f>
        <v>0</v>
      </c>
      <c r="BP199" s="123">
        <f>IF(BP$5&lt;=$D199,0,IF(SUM($D199,I181)&gt;BP$5,$L193/I181,$L193-SUM($I199:BO199)))</f>
        <v>0</v>
      </c>
      <c r="BQ199" s="123">
        <f>IF(BQ$5&lt;=$D199,0,IF(SUM($D199,I181)&gt;BQ$5,$L193/I181,$L193-SUM($I199:BP199)))</f>
        <v>0</v>
      </c>
      <c r="BR199" s="123">
        <f>IF(BR$5&lt;=$D199,0,IF(SUM($D199,J181)&gt;BR$5,$L193/J181,$L193-SUM($I199:BQ199)))</f>
        <v>0</v>
      </c>
      <c r="BS199" s="123">
        <f>IF(BS$5&lt;=$D199,0,IF(SUM($D199,K181)&gt;BS$5,$L193/K181,$L193-SUM($I199:BR199)))</f>
        <v>0</v>
      </c>
      <c r="BT199" s="123">
        <f>IF(BT$5&lt;=$D199,0,IF(SUM($D199,L181)&gt;BT$5,$L193/L181,$L193-SUM($I199:BS199)))</f>
        <v>0</v>
      </c>
      <c r="BU199" s="123">
        <f>IF(BU$5&lt;=$D199,0,IF(SUM($D199,M181)&gt;BU$5,$L193/M181,$L193-SUM($I199:BT199)))</f>
        <v>0</v>
      </c>
      <c r="BV199" s="123">
        <f>IF(BV$5&lt;=$D199,0,IF(SUM($D199,N181)&gt;BV$5,$L193/N181,$L193-SUM($I199:BU199)))</f>
        <v>0</v>
      </c>
    </row>
    <row r="200" spans="1:74" ht="12.75" hidden="1" customHeight="1" outlineLevel="1" x14ac:dyDescent="0.3">
      <c r="D200" s="124">
        <f t="shared" si="100"/>
        <v>2014</v>
      </c>
      <c r="E200" s="8" t="s">
        <v>22</v>
      </c>
      <c r="I200" s="75"/>
      <c r="J200" s="123">
        <f>IF(J$5&lt;=$D200,0,IF(SUM($D200,I181)&gt;J$5,$M193/I181,$M193-SUM($I200:I200)))</f>
        <v>0</v>
      </c>
      <c r="K200" s="123">
        <f>IF(K$5&lt;=$D200,0,IF(SUM($D200,I181)&gt;K$5,$M193/I181,$M193-SUM($I200:J200)))</f>
        <v>0</v>
      </c>
      <c r="L200" s="123">
        <f>IF(L$5&lt;=$D200,0,IF(SUM($D200,I181)&gt;L$5,$M193/I181,$M193-SUM($I200:K200)))</f>
        <v>0</v>
      </c>
      <c r="M200" s="123">
        <f>IF(M$5&lt;=$D200,0,IF(SUM($D200,I181)&gt;M$5,$M193/I181,$M193-SUM($I200:L200)))</f>
        <v>0</v>
      </c>
      <c r="N200" s="123">
        <f>IF(N$5&lt;=$D200,0,IF(SUM($D200,I181)&gt;N$5,$M193/I181,$M193-SUM($I200:M200)))</f>
        <v>0</v>
      </c>
      <c r="O200" s="123">
        <f>IF(O$5&lt;=$D200,0,IF(SUM($D200,I181)&gt;O$5,$M193/I181,$M193-SUM($I200:N200)))</f>
        <v>0</v>
      </c>
      <c r="P200" s="123">
        <f>IF(P$5&lt;=$D200,0,IF(SUM($D200,I181)&gt;P$5,$M193/I181,$M193-SUM($I200:O200)))</f>
        <v>0</v>
      </c>
      <c r="Q200" s="123">
        <f>IF(Q$5&lt;=$D200,0,IF(SUM($D200,I181)&gt;Q$5,$M193/I181,$M193-SUM($I200:P200)))</f>
        <v>0</v>
      </c>
      <c r="R200" s="123">
        <f>IF(R$5&lt;=$D200,0,IF(SUM($D200,I181)&gt;R$5,$M193/I181,$M193-SUM($I200:Q200)))</f>
        <v>0</v>
      </c>
      <c r="S200" s="123">
        <f>IF(S$5&lt;=$D200,0,IF(SUM($D200,I181)&gt;S$5,$M193/I181,$M193-SUM($I200:R200)))</f>
        <v>0</v>
      </c>
      <c r="T200" s="123">
        <f>IF(T$5&lt;=$D200,0,IF(SUM($D200,I181)&gt;T$5,$M193/I181,$M193-SUM($I200:S200)))</f>
        <v>0</v>
      </c>
      <c r="U200" s="123">
        <f>IF(U$5&lt;=$D200,0,IF(SUM($D200,I181)&gt;U$5,$M193/I181,$M193-SUM($I200:T200)))</f>
        <v>0</v>
      </c>
      <c r="V200" s="123">
        <f>IF(V$5&lt;=$D200,0,IF(SUM($D200,I181)&gt;V$5,$M193/I181,$M193-SUM($I200:U200)))</f>
        <v>0</v>
      </c>
      <c r="W200" s="123">
        <f>IF(W$5&lt;=$D200,0,IF(SUM($D200,I181)&gt;W$5,$M193/I181,$M193-SUM($I200:V200)))</f>
        <v>0</v>
      </c>
      <c r="X200" s="123">
        <f>IF(X$5&lt;=$D200,0,IF(SUM($D200,I181)&gt;X$5,$M193/I181,$M193-SUM($I200:W200)))</f>
        <v>0</v>
      </c>
      <c r="Y200" s="123">
        <f>IF(Y$5&lt;=$D200,0,IF(SUM($D200,I181)&gt;Y$5,$M193/I181,$M193-SUM($I200:X200)))</f>
        <v>0</v>
      </c>
      <c r="Z200" s="123">
        <f>IF(Z$5&lt;=$D200,0,IF(SUM($D200,I181)&gt;Z$5,$M193/I181,$M193-SUM($I200:Y200)))</f>
        <v>0</v>
      </c>
      <c r="AA200" s="123">
        <f>IF(AA$5&lt;=$D200,0,IF(SUM($D200,I181)&gt;AA$5,$M193/I181,$M193-SUM($I200:Z200)))</f>
        <v>0</v>
      </c>
      <c r="AB200" s="123">
        <f>IF(AB$5&lt;=$D200,0,IF(SUM($D200,I181)&gt;AB$5,$M193/I181,$M193-SUM($I200:AA200)))</f>
        <v>0</v>
      </c>
      <c r="AC200" s="123">
        <f>IF(AC$5&lt;=$D200,0,IF(SUM($D200,I181)&gt;AC$5,$M193/I181,$M193-SUM($I200:AB200)))</f>
        <v>0</v>
      </c>
      <c r="AD200" s="123">
        <f>IF(AD$5&lt;=$D200,0,IF(SUM($D200,I181)&gt;AD$5,$M193/I181,$M193-SUM($I200:AC200)))</f>
        <v>0</v>
      </c>
      <c r="AE200" s="123">
        <f>IF(AE$5&lt;=$D200,0,IF(SUM($D200,I181)&gt;AE$5,$M193/I181,$M193-SUM($I200:AD200)))</f>
        <v>0</v>
      </c>
      <c r="AF200" s="123">
        <f>IF(AF$5&lt;=$D200,0,IF(SUM($D200,I181)&gt;AF$5,$M193/I181,$M193-SUM($I200:AE200)))</f>
        <v>0</v>
      </c>
      <c r="AG200" s="123">
        <f>IF(AG$5&lt;=$D200,0,IF(SUM($D200,I181)&gt;AG$5,$M193/I181,$M193-SUM($I200:AF200)))</f>
        <v>0</v>
      </c>
      <c r="AH200" s="123">
        <f>IF(AH$5&lt;=$D200,0,IF(SUM($D200,I181)&gt;AH$5,$M193/I181,$M193-SUM($I200:AG200)))</f>
        <v>0</v>
      </c>
      <c r="AI200" s="123">
        <f>IF(AI$5&lt;=$D200,0,IF(SUM($D200,I181)&gt;AI$5,$M193/I181,$M193-SUM($I200:AH200)))</f>
        <v>0</v>
      </c>
      <c r="AJ200" s="123">
        <f>IF(AJ$5&lt;=$D200,0,IF(SUM($D200,I181)&gt;AJ$5,$M193/I181,$M193-SUM($I200:AI200)))</f>
        <v>0</v>
      </c>
      <c r="AK200" s="123">
        <f>IF(AK$5&lt;=$D200,0,IF(SUM($D200,I181)&gt;AK$5,$M193/I181,$M193-SUM($I200:AJ200)))</f>
        <v>0</v>
      </c>
      <c r="AL200" s="123">
        <f>IF(AL$5&lt;=$D200,0,IF(SUM($D200,I181)&gt;AL$5,$M193/I181,$M193-SUM($I200:AK200)))</f>
        <v>0</v>
      </c>
      <c r="AM200" s="123">
        <f>IF(AM$5&lt;=$D200,0,IF(SUM($D200,I181)&gt;AM$5,$M193/I181,$M193-SUM($I200:AL200)))</f>
        <v>0</v>
      </c>
      <c r="AN200" s="123">
        <f>IF(AN$5&lt;=$D200,0,IF(SUM($D200,I181)&gt;AN$5,$M193/I181,$M193-SUM($I200:AM200)))</f>
        <v>0</v>
      </c>
      <c r="AO200" s="123">
        <f>IF(AO$5&lt;=$D200,0,IF(SUM($D200,I181)&gt;AO$5,$M193/I181,$M193-SUM($I200:AN200)))</f>
        <v>0</v>
      </c>
      <c r="AP200" s="123">
        <f>IF(AP$5&lt;=$D200,0,IF(SUM($D200,I181)&gt;AP$5,$M193/I181,$M193-SUM($I200:AO200)))</f>
        <v>0</v>
      </c>
      <c r="AQ200" s="123">
        <f>IF(AQ$5&lt;=$D200,0,IF(SUM($D200,I181)&gt;AQ$5,$M193/I181,$M193-SUM($I200:AP200)))</f>
        <v>0</v>
      </c>
      <c r="AR200" s="123">
        <f>IF(AR$5&lt;=$D200,0,IF(SUM($D200,I181)&gt;AR$5,$M193/I181,$M193-SUM($I200:AQ200)))</f>
        <v>0</v>
      </c>
      <c r="AS200" s="123">
        <f>IF(AS$5&lt;=$D200,0,IF(SUM($D200,I181)&gt;AS$5,$M193/I181,$M193-SUM($I200:AR200)))</f>
        <v>0</v>
      </c>
      <c r="AT200" s="123">
        <f>IF(AT$5&lt;=$D200,0,IF(SUM($D200,I181)&gt;AT$5,$M193/I181,$M193-SUM($I200:AS200)))</f>
        <v>0</v>
      </c>
      <c r="AU200" s="123">
        <f>IF(AU$5&lt;=$D200,0,IF(SUM($D200,I181)&gt;AU$5,$M193/I181,$M193-SUM($I200:AT200)))</f>
        <v>0</v>
      </c>
      <c r="AV200" s="123">
        <f>IF(AV$5&lt;=$D200,0,IF(SUM($D200,I181)&gt;AV$5,$M193/I181,$M193-SUM($I200:AU200)))</f>
        <v>0</v>
      </c>
      <c r="AW200" s="123">
        <f>IF(AW$5&lt;=$D200,0,IF(SUM($D200,I181)&gt;AW$5,$M193/I181,$M193-SUM($I200:AV200)))</f>
        <v>0</v>
      </c>
      <c r="AX200" s="123">
        <f>IF(AX$5&lt;=$D200,0,IF(SUM($D200,I181)&gt;AX$5,$M193/I181,$M193-SUM($I200:AW200)))</f>
        <v>0</v>
      </c>
      <c r="AY200" s="123">
        <f>IF(AY$5&lt;=$D200,0,IF(SUM($D200,I181)&gt;AY$5,$M193/I181,$M193-SUM($I200:AX200)))</f>
        <v>0</v>
      </c>
      <c r="AZ200" s="123">
        <f>IF(AZ$5&lt;=$D200,0,IF(SUM($D200,I181)&gt;AZ$5,$M193/I181,$M193-SUM($I200:AY200)))</f>
        <v>0</v>
      </c>
      <c r="BA200" s="123">
        <f>IF(BA$5&lt;=$D200,0,IF(SUM($D200,I181)&gt;BA$5,$M193/I181,$M193-SUM($I200:AZ200)))</f>
        <v>0</v>
      </c>
      <c r="BB200" s="123">
        <f>IF(BB$5&lt;=$D200,0,IF(SUM($D200,I181)&gt;BB$5,$M193/I181,$M193-SUM($I200:BA200)))</f>
        <v>0</v>
      </c>
      <c r="BC200" s="123">
        <f>IF(BC$5&lt;=$D200,0,IF(SUM($D200,I181)&gt;BC$5,$M193/I181,$M193-SUM($I200:BB200)))</f>
        <v>0</v>
      </c>
      <c r="BD200" s="123">
        <f>IF(BD$5&lt;=$D200,0,IF(SUM($D200,I181)&gt;BD$5,$M193/I181,$M193-SUM($I200:BC200)))</f>
        <v>0</v>
      </c>
      <c r="BE200" s="123">
        <f>IF(BE$5&lt;=$D200,0,IF(SUM($D200,I181)&gt;BE$5,$M193/I181,$M193-SUM($I200:BD200)))</f>
        <v>0</v>
      </c>
      <c r="BF200" s="123">
        <f>IF(BF$5&lt;=$D200,0,IF(SUM($D200,I181)&gt;BF$5,$M193/I181,$M193-SUM($I200:BE200)))</f>
        <v>0</v>
      </c>
      <c r="BG200" s="123">
        <f>IF(BG$5&lt;=$D200,0,IF(SUM($D200,I181)&gt;BG$5,$M193/I181,$M193-SUM($I200:BF200)))</f>
        <v>0</v>
      </c>
      <c r="BH200" s="123">
        <f>IF(BH$5&lt;=$D200,0,IF(SUM($D200,I181)&gt;BH$5,$M193/I181,$M193-SUM($I200:BG200)))</f>
        <v>0</v>
      </c>
      <c r="BI200" s="123">
        <f>IF(BI$5&lt;=$D200,0,IF(SUM($D200,I181)&gt;BI$5,$M193/I181,$M193-SUM($I200:BH200)))</f>
        <v>0</v>
      </c>
      <c r="BJ200" s="123">
        <f>IF(BJ$5&lt;=$D200,0,IF(SUM($D200,I181)&gt;BJ$5,$M193/I181,$M193-SUM($I200:BI200)))</f>
        <v>0</v>
      </c>
      <c r="BK200" s="123">
        <f>IF(BK$5&lt;=$D200,0,IF(SUM($D200,I181)&gt;BK$5,$M193/I181,$M193-SUM($I200:BJ200)))</f>
        <v>0</v>
      </c>
      <c r="BL200" s="123">
        <f>IF(BL$5&lt;=$D200,0,IF(SUM($D200,I181)&gt;BL$5,$M193/I181,$M193-SUM($I200:BK200)))</f>
        <v>0</v>
      </c>
      <c r="BM200" s="123">
        <f>IF(BM$5&lt;=$D200,0,IF(SUM($D200,I181)&gt;BM$5,$M193/I181,$M193-SUM($I200:BL200)))</f>
        <v>0</v>
      </c>
      <c r="BN200" s="123">
        <f>IF(BN$5&lt;=$D200,0,IF(SUM($D200,I181)&gt;BN$5,$M193/I181,$M193-SUM($I200:BM200)))</f>
        <v>0</v>
      </c>
      <c r="BO200" s="123">
        <f>IF(BO$5&lt;=$D200,0,IF(SUM($D200,I181)&gt;BO$5,$M193/I181,$M193-SUM($I200:BN200)))</f>
        <v>0</v>
      </c>
      <c r="BP200" s="123">
        <f>IF(BP$5&lt;=$D200,0,IF(SUM($D200,I181)&gt;BP$5,$M193/I181,$M193-SUM($I200:BO200)))</f>
        <v>0</v>
      </c>
      <c r="BQ200" s="123">
        <f>IF(BQ$5&lt;=$D200,0,IF(SUM($D200,I181)&gt;BQ$5,$M193/I181,$M193-SUM($I200:BP200)))</f>
        <v>0</v>
      </c>
      <c r="BR200" s="123">
        <f>IF(BR$5&lt;=$D200,0,IF(SUM($D200,J181)&gt;BR$5,$M193/J181,$M193-SUM($I200:BQ200)))</f>
        <v>0</v>
      </c>
      <c r="BS200" s="123">
        <f>IF(BS$5&lt;=$D200,0,IF(SUM($D200,K181)&gt;BS$5,$M193/K181,$M193-SUM($I200:BR200)))</f>
        <v>0</v>
      </c>
      <c r="BT200" s="123">
        <f>IF(BT$5&lt;=$D200,0,IF(SUM($D200,L181)&gt;BT$5,$M193/L181,$M193-SUM($I200:BS200)))</f>
        <v>0</v>
      </c>
      <c r="BU200" s="123">
        <f>IF(BU$5&lt;=$D200,0,IF(SUM($D200,M181)&gt;BU$5,$M193/M181,$M193-SUM($I200:BT200)))</f>
        <v>0</v>
      </c>
      <c r="BV200" s="123">
        <f>IF(BV$5&lt;=$D200,0,IF(SUM($D200,N181)&gt;BV$5,$M193/N181,$M193-SUM($I200:BU200)))</f>
        <v>0</v>
      </c>
    </row>
    <row r="201" spans="1:74" ht="12.75" hidden="1" customHeight="1" outlineLevel="1" x14ac:dyDescent="0.3">
      <c r="D201" s="124">
        <f t="shared" si="100"/>
        <v>2015</v>
      </c>
      <c r="E201" s="8" t="s">
        <v>22</v>
      </c>
      <c r="I201" s="75"/>
      <c r="J201" s="123">
        <f>IF(J$5&lt;=$D201,0,IF(SUM($D201,I181)&gt;J$5,$N193/I181,$N193-SUM($I201:I201)))</f>
        <v>0</v>
      </c>
      <c r="K201" s="123">
        <f>IF(K$5&lt;=$D201,0,IF(SUM($D201,I181)&gt;K$5,$N193/I181,$N193-SUM($I201:J201)))</f>
        <v>0</v>
      </c>
      <c r="L201" s="123">
        <f>IF(L$5&lt;=$D201,0,IF(SUM($D201,I181)&gt;L$5,$N193/I181,$N193-SUM($I201:K201)))</f>
        <v>0</v>
      </c>
      <c r="M201" s="123">
        <f>IF(M$5&lt;=$D201,0,IF(SUM($D201,I181)&gt;M$5,$N193/I181,$N193-SUM($I201:L201)))</f>
        <v>0</v>
      </c>
      <c r="N201" s="123">
        <f>IF(N$5&lt;=$D201,0,IF(SUM($D201,I181)&gt;N$5,$N193/I181,$N193-SUM($I201:M201)))</f>
        <v>0</v>
      </c>
      <c r="O201" s="123">
        <f>IF(O$5&lt;=$D201,0,IF(SUM($D201,I181)&gt;O$5,$N193/I181,$N193-SUM($I201:N201)))</f>
        <v>0</v>
      </c>
      <c r="P201" s="123">
        <f>IF(P$5&lt;=$D201,0,IF(SUM($D201,I181)&gt;P$5,$N193/I181,$N193-SUM($I201:O201)))</f>
        <v>0</v>
      </c>
      <c r="Q201" s="123">
        <f>IF(Q$5&lt;=$D201,0,IF(SUM($D201,I181)&gt;Q$5,$N193/I181,$N193-SUM($I201:P201)))</f>
        <v>0</v>
      </c>
      <c r="R201" s="123">
        <f>IF(R$5&lt;=$D201,0,IF(SUM($D201,I181)&gt;R$5,$N193/I181,$N193-SUM($I201:Q201)))</f>
        <v>0</v>
      </c>
      <c r="S201" s="123">
        <f>IF(S$5&lt;=$D201,0,IF(SUM($D201,I181)&gt;S$5,$N193/I181,$N193-SUM($I201:R201)))</f>
        <v>0</v>
      </c>
      <c r="T201" s="123">
        <f>IF(T$5&lt;=$D201,0,IF(SUM($D201,I181)&gt;T$5,$N193/I181,$N193-SUM($I201:S201)))</f>
        <v>0</v>
      </c>
      <c r="U201" s="123">
        <f>IF(U$5&lt;=$D201,0,IF(SUM($D201,I181)&gt;U$5,$N193/I181,$N193-SUM($I201:T201)))</f>
        <v>0</v>
      </c>
      <c r="V201" s="123">
        <f>IF(V$5&lt;=$D201,0,IF(SUM($D201,I181)&gt;V$5,$N193/I181,$N193-SUM($I201:U201)))</f>
        <v>0</v>
      </c>
      <c r="W201" s="123">
        <f>IF(W$5&lt;=$D201,0,IF(SUM($D201,I181)&gt;W$5,$N193/I181,$N193-SUM($I201:V201)))</f>
        <v>0</v>
      </c>
      <c r="X201" s="123">
        <f>IF(X$5&lt;=$D201,0,IF(SUM($D201,I181)&gt;X$5,$N193/I181,$N193-SUM($I201:W201)))</f>
        <v>0</v>
      </c>
      <c r="Y201" s="123">
        <f>IF(Y$5&lt;=$D201,0,IF(SUM($D201,I181)&gt;Y$5,$N193/I181,$N193-SUM($I201:X201)))</f>
        <v>0</v>
      </c>
      <c r="Z201" s="123">
        <f>IF(Z$5&lt;=$D201,0,IF(SUM($D201,I181)&gt;Z$5,$N193/I181,$N193-SUM($I201:Y201)))</f>
        <v>0</v>
      </c>
      <c r="AA201" s="123">
        <f>IF(AA$5&lt;=$D201,0,IF(SUM($D201,I181)&gt;AA$5,$N193/I181,$N193-SUM($I201:Z201)))</f>
        <v>0</v>
      </c>
      <c r="AB201" s="123">
        <f>IF(AB$5&lt;=$D201,0,IF(SUM($D201,I181)&gt;AB$5,$N193/I181,$N193-SUM($I201:AA201)))</f>
        <v>0</v>
      </c>
      <c r="AC201" s="123">
        <f>IF(AC$5&lt;=$D201,0,IF(SUM($D201,I181)&gt;AC$5,$N193/I181,$N193-SUM($I201:AB201)))</f>
        <v>0</v>
      </c>
      <c r="AD201" s="123">
        <f>IF(AD$5&lt;=$D201,0,IF(SUM($D201,I181)&gt;AD$5,$N193/I181,$N193-SUM($I201:AC201)))</f>
        <v>0</v>
      </c>
      <c r="AE201" s="123">
        <f>IF(AE$5&lt;=$D201,0,IF(SUM($D201,I181)&gt;AE$5,$N193/I181,$N193-SUM($I201:AD201)))</f>
        <v>0</v>
      </c>
      <c r="AF201" s="123">
        <f>IF(AF$5&lt;=$D201,0,IF(SUM($D201,I181)&gt;AF$5,$N193/I181,$N193-SUM($I201:AE201)))</f>
        <v>0</v>
      </c>
      <c r="AG201" s="123">
        <f>IF(AG$5&lt;=$D201,0,IF(SUM($D201,I181)&gt;AG$5,$N193/I181,$N193-SUM($I201:AF201)))</f>
        <v>0</v>
      </c>
      <c r="AH201" s="123">
        <f>IF(AH$5&lt;=$D201,0,IF(SUM($D201,I181)&gt;AH$5,$N193/I181,$N193-SUM($I201:AG201)))</f>
        <v>0</v>
      </c>
      <c r="AI201" s="123">
        <f>IF(AI$5&lt;=$D201,0,IF(SUM($D201,I181)&gt;AI$5,$N193/I181,$N193-SUM($I201:AH201)))</f>
        <v>0</v>
      </c>
      <c r="AJ201" s="123">
        <f>IF(AJ$5&lt;=$D201,0,IF(SUM($D201,I181)&gt;AJ$5,$N193/I181,$N193-SUM($I201:AI201)))</f>
        <v>0</v>
      </c>
      <c r="AK201" s="123">
        <f>IF(AK$5&lt;=$D201,0,IF(SUM($D201,I181)&gt;AK$5,$N193/I181,$N193-SUM($I201:AJ201)))</f>
        <v>0</v>
      </c>
      <c r="AL201" s="123">
        <f>IF(AL$5&lt;=$D201,0,IF(SUM($D201,I181)&gt;AL$5,$N193/I181,$N193-SUM($I201:AK201)))</f>
        <v>0</v>
      </c>
      <c r="AM201" s="123">
        <f>IF(AM$5&lt;=$D201,0,IF(SUM($D201,I181)&gt;AM$5,$N193/I181,$N193-SUM($I201:AL201)))</f>
        <v>0</v>
      </c>
      <c r="AN201" s="123">
        <f>IF(AN$5&lt;=$D201,0,IF(SUM($D201,I181)&gt;AN$5,$N193/I181,$N193-SUM($I201:AM201)))</f>
        <v>0</v>
      </c>
      <c r="AO201" s="123">
        <f>IF(AO$5&lt;=$D201,0,IF(SUM($D201,I181)&gt;AO$5,$N193/I181,$N193-SUM($I201:AN201)))</f>
        <v>0</v>
      </c>
      <c r="AP201" s="123">
        <f>IF(AP$5&lt;=$D201,0,IF(SUM($D201,I181)&gt;AP$5,$N193/I181,$N193-SUM($I201:AO201)))</f>
        <v>0</v>
      </c>
      <c r="AQ201" s="123">
        <f>IF(AQ$5&lt;=$D201,0,IF(SUM($D201,I181)&gt;AQ$5,$N193/I181,$N193-SUM($I201:AP201)))</f>
        <v>0</v>
      </c>
      <c r="AR201" s="123">
        <f>IF(AR$5&lt;=$D201,0,IF(SUM($D201,I181)&gt;AR$5,$N193/I181,$N193-SUM($I201:AQ201)))</f>
        <v>0</v>
      </c>
      <c r="AS201" s="123">
        <f>IF(AS$5&lt;=$D201,0,IF(SUM($D201,I181)&gt;AS$5,$N193/I181,$N193-SUM($I201:AR201)))</f>
        <v>0</v>
      </c>
      <c r="AT201" s="123">
        <f>IF(AT$5&lt;=$D201,0,IF(SUM($D201,I181)&gt;AT$5,$N193/I181,$N193-SUM($I201:AS201)))</f>
        <v>0</v>
      </c>
      <c r="AU201" s="123">
        <f>IF(AU$5&lt;=$D201,0,IF(SUM($D201,I181)&gt;AU$5,$N193/I181,$N193-SUM($I201:AT201)))</f>
        <v>0</v>
      </c>
      <c r="AV201" s="123">
        <f>IF(AV$5&lt;=$D201,0,IF(SUM($D201,I181)&gt;AV$5,$N193/I181,$N193-SUM($I201:AU201)))</f>
        <v>0</v>
      </c>
      <c r="AW201" s="123">
        <f>IF(AW$5&lt;=$D201,0,IF(SUM($D201,I181)&gt;AW$5,$N193/I181,$N193-SUM($I201:AV201)))</f>
        <v>0</v>
      </c>
      <c r="AX201" s="123">
        <f>IF(AX$5&lt;=$D201,0,IF(SUM($D201,I181)&gt;AX$5,$N193/I181,$N193-SUM($I201:AW201)))</f>
        <v>0</v>
      </c>
      <c r="AY201" s="123">
        <f>IF(AY$5&lt;=$D201,0,IF(SUM($D201,I181)&gt;AY$5,$N193/I181,$N193-SUM($I201:AX201)))</f>
        <v>0</v>
      </c>
      <c r="AZ201" s="123">
        <f>IF(AZ$5&lt;=$D201,0,IF(SUM($D201,I181)&gt;AZ$5,$N193/I181,$N193-SUM($I201:AY201)))</f>
        <v>0</v>
      </c>
      <c r="BA201" s="123">
        <f>IF(BA$5&lt;=$D201,0,IF(SUM($D201,I181)&gt;BA$5,$N193/I181,$N193-SUM($I201:AZ201)))</f>
        <v>0</v>
      </c>
      <c r="BB201" s="123">
        <f>IF(BB$5&lt;=$D201,0,IF(SUM($D201,I181)&gt;BB$5,$N193/I181,$N193-SUM($I201:BA201)))</f>
        <v>0</v>
      </c>
      <c r="BC201" s="123">
        <f>IF(BC$5&lt;=$D201,0,IF(SUM($D201,I181)&gt;BC$5,$N193/I181,$N193-SUM($I201:BB201)))</f>
        <v>0</v>
      </c>
      <c r="BD201" s="123">
        <f>IF(BD$5&lt;=$D201,0,IF(SUM($D201,I181)&gt;BD$5,$N193/I181,$N193-SUM($I201:BC201)))</f>
        <v>0</v>
      </c>
      <c r="BE201" s="123">
        <f>IF(BE$5&lt;=$D201,0,IF(SUM($D201,I181)&gt;BE$5,$N193/I181,$N193-SUM($I201:BD201)))</f>
        <v>0</v>
      </c>
      <c r="BF201" s="123">
        <f>IF(BF$5&lt;=$D201,0,IF(SUM($D201,I181)&gt;BF$5,$N193/I181,$N193-SUM($I201:BE201)))</f>
        <v>0</v>
      </c>
      <c r="BG201" s="123">
        <f>IF(BG$5&lt;=$D201,0,IF(SUM($D201,I181)&gt;BG$5,$N193/I181,$N193-SUM($I201:BF201)))</f>
        <v>0</v>
      </c>
      <c r="BH201" s="123">
        <f>IF(BH$5&lt;=$D201,0,IF(SUM($D201,I181)&gt;BH$5,$N193/I181,$N193-SUM($I201:BG201)))</f>
        <v>0</v>
      </c>
      <c r="BI201" s="123">
        <f>IF(BI$5&lt;=$D201,0,IF(SUM($D201,I181)&gt;BI$5,$N193/I181,$N193-SUM($I201:BH201)))</f>
        <v>0</v>
      </c>
      <c r="BJ201" s="123">
        <f>IF(BJ$5&lt;=$D201,0,IF(SUM($D201,I181)&gt;BJ$5,$N193/I181,$N193-SUM($I201:BI201)))</f>
        <v>0</v>
      </c>
      <c r="BK201" s="123">
        <f>IF(BK$5&lt;=$D201,0,IF(SUM($D201,I181)&gt;BK$5,$N193/I181,$N193-SUM($I201:BJ201)))</f>
        <v>0</v>
      </c>
      <c r="BL201" s="123">
        <f>IF(BL$5&lt;=$D201,0,IF(SUM($D201,I181)&gt;BL$5,$N193/I181,$N193-SUM($I201:BK201)))</f>
        <v>0</v>
      </c>
      <c r="BM201" s="123">
        <f>IF(BM$5&lt;=$D201,0,IF(SUM($D201,I181)&gt;BM$5,$N193/I181,$N193-SUM($I201:BL201)))</f>
        <v>0</v>
      </c>
      <c r="BN201" s="123">
        <f>IF(BN$5&lt;=$D201,0,IF(SUM($D201,I181)&gt;BN$5,$N193/I181,$N193-SUM($I201:BM201)))</f>
        <v>0</v>
      </c>
      <c r="BO201" s="123">
        <f>IF(BO$5&lt;=$D201,0,IF(SUM($D201,I181)&gt;BO$5,$N193/I181,$N193-SUM($I201:BN201)))</f>
        <v>0</v>
      </c>
      <c r="BP201" s="123">
        <f>IF(BP$5&lt;=$D201,0,IF(SUM($D201,I181)&gt;BP$5,$N193/I181,$N193-SUM($I201:BO201)))</f>
        <v>0</v>
      </c>
      <c r="BQ201" s="123">
        <f>IF(BQ$5&lt;=$D201,0,IF(SUM($D201,I181)&gt;BQ$5,$N193/I181,$N193-SUM($I201:BP201)))</f>
        <v>0</v>
      </c>
      <c r="BR201" s="123">
        <f>IF(BR$5&lt;=$D201,0,IF(SUM($D201,J181)&gt;BR$5,$N193/J181,$N193-SUM($I201:BQ201)))</f>
        <v>0</v>
      </c>
      <c r="BS201" s="123">
        <f>IF(BS$5&lt;=$D201,0,IF(SUM($D201,K181)&gt;BS$5,$N193/K181,$N193-SUM($I201:BR201)))</f>
        <v>0</v>
      </c>
      <c r="BT201" s="123">
        <f>IF(BT$5&lt;=$D201,0,IF(SUM($D201,L181)&gt;BT$5,$N193/L181,$N193-SUM($I201:BS201)))</f>
        <v>0</v>
      </c>
      <c r="BU201" s="123">
        <f>IF(BU$5&lt;=$D201,0,IF(SUM($D201,M181)&gt;BU$5,$N193/M181,$N193-SUM($I201:BT201)))</f>
        <v>0</v>
      </c>
      <c r="BV201" s="123">
        <f>IF(BV$5&lt;=$D201,0,IF(SUM($D201,N181)&gt;BV$5,$N193/N181,$N193-SUM($I201:BU201)))</f>
        <v>0</v>
      </c>
    </row>
    <row r="202" spans="1:74" ht="12.75" hidden="1" customHeight="1" outlineLevel="1" x14ac:dyDescent="0.3">
      <c r="D202" s="124">
        <f t="shared" si="100"/>
        <v>2016</v>
      </c>
      <c r="E202" s="8" t="s">
        <v>22</v>
      </c>
      <c r="I202" s="75"/>
      <c r="J202" s="123">
        <f>IF(J$5&lt;=$D202,0,IF(SUM($D202,I181)&gt;J$5,$O193/I181,$O193-SUM($I202:I202)))</f>
        <v>0</v>
      </c>
      <c r="K202" s="123">
        <f>IF(K$5&lt;=$D202,0,IF(SUM($D202,I181)&gt;K$5,$O193/I181,$O193-SUM($I202:J202)))</f>
        <v>0</v>
      </c>
      <c r="L202" s="123">
        <f>IF(L$5&lt;=$D202,0,IF(SUM($D202,I181)&gt;L$5,$O193/I181,$O193-SUM($I202:K202)))</f>
        <v>0</v>
      </c>
      <c r="M202" s="123">
        <f>IF(M$5&lt;=$D202,0,IF(SUM($D202,I181)&gt;M$5,$O193/I181,$O193-SUM($I202:L202)))</f>
        <v>0</v>
      </c>
      <c r="N202" s="123">
        <f>IF(N$5&lt;=$D202,0,IF(SUM($D202,I181)&gt;N$5,$O193/I181,$O193-SUM($I202:M202)))</f>
        <v>0</v>
      </c>
      <c r="O202" s="123">
        <f>IF(O$5&lt;=$D202,0,IF(SUM($D202,I181)&gt;O$5,$O193/I181,$O193-SUM($I202:N202)))</f>
        <v>0</v>
      </c>
      <c r="P202" s="123">
        <f>IF(P$5&lt;=$D202,0,IF(SUM($D202,I181)&gt;P$5,$O193/I181,$O193-SUM($I202:O202)))</f>
        <v>0</v>
      </c>
      <c r="Q202" s="123">
        <f>IF(Q$5&lt;=$D202,0,IF(SUM($D202,I181)&gt;Q$5,$O193/I181,$O193-SUM($I202:P202)))</f>
        <v>0</v>
      </c>
      <c r="R202" s="123">
        <f>IF(R$5&lt;=$D202,0,IF(SUM($D202,I181)&gt;R$5,$O193/I181,$O193-SUM($I202:Q202)))</f>
        <v>0</v>
      </c>
      <c r="S202" s="123">
        <f>IF(S$5&lt;=$D202,0,IF(SUM($D202,I181)&gt;S$5,$O193/I181,$O193-SUM($I202:R202)))</f>
        <v>0</v>
      </c>
      <c r="T202" s="123">
        <f>IF(T$5&lt;=$D202,0,IF(SUM($D202,I181)&gt;T$5,$O193/I181,$O193-SUM($I202:S202)))</f>
        <v>0</v>
      </c>
      <c r="U202" s="123">
        <f>IF(U$5&lt;=$D202,0,IF(SUM($D202,I181)&gt;U$5,$O193/I181,$O193-SUM($I202:T202)))</f>
        <v>0</v>
      </c>
      <c r="V202" s="123">
        <f>IF(V$5&lt;=$D202,0,IF(SUM($D202,I181)&gt;V$5,$O193/I181,$O193-SUM($I202:U202)))</f>
        <v>0</v>
      </c>
      <c r="W202" s="123">
        <f>IF(W$5&lt;=$D202,0,IF(SUM($D202,I181)&gt;W$5,$O193/I181,$O193-SUM($I202:V202)))</f>
        <v>0</v>
      </c>
      <c r="X202" s="123">
        <f>IF(X$5&lt;=$D202,0,IF(SUM($D202,I181)&gt;X$5,$O193/I181,$O193-SUM($I202:W202)))</f>
        <v>0</v>
      </c>
      <c r="Y202" s="123">
        <f>IF(Y$5&lt;=$D202,0,IF(SUM($D202,I181)&gt;Y$5,$O193/I181,$O193-SUM($I202:X202)))</f>
        <v>0</v>
      </c>
      <c r="Z202" s="123">
        <f>IF(Z$5&lt;=$D202,0,IF(SUM($D202,I181)&gt;Z$5,$O193/I181,$O193-SUM($I202:Y202)))</f>
        <v>0</v>
      </c>
      <c r="AA202" s="123">
        <f>IF(AA$5&lt;=$D202,0,IF(SUM($D202,I181)&gt;AA$5,$O193/I181,$O193-SUM($I202:Z202)))</f>
        <v>0</v>
      </c>
      <c r="AB202" s="123">
        <f>IF(AB$5&lt;=$D202,0,IF(SUM($D202,I181)&gt;AB$5,$O193/I181,$O193-SUM($I202:AA202)))</f>
        <v>0</v>
      </c>
      <c r="AC202" s="123">
        <f>IF(AC$5&lt;=$D202,0,IF(SUM($D202,I181)&gt;AC$5,$O193/I181,$O193-SUM($I202:AB202)))</f>
        <v>0</v>
      </c>
      <c r="AD202" s="123">
        <f>IF(AD$5&lt;=$D202,0,IF(SUM($D202,I181)&gt;AD$5,$O193/I181,$O193-SUM($I202:AC202)))</f>
        <v>0</v>
      </c>
      <c r="AE202" s="123">
        <f>IF(AE$5&lt;=$D202,0,IF(SUM($D202,I181)&gt;AE$5,$O193/I181,$O193-SUM($I202:AD202)))</f>
        <v>0</v>
      </c>
      <c r="AF202" s="123">
        <f>IF(AF$5&lt;=$D202,0,IF(SUM($D202,I181)&gt;AF$5,$O193/I181,$O193-SUM($I202:AE202)))</f>
        <v>0</v>
      </c>
      <c r="AG202" s="123">
        <f>IF(AG$5&lt;=$D202,0,IF(SUM($D202,I181)&gt;AG$5,$O193/I181,$O193-SUM($I202:AF202)))</f>
        <v>0</v>
      </c>
      <c r="AH202" s="123">
        <f>IF(AH$5&lt;=$D202,0,IF(SUM($D202,I181)&gt;AH$5,$O193/I181,$O193-SUM($I202:AG202)))</f>
        <v>0</v>
      </c>
      <c r="AI202" s="123">
        <f>IF(AI$5&lt;=$D202,0,IF(SUM($D202,I181)&gt;AI$5,$O193/I181,$O193-SUM($I202:AH202)))</f>
        <v>0</v>
      </c>
      <c r="AJ202" s="123">
        <f>IF(AJ$5&lt;=$D202,0,IF(SUM($D202,I181)&gt;AJ$5,$O193/I181,$O193-SUM($I202:AI202)))</f>
        <v>0</v>
      </c>
      <c r="AK202" s="123">
        <f>IF(AK$5&lt;=$D202,0,IF(SUM($D202,I181)&gt;AK$5,$O193/I181,$O193-SUM($I202:AJ202)))</f>
        <v>0</v>
      </c>
      <c r="AL202" s="123">
        <f>IF(AL$5&lt;=$D202,0,IF(SUM($D202,I181)&gt;AL$5,$O193/I181,$O193-SUM($I202:AK202)))</f>
        <v>0</v>
      </c>
      <c r="AM202" s="123">
        <f>IF(AM$5&lt;=$D202,0,IF(SUM($D202,I181)&gt;AM$5,$O193/I181,$O193-SUM($I202:AL202)))</f>
        <v>0</v>
      </c>
      <c r="AN202" s="123">
        <f>IF(AN$5&lt;=$D202,0,IF(SUM($D202,I181)&gt;AN$5,$O193/I181,$O193-SUM($I202:AM202)))</f>
        <v>0</v>
      </c>
      <c r="AO202" s="123">
        <f>IF(AO$5&lt;=$D202,0,IF(SUM($D202,I181)&gt;AO$5,$O193/I181,$O193-SUM($I202:AN202)))</f>
        <v>0</v>
      </c>
      <c r="AP202" s="123">
        <f>IF(AP$5&lt;=$D202,0,IF(SUM($D202,I181)&gt;AP$5,$O193/I181,$O193-SUM($I202:AO202)))</f>
        <v>0</v>
      </c>
      <c r="AQ202" s="123">
        <f>IF(AQ$5&lt;=$D202,0,IF(SUM($D202,I181)&gt;AQ$5,$O193/I181,$O193-SUM($I202:AP202)))</f>
        <v>0</v>
      </c>
      <c r="AR202" s="123">
        <f>IF(AR$5&lt;=$D202,0,IF(SUM($D202,I181)&gt;AR$5,$O193/I181,$O193-SUM($I202:AQ202)))</f>
        <v>0</v>
      </c>
      <c r="AS202" s="123">
        <f>IF(AS$5&lt;=$D202,0,IF(SUM($D202,I181)&gt;AS$5,$O193/I181,$O193-SUM($I202:AR202)))</f>
        <v>0</v>
      </c>
      <c r="AT202" s="123">
        <f>IF(AT$5&lt;=$D202,0,IF(SUM($D202,I181)&gt;AT$5,$O193/I181,$O193-SUM($I202:AS202)))</f>
        <v>0</v>
      </c>
      <c r="AU202" s="123">
        <f>IF(AU$5&lt;=$D202,0,IF(SUM($D202,I181)&gt;AU$5,$O193/I181,$O193-SUM($I202:AT202)))</f>
        <v>0</v>
      </c>
      <c r="AV202" s="123">
        <f>IF(AV$5&lt;=$D202,0,IF(SUM($D202,I181)&gt;AV$5,$O193/I181,$O193-SUM($I202:AU202)))</f>
        <v>0</v>
      </c>
      <c r="AW202" s="123">
        <f>IF(AW$5&lt;=$D202,0,IF(SUM($D202,I181)&gt;AW$5,$O193/I181,$O193-SUM($I202:AV202)))</f>
        <v>0</v>
      </c>
      <c r="AX202" s="123">
        <f>IF(AX$5&lt;=$D202,0,IF(SUM($D202,I181)&gt;AX$5,$O193/I181,$O193-SUM($I202:AW202)))</f>
        <v>0</v>
      </c>
      <c r="AY202" s="123">
        <f>IF(AY$5&lt;=$D202,0,IF(SUM($D202,I181)&gt;AY$5,$O193/I181,$O193-SUM($I202:AX202)))</f>
        <v>0</v>
      </c>
      <c r="AZ202" s="123">
        <f>IF(AZ$5&lt;=$D202,0,IF(SUM($D202,I181)&gt;AZ$5,$O193/I181,$O193-SUM($I202:AY202)))</f>
        <v>0</v>
      </c>
      <c r="BA202" s="123">
        <f>IF(BA$5&lt;=$D202,0,IF(SUM($D202,I181)&gt;BA$5,$O193/I181,$O193-SUM($I202:AZ202)))</f>
        <v>0</v>
      </c>
      <c r="BB202" s="123">
        <f>IF(BB$5&lt;=$D202,0,IF(SUM($D202,I181)&gt;BB$5,$O193/I181,$O193-SUM($I202:BA202)))</f>
        <v>0</v>
      </c>
      <c r="BC202" s="123">
        <f>IF(BC$5&lt;=$D202,0,IF(SUM($D202,I181)&gt;BC$5,$O193/I181,$O193-SUM($I202:BB202)))</f>
        <v>0</v>
      </c>
      <c r="BD202" s="123">
        <f>IF(BD$5&lt;=$D202,0,IF(SUM($D202,I181)&gt;BD$5,$O193/I181,$O193-SUM($I202:BC202)))</f>
        <v>0</v>
      </c>
      <c r="BE202" s="123">
        <f>IF(BE$5&lt;=$D202,0,IF(SUM($D202,I181)&gt;BE$5,$O193/I181,$O193-SUM($I202:BD202)))</f>
        <v>0</v>
      </c>
      <c r="BF202" s="123">
        <f>IF(BF$5&lt;=$D202,0,IF(SUM($D202,I181)&gt;BF$5,$O193/I181,$O193-SUM($I202:BE202)))</f>
        <v>0</v>
      </c>
      <c r="BG202" s="123">
        <f>IF(BG$5&lt;=$D202,0,IF(SUM($D202,I181)&gt;BG$5,$O193/I181,$O193-SUM($I202:BF202)))</f>
        <v>0</v>
      </c>
      <c r="BH202" s="123">
        <f>IF(BH$5&lt;=$D202,0,IF(SUM($D202,I181)&gt;BH$5,$O193/I181,$O193-SUM($I202:BG202)))</f>
        <v>0</v>
      </c>
      <c r="BI202" s="123">
        <f>IF(BI$5&lt;=$D202,0,IF(SUM($D202,I181)&gt;BI$5,$O193/I181,$O193-SUM($I202:BH202)))</f>
        <v>0</v>
      </c>
      <c r="BJ202" s="123">
        <f>IF(BJ$5&lt;=$D202,0,IF(SUM($D202,I181)&gt;BJ$5,$O193/I181,$O193-SUM($I202:BI202)))</f>
        <v>0</v>
      </c>
      <c r="BK202" s="123">
        <f>IF(BK$5&lt;=$D202,0,IF(SUM($D202,I181)&gt;BK$5,$O193/I181,$O193-SUM($I202:BJ202)))</f>
        <v>0</v>
      </c>
      <c r="BL202" s="123">
        <f>IF(BL$5&lt;=$D202,0,IF(SUM($D202,I181)&gt;BL$5,$O193/I181,$O193-SUM($I202:BK202)))</f>
        <v>0</v>
      </c>
      <c r="BM202" s="123">
        <f>IF(BM$5&lt;=$D202,0,IF(SUM($D202,I181)&gt;BM$5,$O193/I181,$O193-SUM($I202:BL202)))</f>
        <v>0</v>
      </c>
      <c r="BN202" s="123">
        <f>IF(BN$5&lt;=$D202,0,IF(SUM($D202,I181)&gt;BN$5,$O193/I181,$O193-SUM($I202:BM202)))</f>
        <v>0</v>
      </c>
      <c r="BO202" s="123">
        <f>IF(BO$5&lt;=$D202,0,IF(SUM($D202,I181)&gt;BO$5,$O193/I181,$O193-SUM($I202:BN202)))</f>
        <v>0</v>
      </c>
      <c r="BP202" s="123">
        <f>IF(BP$5&lt;=$D202,0,IF(SUM($D202,I181)&gt;BP$5,$O193/I181,$O193-SUM($I202:BO202)))</f>
        <v>0</v>
      </c>
      <c r="BQ202" s="123">
        <f>IF(BQ$5&lt;=$D202,0,IF(SUM($D202,I181)&gt;BQ$5,$O193/I181,$O193-SUM($I202:BP202)))</f>
        <v>0</v>
      </c>
      <c r="BR202" s="123">
        <f>IF(BR$5&lt;=$D202,0,IF(SUM($D202,J181)&gt;BR$5,$O193/J181,$O193-SUM($I202:BQ202)))</f>
        <v>0</v>
      </c>
      <c r="BS202" s="123">
        <f>IF(BS$5&lt;=$D202,0,IF(SUM($D202,K181)&gt;BS$5,$O193/K181,$O193-SUM($I202:BR202)))</f>
        <v>0</v>
      </c>
      <c r="BT202" s="123">
        <f>IF(BT$5&lt;=$D202,0,IF(SUM($D202,L181)&gt;BT$5,$O193/L181,$O193-SUM($I202:BS202)))</f>
        <v>0</v>
      </c>
      <c r="BU202" s="123">
        <f>IF(BU$5&lt;=$D202,0,IF(SUM($D202,M181)&gt;BU$5,$O193/M181,$O193-SUM($I202:BT202)))</f>
        <v>0</v>
      </c>
      <c r="BV202" s="123">
        <f>IF(BV$5&lt;=$D202,0,IF(SUM($D202,N181)&gt;BV$5,$O193/N181,$O193-SUM($I202:BU202)))</f>
        <v>0</v>
      </c>
    </row>
    <row r="203" spans="1:74" ht="12.75" hidden="1" customHeight="1" outlineLevel="1" x14ac:dyDescent="0.3">
      <c r="D203" s="124">
        <f t="shared" si="100"/>
        <v>2017</v>
      </c>
      <c r="E203" s="8" t="s">
        <v>22</v>
      </c>
      <c r="I203" s="75"/>
      <c r="J203" s="123">
        <f>IF(J$5&lt;=$D203,0,IF(SUM($D203,I181)&gt;J$5,$P193/I181,$P193-SUM($I203:I203)))</f>
        <v>0</v>
      </c>
      <c r="K203" s="123">
        <f>IF(K$5&lt;=$D203,0,IF(SUM($D203,I181)&gt;K$5,$P193/I181,$P193-SUM($I203:J203)))</f>
        <v>0</v>
      </c>
      <c r="L203" s="123">
        <f>IF(L$5&lt;=$D203,0,IF(SUM($D203,I181)&gt;L$5,$P193/I181,$P193-SUM($I203:K203)))</f>
        <v>0</v>
      </c>
      <c r="M203" s="123">
        <f>IF(M$5&lt;=$D203,0,IF(SUM($D203,I181)&gt;M$5,$P193/I181,$P193-SUM($I203:L203)))</f>
        <v>0</v>
      </c>
      <c r="N203" s="123">
        <f>IF(N$5&lt;=$D203,0,IF(SUM($D203,I181)&gt;N$5,$P193/I181,$P193-SUM($I203:M203)))</f>
        <v>0</v>
      </c>
      <c r="O203" s="123">
        <f>IF(O$5&lt;=$D203,0,IF(SUM($D203,I181)&gt;O$5,$P193/I181,$P193-SUM($I203:N203)))</f>
        <v>0</v>
      </c>
      <c r="P203" s="123">
        <f>IF(P$5&lt;=$D203,0,IF(SUM($D203,I181)&gt;P$5,$P193/I181,$P193-SUM($I203:O203)))</f>
        <v>0</v>
      </c>
      <c r="Q203" s="123">
        <f>IF(Q$5&lt;=$D203,0,IF(SUM($D203,I181)&gt;Q$5,$P193/I181,$P193-SUM($I203:P203)))</f>
        <v>0</v>
      </c>
      <c r="R203" s="123">
        <f>IF(R$5&lt;=$D203,0,IF(SUM($D203,I181)&gt;R$5,$P193/I181,$P193-SUM($I203:Q203)))</f>
        <v>0</v>
      </c>
      <c r="S203" s="123">
        <f>IF(S$5&lt;=$D203,0,IF(SUM($D203,I181)&gt;S$5,$P193/I181,$P193-SUM($I203:R203)))</f>
        <v>0</v>
      </c>
      <c r="T203" s="123">
        <f>IF(T$5&lt;=$D203,0,IF(SUM($D203,I181)&gt;T$5,$P193/I181,$P193-SUM($I203:S203)))</f>
        <v>0</v>
      </c>
      <c r="U203" s="123">
        <f>IF(U$5&lt;=$D203,0,IF(SUM($D203,I181)&gt;U$5,$P193/I181,$P193-SUM($I203:T203)))</f>
        <v>0</v>
      </c>
      <c r="V203" s="123">
        <f>IF(V$5&lt;=$D203,0,IF(SUM($D203,I181)&gt;V$5,$P193/I181,$P193-SUM($I203:U203)))</f>
        <v>0</v>
      </c>
      <c r="W203" s="123">
        <f>IF(W$5&lt;=$D203,0,IF(SUM($D203,I181)&gt;W$5,$P193/I181,$P193-SUM($I203:V203)))</f>
        <v>0</v>
      </c>
      <c r="X203" s="123">
        <f>IF(X$5&lt;=$D203,0,IF(SUM($D203,I181)&gt;X$5,$P193/I181,$P193-SUM($I203:W203)))</f>
        <v>0</v>
      </c>
      <c r="Y203" s="123">
        <f>IF(Y$5&lt;=$D203,0,IF(SUM($D203,I181)&gt;Y$5,$P193/I181,$P193-SUM($I203:X203)))</f>
        <v>0</v>
      </c>
      <c r="Z203" s="123">
        <f>IF(Z$5&lt;=$D203,0,IF(SUM($D203,I181)&gt;Z$5,$P193/I181,$P193-SUM($I203:Y203)))</f>
        <v>0</v>
      </c>
      <c r="AA203" s="123">
        <f>IF(AA$5&lt;=$D203,0,IF(SUM($D203,I181)&gt;AA$5,$P193/I181,$P193-SUM($I203:Z203)))</f>
        <v>0</v>
      </c>
      <c r="AB203" s="123">
        <f>IF(AB$5&lt;=$D203,0,IF(SUM($D203,I181)&gt;AB$5,$P193/I181,$P193-SUM($I203:AA203)))</f>
        <v>0</v>
      </c>
      <c r="AC203" s="123">
        <f>IF(AC$5&lt;=$D203,0,IF(SUM($D203,I181)&gt;AC$5,$P193/I181,$P193-SUM($I203:AB203)))</f>
        <v>0</v>
      </c>
      <c r="AD203" s="123">
        <f>IF(AD$5&lt;=$D203,0,IF(SUM($D203,I181)&gt;AD$5,$P193/I181,$P193-SUM($I203:AC203)))</f>
        <v>0</v>
      </c>
      <c r="AE203" s="123">
        <f>IF(AE$5&lt;=$D203,0,IF(SUM($D203,I181)&gt;AE$5,$P193/I181,$P193-SUM($I203:AD203)))</f>
        <v>0</v>
      </c>
      <c r="AF203" s="123">
        <f>IF(AF$5&lt;=$D203,0,IF(SUM($D203,I181)&gt;AF$5,$P193/I181,$P193-SUM($I203:AE203)))</f>
        <v>0</v>
      </c>
      <c r="AG203" s="123">
        <f>IF(AG$5&lt;=$D203,0,IF(SUM($D203,I181)&gt;AG$5,$P193/I181,$P193-SUM($I203:AF203)))</f>
        <v>0</v>
      </c>
      <c r="AH203" s="123">
        <f>IF(AH$5&lt;=$D203,0,IF(SUM($D203,I181)&gt;AH$5,$P193/I181,$P193-SUM($I203:AG203)))</f>
        <v>0</v>
      </c>
      <c r="AI203" s="123">
        <f>IF(AI$5&lt;=$D203,0,IF(SUM($D203,I181)&gt;AI$5,$P193/I181,$P193-SUM($I203:AH203)))</f>
        <v>0</v>
      </c>
      <c r="AJ203" s="123">
        <f>IF(AJ$5&lt;=$D203,0,IF(SUM($D203,I181)&gt;AJ$5,$P193/I181,$P193-SUM($I203:AI203)))</f>
        <v>0</v>
      </c>
      <c r="AK203" s="123">
        <f>IF(AK$5&lt;=$D203,0,IF(SUM($D203,I181)&gt;AK$5,$P193/I181,$P193-SUM($I203:AJ203)))</f>
        <v>0</v>
      </c>
      <c r="AL203" s="123">
        <f>IF(AL$5&lt;=$D203,0,IF(SUM($D203,I181)&gt;AL$5,$P193/I181,$P193-SUM($I203:AK203)))</f>
        <v>0</v>
      </c>
      <c r="AM203" s="123">
        <f>IF(AM$5&lt;=$D203,0,IF(SUM($D203,I181)&gt;AM$5,$P193/I181,$P193-SUM($I203:AL203)))</f>
        <v>0</v>
      </c>
      <c r="AN203" s="123">
        <f>IF(AN$5&lt;=$D203,0,IF(SUM($D203,I181)&gt;AN$5,$P193/I181,$P193-SUM($I203:AM203)))</f>
        <v>0</v>
      </c>
      <c r="AO203" s="123">
        <f>IF(AO$5&lt;=$D203,0,IF(SUM($D203,I181)&gt;AO$5,$P193/I181,$P193-SUM($I203:AN203)))</f>
        <v>0</v>
      </c>
      <c r="AP203" s="123">
        <f>IF(AP$5&lt;=$D203,0,IF(SUM($D203,I181)&gt;AP$5,$P193/I181,$P193-SUM($I203:AO203)))</f>
        <v>0</v>
      </c>
      <c r="AQ203" s="123">
        <f>IF(AQ$5&lt;=$D203,0,IF(SUM($D203,I181)&gt;AQ$5,$P193/I181,$P193-SUM($I203:AP203)))</f>
        <v>0</v>
      </c>
      <c r="AR203" s="123">
        <f>IF(AR$5&lt;=$D203,0,IF(SUM($D203,I181)&gt;AR$5,$P193/I181,$P193-SUM($I203:AQ203)))</f>
        <v>0</v>
      </c>
      <c r="AS203" s="123">
        <f>IF(AS$5&lt;=$D203,0,IF(SUM($D203,I181)&gt;AS$5,$P193/I181,$P193-SUM($I203:AR203)))</f>
        <v>0</v>
      </c>
      <c r="AT203" s="123">
        <f>IF(AT$5&lt;=$D203,0,IF(SUM($D203,I181)&gt;AT$5,$P193/I181,$P193-SUM($I203:AS203)))</f>
        <v>0</v>
      </c>
      <c r="AU203" s="123">
        <f>IF(AU$5&lt;=$D203,0,IF(SUM($D203,I181)&gt;AU$5,$P193/I181,$P193-SUM($I203:AT203)))</f>
        <v>0</v>
      </c>
      <c r="AV203" s="123">
        <f>IF(AV$5&lt;=$D203,0,IF(SUM($D203,I181)&gt;AV$5,$P193/I181,$P193-SUM($I203:AU203)))</f>
        <v>0</v>
      </c>
      <c r="AW203" s="123">
        <f>IF(AW$5&lt;=$D203,0,IF(SUM($D203,I181)&gt;AW$5,$P193/I181,$P193-SUM($I203:AV203)))</f>
        <v>0</v>
      </c>
      <c r="AX203" s="123">
        <f>IF(AX$5&lt;=$D203,0,IF(SUM($D203,I181)&gt;AX$5,$P193/I181,$P193-SUM($I203:AW203)))</f>
        <v>0</v>
      </c>
      <c r="AY203" s="123">
        <f>IF(AY$5&lt;=$D203,0,IF(SUM($D203,I181)&gt;AY$5,$P193/I181,$P193-SUM($I203:AX203)))</f>
        <v>0</v>
      </c>
      <c r="AZ203" s="123">
        <f>IF(AZ$5&lt;=$D203,0,IF(SUM($D203,I181)&gt;AZ$5,$P193/I181,$P193-SUM($I203:AY203)))</f>
        <v>0</v>
      </c>
      <c r="BA203" s="123">
        <f>IF(BA$5&lt;=$D203,0,IF(SUM($D203,I181)&gt;BA$5,$P193/I181,$P193-SUM($I203:AZ203)))</f>
        <v>0</v>
      </c>
      <c r="BB203" s="123">
        <f>IF(BB$5&lt;=$D203,0,IF(SUM($D203,I181)&gt;BB$5,$P193/I181,$P193-SUM($I203:BA203)))</f>
        <v>0</v>
      </c>
      <c r="BC203" s="123">
        <f>IF(BC$5&lt;=$D203,0,IF(SUM($D203,I181)&gt;BC$5,$P193/I181,$P193-SUM($I203:BB203)))</f>
        <v>0</v>
      </c>
      <c r="BD203" s="123">
        <f>IF(BD$5&lt;=$D203,0,IF(SUM($D203,I181)&gt;BD$5,$P193/I181,$P193-SUM($I203:BC203)))</f>
        <v>0</v>
      </c>
      <c r="BE203" s="123">
        <f>IF(BE$5&lt;=$D203,0,IF(SUM($D203,I181)&gt;BE$5,$P193/I181,$P193-SUM($I203:BD203)))</f>
        <v>0</v>
      </c>
      <c r="BF203" s="123">
        <f>IF(BF$5&lt;=$D203,0,IF(SUM($D203,I181)&gt;BF$5,$P193/I181,$P193-SUM($I203:BE203)))</f>
        <v>0</v>
      </c>
      <c r="BG203" s="123">
        <f>IF(BG$5&lt;=$D203,0,IF(SUM($D203,I181)&gt;BG$5,$P193/I181,$P193-SUM($I203:BF203)))</f>
        <v>0</v>
      </c>
      <c r="BH203" s="123">
        <f>IF(BH$5&lt;=$D203,0,IF(SUM($D203,I181)&gt;BH$5,$P193/I181,$P193-SUM($I203:BG203)))</f>
        <v>0</v>
      </c>
      <c r="BI203" s="123">
        <f>IF(BI$5&lt;=$D203,0,IF(SUM($D203,I181)&gt;BI$5,$P193/I181,$P193-SUM($I203:BH203)))</f>
        <v>0</v>
      </c>
      <c r="BJ203" s="123">
        <f>IF(BJ$5&lt;=$D203,0,IF(SUM($D203,I181)&gt;BJ$5,$P193/I181,$P193-SUM($I203:BI203)))</f>
        <v>0</v>
      </c>
      <c r="BK203" s="123">
        <f>IF(BK$5&lt;=$D203,0,IF(SUM($D203,I181)&gt;BK$5,$P193/I181,$P193-SUM($I203:BJ203)))</f>
        <v>0</v>
      </c>
      <c r="BL203" s="123">
        <f>IF(BL$5&lt;=$D203,0,IF(SUM($D203,I181)&gt;BL$5,$P193/I181,$P193-SUM($I203:BK203)))</f>
        <v>0</v>
      </c>
      <c r="BM203" s="123">
        <f>IF(BM$5&lt;=$D203,0,IF(SUM($D203,I181)&gt;BM$5,$P193/I181,$P193-SUM($I203:BL203)))</f>
        <v>0</v>
      </c>
      <c r="BN203" s="123">
        <f>IF(BN$5&lt;=$D203,0,IF(SUM($D203,I181)&gt;BN$5,$P193/I181,$P193-SUM($I203:BM203)))</f>
        <v>0</v>
      </c>
      <c r="BO203" s="123">
        <f>IF(BO$5&lt;=$D203,0,IF(SUM($D203,I181)&gt;BO$5,$P193/I181,$P193-SUM($I203:BN203)))</f>
        <v>0</v>
      </c>
      <c r="BP203" s="123">
        <f>IF(BP$5&lt;=$D203,0,IF(SUM($D203,I181)&gt;BP$5,$P193/I181,$P193-SUM($I203:BO203)))</f>
        <v>0</v>
      </c>
      <c r="BQ203" s="123">
        <f>IF(BQ$5&lt;=$D203,0,IF(SUM($D203,I181)&gt;BQ$5,$P193/I181,$P193-SUM($I203:BP203)))</f>
        <v>0</v>
      </c>
      <c r="BR203" s="123">
        <f>IF(BR$5&lt;=$D203,0,IF(SUM($D203,J181)&gt;BR$5,$P193/J181,$P193-SUM($I203:BQ203)))</f>
        <v>0</v>
      </c>
      <c r="BS203" s="123">
        <f>IF(BS$5&lt;=$D203,0,IF(SUM($D203,K181)&gt;BS$5,$P193/K181,$P193-SUM($I203:BR203)))</f>
        <v>0</v>
      </c>
      <c r="BT203" s="123">
        <f>IF(BT$5&lt;=$D203,0,IF(SUM($D203,L181)&gt;BT$5,$P193/L181,$P193-SUM($I203:BS203)))</f>
        <v>0</v>
      </c>
      <c r="BU203" s="123">
        <f>IF(BU$5&lt;=$D203,0,IF(SUM($D203,M181)&gt;BU$5,$P193/M181,$P193-SUM($I203:BT203)))</f>
        <v>0</v>
      </c>
      <c r="BV203" s="123">
        <f>IF(BV$5&lt;=$D203,0,IF(SUM($D203,N181)&gt;BV$5,$P193/N181,$P193-SUM($I203:BU203)))</f>
        <v>0</v>
      </c>
    </row>
    <row r="204" spans="1:74" ht="12.75" hidden="1" customHeight="1" outlineLevel="1" x14ac:dyDescent="0.3">
      <c r="D204" s="124">
        <f t="shared" si="100"/>
        <v>2018</v>
      </c>
      <c r="E204" s="8" t="s">
        <v>22</v>
      </c>
      <c r="I204" s="75"/>
      <c r="J204" s="123">
        <f>IF(J$5&lt;=$D204,0,IF(SUM($D204,I181)&gt;J$5,$Q193/I181,$Q193-SUM($I204:I204)))</f>
        <v>0</v>
      </c>
      <c r="K204" s="123">
        <f>IF(K$5&lt;=$D204,0,IF(SUM($D204,I181)&gt;K$5,$Q193/I181,$Q193-SUM($I204:J204)))</f>
        <v>0</v>
      </c>
      <c r="L204" s="123">
        <f>IF(L$5&lt;=$D204,0,IF(SUM($D204,I181)&gt;L$5,$Q193/I181,$Q193-SUM($I204:K204)))</f>
        <v>0</v>
      </c>
      <c r="M204" s="123">
        <f>IF(M$5&lt;=$D204,0,IF(SUM($D204,I181)&gt;M$5,$Q193/I181,$Q193-SUM($I204:L204)))</f>
        <v>0</v>
      </c>
      <c r="N204" s="123">
        <f>IF(N$5&lt;=$D204,0,IF(SUM($D204,I181)&gt;N$5,$Q193/I181,$Q193-SUM($I204:M204)))</f>
        <v>0</v>
      </c>
      <c r="O204" s="123">
        <f>IF(O$5&lt;=$D204,0,IF(SUM($D204,I181)&gt;O$5,$Q193/I181,$Q193-SUM($I204:N204)))</f>
        <v>0</v>
      </c>
      <c r="P204" s="123">
        <f>IF(P$5&lt;=$D204,0,IF(SUM($D204,I181)&gt;P$5,$Q193/I181,$Q193-SUM($I204:O204)))</f>
        <v>0</v>
      </c>
      <c r="Q204" s="123">
        <f>IF(Q$5&lt;=$D204,0,IF(SUM($D204,I181)&gt;Q$5,$Q193/I181,$Q193-SUM($I204:P204)))</f>
        <v>0</v>
      </c>
      <c r="R204" s="123">
        <f>IF(R$5&lt;=$D204,0,IF(SUM($D204,I181)&gt;R$5,$Q193/I181,$Q193-SUM($I204:Q204)))</f>
        <v>0</v>
      </c>
      <c r="S204" s="123">
        <f>IF(S$5&lt;=$D204,0,IF(SUM($D204,I181)&gt;S$5,$Q193/I181,$Q193-SUM($I204:R204)))</f>
        <v>0</v>
      </c>
      <c r="T204" s="123">
        <f>IF(T$5&lt;=$D204,0,IF(SUM($D204,I181)&gt;T$5,$Q193/I181,$Q193-SUM($I204:S204)))</f>
        <v>0</v>
      </c>
      <c r="U204" s="123">
        <f>IF(U$5&lt;=$D204,0,IF(SUM($D204,I181)&gt;U$5,$Q193/I181,$Q193-SUM($I204:T204)))</f>
        <v>0</v>
      </c>
      <c r="V204" s="123">
        <f>IF(V$5&lt;=$D204,0,IF(SUM($D204,I181)&gt;V$5,$Q193/I181,$Q193-SUM($I204:U204)))</f>
        <v>0</v>
      </c>
      <c r="W204" s="123">
        <f>IF(W$5&lt;=$D204,0,IF(SUM($D204,I181)&gt;W$5,$Q193/I181,$Q193-SUM($I204:V204)))</f>
        <v>0</v>
      </c>
      <c r="X204" s="123">
        <f>IF(X$5&lt;=$D204,0,IF(SUM($D204,I181)&gt;X$5,$Q193/I181,$Q193-SUM($I204:W204)))</f>
        <v>0</v>
      </c>
      <c r="Y204" s="123">
        <f>IF(Y$5&lt;=$D204,0,IF(SUM($D204,I181)&gt;Y$5,$Q193/I181,$Q193-SUM($I204:X204)))</f>
        <v>0</v>
      </c>
      <c r="Z204" s="123">
        <f>IF(Z$5&lt;=$D204,0,IF(SUM($D204,I181)&gt;Z$5,$Q193/I181,$Q193-SUM($I204:Y204)))</f>
        <v>0</v>
      </c>
      <c r="AA204" s="123">
        <f>IF(AA$5&lt;=$D204,0,IF(SUM($D204,I181)&gt;AA$5,$Q193/I181,$Q193-SUM($I204:Z204)))</f>
        <v>0</v>
      </c>
      <c r="AB204" s="123">
        <f>IF(AB$5&lt;=$D204,0,IF(SUM($D204,I181)&gt;AB$5,$Q193/I181,$Q193-SUM($I204:AA204)))</f>
        <v>0</v>
      </c>
      <c r="AC204" s="123">
        <f>IF(AC$5&lt;=$D204,0,IF(SUM($D204,I181)&gt;AC$5,$Q193/I181,$Q193-SUM($I204:AB204)))</f>
        <v>0</v>
      </c>
      <c r="AD204" s="123">
        <f>IF(AD$5&lt;=$D204,0,IF(SUM($D204,I181)&gt;AD$5,$Q193/I181,$Q193-SUM($I204:AC204)))</f>
        <v>0</v>
      </c>
      <c r="AE204" s="123">
        <f>IF(AE$5&lt;=$D204,0,IF(SUM($D204,I181)&gt;AE$5,$Q193/I181,$Q193-SUM($I204:AD204)))</f>
        <v>0</v>
      </c>
      <c r="AF204" s="123">
        <f>IF(AF$5&lt;=$D204,0,IF(SUM($D204,I181)&gt;AF$5,$Q193/I181,$Q193-SUM($I204:AE204)))</f>
        <v>0</v>
      </c>
      <c r="AG204" s="123">
        <f>IF(AG$5&lt;=$D204,0,IF(SUM($D204,I181)&gt;AG$5,$Q193/I181,$Q193-SUM($I204:AF204)))</f>
        <v>0</v>
      </c>
      <c r="AH204" s="123">
        <f>IF(AH$5&lt;=$D204,0,IF(SUM($D204,I181)&gt;AH$5,$Q193/I181,$Q193-SUM($I204:AG204)))</f>
        <v>0</v>
      </c>
      <c r="AI204" s="123">
        <f>IF(AI$5&lt;=$D204,0,IF(SUM($D204,I181)&gt;AI$5,$Q193/I181,$Q193-SUM($I204:AH204)))</f>
        <v>0</v>
      </c>
      <c r="AJ204" s="123">
        <f>IF(AJ$5&lt;=$D204,0,IF(SUM($D204,I181)&gt;AJ$5,$Q193/I181,$Q193-SUM($I204:AI204)))</f>
        <v>0</v>
      </c>
      <c r="AK204" s="123">
        <f>IF(AK$5&lt;=$D204,0,IF(SUM($D204,I181)&gt;AK$5,$Q193/I181,$Q193-SUM($I204:AJ204)))</f>
        <v>0</v>
      </c>
      <c r="AL204" s="123">
        <f>IF(AL$5&lt;=$D204,0,IF(SUM($D204,I181)&gt;AL$5,$Q193/I181,$Q193-SUM($I204:AK204)))</f>
        <v>0</v>
      </c>
      <c r="AM204" s="123">
        <f>IF(AM$5&lt;=$D204,0,IF(SUM($D204,I181)&gt;AM$5,$Q193/I181,$Q193-SUM($I204:AL204)))</f>
        <v>0</v>
      </c>
      <c r="AN204" s="123">
        <f>IF(AN$5&lt;=$D204,0,IF(SUM($D204,I181)&gt;AN$5,$Q193/I181,$Q193-SUM($I204:AM204)))</f>
        <v>0</v>
      </c>
      <c r="AO204" s="123">
        <f>IF(AO$5&lt;=$D204,0,IF(SUM($D204,I181)&gt;AO$5,$Q193/I181,$Q193-SUM($I204:AN204)))</f>
        <v>0</v>
      </c>
      <c r="AP204" s="123">
        <f>IF(AP$5&lt;=$D204,0,IF(SUM($D204,I181)&gt;AP$5,$Q193/I181,$Q193-SUM($I204:AO204)))</f>
        <v>0</v>
      </c>
      <c r="AQ204" s="123">
        <f>IF(AQ$5&lt;=$D204,0,IF(SUM($D204,I181)&gt;AQ$5,$Q193/I181,$Q193-SUM($I204:AP204)))</f>
        <v>0</v>
      </c>
      <c r="AR204" s="123">
        <f>IF(AR$5&lt;=$D204,0,IF(SUM($D204,I181)&gt;AR$5,$Q193/I181,$Q193-SUM($I204:AQ204)))</f>
        <v>0</v>
      </c>
      <c r="AS204" s="123">
        <f>IF(AS$5&lt;=$D204,0,IF(SUM($D204,I181)&gt;AS$5,$Q193/I181,$Q193-SUM($I204:AR204)))</f>
        <v>0</v>
      </c>
      <c r="AT204" s="123">
        <f>IF(AT$5&lt;=$D204,0,IF(SUM($D204,I181)&gt;AT$5,$Q193/I181,$Q193-SUM($I204:AS204)))</f>
        <v>0</v>
      </c>
      <c r="AU204" s="123">
        <f>IF(AU$5&lt;=$D204,0,IF(SUM($D204,I181)&gt;AU$5,$Q193/I181,$Q193-SUM($I204:AT204)))</f>
        <v>0</v>
      </c>
      <c r="AV204" s="123">
        <f>IF(AV$5&lt;=$D204,0,IF(SUM($D204,I181)&gt;AV$5,$Q193/I181,$Q193-SUM($I204:AU204)))</f>
        <v>0</v>
      </c>
      <c r="AW204" s="123">
        <f>IF(AW$5&lt;=$D204,0,IF(SUM($D204,I181)&gt;AW$5,$Q193/I181,$Q193-SUM($I204:AV204)))</f>
        <v>0</v>
      </c>
      <c r="AX204" s="123">
        <f>IF(AX$5&lt;=$D204,0,IF(SUM($D204,I181)&gt;AX$5,$Q193/I181,$Q193-SUM($I204:AW204)))</f>
        <v>0</v>
      </c>
      <c r="AY204" s="123">
        <f>IF(AY$5&lt;=$D204,0,IF(SUM($D204,I181)&gt;AY$5,$Q193/I181,$Q193-SUM($I204:AX204)))</f>
        <v>0</v>
      </c>
      <c r="AZ204" s="123">
        <f>IF(AZ$5&lt;=$D204,0,IF(SUM($D204,I181)&gt;AZ$5,$Q193/I181,$Q193-SUM($I204:AY204)))</f>
        <v>0</v>
      </c>
      <c r="BA204" s="123">
        <f>IF(BA$5&lt;=$D204,0,IF(SUM($D204,I181)&gt;BA$5,$Q193/I181,$Q193-SUM($I204:AZ204)))</f>
        <v>0</v>
      </c>
      <c r="BB204" s="123">
        <f>IF(BB$5&lt;=$D204,0,IF(SUM($D204,I181)&gt;BB$5,$Q193/I181,$Q193-SUM($I204:BA204)))</f>
        <v>0</v>
      </c>
      <c r="BC204" s="123">
        <f>IF(BC$5&lt;=$D204,0,IF(SUM($D204,I181)&gt;BC$5,$Q193/I181,$Q193-SUM($I204:BB204)))</f>
        <v>0</v>
      </c>
      <c r="BD204" s="123">
        <f>IF(BD$5&lt;=$D204,0,IF(SUM($D204,I181)&gt;BD$5,$Q193/I181,$Q193-SUM($I204:BC204)))</f>
        <v>0</v>
      </c>
      <c r="BE204" s="123">
        <f>IF(BE$5&lt;=$D204,0,IF(SUM($D204,I181)&gt;BE$5,$Q193/I181,$Q193-SUM($I204:BD204)))</f>
        <v>0</v>
      </c>
      <c r="BF204" s="123">
        <f>IF(BF$5&lt;=$D204,0,IF(SUM($D204,I181)&gt;BF$5,$Q193/I181,$Q193-SUM($I204:BE204)))</f>
        <v>0</v>
      </c>
      <c r="BG204" s="123">
        <f>IF(BG$5&lt;=$D204,0,IF(SUM($D204,I181)&gt;BG$5,$Q193/I181,$Q193-SUM($I204:BF204)))</f>
        <v>0</v>
      </c>
      <c r="BH204" s="123">
        <f>IF(BH$5&lt;=$D204,0,IF(SUM($D204,I181)&gt;BH$5,$Q193/I181,$Q193-SUM($I204:BG204)))</f>
        <v>0</v>
      </c>
      <c r="BI204" s="123">
        <f>IF(BI$5&lt;=$D204,0,IF(SUM($D204,I181)&gt;BI$5,$Q193/I181,$Q193-SUM($I204:BH204)))</f>
        <v>0</v>
      </c>
      <c r="BJ204" s="123">
        <f>IF(BJ$5&lt;=$D204,0,IF(SUM($D204,I181)&gt;BJ$5,$Q193/I181,$Q193-SUM($I204:BI204)))</f>
        <v>0</v>
      </c>
      <c r="BK204" s="123">
        <f>IF(BK$5&lt;=$D204,0,IF(SUM($D204,I181)&gt;BK$5,$Q193/I181,$Q193-SUM($I204:BJ204)))</f>
        <v>0</v>
      </c>
      <c r="BL204" s="123">
        <f>IF(BL$5&lt;=$D204,0,IF(SUM($D204,I181)&gt;BL$5,$Q193/I181,$Q193-SUM($I204:BK204)))</f>
        <v>0</v>
      </c>
      <c r="BM204" s="123">
        <f>IF(BM$5&lt;=$D204,0,IF(SUM($D204,I181)&gt;BM$5,$Q193/I181,$Q193-SUM($I204:BL204)))</f>
        <v>0</v>
      </c>
      <c r="BN204" s="123">
        <f>IF(BN$5&lt;=$D204,0,IF(SUM($D204,I181)&gt;BN$5,$Q193/I181,$Q193-SUM($I204:BM204)))</f>
        <v>0</v>
      </c>
      <c r="BO204" s="123">
        <f>IF(BO$5&lt;=$D204,0,IF(SUM($D204,I181)&gt;BO$5,$Q193/I181,$Q193-SUM($I204:BN204)))</f>
        <v>0</v>
      </c>
      <c r="BP204" s="123">
        <f>IF(BP$5&lt;=$D204,0,IF(SUM($D204,I181)&gt;BP$5,$Q193/I181,$Q193-SUM($I204:BO204)))</f>
        <v>0</v>
      </c>
      <c r="BQ204" s="123">
        <f>IF(BQ$5&lt;=$D204,0,IF(SUM($D204,I181)&gt;BQ$5,$Q193/I181,$Q193-SUM($I204:BP204)))</f>
        <v>0</v>
      </c>
      <c r="BR204" s="123">
        <f>IF(BR$5&lt;=$D204,0,IF(SUM($D204,J181)&gt;BR$5,$Q193/J181,$Q193-SUM($I204:BQ204)))</f>
        <v>0</v>
      </c>
      <c r="BS204" s="123">
        <f>IF(BS$5&lt;=$D204,0,IF(SUM($D204,K181)&gt;BS$5,$Q193/K181,$Q193-SUM($I204:BR204)))</f>
        <v>0</v>
      </c>
      <c r="BT204" s="123">
        <f>IF(BT$5&lt;=$D204,0,IF(SUM($D204,L181)&gt;BT$5,$Q193/L181,$Q193-SUM($I204:BS204)))</f>
        <v>0</v>
      </c>
      <c r="BU204" s="123">
        <f>IF(BU$5&lt;=$D204,0,IF(SUM($D204,M181)&gt;BU$5,$Q193/M181,$Q193-SUM($I204:BT204)))</f>
        <v>0</v>
      </c>
      <c r="BV204" s="123">
        <f>IF(BV$5&lt;=$D204,0,IF(SUM($D204,N181)&gt;BV$5,$Q193/N181,$Q193-SUM($I204:BU204)))</f>
        <v>0</v>
      </c>
    </row>
    <row r="205" spans="1:74" ht="12.75" hidden="1" customHeight="1" outlineLevel="1" x14ac:dyDescent="0.3">
      <c r="D205" s="124">
        <f t="shared" si="100"/>
        <v>2019</v>
      </c>
      <c r="E205" s="8" t="s">
        <v>22</v>
      </c>
      <c r="I205" s="75"/>
      <c r="J205" s="123">
        <f>IF(J$5&lt;=$D205,0,IF(SUM($D205,I181)&gt;J$5,$R193/I181,$R193-SUM($I205:I205)))</f>
        <v>0</v>
      </c>
      <c r="K205" s="123">
        <f>IF(K$5&lt;=$D205,0,IF(SUM($D205,I181)&gt;K$5,$R193/I181,$R193-SUM($I205:J205)))</f>
        <v>0</v>
      </c>
      <c r="L205" s="123">
        <f>IF(L$5&lt;=$D205,0,IF(SUM($D205,I181)&gt;L$5,$R193/I181,$R193-SUM($I205:K205)))</f>
        <v>0</v>
      </c>
      <c r="M205" s="123">
        <f>IF(M$5&lt;=$D205,0,IF(SUM($D205,I181)&gt;M$5,$R193/I181,$R193-SUM($I205:L205)))</f>
        <v>0</v>
      </c>
      <c r="N205" s="123">
        <f>IF(N$5&lt;=$D205,0,IF(SUM($D205,I181)&gt;N$5,$R193/I181,$R193-SUM($I205:M205)))</f>
        <v>0</v>
      </c>
      <c r="O205" s="123">
        <f>IF(O$5&lt;=$D205,0,IF(SUM($D205,I181)&gt;O$5,$R193/I181,$R193-SUM($I205:N205)))</f>
        <v>0</v>
      </c>
      <c r="P205" s="123">
        <f>IF(P$5&lt;=$D205,0,IF(SUM($D205,I181)&gt;P$5,$R193/I181,$R193-SUM($I205:O205)))</f>
        <v>0</v>
      </c>
      <c r="Q205" s="123">
        <f>IF(Q$5&lt;=$D205,0,IF(SUM($D205,I181)&gt;Q$5,$R193/I181,$R193-SUM($I205:P205)))</f>
        <v>0</v>
      </c>
      <c r="R205" s="123">
        <f>IF(R$5&lt;=$D205,0,IF(SUM($D205,I181)&gt;R$5,$R193/I181,$R193-SUM($I205:Q205)))</f>
        <v>0</v>
      </c>
      <c r="S205" s="123">
        <f>IF(S$5&lt;=$D205,0,IF(SUM($D205,I181)&gt;S$5,$R193/I181,$R193-SUM($I205:R205)))</f>
        <v>0</v>
      </c>
      <c r="T205" s="123">
        <f>IF(T$5&lt;=$D205,0,IF(SUM($D205,I181)&gt;T$5,$R193/I181,$R193-SUM($I205:S205)))</f>
        <v>0</v>
      </c>
      <c r="U205" s="123">
        <f>IF(U$5&lt;=$D205,0,IF(SUM($D205,I181)&gt;U$5,$R193/I181,$R193-SUM($I205:T205)))</f>
        <v>0</v>
      </c>
      <c r="V205" s="123">
        <f>IF(V$5&lt;=$D205,0,IF(SUM($D205,I181)&gt;V$5,$R193/I181,$R193-SUM($I205:U205)))</f>
        <v>0</v>
      </c>
      <c r="W205" s="123">
        <f>IF(W$5&lt;=$D205,0,IF(SUM($D205,I181)&gt;W$5,$R193/I181,$R193-SUM($I205:V205)))</f>
        <v>0</v>
      </c>
      <c r="X205" s="123">
        <f>IF(X$5&lt;=$D205,0,IF(SUM($D205,I181)&gt;X$5,$R193/I181,$R193-SUM($I205:W205)))</f>
        <v>0</v>
      </c>
      <c r="Y205" s="123">
        <f>IF(Y$5&lt;=$D205,0,IF(SUM($D205,I181)&gt;Y$5,$R193/I181,$R193-SUM($I205:X205)))</f>
        <v>0</v>
      </c>
      <c r="Z205" s="123">
        <f>IF(Z$5&lt;=$D205,0,IF(SUM($D205,I181)&gt;Z$5,$R193/I181,$R193-SUM($I205:Y205)))</f>
        <v>0</v>
      </c>
      <c r="AA205" s="123">
        <f>IF(AA$5&lt;=$D205,0,IF(SUM($D205,I181)&gt;AA$5,$R193/I181,$R193-SUM($I205:Z205)))</f>
        <v>0</v>
      </c>
      <c r="AB205" s="123">
        <f>IF(AB$5&lt;=$D205,0,IF(SUM($D205,I181)&gt;AB$5,$R193/I181,$R193-SUM($I205:AA205)))</f>
        <v>0</v>
      </c>
      <c r="AC205" s="123">
        <f>IF(AC$5&lt;=$D205,0,IF(SUM($D205,I181)&gt;AC$5,$R193/I181,$R193-SUM($I205:AB205)))</f>
        <v>0</v>
      </c>
      <c r="AD205" s="123">
        <f>IF(AD$5&lt;=$D205,0,IF(SUM($D205,I181)&gt;AD$5,$R193/I181,$R193-SUM($I205:AC205)))</f>
        <v>0</v>
      </c>
      <c r="AE205" s="123">
        <f>IF(AE$5&lt;=$D205,0,IF(SUM($D205,I181)&gt;AE$5,$R193/I181,$R193-SUM($I205:AD205)))</f>
        <v>0</v>
      </c>
      <c r="AF205" s="123">
        <f>IF(AF$5&lt;=$D205,0,IF(SUM($D205,I181)&gt;AF$5,$R193/I181,$R193-SUM($I205:AE205)))</f>
        <v>0</v>
      </c>
      <c r="AG205" s="123">
        <f>IF(AG$5&lt;=$D205,0,IF(SUM($D205,I181)&gt;AG$5,$R193/I181,$R193-SUM($I205:AF205)))</f>
        <v>0</v>
      </c>
      <c r="AH205" s="123">
        <f>IF(AH$5&lt;=$D205,0,IF(SUM($D205,I181)&gt;AH$5,$R193/I181,$R193-SUM($I205:AG205)))</f>
        <v>0</v>
      </c>
      <c r="AI205" s="123">
        <f>IF(AI$5&lt;=$D205,0,IF(SUM($D205,I181)&gt;AI$5,$R193/I181,$R193-SUM($I205:AH205)))</f>
        <v>0</v>
      </c>
      <c r="AJ205" s="123">
        <f>IF(AJ$5&lt;=$D205,0,IF(SUM($D205,I181)&gt;AJ$5,$R193/I181,$R193-SUM($I205:AI205)))</f>
        <v>0</v>
      </c>
      <c r="AK205" s="123">
        <f>IF(AK$5&lt;=$D205,0,IF(SUM($D205,I181)&gt;AK$5,$R193/I181,$R193-SUM($I205:AJ205)))</f>
        <v>0</v>
      </c>
      <c r="AL205" s="123">
        <f>IF(AL$5&lt;=$D205,0,IF(SUM($D205,I181)&gt;AL$5,$R193/I181,$R193-SUM($I205:AK205)))</f>
        <v>0</v>
      </c>
      <c r="AM205" s="123">
        <f>IF(AM$5&lt;=$D205,0,IF(SUM($D205,I181)&gt;AM$5,$R193/I181,$R193-SUM($I205:AL205)))</f>
        <v>0</v>
      </c>
      <c r="AN205" s="123">
        <f>IF(AN$5&lt;=$D205,0,IF(SUM($D205,I181)&gt;AN$5,$R193/I181,$R193-SUM($I205:AM205)))</f>
        <v>0</v>
      </c>
      <c r="AO205" s="123">
        <f>IF(AO$5&lt;=$D205,0,IF(SUM($D205,I181)&gt;AO$5,$R193/I181,$R193-SUM($I205:AN205)))</f>
        <v>0</v>
      </c>
      <c r="AP205" s="123">
        <f>IF(AP$5&lt;=$D205,0,IF(SUM($D205,I181)&gt;AP$5,$R193/I181,$R193-SUM($I205:AO205)))</f>
        <v>0</v>
      </c>
      <c r="AQ205" s="123">
        <f>IF(AQ$5&lt;=$D205,0,IF(SUM($D205,I181)&gt;AQ$5,$R193/I181,$R193-SUM($I205:AP205)))</f>
        <v>0</v>
      </c>
      <c r="AR205" s="123">
        <f>IF(AR$5&lt;=$D205,0,IF(SUM($D205,I181)&gt;AR$5,$R193/I181,$R193-SUM($I205:AQ205)))</f>
        <v>0</v>
      </c>
      <c r="AS205" s="123">
        <f>IF(AS$5&lt;=$D205,0,IF(SUM($D205,I181)&gt;AS$5,$R193/I181,$R193-SUM($I205:AR205)))</f>
        <v>0</v>
      </c>
      <c r="AT205" s="123">
        <f>IF(AT$5&lt;=$D205,0,IF(SUM($D205,I181)&gt;AT$5,$R193/I181,$R193-SUM($I205:AS205)))</f>
        <v>0</v>
      </c>
      <c r="AU205" s="123">
        <f>IF(AU$5&lt;=$D205,0,IF(SUM($D205,I181)&gt;AU$5,$R193/I181,$R193-SUM($I205:AT205)))</f>
        <v>0</v>
      </c>
      <c r="AV205" s="123">
        <f>IF(AV$5&lt;=$D205,0,IF(SUM($D205,I181)&gt;AV$5,$R193/I181,$R193-SUM($I205:AU205)))</f>
        <v>0</v>
      </c>
      <c r="AW205" s="123">
        <f>IF(AW$5&lt;=$D205,0,IF(SUM($D205,I181)&gt;AW$5,$R193/I181,$R193-SUM($I205:AV205)))</f>
        <v>0</v>
      </c>
      <c r="AX205" s="123">
        <f>IF(AX$5&lt;=$D205,0,IF(SUM($D205,I181)&gt;AX$5,$R193/I181,$R193-SUM($I205:AW205)))</f>
        <v>0</v>
      </c>
      <c r="AY205" s="123">
        <f>IF(AY$5&lt;=$D205,0,IF(SUM($D205,I181)&gt;AY$5,$R193/I181,$R193-SUM($I205:AX205)))</f>
        <v>0</v>
      </c>
      <c r="AZ205" s="123">
        <f>IF(AZ$5&lt;=$D205,0,IF(SUM($D205,I181)&gt;AZ$5,$R193/I181,$R193-SUM($I205:AY205)))</f>
        <v>0</v>
      </c>
      <c r="BA205" s="123">
        <f>IF(BA$5&lt;=$D205,0,IF(SUM($D205,I181)&gt;BA$5,$R193/I181,$R193-SUM($I205:AZ205)))</f>
        <v>0</v>
      </c>
      <c r="BB205" s="123">
        <f>IF(BB$5&lt;=$D205,0,IF(SUM($D205,I181)&gt;BB$5,$R193/I181,$R193-SUM($I205:BA205)))</f>
        <v>0</v>
      </c>
      <c r="BC205" s="123">
        <f>IF(BC$5&lt;=$D205,0,IF(SUM($D205,I181)&gt;BC$5,$R193/I181,$R193-SUM($I205:BB205)))</f>
        <v>0</v>
      </c>
      <c r="BD205" s="123">
        <f>IF(BD$5&lt;=$D205,0,IF(SUM($D205,I181)&gt;BD$5,$R193/I181,$R193-SUM($I205:BC205)))</f>
        <v>0</v>
      </c>
      <c r="BE205" s="123">
        <f>IF(BE$5&lt;=$D205,0,IF(SUM($D205,I181)&gt;BE$5,$R193/I181,$R193-SUM($I205:BD205)))</f>
        <v>0</v>
      </c>
      <c r="BF205" s="123">
        <f>IF(BF$5&lt;=$D205,0,IF(SUM($D205,I181)&gt;BF$5,$R193/I181,$R193-SUM($I205:BE205)))</f>
        <v>0</v>
      </c>
      <c r="BG205" s="123">
        <f>IF(BG$5&lt;=$D205,0,IF(SUM($D205,I181)&gt;BG$5,$R193/I181,$R193-SUM($I205:BF205)))</f>
        <v>0</v>
      </c>
      <c r="BH205" s="123">
        <f>IF(BH$5&lt;=$D205,0,IF(SUM($D205,I181)&gt;BH$5,$R193/I181,$R193-SUM($I205:BG205)))</f>
        <v>0</v>
      </c>
      <c r="BI205" s="123">
        <f>IF(BI$5&lt;=$D205,0,IF(SUM($D205,I181)&gt;BI$5,$R193/I181,$R193-SUM($I205:BH205)))</f>
        <v>0</v>
      </c>
      <c r="BJ205" s="123">
        <f>IF(BJ$5&lt;=$D205,0,IF(SUM($D205,I181)&gt;BJ$5,$R193/I181,$R193-SUM($I205:BI205)))</f>
        <v>0</v>
      </c>
      <c r="BK205" s="123">
        <f>IF(BK$5&lt;=$D205,0,IF(SUM($D205,I181)&gt;BK$5,$R193/I181,$R193-SUM($I205:BJ205)))</f>
        <v>0</v>
      </c>
      <c r="BL205" s="123">
        <f>IF(BL$5&lt;=$D205,0,IF(SUM($D205,I181)&gt;BL$5,$R193/I181,$R193-SUM($I205:BK205)))</f>
        <v>0</v>
      </c>
      <c r="BM205" s="123">
        <f>IF(BM$5&lt;=$D205,0,IF(SUM($D205,I181)&gt;BM$5,$R193/I181,$R193-SUM($I205:BL205)))</f>
        <v>0</v>
      </c>
      <c r="BN205" s="123">
        <f>IF(BN$5&lt;=$D205,0,IF(SUM($D205,I181)&gt;BN$5,$R193/I181,$R193-SUM($I205:BM205)))</f>
        <v>0</v>
      </c>
      <c r="BO205" s="123">
        <f>IF(BO$5&lt;=$D205,0,IF(SUM($D205,I181)&gt;BO$5,$R193/I181,$R193-SUM($I205:BN205)))</f>
        <v>0</v>
      </c>
      <c r="BP205" s="123">
        <f>IF(BP$5&lt;=$D205,0,IF(SUM($D205,I181)&gt;BP$5,$R193/I181,$R193-SUM($I205:BO205)))</f>
        <v>0</v>
      </c>
      <c r="BQ205" s="123">
        <f>IF(BQ$5&lt;=$D205,0,IF(SUM($D205,I181)&gt;BQ$5,$R193/I181,$R193-SUM($I205:BP205)))</f>
        <v>0</v>
      </c>
      <c r="BR205" s="123">
        <f>IF(BR$5&lt;=$D205,0,IF(SUM($D205,J181)&gt;BR$5,$R193/J181,$R193-SUM($I205:BQ205)))</f>
        <v>0</v>
      </c>
      <c r="BS205" s="123">
        <f>IF(BS$5&lt;=$D205,0,IF(SUM($D205,K181)&gt;BS$5,$R193/K181,$R193-SUM($I205:BR205)))</f>
        <v>0</v>
      </c>
      <c r="BT205" s="123">
        <f>IF(BT$5&lt;=$D205,0,IF(SUM($D205,L181)&gt;BT$5,$R193/L181,$R193-SUM($I205:BS205)))</f>
        <v>0</v>
      </c>
      <c r="BU205" s="123">
        <f>IF(BU$5&lt;=$D205,0,IF(SUM($D205,M181)&gt;BU$5,$R193/M181,$R193-SUM($I205:BT205)))</f>
        <v>0</v>
      </c>
      <c r="BV205" s="123">
        <f>IF(BV$5&lt;=$D205,0,IF(SUM($D205,N181)&gt;BV$5,$R193/N181,$R193-SUM($I205:BU205)))</f>
        <v>0</v>
      </c>
    </row>
    <row r="206" spans="1:74" ht="12.75" hidden="1" customHeight="1" outlineLevel="1" x14ac:dyDescent="0.3">
      <c r="D206" s="124">
        <f t="shared" si="100"/>
        <v>2020</v>
      </c>
      <c r="E206" s="8" t="s">
        <v>22</v>
      </c>
      <c r="I206" s="75"/>
      <c r="J206" s="123">
        <f>IF(J$5&lt;=$D206,0,IF(SUM($D206,I181)&gt;J$5,$S193/I181,$S193-SUM($I206:I206)))</f>
        <v>0</v>
      </c>
      <c r="K206" s="123">
        <f>IF(K$5&lt;=$D206,0,IF(SUM($D206,I181)&gt;K$5,$S193/I181,$S193-SUM($I206:J206)))</f>
        <v>0</v>
      </c>
      <c r="L206" s="123">
        <f>IF(L$5&lt;=$D206,0,IF(SUM($D206,I181)&gt;L$5,$S193/I181,$S193-SUM($I206:K206)))</f>
        <v>0</v>
      </c>
      <c r="M206" s="123">
        <f>IF(M$5&lt;=$D206,0,IF(SUM($D206,I181)&gt;M$5,$S193/I181,$S193-SUM($I206:L206)))</f>
        <v>0</v>
      </c>
      <c r="N206" s="123">
        <f>IF(N$5&lt;=$D206,0,IF(SUM($D206,I181)&gt;N$5,$S193/I181,$S193-SUM($I206:M206)))</f>
        <v>0</v>
      </c>
      <c r="O206" s="123">
        <f>IF(O$5&lt;=$D206,0,IF(SUM($D206,I181)&gt;O$5,$S193/I181,$S193-SUM($I206:N206)))</f>
        <v>0</v>
      </c>
      <c r="P206" s="123">
        <f>IF(P$5&lt;=$D206,0,IF(SUM($D206,I181)&gt;P$5,$S193/I181,$S193-SUM($I206:O206)))</f>
        <v>0</v>
      </c>
      <c r="Q206" s="123">
        <f>IF(Q$5&lt;=$D206,0,IF(SUM($D206,I181)&gt;Q$5,$S193/I181,$S193-SUM($I206:P206)))</f>
        <v>0</v>
      </c>
      <c r="R206" s="123">
        <f>IF(R$5&lt;=$D206,0,IF(SUM($D206,I181)&gt;R$5,$S193/I181,$S193-SUM($I206:Q206)))</f>
        <v>0</v>
      </c>
      <c r="S206" s="123">
        <f>IF(S$5&lt;=$D206,0,IF(SUM($D206,I181)&gt;S$5,$S193/I181,$S193-SUM($I206:R206)))</f>
        <v>0</v>
      </c>
      <c r="T206" s="123">
        <f>IF(T$5&lt;=$D206,0,IF(SUM($D206,I181)&gt;T$5,$S193/I181,$S193-SUM($I206:S206)))</f>
        <v>0</v>
      </c>
      <c r="U206" s="123">
        <f>IF(U$5&lt;=$D206,0,IF(SUM($D206,I181)&gt;U$5,$S193/I181,$S193-SUM($I206:T206)))</f>
        <v>0</v>
      </c>
      <c r="V206" s="123">
        <f>IF(V$5&lt;=$D206,0,IF(SUM($D206,I181)&gt;V$5,$S193/I181,$S193-SUM($I206:U206)))</f>
        <v>0</v>
      </c>
      <c r="W206" s="123">
        <f>IF(W$5&lt;=$D206,0,IF(SUM($D206,I181)&gt;W$5,$S193/I181,$S193-SUM($I206:V206)))</f>
        <v>0</v>
      </c>
      <c r="X206" s="123">
        <f>IF(X$5&lt;=$D206,0,IF(SUM($D206,I181)&gt;X$5,$S193/I181,$S193-SUM($I206:W206)))</f>
        <v>0</v>
      </c>
      <c r="Y206" s="123">
        <f>IF(Y$5&lt;=$D206,0,IF(SUM($D206,I181)&gt;Y$5,$S193/I181,$S193-SUM($I206:X206)))</f>
        <v>0</v>
      </c>
      <c r="Z206" s="123">
        <f>IF(Z$5&lt;=$D206,0,IF(SUM($D206,I181)&gt;Z$5,$S193/I181,$S193-SUM($I206:Y206)))</f>
        <v>0</v>
      </c>
      <c r="AA206" s="123">
        <f>IF(AA$5&lt;=$D206,0,IF(SUM($D206,I181)&gt;AA$5,$S193/I181,$S193-SUM($I206:Z206)))</f>
        <v>0</v>
      </c>
      <c r="AB206" s="123">
        <f>IF(AB$5&lt;=$D206,0,IF(SUM($D206,I181)&gt;AB$5,$S193/I181,$S193-SUM($I206:AA206)))</f>
        <v>0</v>
      </c>
      <c r="AC206" s="123">
        <f>IF(AC$5&lt;=$D206,0,IF(SUM($D206,I181)&gt;AC$5,$S193/I181,$S193-SUM($I206:AB206)))</f>
        <v>0</v>
      </c>
      <c r="AD206" s="123">
        <f>IF(AD$5&lt;=$D206,0,IF(SUM($D206,I181)&gt;AD$5,$S193/I181,$S193-SUM($I206:AC206)))</f>
        <v>0</v>
      </c>
      <c r="AE206" s="123">
        <f>IF(AE$5&lt;=$D206,0,IF(SUM($D206,I181)&gt;AE$5,$S193/I181,$S193-SUM($I206:AD206)))</f>
        <v>0</v>
      </c>
      <c r="AF206" s="123">
        <f>IF(AF$5&lt;=$D206,0,IF(SUM($D206,I181)&gt;AF$5,$S193/I181,$S193-SUM($I206:AE206)))</f>
        <v>0</v>
      </c>
      <c r="AG206" s="123">
        <f>IF(AG$5&lt;=$D206,0,IF(SUM($D206,I181)&gt;AG$5,$S193/I181,$S193-SUM($I206:AF206)))</f>
        <v>0</v>
      </c>
      <c r="AH206" s="123">
        <f>IF(AH$5&lt;=$D206,0,IF(SUM($D206,I181)&gt;AH$5,$S193/I181,$S193-SUM($I206:AG206)))</f>
        <v>0</v>
      </c>
      <c r="AI206" s="123">
        <f>IF(AI$5&lt;=$D206,0,IF(SUM($D206,I181)&gt;AI$5,$S193/I181,$S193-SUM($I206:AH206)))</f>
        <v>0</v>
      </c>
      <c r="AJ206" s="123">
        <f>IF(AJ$5&lt;=$D206,0,IF(SUM($D206,I181)&gt;AJ$5,$S193/I181,$S193-SUM($I206:AI206)))</f>
        <v>0</v>
      </c>
      <c r="AK206" s="123">
        <f>IF(AK$5&lt;=$D206,0,IF(SUM($D206,I181)&gt;AK$5,$S193/I181,$S193-SUM($I206:AJ206)))</f>
        <v>0</v>
      </c>
      <c r="AL206" s="123">
        <f>IF(AL$5&lt;=$D206,0,IF(SUM($D206,I181)&gt;AL$5,$S193/I181,$S193-SUM($I206:AK206)))</f>
        <v>0</v>
      </c>
      <c r="AM206" s="123">
        <f>IF(AM$5&lt;=$D206,0,IF(SUM($D206,I181)&gt;AM$5,$S193/I181,$S193-SUM($I206:AL206)))</f>
        <v>0</v>
      </c>
      <c r="AN206" s="123">
        <f>IF(AN$5&lt;=$D206,0,IF(SUM($D206,I181)&gt;AN$5,$S193/I181,$S193-SUM($I206:AM206)))</f>
        <v>0</v>
      </c>
      <c r="AO206" s="123">
        <f>IF(AO$5&lt;=$D206,0,IF(SUM($D206,I181)&gt;AO$5,$S193/I181,$S193-SUM($I206:AN206)))</f>
        <v>0</v>
      </c>
      <c r="AP206" s="123">
        <f>IF(AP$5&lt;=$D206,0,IF(SUM($D206,I181)&gt;AP$5,$S193/I181,$S193-SUM($I206:AO206)))</f>
        <v>0</v>
      </c>
      <c r="AQ206" s="123">
        <f>IF(AQ$5&lt;=$D206,0,IF(SUM($D206,I181)&gt;AQ$5,$S193/I181,$S193-SUM($I206:AP206)))</f>
        <v>0</v>
      </c>
      <c r="AR206" s="123">
        <f>IF(AR$5&lt;=$D206,0,IF(SUM($D206,I181)&gt;AR$5,$S193/I181,$S193-SUM($I206:AQ206)))</f>
        <v>0</v>
      </c>
      <c r="AS206" s="123">
        <f>IF(AS$5&lt;=$D206,0,IF(SUM($D206,I181)&gt;AS$5,$S193/I181,$S193-SUM($I206:AR206)))</f>
        <v>0</v>
      </c>
      <c r="AT206" s="123">
        <f>IF(AT$5&lt;=$D206,0,IF(SUM($D206,I181)&gt;AT$5,$S193/I181,$S193-SUM($I206:AS206)))</f>
        <v>0</v>
      </c>
      <c r="AU206" s="123">
        <f>IF(AU$5&lt;=$D206,0,IF(SUM($D206,I181)&gt;AU$5,$S193/I181,$S193-SUM($I206:AT206)))</f>
        <v>0</v>
      </c>
      <c r="AV206" s="123">
        <f>IF(AV$5&lt;=$D206,0,IF(SUM($D206,I181)&gt;AV$5,$S193/I181,$S193-SUM($I206:AU206)))</f>
        <v>0</v>
      </c>
      <c r="AW206" s="123">
        <f>IF(AW$5&lt;=$D206,0,IF(SUM($D206,I181)&gt;AW$5,$S193/I181,$S193-SUM($I206:AV206)))</f>
        <v>0</v>
      </c>
      <c r="AX206" s="123">
        <f>IF(AX$5&lt;=$D206,0,IF(SUM($D206,I181)&gt;AX$5,$S193/I181,$S193-SUM($I206:AW206)))</f>
        <v>0</v>
      </c>
      <c r="AY206" s="123">
        <f>IF(AY$5&lt;=$D206,0,IF(SUM($D206,I181)&gt;AY$5,$S193/I181,$S193-SUM($I206:AX206)))</f>
        <v>0</v>
      </c>
      <c r="AZ206" s="123">
        <f>IF(AZ$5&lt;=$D206,0,IF(SUM($D206,I181)&gt;AZ$5,$S193/I181,$S193-SUM($I206:AY206)))</f>
        <v>0</v>
      </c>
      <c r="BA206" s="123">
        <f>IF(BA$5&lt;=$D206,0,IF(SUM($D206,I181)&gt;BA$5,$S193/I181,$S193-SUM($I206:AZ206)))</f>
        <v>0</v>
      </c>
      <c r="BB206" s="123">
        <f>IF(BB$5&lt;=$D206,0,IF(SUM($D206,I181)&gt;BB$5,$S193/I181,$S193-SUM($I206:BA206)))</f>
        <v>0</v>
      </c>
      <c r="BC206" s="123">
        <f>IF(BC$5&lt;=$D206,0,IF(SUM($D206,I181)&gt;BC$5,$S193/I181,$S193-SUM($I206:BB206)))</f>
        <v>0</v>
      </c>
      <c r="BD206" s="123">
        <f>IF(BD$5&lt;=$D206,0,IF(SUM($D206,I181)&gt;BD$5,$S193/I181,$S193-SUM($I206:BC206)))</f>
        <v>0</v>
      </c>
      <c r="BE206" s="123">
        <f>IF(BE$5&lt;=$D206,0,IF(SUM($D206,I181)&gt;BE$5,$S193/I181,$S193-SUM($I206:BD206)))</f>
        <v>0</v>
      </c>
      <c r="BF206" s="123">
        <f>IF(BF$5&lt;=$D206,0,IF(SUM($D206,I181)&gt;BF$5,$S193/I181,$S193-SUM($I206:BE206)))</f>
        <v>0</v>
      </c>
      <c r="BG206" s="123">
        <f>IF(BG$5&lt;=$D206,0,IF(SUM($D206,I181)&gt;BG$5,$S193/I181,$S193-SUM($I206:BF206)))</f>
        <v>0</v>
      </c>
      <c r="BH206" s="123">
        <f>IF(BH$5&lt;=$D206,0,IF(SUM($D206,I181)&gt;BH$5,$S193/I181,$S193-SUM($I206:BG206)))</f>
        <v>0</v>
      </c>
      <c r="BI206" s="123">
        <f>IF(BI$5&lt;=$D206,0,IF(SUM($D206,I181)&gt;BI$5,$S193/I181,$S193-SUM($I206:BH206)))</f>
        <v>0</v>
      </c>
      <c r="BJ206" s="123">
        <f>IF(BJ$5&lt;=$D206,0,IF(SUM($D206,I181)&gt;BJ$5,$S193/I181,$S193-SUM($I206:BI206)))</f>
        <v>0</v>
      </c>
      <c r="BK206" s="123">
        <f>IF(BK$5&lt;=$D206,0,IF(SUM($D206,I181)&gt;BK$5,$S193/I181,$S193-SUM($I206:BJ206)))</f>
        <v>0</v>
      </c>
      <c r="BL206" s="123">
        <f>IF(BL$5&lt;=$D206,0,IF(SUM($D206,I181)&gt;BL$5,$S193/I181,$S193-SUM($I206:BK206)))</f>
        <v>0</v>
      </c>
      <c r="BM206" s="123">
        <f>IF(BM$5&lt;=$D206,0,IF(SUM($D206,I181)&gt;BM$5,$S193/I181,$S193-SUM($I206:BL206)))</f>
        <v>0</v>
      </c>
      <c r="BN206" s="123">
        <f>IF(BN$5&lt;=$D206,0,IF(SUM($D206,I181)&gt;BN$5,$S193/I181,$S193-SUM($I206:BM206)))</f>
        <v>0</v>
      </c>
      <c r="BO206" s="123">
        <f>IF(BO$5&lt;=$D206,0,IF(SUM($D206,I181)&gt;BO$5,$S193/I181,$S193-SUM($I206:BN206)))</f>
        <v>0</v>
      </c>
      <c r="BP206" s="123">
        <f>IF(BP$5&lt;=$D206,0,IF(SUM($D206,I181)&gt;BP$5,$S193/I181,$S193-SUM($I206:BO206)))</f>
        <v>0</v>
      </c>
      <c r="BQ206" s="123">
        <f>IF(BQ$5&lt;=$D206,0,IF(SUM($D206,I181)&gt;BQ$5,$S193/I181,$S193-SUM($I206:BP206)))</f>
        <v>0</v>
      </c>
      <c r="BR206" s="123">
        <f>IF(BR$5&lt;=$D206,0,IF(SUM($D206,J181)&gt;BR$5,$S193/J181,$S193-SUM($I206:BQ206)))</f>
        <v>0</v>
      </c>
      <c r="BS206" s="123">
        <f>IF(BS$5&lt;=$D206,0,IF(SUM($D206,K181)&gt;BS$5,$S193/K181,$S193-SUM($I206:BR206)))</f>
        <v>0</v>
      </c>
      <c r="BT206" s="123">
        <f>IF(BT$5&lt;=$D206,0,IF(SUM($D206,L181)&gt;BT$5,$S193/L181,$S193-SUM($I206:BS206)))</f>
        <v>0</v>
      </c>
      <c r="BU206" s="123">
        <f>IF(BU$5&lt;=$D206,0,IF(SUM($D206,M181)&gt;BU$5,$S193/M181,$S193-SUM($I206:BT206)))</f>
        <v>0</v>
      </c>
      <c r="BV206" s="123">
        <f>IF(BV$5&lt;=$D206,0,IF(SUM($D206,N181)&gt;BV$5,$S193/N181,$S193-SUM($I206:BU206)))</f>
        <v>0</v>
      </c>
    </row>
    <row r="207" spans="1:74" ht="12.75" hidden="1" customHeight="1" outlineLevel="1" x14ac:dyDescent="0.3">
      <c r="D207" s="124">
        <f t="shared" si="100"/>
        <v>2021</v>
      </c>
      <c r="E207" s="8" t="s">
        <v>22</v>
      </c>
      <c r="I207" s="75"/>
      <c r="J207" s="123">
        <f>IF(J$5&lt;=$D207,0,IF(SUM($D207,I181)&gt;J$5,$T193/I181,$T193-SUM($I207:I207)))</f>
        <v>0</v>
      </c>
      <c r="K207" s="123">
        <f>IF(K$5&lt;=$D207,0,IF(SUM($D207,I181)&gt;K$5,$T193/I181,$T193-SUM($I207:J207)))</f>
        <v>0</v>
      </c>
      <c r="L207" s="123">
        <f>IF(L$5&lt;=$D207,0,IF(SUM($D207,I181)&gt;L$5,$T193/I181,$T193-SUM($I207:K207)))</f>
        <v>0</v>
      </c>
      <c r="M207" s="123">
        <f>IF(M$5&lt;=$D207,0,IF(SUM($D207,I181)&gt;M$5,$T193/I181,$T193-SUM($I207:L207)))</f>
        <v>0</v>
      </c>
      <c r="N207" s="123">
        <f>IF(N$5&lt;=$D207,0,IF(SUM($D207,I181)&gt;N$5,$T193/I181,$T193-SUM($I207:M207)))</f>
        <v>0</v>
      </c>
      <c r="O207" s="123">
        <f>IF(O$5&lt;=$D207,0,IF(SUM($D207,I181)&gt;O$5,$T193/I181,$T193-SUM($I207:N207)))</f>
        <v>0</v>
      </c>
      <c r="P207" s="123">
        <f>IF(P$5&lt;=$D207,0,IF(SUM($D207,I181)&gt;P$5,$T193/I181,$T193-SUM($I207:O207)))</f>
        <v>0</v>
      </c>
      <c r="Q207" s="123">
        <f>IF(Q$5&lt;=$D207,0,IF(SUM($D207,I181)&gt;Q$5,$T193/I181,$T193-SUM($I207:P207)))</f>
        <v>0</v>
      </c>
      <c r="R207" s="123">
        <f>IF(R$5&lt;=$D207,0,IF(SUM($D207,I181)&gt;R$5,$T193/I181,$T193-SUM($I207:Q207)))</f>
        <v>0</v>
      </c>
      <c r="S207" s="123">
        <f>IF(S$5&lt;=$D207,0,IF(SUM($D207,I181)&gt;S$5,$T193/I181,$T193-SUM($I207:R207)))</f>
        <v>0</v>
      </c>
      <c r="T207" s="123">
        <f>IF(T$5&lt;=$D207,0,IF(SUM($D207,I181)&gt;T$5,$T193/I181,$T193-SUM($I207:S207)))</f>
        <v>0</v>
      </c>
      <c r="U207" s="123">
        <f>IF(U$5&lt;=$D207,0,IF(SUM($D207,I181)&gt;U$5,$T193/I181,$T193-SUM($I207:T207)))</f>
        <v>0</v>
      </c>
      <c r="V207" s="123">
        <f>IF(V$5&lt;=$D207,0,IF(SUM($D207,I181)&gt;V$5,$T193/I181,$T193-SUM($I207:U207)))</f>
        <v>0</v>
      </c>
      <c r="W207" s="123">
        <f>IF(W$5&lt;=$D207,0,IF(SUM($D207,I181)&gt;W$5,$T193/I181,$T193-SUM($I207:V207)))</f>
        <v>0</v>
      </c>
      <c r="X207" s="123">
        <f>IF(X$5&lt;=$D207,0,IF(SUM($D207,I181)&gt;X$5,$T193/I181,$T193-SUM($I207:W207)))</f>
        <v>0</v>
      </c>
      <c r="Y207" s="123">
        <f>IF(Y$5&lt;=$D207,0,IF(SUM($D207,I181)&gt;Y$5,$T193/I181,$T193-SUM($I207:X207)))</f>
        <v>0</v>
      </c>
      <c r="Z207" s="123">
        <f>IF(Z$5&lt;=$D207,0,IF(SUM($D207,I181)&gt;Z$5,$T193/I181,$T193-SUM($I207:Y207)))</f>
        <v>0</v>
      </c>
      <c r="AA207" s="123">
        <f>IF(AA$5&lt;=$D207,0,IF(SUM($D207,I181)&gt;AA$5,$T193/I181,$T193-SUM($I207:Z207)))</f>
        <v>0</v>
      </c>
      <c r="AB207" s="123">
        <f>IF(AB$5&lt;=$D207,0,IF(SUM($D207,I181)&gt;AB$5,$T193/I181,$T193-SUM($I207:AA207)))</f>
        <v>0</v>
      </c>
      <c r="AC207" s="123">
        <f>IF(AC$5&lt;=$D207,0,IF(SUM($D207,I181)&gt;AC$5,$T193/I181,$T193-SUM($I207:AB207)))</f>
        <v>0</v>
      </c>
      <c r="AD207" s="123">
        <f>IF(AD$5&lt;=$D207,0,IF(SUM($D207,I181)&gt;AD$5,$T193/I181,$T193-SUM($I207:AC207)))</f>
        <v>0</v>
      </c>
      <c r="AE207" s="123">
        <f>IF(AE$5&lt;=$D207,0,IF(SUM($D207,I181)&gt;AE$5,$T193/I181,$T193-SUM($I207:AD207)))</f>
        <v>0</v>
      </c>
      <c r="AF207" s="123">
        <f>IF(AF$5&lt;=$D207,0,IF(SUM($D207,I181)&gt;AF$5,$T193/I181,$T193-SUM($I207:AE207)))</f>
        <v>0</v>
      </c>
      <c r="AG207" s="123">
        <f>IF(AG$5&lt;=$D207,0,IF(SUM($D207,I181)&gt;AG$5,$T193/I181,$T193-SUM($I207:AF207)))</f>
        <v>0</v>
      </c>
      <c r="AH207" s="123">
        <f>IF(AH$5&lt;=$D207,0,IF(SUM($D207,I181)&gt;AH$5,$T193/I181,$T193-SUM($I207:AG207)))</f>
        <v>0</v>
      </c>
      <c r="AI207" s="123">
        <f>IF(AI$5&lt;=$D207,0,IF(SUM($D207,I181)&gt;AI$5,$T193/I181,$T193-SUM($I207:AH207)))</f>
        <v>0</v>
      </c>
      <c r="AJ207" s="123">
        <f>IF(AJ$5&lt;=$D207,0,IF(SUM($D207,I181)&gt;AJ$5,$T193/I181,$T193-SUM($I207:AI207)))</f>
        <v>0</v>
      </c>
      <c r="AK207" s="123">
        <f>IF(AK$5&lt;=$D207,0,IF(SUM($D207,I181)&gt;AK$5,$T193/I181,$T193-SUM($I207:AJ207)))</f>
        <v>0</v>
      </c>
      <c r="AL207" s="123">
        <f>IF(AL$5&lt;=$D207,0,IF(SUM($D207,I181)&gt;AL$5,$T193/I181,$T193-SUM($I207:AK207)))</f>
        <v>0</v>
      </c>
      <c r="AM207" s="123">
        <f>IF(AM$5&lt;=$D207,0,IF(SUM($D207,I181)&gt;AM$5,$T193/I181,$T193-SUM($I207:AL207)))</f>
        <v>0</v>
      </c>
      <c r="AN207" s="123">
        <f>IF(AN$5&lt;=$D207,0,IF(SUM($D207,I181)&gt;AN$5,$T193/I181,$T193-SUM($I207:AM207)))</f>
        <v>0</v>
      </c>
      <c r="AO207" s="123">
        <f>IF(AO$5&lt;=$D207,0,IF(SUM($D207,I181)&gt;AO$5,$T193/I181,$T193-SUM($I207:AN207)))</f>
        <v>0</v>
      </c>
      <c r="AP207" s="123">
        <f>IF(AP$5&lt;=$D207,0,IF(SUM($D207,I181)&gt;AP$5,$T193/I181,$T193-SUM($I207:AO207)))</f>
        <v>0</v>
      </c>
      <c r="AQ207" s="123">
        <f>IF(AQ$5&lt;=$D207,0,IF(SUM($D207,I181)&gt;AQ$5,$T193/I181,$T193-SUM($I207:AP207)))</f>
        <v>0</v>
      </c>
      <c r="AR207" s="123">
        <f>IF(AR$5&lt;=$D207,0,IF(SUM($D207,I181)&gt;AR$5,$T193/I181,$T193-SUM($I207:AQ207)))</f>
        <v>0</v>
      </c>
      <c r="AS207" s="123">
        <f>IF(AS$5&lt;=$D207,0,IF(SUM($D207,I181)&gt;AS$5,$T193/I181,$T193-SUM($I207:AR207)))</f>
        <v>0</v>
      </c>
      <c r="AT207" s="123">
        <f>IF(AT$5&lt;=$D207,0,IF(SUM($D207,I181)&gt;AT$5,$T193/I181,$T193-SUM($I207:AS207)))</f>
        <v>0</v>
      </c>
      <c r="AU207" s="123">
        <f>IF(AU$5&lt;=$D207,0,IF(SUM($D207,I181)&gt;AU$5,$T193/I181,$T193-SUM($I207:AT207)))</f>
        <v>0</v>
      </c>
      <c r="AV207" s="123">
        <f>IF(AV$5&lt;=$D207,0,IF(SUM($D207,I181)&gt;AV$5,$T193/I181,$T193-SUM($I207:AU207)))</f>
        <v>0</v>
      </c>
      <c r="AW207" s="123">
        <f>IF(AW$5&lt;=$D207,0,IF(SUM($D207,I181)&gt;AW$5,$T193/I181,$T193-SUM($I207:AV207)))</f>
        <v>0</v>
      </c>
      <c r="AX207" s="123">
        <f>IF(AX$5&lt;=$D207,0,IF(SUM($D207,I181)&gt;AX$5,$T193/I181,$T193-SUM($I207:AW207)))</f>
        <v>0</v>
      </c>
      <c r="AY207" s="123">
        <f>IF(AY$5&lt;=$D207,0,IF(SUM($D207,I181)&gt;AY$5,$T193/I181,$T193-SUM($I207:AX207)))</f>
        <v>0</v>
      </c>
      <c r="AZ207" s="123">
        <f>IF(AZ$5&lt;=$D207,0,IF(SUM($D207,I181)&gt;AZ$5,$T193/I181,$T193-SUM($I207:AY207)))</f>
        <v>0</v>
      </c>
      <c r="BA207" s="123">
        <f>IF(BA$5&lt;=$D207,0,IF(SUM($D207,I181)&gt;BA$5,$T193/I181,$T193-SUM($I207:AZ207)))</f>
        <v>0</v>
      </c>
      <c r="BB207" s="123">
        <f>IF(BB$5&lt;=$D207,0,IF(SUM($D207,I181)&gt;BB$5,$T193/I181,$T193-SUM($I207:BA207)))</f>
        <v>0</v>
      </c>
      <c r="BC207" s="123">
        <f>IF(BC$5&lt;=$D207,0,IF(SUM($D207,I181)&gt;BC$5,$T193/I181,$T193-SUM($I207:BB207)))</f>
        <v>0</v>
      </c>
      <c r="BD207" s="123">
        <f>IF(BD$5&lt;=$D207,0,IF(SUM($D207,I181)&gt;BD$5,$T193/I181,$T193-SUM($I207:BC207)))</f>
        <v>0</v>
      </c>
      <c r="BE207" s="123">
        <f>IF(BE$5&lt;=$D207,0,IF(SUM($D207,I181)&gt;BE$5,$T193/I181,$T193-SUM($I207:BD207)))</f>
        <v>0</v>
      </c>
      <c r="BF207" s="123">
        <f>IF(BF$5&lt;=$D207,0,IF(SUM($D207,I181)&gt;BF$5,$T193/I181,$T193-SUM($I207:BE207)))</f>
        <v>0</v>
      </c>
      <c r="BG207" s="123">
        <f>IF(BG$5&lt;=$D207,0,IF(SUM($D207,I181)&gt;BG$5,$T193/I181,$T193-SUM($I207:BF207)))</f>
        <v>0</v>
      </c>
      <c r="BH207" s="123">
        <f>IF(BH$5&lt;=$D207,0,IF(SUM($D207,I181)&gt;BH$5,$T193/I181,$T193-SUM($I207:BG207)))</f>
        <v>0</v>
      </c>
      <c r="BI207" s="123">
        <f>IF(BI$5&lt;=$D207,0,IF(SUM($D207,I181)&gt;BI$5,$T193/I181,$T193-SUM($I207:BH207)))</f>
        <v>0</v>
      </c>
      <c r="BJ207" s="123">
        <f>IF(BJ$5&lt;=$D207,0,IF(SUM($D207,I181)&gt;BJ$5,$T193/I181,$T193-SUM($I207:BI207)))</f>
        <v>0</v>
      </c>
      <c r="BK207" s="123">
        <f>IF(BK$5&lt;=$D207,0,IF(SUM($D207,I181)&gt;BK$5,$T193/I181,$T193-SUM($I207:BJ207)))</f>
        <v>0</v>
      </c>
      <c r="BL207" s="123">
        <f>IF(BL$5&lt;=$D207,0,IF(SUM($D207,I181)&gt;BL$5,$T193/I181,$T193-SUM($I207:BK207)))</f>
        <v>0</v>
      </c>
      <c r="BM207" s="123">
        <f>IF(BM$5&lt;=$D207,0,IF(SUM($D207,I181)&gt;BM$5,$T193/I181,$T193-SUM($I207:BL207)))</f>
        <v>0</v>
      </c>
      <c r="BN207" s="123">
        <f>IF(BN$5&lt;=$D207,0,IF(SUM($D207,I181)&gt;BN$5,$T193/I181,$T193-SUM($I207:BM207)))</f>
        <v>0</v>
      </c>
      <c r="BO207" s="123">
        <f>IF(BO$5&lt;=$D207,0,IF(SUM($D207,I181)&gt;BO$5,$T193/I181,$T193-SUM($I207:BN207)))</f>
        <v>0</v>
      </c>
      <c r="BP207" s="123">
        <f>IF(BP$5&lt;=$D207,0,IF(SUM($D207,I181)&gt;BP$5,$T193/I181,$T193-SUM($I207:BO207)))</f>
        <v>0</v>
      </c>
      <c r="BQ207" s="123">
        <f>IF(BQ$5&lt;=$D207,0,IF(SUM($D207,I181)&gt;BQ$5,$T193/I181,$T193-SUM($I207:BP207)))</f>
        <v>0</v>
      </c>
      <c r="BR207" s="123">
        <f>IF(BR$5&lt;=$D207,0,IF(SUM($D207,J181)&gt;BR$5,$T193/J181,$T193-SUM($I207:BQ207)))</f>
        <v>0</v>
      </c>
      <c r="BS207" s="123">
        <f>IF(BS$5&lt;=$D207,0,IF(SUM($D207,K181)&gt;BS$5,$T193/K181,$T193-SUM($I207:BR207)))</f>
        <v>0</v>
      </c>
      <c r="BT207" s="123">
        <f>IF(BT$5&lt;=$D207,0,IF(SUM($D207,L181)&gt;BT$5,$T193/L181,$T193-SUM($I207:BS207)))</f>
        <v>0</v>
      </c>
      <c r="BU207" s="123">
        <f>IF(BU$5&lt;=$D207,0,IF(SUM($D207,M181)&gt;BU$5,$T193/M181,$T193-SUM($I207:BT207)))</f>
        <v>0</v>
      </c>
      <c r="BV207" s="123">
        <f>IF(BV$5&lt;=$D207,0,IF(SUM($D207,N181)&gt;BV$5,$T193/N181,$T193-SUM($I207:BU207)))</f>
        <v>0</v>
      </c>
    </row>
    <row r="208" spans="1:74" ht="12.75" hidden="1" customHeight="1" outlineLevel="1" x14ac:dyDescent="0.3">
      <c r="D208" s="124">
        <f t="shared" si="100"/>
        <v>2022</v>
      </c>
      <c r="E208" s="8" t="s">
        <v>22</v>
      </c>
      <c r="I208" s="75"/>
      <c r="J208" s="123">
        <f>IF(J$5&lt;=$D208,0,IF(SUM($D208,I181)&gt;J$5,$U193/I181,$U193-SUM($I208:I208)))</f>
        <v>0</v>
      </c>
      <c r="K208" s="123">
        <f>IF(K$5&lt;=$D208,0,IF(SUM($D208,I181)&gt;K$5,$U193/I181,$U193-SUM($I208:J208)))</f>
        <v>0</v>
      </c>
      <c r="L208" s="123">
        <f>IF(L$5&lt;=$D208,0,IF(SUM($D208,I181)&gt;L$5,$U193/I181,$U193-SUM($I208:K208)))</f>
        <v>0</v>
      </c>
      <c r="M208" s="123">
        <f>IF(M$5&lt;=$D208,0,IF(SUM($D208,I181)&gt;M$5,$U193/I181,$U193-SUM($I208:L208)))</f>
        <v>0</v>
      </c>
      <c r="N208" s="123">
        <f>IF(N$5&lt;=$D208,0,IF(SUM($D208,I181)&gt;N$5,$U193/I181,$U193-SUM($I208:M208)))</f>
        <v>0</v>
      </c>
      <c r="O208" s="123">
        <f>IF(O$5&lt;=$D208,0,IF(SUM($D208,I181)&gt;O$5,$U193/I181,$U193-SUM($I208:N208)))</f>
        <v>0</v>
      </c>
      <c r="P208" s="123">
        <f>IF(P$5&lt;=$D208,0,IF(SUM($D208,I181)&gt;P$5,$U193/I181,$U193-SUM($I208:O208)))</f>
        <v>0</v>
      </c>
      <c r="Q208" s="123">
        <f>IF(Q$5&lt;=$D208,0,IF(SUM($D208,I181)&gt;Q$5,$U193/I181,$U193-SUM($I208:P208)))</f>
        <v>0</v>
      </c>
      <c r="R208" s="123">
        <f>IF(R$5&lt;=$D208,0,IF(SUM($D208,I181)&gt;R$5,$U193/I181,$U193-SUM($I208:Q208)))</f>
        <v>0</v>
      </c>
      <c r="S208" s="123">
        <f>IF(S$5&lt;=$D208,0,IF(SUM($D208,I181)&gt;S$5,$U193/I181,$U193-SUM($I208:R208)))</f>
        <v>0</v>
      </c>
      <c r="T208" s="123">
        <f>IF(T$5&lt;=$D208,0,IF(SUM($D208,I181)&gt;T$5,$U193/I181,$U193-SUM($I208:S208)))</f>
        <v>0</v>
      </c>
      <c r="U208" s="123">
        <f>IF(U$5&lt;=$D208,0,IF(SUM($D208,I181)&gt;U$5,$U193/I181,$U193-SUM($I208:T208)))</f>
        <v>0</v>
      </c>
      <c r="V208" s="123">
        <f>IF(V$5&lt;=$D208,0,IF(SUM($D208,I181)&gt;V$5,$U193/I181,$U193-SUM($I208:U208)))</f>
        <v>0</v>
      </c>
      <c r="W208" s="123">
        <f>IF(W$5&lt;=$D208,0,IF(SUM($D208,I181)&gt;W$5,$U193/I181,$U193-SUM($I208:V208)))</f>
        <v>0</v>
      </c>
      <c r="X208" s="123">
        <f>IF(X$5&lt;=$D208,0,IF(SUM($D208,I181)&gt;X$5,$U193/I181,$U193-SUM($I208:W208)))</f>
        <v>0</v>
      </c>
      <c r="Y208" s="123">
        <f>IF(Y$5&lt;=$D208,0,IF(SUM($D208,I181)&gt;Y$5,$U193/I181,$U193-SUM($I208:X208)))</f>
        <v>0</v>
      </c>
      <c r="Z208" s="123">
        <f>IF(Z$5&lt;=$D208,0,IF(SUM($D208,I181)&gt;Z$5,$U193/I181,$U193-SUM($I208:Y208)))</f>
        <v>0</v>
      </c>
      <c r="AA208" s="123">
        <f>IF(AA$5&lt;=$D208,0,IF(SUM($D208,I181)&gt;AA$5,$U193/I181,$U193-SUM($I208:Z208)))</f>
        <v>0</v>
      </c>
      <c r="AB208" s="123">
        <f>IF(AB$5&lt;=$D208,0,IF(SUM($D208,I181)&gt;AB$5,$U193/I181,$U193-SUM($I208:AA208)))</f>
        <v>0</v>
      </c>
      <c r="AC208" s="123">
        <f>IF(AC$5&lt;=$D208,0,IF(SUM($D208,I181)&gt;AC$5,$U193/I181,$U193-SUM($I208:AB208)))</f>
        <v>0</v>
      </c>
      <c r="AD208" s="123">
        <f>IF(AD$5&lt;=$D208,0,IF(SUM($D208,I181)&gt;AD$5,$U193/I181,$U193-SUM($I208:AC208)))</f>
        <v>0</v>
      </c>
      <c r="AE208" s="123">
        <f>IF(AE$5&lt;=$D208,0,IF(SUM($D208,I181)&gt;AE$5,$U193/I181,$U193-SUM($I208:AD208)))</f>
        <v>0</v>
      </c>
      <c r="AF208" s="123">
        <f>IF(AF$5&lt;=$D208,0,IF(SUM($D208,I181)&gt;AF$5,$U193/I181,$U193-SUM($I208:AE208)))</f>
        <v>0</v>
      </c>
      <c r="AG208" s="123">
        <f>IF(AG$5&lt;=$D208,0,IF(SUM($D208,I181)&gt;AG$5,$U193/I181,$U193-SUM($I208:AF208)))</f>
        <v>0</v>
      </c>
      <c r="AH208" s="123">
        <f>IF(AH$5&lt;=$D208,0,IF(SUM($D208,I181)&gt;AH$5,$U193/I181,$U193-SUM($I208:AG208)))</f>
        <v>0</v>
      </c>
      <c r="AI208" s="123">
        <f>IF(AI$5&lt;=$D208,0,IF(SUM($D208,I181)&gt;AI$5,$U193/I181,$U193-SUM($I208:AH208)))</f>
        <v>0</v>
      </c>
      <c r="AJ208" s="123">
        <f>IF(AJ$5&lt;=$D208,0,IF(SUM($D208,I181)&gt;AJ$5,$U193/I181,$U193-SUM($I208:AI208)))</f>
        <v>0</v>
      </c>
      <c r="AK208" s="123">
        <f>IF(AK$5&lt;=$D208,0,IF(SUM($D208,I181)&gt;AK$5,$U193/I181,$U193-SUM($I208:AJ208)))</f>
        <v>0</v>
      </c>
      <c r="AL208" s="123">
        <f>IF(AL$5&lt;=$D208,0,IF(SUM($D208,I181)&gt;AL$5,$U193/I181,$U193-SUM($I208:AK208)))</f>
        <v>0</v>
      </c>
      <c r="AM208" s="123">
        <f>IF(AM$5&lt;=$D208,0,IF(SUM($D208,I181)&gt;AM$5,$U193/I181,$U193-SUM($I208:AL208)))</f>
        <v>0</v>
      </c>
      <c r="AN208" s="123">
        <f>IF(AN$5&lt;=$D208,0,IF(SUM($D208,I181)&gt;AN$5,$U193/I181,$U193-SUM($I208:AM208)))</f>
        <v>0</v>
      </c>
      <c r="AO208" s="123">
        <f>IF(AO$5&lt;=$D208,0,IF(SUM($D208,I181)&gt;AO$5,$U193/I181,$U193-SUM($I208:AN208)))</f>
        <v>0</v>
      </c>
      <c r="AP208" s="123">
        <f>IF(AP$5&lt;=$D208,0,IF(SUM($D208,I181)&gt;AP$5,$U193/I181,$U193-SUM($I208:AO208)))</f>
        <v>0</v>
      </c>
      <c r="AQ208" s="123">
        <f>IF(AQ$5&lt;=$D208,0,IF(SUM($D208,I181)&gt;AQ$5,$U193/I181,$U193-SUM($I208:AP208)))</f>
        <v>0</v>
      </c>
      <c r="AR208" s="123">
        <f>IF(AR$5&lt;=$D208,0,IF(SUM($D208,I181)&gt;AR$5,$U193/I181,$U193-SUM($I208:AQ208)))</f>
        <v>0</v>
      </c>
      <c r="AS208" s="123">
        <f>IF(AS$5&lt;=$D208,0,IF(SUM($D208,I181)&gt;AS$5,$U193/I181,$U193-SUM($I208:AR208)))</f>
        <v>0</v>
      </c>
      <c r="AT208" s="123">
        <f>IF(AT$5&lt;=$D208,0,IF(SUM($D208,I181)&gt;AT$5,$U193/I181,$U193-SUM($I208:AS208)))</f>
        <v>0</v>
      </c>
      <c r="AU208" s="123">
        <f>IF(AU$5&lt;=$D208,0,IF(SUM($D208,I181)&gt;AU$5,$U193/I181,$U193-SUM($I208:AT208)))</f>
        <v>0</v>
      </c>
      <c r="AV208" s="123">
        <f>IF(AV$5&lt;=$D208,0,IF(SUM($D208,I181)&gt;AV$5,$U193/I181,$U193-SUM($I208:AU208)))</f>
        <v>0</v>
      </c>
      <c r="AW208" s="123">
        <f>IF(AW$5&lt;=$D208,0,IF(SUM($D208,I181)&gt;AW$5,$U193/I181,$U193-SUM($I208:AV208)))</f>
        <v>0</v>
      </c>
      <c r="AX208" s="123">
        <f>IF(AX$5&lt;=$D208,0,IF(SUM($D208,I181)&gt;AX$5,$U193/I181,$U193-SUM($I208:AW208)))</f>
        <v>0</v>
      </c>
      <c r="AY208" s="123">
        <f>IF(AY$5&lt;=$D208,0,IF(SUM($D208,I181)&gt;AY$5,$U193/I181,$U193-SUM($I208:AX208)))</f>
        <v>0</v>
      </c>
      <c r="AZ208" s="123">
        <f>IF(AZ$5&lt;=$D208,0,IF(SUM($D208,I181)&gt;AZ$5,$U193/I181,$U193-SUM($I208:AY208)))</f>
        <v>0</v>
      </c>
      <c r="BA208" s="123">
        <f>IF(BA$5&lt;=$D208,0,IF(SUM($D208,I181)&gt;BA$5,$U193/I181,$U193-SUM($I208:AZ208)))</f>
        <v>0</v>
      </c>
      <c r="BB208" s="123">
        <f>IF(BB$5&lt;=$D208,0,IF(SUM($D208,I181)&gt;BB$5,$U193/I181,$U193-SUM($I208:BA208)))</f>
        <v>0</v>
      </c>
      <c r="BC208" s="123">
        <f>IF(BC$5&lt;=$D208,0,IF(SUM($D208,I181)&gt;BC$5,$U193/I181,$U193-SUM($I208:BB208)))</f>
        <v>0</v>
      </c>
      <c r="BD208" s="123">
        <f>IF(BD$5&lt;=$D208,0,IF(SUM($D208,I181)&gt;BD$5,$U193/I181,$U193-SUM($I208:BC208)))</f>
        <v>0</v>
      </c>
      <c r="BE208" s="123">
        <f>IF(BE$5&lt;=$D208,0,IF(SUM($D208,I181)&gt;BE$5,$U193/I181,$U193-SUM($I208:BD208)))</f>
        <v>0</v>
      </c>
      <c r="BF208" s="123">
        <f>IF(BF$5&lt;=$D208,0,IF(SUM($D208,I181)&gt;BF$5,$U193/I181,$U193-SUM($I208:BE208)))</f>
        <v>0</v>
      </c>
      <c r="BG208" s="123">
        <f>IF(BG$5&lt;=$D208,0,IF(SUM($D208,I181)&gt;BG$5,$U193/I181,$U193-SUM($I208:BF208)))</f>
        <v>0</v>
      </c>
      <c r="BH208" s="123">
        <f>IF(BH$5&lt;=$D208,0,IF(SUM($D208,I181)&gt;BH$5,$U193/I181,$U193-SUM($I208:BG208)))</f>
        <v>0</v>
      </c>
      <c r="BI208" s="123">
        <f>IF(BI$5&lt;=$D208,0,IF(SUM($D208,I181)&gt;BI$5,$U193/I181,$U193-SUM($I208:BH208)))</f>
        <v>0</v>
      </c>
      <c r="BJ208" s="123">
        <f>IF(BJ$5&lt;=$D208,0,IF(SUM($D208,I181)&gt;BJ$5,$U193/I181,$U193-SUM($I208:BI208)))</f>
        <v>0</v>
      </c>
      <c r="BK208" s="123">
        <f>IF(BK$5&lt;=$D208,0,IF(SUM($D208,I181)&gt;BK$5,$U193/I181,$U193-SUM($I208:BJ208)))</f>
        <v>0</v>
      </c>
      <c r="BL208" s="123">
        <f>IF(BL$5&lt;=$D208,0,IF(SUM($D208,I181)&gt;BL$5,$U193/I181,$U193-SUM($I208:BK208)))</f>
        <v>0</v>
      </c>
      <c r="BM208" s="123">
        <f>IF(BM$5&lt;=$D208,0,IF(SUM($D208,I181)&gt;BM$5,$U193/I181,$U193-SUM($I208:BL208)))</f>
        <v>0</v>
      </c>
      <c r="BN208" s="123">
        <f>IF(BN$5&lt;=$D208,0,IF(SUM($D208,I181)&gt;BN$5,$U193/I181,$U193-SUM($I208:BM208)))</f>
        <v>0</v>
      </c>
      <c r="BO208" s="123">
        <f>IF(BO$5&lt;=$D208,0,IF(SUM($D208,I181)&gt;BO$5,$U193/I181,$U193-SUM($I208:BN208)))</f>
        <v>0</v>
      </c>
      <c r="BP208" s="123">
        <f>IF(BP$5&lt;=$D208,0,IF(SUM($D208,I181)&gt;BP$5,$U193/I181,$U193-SUM($I208:BO208)))</f>
        <v>0</v>
      </c>
      <c r="BQ208" s="123">
        <f>IF(BQ$5&lt;=$D208,0,IF(SUM($D208,I181)&gt;BQ$5,$U193/I181,$U193-SUM($I208:BP208)))</f>
        <v>0</v>
      </c>
      <c r="BR208" s="123">
        <f>IF(BR$5&lt;=$D208,0,IF(SUM($D208,J181)&gt;BR$5,$U193/J181,$U193-SUM($I208:BQ208)))</f>
        <v>0</v>
      </c>
      <c r="BS208" s="123">
        <f>IF(BS$5&lt;=$D208,0,IF(SUM($D208,K181)&gt;BS$5,$U193/K181,$U193-SUM($I208:BR208)))</f>
        <v>0</v>
      </c>
      <c r="BT208" s="123">
        <f>IF(BT$5&lt;=$D208,0,IF(SUM($D208,L181)&gt;BT$5,$U193/L181,$U193-SUM($I208:BS208)))</f>
        <v>0</v>
      </c>
      <c r="BU208" s="123">
        <f>IF(BU$5&lt;=$D208,0,IF(SUM($D208,M181)&gt;BU$5,$U193/M181,$U193-SUM($I208:BT208)))</f>
        <v>0</v>
      </c>
      <c r="BV208" s="123">
        <f>IF(BV$5&lt;=$D208,0,IF(SUM($D208,N181)&gt;BV$5,$U193/N181,$U193-SUM($I208:BU208)))</f>
        <v>0</v>
      </c>
    </row>
    <row r="209" spans="4:74" ht="12.75" hidden="1" customHeight="1" outlineLevel="1" x14ac:dyDescent="0.3">
      <c r="D209" s="124">
        <f t="shared" si="100"/>
        <v>2023</v>
      </c>
      <c r="E209" s="8" t="s">
        <v>22</v>
      </c>
      <c r="I209" s="75"/>
      <c r="J209" s="123">
        <f>IF(J$5&lt;=$D209,0,IF(SUM($D209,I181)&gt;J$5,$V193/I181,$V193-SUM($I209:I209)))</f>
        <v>0</v>
      </c>
      <c r="K209" s="123">
        <f>IF(K$5&lt;=$D209,0,IF(SUM($D209,I181)&gt;K$5,$V193/I181,$V193-SUM($I209:J209)))</f>
        <v>0</v>
      </c>
      <c r="L209" s="123">
        <f>IF(L$5&lt;=$D209,0,IF(SUM($D209,I181)&gt;L$5,$V193/I181,$V193-SUM($I209:K209)))</f>
        <v>0</v>
      </c>
      <c r="M209" s="123">
        <f>IF(M$5&lt;=$D209,0,IF(SUM($D209,I181)&gt;M$5,$V193/I181,$V193-SUM($I209:L209)))</f>
        <v>0</v>
      </c>
      <c r="N209" s="123">
        <f>IF(N$5&lt;=$D209,0,IF(SUM($D209,I181)&gt;N$5,$V193/I181,$V193-SUM($I209:M209)))</f>
        <v>0</v>
      </c>
      <c r="O209" s="123">
        <f>IF(O$5&lt;=$D209,0,IF(SUM($D209,I181)&gt;O$5,$V193/I181,$V193-SUM($I209:N209)))</f>
        <v>0</v>
      </c>
      <c r="P209" s="123">
        <f>IF(P$5&lt;=$D209,0,IF(SUM($D209,I181)&gt;P$5,$V193/I181,$V193-SUM($I209:O209)))</f>
        <v>0</v>
      </c>
      <c r="Q209" s="123">
        <f>IF(Q$5&lt;=$D209,0,IF(SUM($D209,I181)&gt;Q$5,$V193/I181,$V193-SUM($I209:P209)))</f>
        <v>0</v>
      </c>
      <c r="R209" s="123">
        <f>IF(R$5&lt;=$D209,0,IF(SUM($D209,I181)&gt;R$5,$V193/I181,$V193-SUM($I209:Q209)))</f>
        <v>0</v>
      </c>
      <c r="S209" s="123">
        <f>IF(S$5&lt;=$D209,0,IF(SUM($D209,I181)&gt;S$5,$V193/I181,$V193-SUM($I209:R209)))</f>
        <v>0</v>
      </c>
      <c r="T209" s="123">
        <f>IF(T$5&lt;=$D209,0,IF(SUM($D209,I181)&gt;T$5,$V193/I181,$V193-SUM($I209:S209)))</f>
        <v>0</v>
      </c>
      <c r="U209" s="123">
        <f>IF(U$5&lt;=$D209,0,IF(SUM($D209,I181)&gt;U$5,$V193/I181,$V193-SUM($I209:T209)))</f>
        <v>0</v>
      </c>
      <c r="V209" s="123">
        <f>IF(V$5&lt;=$D209,0,IF(SUM($D209,I181)&gt;V$5,$V193/I181,$V193-SUM($I209:U209)))</f>
        <v>0</v>
      </c>
      <c r="W209" s="123">
        <f>IF(W$5&lt;=$D209,0,IF(SUM($D209,I181)&gt;W$5,$V193/I181,$V193-SUM($I209:V209)))</f>
        <v>0</v>
      </c>
      <c r="X209" s="123">
        <f>IF(X$5&lt;=$D209,0,IF(SUM($D209,I181)&gt;X$5,$V193/I181,$V193-SUM($I209:W209)))</f>
        <v>0</v>
      </c>
      <c r="Y209" s="123">
        <f>IF(Y$5&lt;=$D209,0,IF(SUM($D209,I181)&gt;Y$5,$V193/I181,$V193-SUM($I209:X209)))</f>
        <v>0</v>
      </c>
      <c r="Z209" s="123">
        <f>IF(Z$5&lt;=$D209,0,IF(SUM($D209,I181)&gt;Z$5,$V193/I181,$V193-SUM($I209:Y209)))</f>
        <v>0</v>
      </c>
      <c r="AA209" s="123">
        <f>IF(AA$5&lt;=$D209,0,IF(SUM($D209,I181)&gt;AA$5,$V193/I181,$V193-SUM($I209:Z209)))</f>
        <v>0</v>
      </c>
      <c r="AB209" s="123">
        <f>IF(AB$5&lt;=$D209,0,IF(SUM($D209,I181)&gt;AB$5,$V193/I181,$V193-SUM($I209:AA209)))</f>
        <v>0</v>
      </c>
      <c r="AC209" s="123">
        <f>IF(AC$5&lt;=$D209,0,IF(SUM($D209,I181)&gt;AC$5,$V193/I181,$V193-SUM($I209:AB209)))</f>
        <v>0</v>
      </c>
      <c r="AD209" s="123">
        <f>IF(AD$5&lt;=$D209,0,IF(SUM($D209,I181)&gt;AD$5,$V193/I181,$V193-SUM($I209:AC209)))</f>
        <v>0</v>
      </c>
      <c r="AE209" s="123">
        <f>IF(AE$5&lt;=$D209,0,IF(SUM($D209,I181)&gt;AE$5,$V193/I181,$V193-SUM($I209:AD209)))</f>
        <v>0</v>
      </c>
      <c r="AF209" s="123">
        <f>IF(AF$5&lt;=$D209,0,IF(SUM($D209,I181)&gt;AF$5,$V193/I181,$V193-SUM($I209:AE209)))</f>
        <v>0</v>
      </c>
      <c r="AG209" s="123">
        <f>IF(AG$5&lt;=$D209,0,IF(SUM($D209,I181)&gt;AG$5,$V193/I181,$V193-SUM($I209:AF209)))</f>
        <v>0</v>
      </c>
      <c r="AH209" s="123">
        <f>IF(AH$5&lt;=$D209,0,IF(SUM($D209,I181)&gt;AH$5,$V193/I181,$V193-SUM($I209:AG209)))</f>
        <v>0</v>
      </c>
      <c r="AI209" s="123">
        <f>IF(AI$5&lt;=$D209,0,IF(SUM($D209,I181)&gt;AI$5,$V193/I181,$V193-SUM($I209:AH209)))</f>
        <v>0</v>
      </c>
      <c r="AJ209" s="123">
        <f>IF(AJ$5&lt;=$D209,0,IF(SUM($D209,I181)&gt;AJ$5,$V193/I181,$V193-SUM($I209:AI209)))</f>
        <v>0</v>
      </c>
      <c r="AK209" s="123">
        <f>IF(AK$5&lt;=$D209,0,IF(SUM($D209,I181)&gt;AK$5,$V193/I181,$V193-SUM($I209:AJ209)))</f>
        <v>0</v>
      </c>
      <c r="AL209" s="123">
        <f>IF(AL$5&lt;=$D209,0,IF(SUM($D209,I181)&gt;AL$5,$V193/I181,$V193-SUM($I209:AK209)))</f>
        <v>0</v>
      </c>
      <c r="AM209" s="123">
        <f>IF(AM$5&lt;=$D209,0,IF(SUM($D209,I181)&gt;AM$5,$V193/I181,$V193-SUM($I209:AL209)))</f>
        <v>0</v>
      </c>
      <c r="AN209" s="123">
        <f>IF(AN$5&lt;=$D209,0,IF(SUM($D209,I181)&gt;AN$5,$V193/I181,$V193-SUM($I209:AM209)))</f>
        <v>0</v>
      </c>
      <c r="AO209" s="123">
        <f>IF(AO$5&lt;=$D209,0,IF(SUM($D209,I181)&gt;AO$5,$V193/I181,$V193-SUM($I209:AN209)))</f>
        <v>0</v>
      </c>
      <c r="AP209" s="123">
        <f>IF(AP$5&lt;=$D209,0,IF(SUM($D209,I181)&gt;AP$5,$V193/I181,$V193-SUM($I209:AO209)))</f>
        <v>0</v>
      </c>
      <c r="AQ209" s="123">
        <f>IF(AQ$5&lt;=$D209,0,IF(SUM($D209,I181)&gt;AQ$5,$V193/I181,$V193-SUM($I209:AP209)))</f>
        <v>0</v>
      </c>
      <c r="AR209" s="123">
        <f>IF(AR$5&lt;=$D209,0,IF(SUM($D209,I181)&gt;AR$5,$V193/I181,$V193-SUM($I209:AQ209)))</f>
        <v>0</v>
      </c>
      <c r="AS209" s="123">
        <f>IF(AS$5&lt;=$D209,0,IF(SUM($D209,I181)&gt;AS$5,$V193/I181,$V193-SUM($I209:AR209)))</f>
        <v>0</v>
      </c>
      <c r="AT209" s="123">
        <f>IF(AT$5&lt;=$D209,0,IF(SUM($D209,I181)&gt;AT$5,$V193/I181,$V193-SUM($I209:AS209)))</f>
        <v>0</v>
      </c>
      <c r="AU209" s="123">
        <f>IF(AU$5&lt;=$D209,0,IF(SUM($D209,I181)&gt;AU$5,$V193/I181,$V193-SUM($I209:AT209)))</f>
        <v>0</v>
      </c>
      <c r="AV209" s="123">
        <f>IF(AV$5&lt;=$D209,0,IF(SUM($D209,I181)&gt;AV$5,$V193/I181,$V193-SUM($I209:AU209)))</f>
        <v>0</v>
      </c>
      <c r="AW209" s="123">
        <f>IF(AW$5&lt;=$D209,0,IF(SUM($D209,I181)&gt;AW$5,$V193/I181,$V193-SUM($I209:AV209)))</f>
        <v>0</v>
      </c>
      <c r="AX209" s="123">
        <f>IF(AX$5&lt;=$D209,0,IF(SUM($D209,I181)&gt;AX$5,$V193/I181,$V193-SUM($I209:AW209)))</f>
        <v>0</v>
      </c>
      <c r="AY209" s="123">
        <f>IF(AY$5&lt;=$D209,0,IF(SUM($D209,I181)&gt;AY$5,$V193/I181,$V193-SUM($I209:AX209)))</f>
        <v>0</v>
      </c>
      <c r="AZ209" s="123">
        <f>IF(AZ$5&lt;=$D209,0,IF(SUM($D209,I181)&gt;AZ$5,$V193/I181,$V193-SUM($I209:AY209)))</f>
        <v>0</v>
      </c>
      <c r="BA209" s="123">
        <f>IF(BA$5&lt;=$D209,0,IF(SUM($D209,I181)&gt;BA$5,$V193/I181,$V193-SUM($I209:AZ209)))</f>
        <v>0</v>
      </c>
      <c r="BB209" s="123">
        <f>IF(BB$5&lt;=$D209,0,IF(SUM($D209,I181)&gt;BB$5,$V193/I181,$V193-SUM($I209:BA209)))</f>
        <v>0</v>
      </c>
      <c r="BC209" s="123">
        <f>IF(BC$5&lt;=$D209,0,IF(SUM($D209,I181)&gt;BC$5,$V193/I181,$V193-SUM($I209:BB209)))</f>
        <v>0</v>
      </c>
      <c r="BD209" s="123">
        <f>IF(BD$5&lt;=$D209,0,IF(SUM($D209,I181)&gt;BD$5,$V193/I181,$V193-SUM($I209:BC209)))</f>
        <v>0</v>
      </c>
      <c r="BE209" s="123">
        <f>IF(BE$5&lt;=$D209,0,IF(SUM($D209,I181)&gt;BE$5,$V193/I181,$V193-SUM($I209:BD209)))</f>
        <v>0</v>
      </c>
      <c r="BF209" s="123">
        <f>IF(BF$5&lt;=$D209,0,IF(SUM($D209,I181)&gt;BF$5,$V193/I181,$V193-SUM($I209:BE209)))</f>
        <v>0</v>
      </c>
      <c r="BG209" s="123">
        <f>IF(BG$5&lt;=$D209,0,IF(SUM($D209,I181)&gt;BG$5,$V193/I181,$V193-SUM($I209:BF209)))</f>
        <v>0</v>
      </c>
      <c r="BH209" s="123">
        <f>IF(BH$5&lt;=$D209,0,IF(SUM($D209,I181)&gt;BH$5,$V193/I181,$V193-SUM($I209:BG209)))</f>
        <v>0</v>
      </c>
      <c r="BI209" s="123">
        <f>IF(BI$5&lt;=$D209,0,IF(SUM($D209,I181)&gt;BI$5,$V193/I181,$V193-SUM($I209:BH209)))</f>
        <v>0</v>
      </c>
      <c r="BJ209" s="123">
        <f>IF(BJ$5&lt;=$D209,0,IF(SUM($D209,I181)&gt;BJ$5,$V193/I181,$V193-SUM($I209:BI209)))</f>
        <v>0</v>
      </c>
      <c r="BK209" s="123">
        <f>IF(BK$5&lt;=$D209,0,IF(SUM($D209,I181)&gt;BK$5,$V193/I181,$V193-SUM($I209:BJ209)))</f>
        <v>0</v>
      </c>
      <c r="BL209" s="123">
        <f>IF(BL$5&lt;=$D209,0,IF(SUM($D209,I181)&gt;BL$5,$V193/I181,$V193-SUM($I209:BK209)))</f>
        <v>0</v>
      </c>
      <c r="BM209" s="123">
        <f>IF(BM$5&lt;=$D209,0,IF(SUM($D209,I181)&gt;BM$5,$V193/I181,$V193-SUM($I209:BL209)))</f>
        <v>0</v>
      </c>
      <c r="BN209" s="123">
        <f>IF(BN$5&lt;=$D209,0,IF(SUM($D209,I181)&gt;BN$5,$V193/I181,$V193-SUM($I209:BM209)))</f>
        <v>0</v>
      </c>
      <c r="BO209" s="123">
        <f>IF(BO$5&lt;=$D209,0,IF(SUM($D209,I181)&gt;BO$5,$V193/I181,$V193-SUM($I209:BN209)))</f>
        <v>0</v>
      </c>
      <c r="BP209" s="123">
        <f>IF(BP$5&lt;=$D209,0,IF(SUM($D209,I181)&gt;BP$5,$V193/I181,$V193-SUM($I209:BO209)))</f>
        <v>0</v>
      </c>
      <c r="BQ209" s="123">
        <f>IF(BQ$5&lt;=$D209,0,IF(SUM($D209,I181)&gt;BQ$5,$V193/I181,$V193-SUM($I209:BP209)))</f>
        <v>0</v>
      </c>
      <c r="BR209" s="123">
        <f>IF(BR$5&lt;=$D209,0,IF(SUM($D209,J181)&gt;BR$5,$V193/J181,$V193-SUM($I209:BQ209)))</f>
        <v>0</v>
      </c>
      <c r="BS209" s="123">
        <f>IF(BS$5&lt;=$D209,0,IF(SUM($D209,K181)&gt;BS$5,$V193/K181,$V193-SUM($I209:BR209)))</f>
        <v>0</v>
      </c>
      <c r="BT209" s="123">
        <f>IF(BT$5&lt;=$D209,0,IF(SUM($D209,L181)&gt;BT$5,$V193/L181,$V193-SUM($I209:BS209)))</f>
        <v>0</v>
      </c>
      <c r="BU209" s="123">
        <f>IF(BU$5&lt;=$D209,0,IF(SUM($D209,M181)&gt;BU$5,$V193/M181,$V193-SUM($I209:BT209)))</f>
        <v>0</v>
      </c>
      <c r="BV209" s="123">
        <f>IF(BV$5&lt;=$D209,0,IF(SUM($D209,N181)&gt;BV$5,$V193/N181,$V193-SUM($I209:BU209)))</f>
        <v>0</v>
      </c>
    </row>
    <row r="210" spans="4:74" ht="12.75" hidden="1" customHeight="1" outlineLevel="1" x14ac:dyDescent="0.3">
      <c r="D210" s="124">
        <f t="shared" si="100"/>
        <v>2024</v>
      </c>
      <c r="E210" s="8" t="s">
        <v>22</v>
      </c>
      <c r="I210" s="75"/>
      <c r="J210" s="123">
        <f>IF(J$5&lt;=$D210,0,IF(SUM($D210,I181)&gt;J$5,$W193/I181,$W193-SUM($I210:I210)))</f>
        <v>0</v>
      </c>
      <c r="K210" s="123">
        <f>IF(K$5&lt;=$D210,0,IF(SUM($D210,I181)&gt;K$5,$W193/I181,$W193-SUM($I210:J210)))</f>
        <v>0</v>
      </c>
      <c r="L210" s="123">
        <f>IF(L$5&lt;=$D210,0,IF(SUM($D210,I181)&gt;L$5,$W193/I181,$W193-SUM($I210:K210)))</f>
        <v>0</v>
      </c>
      <c r="M210" s="123">
        <f>IF(M$5&lt;=$D210,0,IF(SUM($D210,I181)&gt;M$5,$W193/I181,$W193-SUM($I210:L210)))</f>
        <v>0</v>
      </c>
      <c r="N210" s="123">
        <f>IF(N$5&lt;=$D210,0,IF(SUM($D210,I181)&gt;N$5,$W193/I181,$W193-SUM($I210:M210)))</f>
        <v>0</v>
      </c>
      <c r="O210" s="123">
        <f>IF(O$5&lt;=$D210,0,IF(SUM($D210,I181)&gt;O$5,$W193/I181,$W193-SUM($I210:N210)))</f>
        <v>0</v>
      </c>
      <c r="P210" s="123">
        <f>IF(P$5&lt;=$D210,0,IF(SUM($D210,I181)&gt;P$5,$W193/I181,$W193-SUM($I210:O210)))</f>
        <v>0</v>
      </c>
      <c r="Q210" s="123">
        <f>IF(Q$5&lt;=$D210,0,IF(SUM($D210,I181)&gt;Q$5,$W193/I181,$W193-SUM($I210:P210)))</f>
        <v>0</v>
      </c>
      <c r="R210" s="123">
        <f>IF(R$5&lt;=$D210,0,IF(SUM($D210,I181)&gt;R$5,$W193/I181,$W193-SUM($I210:Q210)))</f>
        <v>0</v>
      </c>
      <c r="S210" s="123">
        <f>IF(S$5&lt;=$D210,0,IF(SUM($D210,I181)&gt;S$5,$W193/I181,$W193-SUM($I210:R210)))</f>
        <v>0</v>
      </c>
      <c r="T210" s="123">
        <f>IF(T$5&lt;=$D210,0,IF(SUM($D210,I181)&gt;T$5,$W193/I181,$W193-SUM($I210:S210)))</f>
        <v>0</v>
      </c>
      <c r="U210" s="123">
        <f>IF(U$5&lt;=$D210,0,IF(SUM($D210,I181)&gt;U$5,$W193/I181,$W193-SUM($I210:T210)))</f>
        <v>0</v>
      </c>
      <c r="V210" s="123">
        <f>IF(V$5&lt;=$D210,0,IF(SUM($D210,I181)&gt;V$5,$W193/I181,$W193-SUM($I210:U210)))</f>
        <v>0</v>
      </c>
      <c r="W210" s="123">
        <f>IF(W$5&lt;=$D210,0,IF(SUM($D210,I181)&gt;W$5,$W193/I181,$W193-SUM($I210:V210)))</f>
        <v>0</v>
      </c>
      <c r="X210" s="123">
        <f>IF(X$5&lt;=$D210,0,IF(SUM($D210,I181)&gt;X$5,$W193/I181,$W193-SUM($I210:W210)))</f>
        <v>0</v>
      </c>
      <c r="Y210" s="123">
        <f>IF(Y$5&lt;=$D210,0,IF(SUM($D210,I181)&gt;Y$5,$W193/I181,$W193-SUM($I210:X210)))</f>
        <v>0</v>
      </c>
      <c r="Z210" s="123">
        <f>IF(Z$5&lt;=$D210,0,IF(SUM($D210,I181)&gt;Z$5,$W193/I181,$W193-SUM($I210:Y210)))</f>
        <v>0</v>
      </c>
      <c r="AA210" s="123">
        <f>IF(AA$5&lt;=$D210,0,IF(SUM($D210,I181)&gt;AA$5,$W193/I181,$W193-SUM($I210:Z210)))</f>
        <v>0</v>
      </c>
      <c r="AB210" s="123">
        <f>IF(AB$5&lt;=$D210,0,IF(SUM($D210,I181)&gt;AB$5,$W193/I181,$W193-SUM($I210:AA210)))</f>
        <v>0</v>
      </c>
      <c r="AC210" s="123">
        <f>IF(AC$5&lt;=$D210,0,IF(SUM($D210,I181)&gt;AC$5,$W193/I181,$W193-SUM($I210:AB210)))</f>
        <v>0</v>
      </c>
      <c r="AD210" s="123">
        <f>IF(AD$5&lt;=$D210,0,IF(SUM($D210,I181)&gt;AD$5,$W193/I181,$W193-SUM($I210:AC210)))</f>
        <v>0</v>
      </c>
      <c r="AE210" s="123">
        <f>IF(AE$5&lt;=$D210,0,IF(SUM($D210,I181)&gt;AE$5,$W193/I181,$W193-SUM($I210:AD210)))</f>
        <v>0</v>
      </c>
      <c r="AF210" s="123">
        <f>IF(AF$5&lt;=$D210,0,IF(SUM($D210,I181)&gt;AF$5,$W193/I181,$W193-SUM($I210:AE210)))</f>
        <v>0</v>
      </c>
      <c r="AG210" s="123">
        <f>IF(AG$5&lt;=$D210,0,IF(SUM($D210,I181)&gt;AG$5,$W193/I181,$W193-SUM($I210:AF210)))</f>
        <v>0</v>
      </c>
      <c r="AH210" s="123">
        <f>IF(AH$5&lt;=$D210,0,IF(SUM($D210,I181)&gt;AH$5,$W193/I181,$W193-SUM($I210:AG210)))</f>
        <v>0</v>
      </c>
      <c r="AI210" s="123">
        <f>IF(AI$5&lt;=$D210,0,IF(SUM($D210,I181)&gt;AI$5,$W193/I181,$W193-SUM($I210:AH210)))</f>
        <v>0</v>
      </c>
      <c r="AJ210" s="123">
        <f>IF(AJ$5&lt;=$D210,0,IF(SUM($D210,I181)&gt;AJ$5,$W193/I181,$W193-SUM($I210:AI210)))</f>
        <v>0</v>
      </c>
      <c r="AK210" s="123">
        <f>IF(AK$5&lt;=$D210,0,IF(SUM($D210,I181)&gt;AK$5,$W193/I181,$W193-SUM($I210:AJ210)))</f>
        <v>0</v>
      </c>
      <c r="AL210" s="123">
        <f>IF(AL$5&lt;=$D210,0,IF(SUM($D210,I181)&gt;AL$5,$W193/I181,$W193-SUM($I210:AK210)))</f>
        <v>0</v>
      </c>
      <c r="AM210" s="123">
        <f>IF(AM$5&lt;=$D210,0,IF(SUM($D210,I181)&gt;AM$5,$W193/I181,$W193-SUM($I210:AL210)))</f>
        <v>0</v>
      </c>
      <c r="AN210" s="123">
        <f>IF(AN$5&lt;=$D210,0,IF(SUM($D210,I181)&gt;AN$5,$W193/I181,$W193-SUM($I210:AM210)))</f>
        <v>0</v>
      </c>
      <c r="AO210" s="123">
        <f>IF(AO$5&lt;=$D210,0,IF(SUM($D210,I181)&gt;AO$5,$W193/I181,$W193-SUM($I210:AN210)))</f>
        <v>0</v>
      </c>
      <c r="AP210" s="123">
        <f>IF(AP$5&lt;=$D210,0,IF(SUM($D210,I181)&gt;AP$5,$W193/I181,$W193-SUM($I210:AO210)))</f>
        <v>0</v>
      </c>
      <c r="AQ210" s="123">
        <f>IF(AQ$5&lt;=$D210,0,IF(SUM($D210,I181)&gt;AQ$5,$W193/I181,$W193-SUM($I210:AP210)))</f>
        <v>0</v>
      </c>
      <c r="AR210" s="123">
        <f>IF(AR$5&lt;=$D210,0,IF(SUM($D210,I181)&gt;AR$5,$W193/I181,$W193-SUM($I210:AQ210)))</f>
        <v>0</v>
      </c>
      <c r="AS210" s="123">
        <f>IF(AS$5&lt;=$D210,0,IF(SUM($D210,I181)&gt;AS$5,$W193/I181,$W193-SUM($I210:AR210)))</f>
        <v>0</v>
      </c>
      <c r="AT210" s="123">
        <f>IF(AT$5&lt;=$D210,0,IF(SUM($D210,I181)&gt;AT$5,$W193/I181,$W193-SUM($I210:AS210)))</f>
        <v>0</v>
      </c>
      <c r="AU210" s="123">
        <f>IF(AU$5&lt;=$D210,0,IF(SUM($D210,I181)&gt;AU$5,$W193/I181,$W193-SUM($I210:AT210)))</f>
        <v>0</v>
      </c>
      <c r="AV210" s="123">
        <f>IF(AV$5&lt;=$D210,0,IF(SUM($D210,I181)&gt;AV$5,$W193/I181,$W193-SUM($I210:AU210)))</f>
        <v>0</v>
      </c>
      <c r="AW210" s="123">
        <f>IF(AW$5&lt;=$D210,0,IF(SUM($D210,I181)&gt;AW$5,$W193/I181,$W193-SUM($I210:AV210)))</f>
        <v>0</v>
      </c>
      <c r="AX210" s="123">
        <f>IF(AX$5&lt;=$D210,0,IF(SUM($D210,I181)&gt;AX$5,$W193/I181,$W193-SUM($I210:AW210)))</f>
        <v>0</v>
      </c>
      <c r="AY210" s="123">
        <f>IF(AY$5&lt;=$D210,0,IF(SUM($D210,I181)&gt;AY$5,$W193/I181,$W193-SUM($I210:AX210)))</f>
        <v>0</v>
      </c>
      <c r="AZ210" s="123">
        <f>IF(AZ$5&lt;=$D210,0,IF(SUM($D210,I181)&gt;AZ$5,$W193/I181,$W193-SUM($I210:AY210)))</f>
        <v>0</v>
      </c>
      <c r="BA210" s="123">
        <f>IF(BA$5&lt;=$D210,0,IF(SUM($D210,I181)&gt;BA$5,$W193/I181,$W193-SUM($I210:AZ210)))</f>
        <v>0</v>
      </c>
      <c r="BB210" s="123">
        <f>IF(BB$5&lt;=$D210,0,IF(SUM($D210,I181)&gt;BB$5,$W193/I181,$W193-SUM($I210:BA210)))</f>
        <v>0</v>
      </c>
      <c r="BC210" s="123">
        <f>IF(BC$5&lt;=$D210,0,IF(SUM($D210,I181)&gt;BC$5,$W193/I181,$W193-SUM($I210:BB210)))</f>
        <v>0</v>
      </c>
      <c r="BD210" s="123">
        <f>IF(BD$5&lt;=$D210,0,IF(SUM($D210,I181)&gt;BD$5,$W193/I181,$W193-SUM($I210:BC210)))</f>
        <v>0</v>
      </c>
      <c r="BE210" s="123">
        <f>IF(BE$5&lt;=$D210,0,IF(SUM($D210,I181)&gt;BE$5,$W193/I181,$W193-SUM($I210:BD210)))</f>
        <v>0</v>
      </c>
      <c r="BF210" s="123">
        <f>IF(BF$5&lt;=$D210,0,IF(SUM($D210,I181)&gt;BF$5,$W193/I181,$W193-SUM($I210:BE210)))</f>
        <v>0</v>
      </c>
      <c r="BG210" s="123">
        <f>IF(BG$5&lt;=$D210,0,IF(SUM($D210,I181)&gt;BG$5,$W193/I181,$W193-SUM($I210:BF210)))</f>
        <v>0</v>
      </c>
      <c r="BH210" s="123">
        <f>IF(BH$5&lt;=$D210,0,IF(SUM($D210,I181)&gt;BH$5,$W193/I181,$W193-SUM($I210:BG210)))</f>
        <v>0</v>
      </c>
      <c r="BI210" s="123">
        <f>IF(BI$5&lt;=$D210,0,IF(SUM($D210,I181)&gt;BI$5,$W193/I181,$W193-SUM($I210:BH210)))</f>
        <v>0</v>
      </c>
      <c r="BJ210" s="123">
        <f>IF(BJ$5&lt;=$D210,0,IF(SUM($D210,I181)&gt;BJ$5,$W193/I181,$W193-SUM($I210:BI210)))</f>
        <v>0</v>
      </c>
      <c r="BK210" s="123">
        <f>IF(BK$5&lt;=$D210,0,IF(SUM($D210,I181)&gt;BK$5,$W193/I181,$W193-SUM($I210:BJ210)))</f>
        <v>0</v>
      </c>
      <c r="BL210" s="123">
        <f>IF(BL$5&lt;=$D210,0,IF(SUM($D210,I181)&gt;BL$5,$W193/I181,$W193-SUM($I210:BK210)))</f>
        <v>0</v>
      </c>
      <c r="BM210" s="123">
        <f>IF(BM$5&lt;=$D210,0,IF(SUM($D210,I181)&gt;BM$5,$W193/I181,$W193-SUM($I210:BL210)))</f>
        <v>0</v>
      </c>
      <c r="BN210" s="123">
        <f>IF(BN$5&lt;=$D210,0,IF(SUM($D210,I181)&gt;BN$5,$W193/I181,$W193-SUM($I210:BM210)))</f>
        <v>0</v>
      </c>
      <c r="BO210" s="123">
        <f>IF(BO$5&lt;=$D210,0,IF(SUM($D210,I181)&gt;BO$5,$W193/I181,$W193-SUM($I210:BN210)))</f>
        <v>0</v>
      </c>
      <c r="BP210" s="123">
        <f>IF(BP$5&lt;=$D210,0,IF(SUM($D210,I181)&gt;BP$5,$W193/I181,$W193-SUM($I210:BO210)))</f>
        <v>0</v>
      </c>
      <c r="BQ210" s="123">
        <f>IF(BQ$5&lt;=$D210,0,IF(SUM($D210,I181)&gt;BQ$5,$W193/I181,$W193-SUM($I210:BP210)))</f>
        <v>0</v>
      </c>
      <c r="BR210" s="123">
        <f>IF(BR$5&lt;=$D210,0,IF(SUM($D210,J181)&gt;BR$5,$W193/J181,$W193-SUM($I210:BQ210)))</f>
        <v>0</v>
      </c>
      <c r="BS210" s="123">
        <f>IF(BS$5&lt;=$D210,0,IF(SUM($D210,K181)&gt;BS$5,$W193/K181,$W193-SUM($I210:BR210)))</f>
        <v>0</v>
      </c>
      <c r="BT210" s="123">
        <f>IF(BT$5&lt;=$D210,0,IF(SUM($D210,L181)&gt;BT$5,$W193/L181,$W193-SUM($I210:BS210)))</f>
        <v>0</v>
      </c>
      <c r="BU210" s="123">
        <f>IF(BU$5&lt;=$D210,0,IF(SUM($D210,M181)&gt;BU$5,$W193/M181,$W193-SUM($I210:BT210)))</f>
        <v>0</v>
      </c>
      <c r="BV210" s="123">
        <f>IF(BV$5&lt;=$D210,0,IF(SUM($D210,N181)&gt;BV$5,$W193/N181,$W193-SUM($I210:BU210)))</f>
        <v>0</v>
      </c>
    </row>
    <row r="211" spans="4:74" ht="12.75" hidden="1" customHeight="1" outlineLevel="1" x14ac:dyDescent="0.3">
      <c r="D211" s="124">
        <f t="shared" si="100"/>
        <v>2025</v>
      </c>
      <c r="E211" s="8" t="s">
        <v>22</v>
      </c>
      <c r="I211" s="75"/>
      <c r="J211" s="123">
        <f>IF(J$5&lt;=$D211,0,IF(SUM($D211,I181)&gt;J$5,$X193/I181,$X193-SUM($I211:I211)))</f>
        <v>0</v>
      </c>
      <c r="K211" s="123">
        <f>IF(K$5&lt;=$D211,0,IF(SUM($D211,I181)&gt;K$5,$X193/I181,$X193-SUM($I211:J211)))</f>
        <v>0</v>
      </c>
      <c r="L211" s="123">
        <f>IF(L$5&lt;=$D211,0,IF(SUM($D211,I181)&gt;L$5,$X193/I181,$X193-SUM($I211:K211)))</f>
        <v>0</v>
      </c>
      <c r="M211" s="123">
        <f>IF(M$5&lt;=$D211,0,IF(SUM($D211,I181)&gt;M$5,$X193/I181,$X193-SUM($I211:L211)))</f>
        <v>0</v>
      </c>
      <c r="N211" s="123">
        <f>IF(N$5&lt;=$D211,0,IF(SUM($D211,I181)&gt;N$5,$X193/I181,$X193-SUM($I211:M211)))</f>
        <v>0</v>
      </c>
      <c r="O211" s="123">
        <f>IF(O$5&lt;=$D211,0,IF(SUM($D211,I181)&gt;O$5,$X193/I181,$X193-SUM($I211:N211)))</f>
        <v>0</v>
      </c>
      <c r="P211" s="123">
        <f>IF(P$5&lt;=$D211,0,IF(SUM($D211,I181)&gt;P$5,$X193/I181,$X193-SUM($I211:O211)))</f>
        <v>0</v>
      </c>
      <c r="Q211" s="123">
        <f>IF(Q$5&lt;=$D211,0,IF(SUM($D211,I181)&gt;Q$5,$X193/I181,$X193-SUM($I211:P211)))</f>
        <v>0</v>
      </c>
      <c r="R211" s="123">
        <f>IF(R$5&lt;=$D211,0,IF(SUM($D211,I181)&gt;R$5,$X193/I181,$X193-SUM($I211:Q211)))</f>
        <v>0</v>
      </c>
      <c r="S211" s="123">
        <f>IF(S$5&lt;=$D211,0,IF(SUM($D211,I181)&gt;S$5,$X193/I181,$X193-SUM($I211:R211)))</f>
        <v>0</v>
      </c>
      <c r="T211" s="123">
        <f>IF(T$5&lt;=$D211,0,IF(SUM($D211,I181)&gt;T$5,$X193/I181,$X193-SUM($I211:S211)))</f>
        <v>0</v>
      </c>
      <c r="U211" s="123">
        <f>IF(U$5&lt;=$D211,0,IF(SUM($D211,I181)&gt;U$5,$X193/I181,$X193-SUM($I211:T211)))</f>
        <v>0</v>
      </c>
      <c r="V211" s="123">
        <f>IF(V$5&lt;=$D211,0,IF(SUM($D211,I181)&gt;V$5,$X193/I181,$X193-SUM($I211:U211)))</f>
        <v>0</v>
      </c>
      <c r="W211" s="123">
        <f>IF(W$5&lt;=$D211,0,IF(SUM($D211,I181)&gt;W$5,$X193/I181,$X193-SUM($I211:V211)))</f>
        <v>0</v>
      </c>
      <c r="X211" s="123">
        <f>IF(X$5&lt;=$D211,0,IF(SUM($D211,I181)&gt;X$5,$X193/I181,$X193-SUM($I211:W211)))</f>
        <v>0</v>
      </c>
      <c r="Y211" s="123">
        <f>IF(Y$5&lt;=$D211,0,IF(SUM($D211,I181)&gt;Y$5,$X193/I181,$X193-SUM($I211:X211)))</f>
        <v>0</v>
      </c>
      <c r="Z211" s="123">
        <f>IF(Z$5&lt;=$D211,0,IF(SUM($D211,I181)&gt;Z$5,$X193/I181,$X193-SUM($I211:Y211)))</f>
        <v>0</v>
      </c>
      <c r="AA211" s="123">
        <f>IF(AA$5&lt;=$D211,0,IF(SUM($D211,I181)&gt;AA$5,$X193/I181,$X193-SUM($I211:Z211)))</f>
        <v>0</v>
      </c>
      <c r="AB211" s="123">
        <f>IF(AB$5&lt;=$D211,0,IF(SUM($D211,I181)&gt;AB$5,$X193/I181,$X193-SUM($I211:AA211)))</f>
        <v>0</v>
      </c>
      <c r="AC211" s="123">
        <f>IF(AC$5&lt;=$D211,0,IF(SUM($D211,I181)&gt;AC$5,$X193/I181,$X193-SUM($I211:AB211)))</f>
        <v>0</v>
      </c>
      <c r="AD211" s="123">
        <f>IF(AD$5&lt;=$D211,0,IF(SUM($D211,I181)&gt;AD$5,$X193/I181,$X193-SUM($I211:AC211)))</f>
        <v>0</v>
      </c>
      <c r="AE211" s="123">
        <f>IF(AE$5&lt;=$D211,0,IF(SUM($D211,I181)&gt;AE$5,$X193/I181,$X193-SUM($I211:AD211)))</f>
        <v>0</v>
      </c>
      <c r="AF211" s="123">
        <f>IF(AF$5&lt;=$D211,0,IF(SUM($D211,I181)&gt;AF$5,$X193/I181,$X193-SUM($I211:AE211)))</f>
        <v>0</v>
      </c>
      <c r="AG211" s="123">
        <f>IF(AG$5&lt;=$D211,0,IF(SUM($D211,I181)&gt;AG$5,$X193/I181,$X193-SUM($I211:AF211)))</f>
        <v>0</v>
      </c>
      <c r="AH211" s="123">
        <f>IF(AH$5&lt;=$D211,0,IF(SUM($D211,I181)&gt;AH$5,$X193/I181,$X193-SUM($I211:AG211)))</f>
        <v>0</v>
      </c>
      <c r="AI211" s="123">
        <f>IF(AI$5&lt;=$D211,0,IF(SUM($D211,I181)&gt;AI$5,$X193/I181,$X193-SUM($I211:AH211)))</f>
        <v>0</v>
      </c>
      <c r="AJ211" s="123">
        <f>IF(AJ$5&lt;=$D211,0,IF(SUM($D211,I181)&gt;AJ$5,$X193/I181,$X193-SUM($I211:AI211)))</f>
        <v>0</v>
      </c>
      <c r="AK211" s="123">
        <f>IF(AK$5&lt;=$D211,0,IF(SUM($D211,I181)&gt;AK$5,$X193/I181,$X193-SUM($I211:AJ211)))</f>
        <v>0</v>
      </c>
      <c r="AL211" s="123">
        <f>IF(AL$5&lt;=$D211,0,IF(SUM($D211,I181)&gt;AL$5,$X193/I181,$X193-SUM($I211:AK211)))</f>
        <v>0</v>
      </c>
      <c r="AM211" s="123">
        <f>IF(AM$5&lt;=$D211,0,IF(SUM($D211,I181)&gt;AM$5,$X193/I181,$X193-SUM($I211:AL211)))</f>
        <v>0</v>
      </c>
      <c r="AN211" s="123">
        <f>IF(AN$5&lt;=$D211,0,IF(SUM($D211,I181)&gt;AN$5,$X193/I181,$X193-SUM($I211:AM211)))</f>
        <v>0</v>
      </c>
      <c r="AO211" s="123">
        <f>IF(AO$5&lt;=$D211,0,IF(SUM($D211,I181)&gt;AO$5,$X193/I181,$X193-SUM($I211:AN211)))</f>
        <v>0</v>
      </c>
      <c r="AP211" s="123">
        <f>IF(AP$5&lt;=$D211,0,IF(SUM($D211,I181)&gt;AP$5,$X193/I181,$X193-SUM($I211:AO211)))</f>
        <v>0</v>
      </c>
      <c r="AQ211" s="123">
        <f>IF(AQ$5&lt;=$D211,0,IF(SUM($D211,I181)&gt;AQ$5,$X193/I181,$X193-SUM($I211:AP211)))</f>
        <v>0</v>
      </c>
      <c r="AR211" s="123">
        <f>IF(AR$5&lt;=$D211,0,IF(SUM($D211,I181)&gt;AR$5,$X193/I181,$X193-SUM($I211:AQ211)))</f>
        <v>0</v>
      </c>
      <c r="AS211" s="123">
        <f>IF(AS$5&lt;=$D211,0,IF(SUM($D211,I181)&gt;AS$5,$X193/I181,$X193-SUM($I211:AR211)))</f>
        <v>0</v>
      </c>
      <c r="AT211" s="123">
        <f>IF(AT$5&lt;=$D211,0,IF(SUM($D211,I181)&gt;AT$5,$X193/I181,$X193-SUM($I211:AS211)))</f>
        <v>0</v>
      </c>
      <c r="AU211" s="123">
        <f>IF(AU$5&lt;=$D211,0,IF(SUM($D211,I181)&gt;AU$5,$X193/I181,$X193-SUM($I211:AT211)))</f>
        <v>0</v>
      </c>
      <c r="AV211" s="123">
        <f>IF(AV$5&lt;=$D211,0,IF(SUM($D211,I181)&gt;AV$5,$X193/I181,$X193-SUM($I211:AU211)))</f>
        <v>0</v>
      </c>
      <c r="AW211" s="123">
        <f>IF(AW$5&lt;=$D211,0,IF(SUM($D211,I181)&gt;AW$5,$X193/I181,$X193-SUM($I211:AV211)))</f>
        <v>0</v>
      </c>
      <c r="AX211" s="123">
        <f>IF(AX$5&lt;=$D211,0,IF(SUM($D211,I181)&gt;AX$5,$X193/I181,$X193-SUM($I211:AW211)))</f>
        <v>0</v>
      </c>
      <c r="AY211" s="123">
        <f>IF(AY$5&lt;=$D211,0,IF(SUM($D211,I181)&gt;AY$5,$X193/I181,$X193-SUM($I211:AX211)))</f>
        <v>0</v>
      </c>
      <c r="AZ211" s="123">
        <f>IF(AZ$5&lt;=$D211,0,IF(SUM($D211,I181)&gt;AZ$5,$X193/I181,$X193-SUM($I211:AY211)))</f>
        <v>0</v>
      </c>
      <c r="BA211" s="123">
        <f>IF(BA$5&lt;=$D211,0,IF(SUM($D211,I181)&gt;BA$5,$X193/I181,$X193-SUM($I211:AZ211)))</f>
        <v>0</v>
      </c>
      <c r="BB211" s="123">
        <f>IF(BB$5&lt;=$D211,0,IF(SUM($D211,I181)&gt;BB$5,$X193/I181,$X193-SUM($I211:BA211)))</f>
        <v>0</v>
      </c>
      <c r="BC211" s="123">
        <f>IF(BC$5&lt;=$D211,0,IF(SUM($D211,I181)&gt;BC$5,$X193/I181,$X193-SUM($I211:BB211)))</f>
        <v>0</v>
      </c>
      <c r="BD211" s="123">
        <f>IF(BD$5&lt;=$D211,0,IF(SUM($D211,I181)&gt;BD$5,$X193/I181,$X193-SUM($I211:BC211)))</f>
        <v>0</v>
      </c>
      <c r="BE211" s="123">
        <f>IF(BE$5&lt;=$D211,0,IF(SUM($D211,I181)&gt;BE$5,$X193/I181,$X193-SUM($I211:BD211)))</f>
        <v>0</v>
      </c>
      <c r="BF211" s="123">
        <f>IF(BF$5&lt;=$D211,0,IF(SUM($D211,I181)&gt;BF$5,$X193/I181,$X193-SUM($I211:BE211)))</f>
        <v>0</v>
      </c>
      <c r="BG211" s="123">
        <f>IF(BG$5&lt;=$D211,0,IF(SUM($D211,I181)&gt;BG$5,$X193/I181,$X193-SUM($I211:BF211)))</f>
        <v>0</v>
      </c>
      <c r="BH211" s="123">
        <f>IF(BH$5&lt;=$D211,0,IF(SUM($D211,I181)&gt;BH$5,$X193/I181,$X193-SUM($I211:BG211)))</f>
        <v>0</v>
      </c>
      <c r="BI211" s="123">
        <f>IF(BI$5&lt;=$D211,0,IF(SUM($D211,I181)&gt;BI$5,$X193/I181,$X193-SUM($I211:BH211)))</f>
        <v>0</v>
      </c>
      <c r="BJ211" s="123">
        <f>IF(BJ$5&lt;=$D211,0,IF(SUM($D211,I181)&gt;BJ$5,$X193/I181,$X193-SUM($I211:BI211)))</f>
        <v>0</v>
      </c>
      <c r="BK211" s="123">
        <f>IF(BK$5&lt;=$D211,0,IF(SUM($D211,I181)&gt;BK$5,$X193/I181,$X193-SUM($I211:BJ211)))</f>
        <v>0</v>
      </c>
      <c r="BL211" s="123">
        <f>IF(BL$5&lt;=$D211,0,IF(SUM($D211,I181)&gt;BL$5,$X193/I181,$X193-SUM($I211:BK211)))</f>
        <v>0</v>
      </c>
      <c r="BM211" s="123">
        <f>IF(BM$5&lt;=$D211,0,IF(SUM($D211,I181)&gt;BM$5,$X193/I181,$X193-SUM($I211:BL211)))</f>
        <v>0</v>
      </c>
      <c r="BN211" s="123">
        <f>IF(BN$5&lt;=$D211,0,IF(SUM($D211,I181)&gt;BN$5,$X193/I181,$X193-SUM($I211:BM211)))</f>
        <v>0</v>
      </c>
      <c r="BO211" s="123">
        <f>IF(BO$5&lt;=$D211,0,IF(SUM($D211,I181)&gt;BO$5,$X193/I181,$X193-SUM($I211:BN211)))</f>
        <v>0</v>
      </c>
      <c r="BP211" s="123">
        <f>IF(BP$5&lt;=$D211,0,IF(SUM($D211,I181)&gt;BP$5,$X193/I181,$X193-SUM($I211:BO211)))</f>
        <v>0</v>
      </c>
      <c r="BQ211" s="123">
        <f>IF(BQ$5&lt;=$D211,0,IF(SUM($D211,I181)&gt;BQ$5,$X193/I181,$X193-SUM($I211:BP211)))</f>
        <v>0</v>
      </c>
      <c r="BR211" s="123">
        <f>IF(BR$5&lt;=$D211,0,IF(SUM($D211,J181)&gt;BR$5,$X193/J181,$X193-SUM($I211:BQ211)))</f>
        <v>0</v>
      </c>
      <c r="BS211" s="123">
        <f>IF(BS$5&lt;=$D211,0,IF(SUM($D211,K181)&gt;BS$5,$X193/K181,$X193-SUM($I211:BR211)))</f>
        <v>0</v>
      </c>
      <c r="BT211" s="123">
        <f>IF(BT$5&lt;=$D211,0,IF(SUM($D211,L181)&gt;BT$5,$X193/L181,$X193-SUM($I211:BS211)))</f>
        <v>0</v>
      </c>
      <c r="BU211" s="123">
        <f>IF(BU$5&lt;=$D211,0,IF(SUM($D211,M181)&gt;BU$5,$X193/M181,$X193-SUM($I211:BT211)))</f>
        <v>0</v>
      </c>
      <c r="BV211" s="123">
        <f>IF(BV$5&lt;=$D211,0,IF(SUM($D211,N181)&gt;BV$5,$X193/N181,$X193-SUM($I211:BU211)))</f>
        <v>0</v>
      </c>
    </row>
    <row r="212" spans="4:74" ht="12.75" hidden="1" customHeight="1" outlineLevel="1" x14ac:dyDescent="0.3">
      <c r="D212" s="124">
        <f t="shared" si="100"/>
        <v>2026</v>
      </c>
      <c r="E212" s="8" t="s">
        <v>22</v>
      </c>
      <c r="I212" s="75"/>
      <c r="J212" s="123">
        <f>IF(J$5&lt;=$D212,0,IF(SUM($D212,I181)&gt;J$5,$Y193/I181,$Y193-SUM($I212:I212)))</f>
        <v>0</v>
      </c>
      <c r="K212" s="123">
        <f>IF(K$5&lt;=$D212,0,IF(SUM($D212,I181)&gt;K$5,$Y193/I181,$Y193-SUM($I212:J212)))</f>
        <v>0</v>
      </c>
      <c r="L212" s="123">
        <f>IF(L$5&lt;=$D212,0,IF(SUM($D212,I181)&gt;L$5,$Y193/I181,$Y193-SUM($I212:K212)))</f>
        <v>0</v>
      </c>
      <c r="M212" s="123">
        <f>IF(M$5&lt;=$D212,0,IF(SUM($D212,I181)&gt;M$5,$Y193/I181,$Y193-SUM($I212:L212)))</f>
        <v>0</v>
      </c>
      <c r="N212" s="123">
        <f>IF(N$5&lt;=$D212,0,IF(SUM($D212,I181)&gt;N$5,$Y193/I181,$Y193-SUM($I212:M212)))</f>
        <v>0</v>
      </c>
      <c r="O212" s="123">
        <f>IF(O$5&lt;=$D212,0,IF(SUM($D212,I181)&gt;O$5,$Y193/I181,$Y193-SUM($I212:N212)))</f>
        <v>0</v>
      </c>
      <c r="P212" s="123">
        <f>IF(P$5&lt;=$D212,0,IF(SUM($D212,I181)&gt;P$5,$Y193/I181,$Y193-SUM($I212:O212)))</f>
        <v>0</v>
      </c>
      <c r="Q212" s="123">
        <f>IF(Q$5&lt;=$D212,0,IF(SUM($D212,I181)&gt;Q$5,$Y193/I181,$Y193-SUM($I212:P212)))</f>
        <v>0</v>
      </c>
      <c r="R212" s="123">
        <f>IF(R$5&lt;=$D212,0,IF(SUM($D212,I181)&gt;R$5,$Y193/I181,$Y193-SUM($I212:Q212)))</f>
        <v>0</v>
      </c>
      <c r="S212" s="123">
        <f>IF(S$5&lt;=$D212,0,IF(SUM($D212,I181)&gt;S$5,$Y193/I181,$Y193-SUM($I212:R212)))</f>
        <v>0</v>
      </c>
      <c r="T212" s="123">
        <f>IF(T$5&lt;=$D212,0,IF(SUM($D212,I181)&gt;T$5,$Y193/I181,$Y193-SUM($I212:S212)))</f>
        <v>0</v>
      </c>
      <c r="U212" s="123">
        <f>IF(U$5&lt;=$D212,0,IF(SUM($D212,I181)&gt;U$5,$Y193/I181,$Y193-SUM($I212:T212)))</f>
        <v>0</v>
      </c>
      <c r="V212" s="123">
        <f>IF(V$5&lt;=$D212,0,IF(SUM($D212,I181)&gt;V$5,$Y193/I181,$Y193-SUM($I212:U212)))</f>
        <v>0</v>
      </c>
      <c r="W212" s="123">
        <f>IF(W$5&lt;=$D212,0,IF(SUM($D212,I181)&gt;W$5,$Y193/I181,$Y193-SUM($I212:V212)))</f>
        <v>0</v>
      </c>
      <c r="X212" s="123">
        <f>IF(X$5&lt;=$D212,0,IF(SUM($D212,I181)&gt;X$5,$Y193/I181,$Y193-SUM($I212:W212)))</f>
        <v>0</v>
      </c>
      <c r="Y212" s="123">
        <f>IF(Y$5&lt;=$D212,0,IF(SUM($D212,I181)&gt;Y$5,$Y193/I181,$Y193-SUM($I212:X212)))</f>
        <v>0</v>
      </c>
      <c r="Z212" s="123">
        <f>IF(Z$5&lt;=$D212,0,IF(SUM($D212,I181)&gt;Z$5,$Y193/I181,$Y193-SUM($I212:Y212)))</f>
        <v>0</v>
      </c>
      <c r="AA212" s="123">
        <f>IF(AA$5&lt;=$D212,0,IF(SUM($D212,I181)&gt;AA$5,$Y193/I181,$Y193-SUM($I212:Z212)))</f>
        <v>0</v>
      </c>
      <c r="AB212" s="123">
        <f>IF(AB$5&lt;=$D212,0,IF(SUM($D212,I181)&gt;AB$5,$Y193/I181,$Y193-SUM($I212:AA212)))</f>
        <v>0</v>
      </c>
      <c r="AC212" s="123">
        <f>IF(AC$5&lt;=$D212,0,IF(SUM($D212,I181)&gt;AC$5,$Y193/I181,$Y193-SUM($I212:AB212)))</f>
        <v>0</v>
      </c>
      <c r="AD212" s="123">
        <f>IF(AD$5&lt;=$D212,0,IF(SUM($D212,I181)&gt;AD$5,$Y193/I181,$Y193-SUM($I212:AC212)))</f>
        <v>0</v>
      </c>
      <c r="AE212" s="123">
        <f>IF(AE$5&lt;=$D212,0,IF(SUM($D212,I181)&gt;AE$5,$Y193/I181,$Y193-SUM($I212:AD212)))</f>
        <v>0</v>
      </c>
      <c r="AF212" s="123">
        <f>IF(AF$5&lt;=$D212,0,IF(SUM($D212,I181)&gt;AF$5,$Y193/I181,$Y193-SUM($I212:AE212)))</f>
        <v>0</v>
      </c>
      <c r="AG212" s="123">
        <f>IF(AG$5&lt;=$D212,0,IF(SUM($D212,I181)&gt;AG$5,$Y193/I181,$Y193-SUM($I212:AF212)))</f>
        <v>0</v>
      </c>
      <c r="AH212" s="123">
        <f>IF(AH$5&lt;=$D212,0,IF(SUM($D212,I181)&gt;AH$5,$Y193/I181,$Y193-SUM($I212:AG212)))</f>
        <v>0</v>
      </c>
      <c r="AI212" s="123">
        <f>IF(AI$5&lt;=$D212,0,IF(SUM($D212,I181)&gt;AI$5,$Y193/I181,$Y193-SUM($I212:AH212)))</f>
        <v>0</v>
      </c>
      <c r="AJ212" s="123">
        <f>IF(AJ$5&lt;=$D212,0,IF(SUM($D212,I181)&gt;AJ$5,$Y193/I181,$Y193-SUM($I212:AI212)))</f>
        <v>0</v>
      </c>
      <c r="AK212" s="123">
        <f>IF(AK$5&lt;=$D212,0,IF(SUM($D212,I181)&gt;AK$5,$Y193/I181,$Y193-SUM($I212:AJ212)))</f>
        <v>0</v>
      </c>
      <c r="AL212" s="123">
        <f>IF(AL$5&lt;=$D212,0,IF(SUM($D212,I181)&gt;AL$5,$Y193/I181,$Y193-SUM($I212:AK212)))</f>
        <v>0</v>
      </c>
      <c r="AM212" s="123">
        <f>IF(AM$5&lt;=$D212,0,IF(SUM($D212,I181)&gt;AM$5,$Y193/I181,$Y193-SUM($I212:AL212)))</f>
        <v>0</v>
      </c>
      <c r="AN212" s="123">
        <f>IF(AN$5&lt;=$D212,0,IF(SUM($D212,I181)&gt;AN$5,$Y193/I181,$Y193-SUM($I212:AM212)))</f>
        <v>0</v>
      </c>
      <c r="AO212" s="123">
        <f>IF(AO$5&lt;=$D212,0,IF(SUM($D212,I181)&gt;AO$5,$Y193/I181,$Y193-SUM($I212:AN212)))</f>
        <v>0</v>
      </c>
      <c r="AP212" s="123">
        <f>IF(AP$5&lt;=$D212,0,IF(SUM($D212,I181)&gt;AP$5,$Y193/I181,$Y193-SUM($I212:AO212)))</f>
        <v>0</v>
      </c>
      <c r="AQ212" s="123">
        <f>IF(AQ$5&lt;=$D212,0,IF(SUM($D212,I181)&gt;AQ$5,$Y193/I181,$Y193-SUM($I212:AP212)))</f>
        <v>0</v>
      </c>
      <c r="AR212" s="123">
        <f>IF(AR$5&lt;=$D212,0,IF(SUM($D212,I181)&gt;AR$5,$Y193/I181,$Y193-SUM($I212:AQ212)))</f>
        <v>0</v>
      </c>
      <c r="AS212" s="123">
        <f>IF(AS$5&lt;=$D212,0,IF(SUM($D212,I181)&gt;AS$5,$Y193/I181,$Y193-SUM($I212:AR212)))</f>
        <v>0</v>
      </c>
      <c r="AT212" s="123">
        <f>IF(AT$5&lt;=$D212,0,IF(SUM($D212,I181)&gt;AT$5,$Y193/I181,$Y193-SUM($I212:AS212)))</f>
        <v>0</v>
      </c>
      <c r="AU212" s="123">
        <f>IF(AU$5&lt;=$D212,0,IF(SUM($D212,I181)&gt;AU$5,$Y193/I181,$Y193-SUM($I212:AT212)))</f>
        <v>0</v>
      </c>
      <c r="AV212" s="123">
        <f>IF(AV$5&lt;=$D212,0,IF(SUM($D212,I181)&gt;AV$5,$Y193/I181,$Y193-SUM($I212:AU212)))</f>
        <v>0</v>
      </c>
      <c r="AW212" s="123">
        <f>IF(AW$5&lt;=$D212,0,IF(SUM($D212,I181)&gt;AW$5,$Y193/I181,$Y193-SUM($I212:AV212)))</f>
        <v>0</v>
      </c>
      <c r="AX212" s="123">
        <f>IF(AX$5&lt;=$D212,0,IF(SUM($D212,I181)&gt;AX$5,$Y193/I181,$Y193-SUM($I212:AW212)))</f>
        <v>0</v>
      </c>
      <c r="AY212" s="123">
        <f>IF(AY$5&lt;=$D212,0,IF(SUM($D212,I181)&gt;AY$5,$Y193/I181,$Y193-SUM($I212:AX212)))</f>
        <v>0</v>
      </c>
      <c r="AZ212" s="123">
        <f>IF(AZ$5&lt;=$D212,0,IF(SUM($D212,I181)&gt;AZ$5,$Y193/I181,$Y193-SUM($I212:AY212)))</f>
        <v>0</v>
      </c>
      <c r="BA212" s="123">
        <f>IF(BA$5&lt;=$D212,0,IF(SUM($D212,I181)&gt;BA$5,$Y193/I181,$Y193-SUM($I212:AZ212)))</f>
        <v>0</v>
      </c>
      <c r="BB212" s="123">
        <f>IF(BB$5&lt;=$D212,0,IF(SUM($D212,I181)&gt;BB$5,$Y193/I181,$Y193-SUM($I212:BA212)))</f>
        <v>0</v>
      </c>
      <c r="BC212" s="123">
        <f>IF(BC$5&lt;=$D212,0,IF(SUM($D212,I181)&gt;BC$5,$Y193/I181,$Y193-SUM($I212:BB212)))</f>
        <v>0</v>
      </c>
      <c r="BD212" s="123">
        <f>IF(BD$5&lt;=$D212,0,IF(SUM($D212,I181)&gt;BD$5,$Y193/I181,$Y193-SUM($I212:BC212)))</f>
        <v>0</v>
      </c>
      <c r="BE212" s="123">
        <f>IF(BE$5&lt;=$D212,0,IF(SUM($D212,I181)&gt;BE$5,$Y193/I181,$Y193-SUM($I212:BD212)))</f>
        <v>0</v>
      </c>
      <c r="BF212" s="123">
        <f>IF(BF$5&lt;=$D212,0,IF(SUM($D212,I181)&gt;BF$5,$Y193/I181,$Y193-SUM($I212:BE212)))</f>
        <v>0</v>
      </c>
      <c r="BG212" s="123">
        <f>IF(BG$5&lt;=$D212,0,IF(SUM($D212,I181)&gt;BG$5,$Y193/I181,$Y193-SUM($I212:BF212)))</f>
        <v>0</v>
      </c>
      <c r="BH212" s="123">
        <f>IF(BH$5&lt;=$D212,0,IF(SUM($D212,I181)&gt;BH$5,$Y193/I181,$Y193-SUM($I212:BG212)))</f>
        <v>0</v>
      </c>
      <c r="BI212" s="123">
        <f>IF(BI$5&lt;=$D212,0,IF(SUM($D212,I181)&gt;BI$5,$Y193/I181,$Y193-SUM($I212:BH212)))</f>
        <v>0</v>
      </c>
      <c r="BJ212" s="123">
        <f>IF(BJ$5&lt;=$D212,0,IF(SUM($D212,I181)&gt;BJ$5,$Y193/I181,$Y193-SUM($I212:BI212)))</f>
        <v>0</v>
      </c>
      <c r="BK212" s="123">
        <f>IF(BK$5&lt;=$D212,0,IF(SUM($D212,I181)&gt;BK$5,$Y193/I181,$Y193-SUM($I212:BJ212)))</f>
        <v>0</v>
      </c>
      <c r="BL212" s="123">
        <f>IF(BL$5&lt;=$D212,0,IF(SUM($D212,I181)&gt;BL$5,$Y193/I181,$Y193-SUM($I212:BK212)))</f>
        <v>0</v>
      </c>
      <c r="BM212" s="123">
        <f>IF(BM$5&lt;=$D212,0,IF(SUM($D212,I181)&gt;BM$5,$Y193/I181,$Y193-SUM($I212:BL212)))</f>
        <v>0</v>
      </c>
      <c r="BN212" s="123">
        <f>IF(BN$5&lt;=$D212,0,IF(SUM($D212,I181)&gt;BN$5,$Y193/I181,$Y193-SUM($I212:BM212)))</f>
        <v>0</v>
      </c>
      <c r="BO212" s="123">
        <f>IF(BO$5&lt;=$D212,0,IF(SUM($D212,I181)&gt;BO$5,$Y193/I181,$Y193-SUM($I212:BN212)))</f>
        <v>0</v>
      </c>
      <c r="BP212" s="123">
        <f>IF(BP$5&lt;=$D212,0,IF(SUM($D212,I181)&gt;BP$5,$Y193/I181,$Y193-SUM($I212:BO212)))</f>
        <v>0</v>
      </c>
      <c r="BQ212" s="123">
        <f>IF(BQ$5&lt;=$D212,0,IF(SUM($D212,I181)&gt;BQ$5,$Y193/I181,$Y193-SUM($I212:BP212)))</f>
        <v>0</v>
      </c>
      <c r="BR212" s="123">
        <f>IF(BR$5&lt;=$D212,0,IF(SUM($D212,J181)&gt;BR$5,$Y193/J181,$Y193-SUM($I212:BQ212)))</f>
        <v>0</v>
      </c>
      <c r="BS212" s="123">
        <f>IF(BS$5&lt;=$D212,0,IF(SUM($D212,K181)&gt;BS$5,$Y193/K181,$Y193-SUM($I212:BR212)))</f>
        <v>0</v>
      </c>
      <c r="BT212" s="123">
        <f>IF(BT$5&lt;=$D212,0,IF(SUM($D212,L181)&gt;BT$5,$Y193/L181,$Y193-SUM($I212:BS212)))</f>
        <v>0</v>
      </c>
      <c r="BU212" s="123">
        <f>IF(BU$5&lt;=$D212,0,IF(SUM($D212,M181)&gt;BU$5,$Y193/M181,$Y193-SUM($I212:BT212)))</f>
        <v>0</v>
      </c>
      <c r="BV212" s="123">
        <f>IF(BV$5&lt;=$D212,0,IF(SUM($D212,N181)&gt;BV$5,$Y193/N181,$Y193-SUM($I212:BU212)))</f>
        <v>0</v>
      </c>
    </row>
    <row r="213" spans="4:74" ht="12.75" hidden="1" customHeight="1" outlineLevel="1" x14ac:dyDescent="0.3">
      <c r="D213" s="124">
        <f t="shared" si="100"/>
        <v>2027</v>
      </c>
      <c r="E213" s="8" t="s">
        <v>22</v>
      </c>
      <c r="I213" s="75"/>
      <c r="J213" s="123">
        <f>IF(J$5&lt;=$D213,0,IF(SUM($D213,I181)&gt;J$5,$Z193/I181,$Z193-SUM($I213:I213)))</f>
        <v>0</v>
      </c>
      <c r="K213" s="123">
        <f>IF(K$5&lt;=$D213,0,IF(SUM($D213,I181)&gt;K$5,$Z193/I181,$Z193-SUM($I213:J213)))</f>
        <v>0</v>
      </c>
      <c r="L213" s="123">
        <f>IF(L$5&lt;=$D213,0,IF(SUM($D213,I181)&gt;L$5,$Z193/I181,$Z193-SUM($I213:K213)))</f>
        <v>0</v>
      </c>
      <c r="M213" s="123">
        <f>IF(M$5&lt;=$D213,0,IF(SUM($D213,I181)&gt;M$5,$Z193/I181,$Z193-SUM($I213:L213)))</f>
        <v>0</v>
      </c>
      <c r="N213" s="123">
        <f>IF(N$5&lt;=$D213,0,IF(SUM($D213,I181)&gt;N$5,$Z193/I181,$Z193-SUM($I213:M213)))</f>
        <v>0</v>
      </c>
      <c r="O213" s="123">
        <f>IF(O$5&lt;=$D213,0,IF(SUM($D213,I181)&gt;O$5,$Z193/I181,$Z193-SUM($I213:N213)))</f>
        <v>0</v>
      </c>
      <c r="P213" s="123">
        <f>IF(P$5&lt;=$D213,0,IF(SUM($D213,I181)&gt;P$5,$Z193/I181,$Z193-SUM($I213:O213)))</f>
        <v>0</v>
      </c>
      <c r="Q213" s="123">
        <f>IF(Q$5&lt;=$D213,0,IF(SUM($D213,I181)&gt;Q$5,$Z193/I181,$Z193-SUM($I213:P213)))</f>
        <v>0</v>
      </c>
      <c r="R213" s="123">
        <f>IF(R$5&lt;=$D213,0,IF(SUM($D213,I181)&gt;R$5,$Z193/I181,$Z193-SUM($I213:Q213)))</f>
        <v>0</v>
      </c>
      <c r="S213" s="123">
        <f>IF(S$5&lt;=$D213,0,IF(SUM($D213,I181)&gt;S$5,$Z193/I181,$Z193-SUM($I213:R213)))</f>
        <v>0</v>
      </c>
      <c r="T213" s="123">
        <f>IF(T$5&lt;=$D213,0,IF(SUM($D213,I181)&gt;T$5,$Z193/I181,$Z193-SUM($I213:S213)))</f>
        <v>0</v>
      </c>
      <c r="U213" s="123">
        <f>IF(U$5&lt;=$D213,0,IF(SUM($D213,I181)&gt;U$5,$Z193/I181,$Z193-SUM($I213:T213)))</f>
        <v>0</v>
      </c>
      <c r="V213" s="123">
        <f>IF(V$5&lt;=$D213,0,IF(SUM($D213,I181)&gt;V$5,$Z193/I181,$Z193-SUM($I213:U213)))</f>
        <v>0</v>
      </c>
      <c r="W213" s="123">
        <f>IF(W$5&lt;=$D213,0,IF(SUM($D213,I181)&gt;W$5,$Z193/I181,$Z193-SUM($I213:V213)))</f>
        <v>0</v>
      </c>
      <c r="X213" s="123">
        <f>IF(X$5&lt;=$D213,0,IF(SUM($D213,I181)&gt;X$5,$Z193/I181,$Z193-SUM($I213:W213)))</f>
        <v>0</v>
      </c>
      <c r="Y213" s="123">
        <f>IF(Y$5&lt;=$D213,0,IF(SUM($D213,I181)&gt;Y$5,$Z193/I181,$Z193-SUM($I213:X213)))</f>
        <v>0</v>
      </c>
      <c r="Z213" s="123">
        <f>IF(Z$5&lt;=$D213,0,IF(SUM($D213,I181)&gt;Z$5,$Z193/I181,$Z193-SUM($I213:Y213)))</f>
        <v>0</v>
      </c>
      <c r="AA213" s="123">
        <f>IF(AA$5&lt;=$D213,0,IF(SUM($D213,I181)&gt;AA$5,$Z193/I181,$Z193-SUM($I213:Z213)))</f>
        <v>0</v>
      </c>
      <c r="AB213" s="123">
        <f>IF(AB$5&lt;=$D213,0,IF(SUM($D213,I181)&gt;AB$5,$Z193/I181,$Z193-SUM($I213:AA213)))</f>
        <v>0</v>
      </c>
      <c r="AC213" s="123">
        <f>IF(AC$5&lt;=$D213,0,IF(SUM($D213,I181)&gt;AC$5,$Z193/I181,$Z193-SUM($I213:AB213)))</f>
        <v>0</v>
      </c>
      <c r="AD213" s="123">
        <f>IF(AD$5&lt;=$D213,0,IF(SUM($D213,I181)&gt;AD$5,$Z193/I181,$Z193-SUM($I213:AC213)))</f>
        <v>0</v>
      </c>
      <c r="AE213" s="123">
        <f>IF(AE$5&lt;=$D213,0,IF(SUM($D213,I181)&gt;AE$5,$Z193/I181,$Z193-SUM($I213:AD213)))</f>
        <v>0</v>
      </c>
      <c r="AF213" s="123">
        <f>IF(AF$5&lt;=$D213,0,IF(SUM($D213,I181)&gt;AF$5,$Z193/I181,$Z193-SUM($I213:AE213)))</f>
        <v>0</v>
      </c>
      <c r="AG213" s="123">
        <f>IF(AG$5&lt;=$D213,0,IF(SUM($D213,I181)&gt;AG$5,$Z193/I181,$Z193-SUM($I213:AF213)))</f>
        <v>0</v>
      </c>
      <c r="AH213" s="123">
        <f>IF(AH$5&lt;=$D213,0,IF(SUM($D213,I181)&gt;AH$5,$Z193/I181,$Z193-SUM($I213:AG213)))</f>
        <v>0</v>
      </c>
      <c r="AI213" s="123">
        <f>IF(AI$5&lt;=$D213,0,IF(SUM($D213,I181)&gt;AI$5,$Z193/I181,$Z193-SUM($I213:AH213)))</f>
        <v>0</v>
      </c>
      <c r="AJ213" s="123">
        <f>IF(AJ$5&lt;=$D213,0,IF(SUM($D213,I181)&gt;AJ$5,$Z193/I181,$Z193-SUM($I213:AI213)))</f>
        <v>0</v>
      </c>
      <c r="AK213" s="123">
        <f>IF(AK$5&lt;=$D213,0,IF(SUM($D213,I181)&gt;AK$5,$Z193/I181,$Z193-SUM($I213:AJ213)))</f>
        <v>0</v>
      </c>
      <c r="AL213" s="123">
        <f>IF(AL$5&lt;=$D213,0,IF(SUM($D213,I181)&gt;AL$5,$Z193/I181,$Z193-SUM($I213:AK213)))</f>
        <v>0</v>
      </c>
      <c r="AM213" s="123">
        <f>IF(AM$5&lt;=$D213,0,IF(SUM($D213,I181)&gt;AM$5,$Z193/I181,$Z193-SUM($I213:AL213)))</f>
        <v>0</v>
      </c>
      <c r="AN213" s="123">
        <f>IF(AN$5&lt;=$D213,0,IF(SUM($D213,I181)&gt;AN$5,$Z193/I181,$Z193-SUM($I213:AM213)))</f>
        <v>0</v>
      </c>
      <c r="AO213" s="123">
        <f>IF(AO$5&lt;=$D213,0,IF(SUM($D213,I181)&gt;AO$5,$Z193/I181,$Z193-SUM($I213:AN213)))</f>
        <v>0</v>
      </c>
      <c r="AP213" s="123">
        <f>IF(AP$5&lt;=$D213,0,IF(SUM($D213,I181)&gt;AP$5,$Z193/I181,$Z193-SUM($I213:AO213)))</f>
        <v>0</v>
      </c>
      <c r="AQ213" s="123">
        <f>IF(AQ$5&lt;=$D213,0,IF(SUM($D213,I181)&gt;AQ$5,$Z193/I181,$Z193-SUM($I213:AP213)))</f>
        <v>0</v>
      </c>
      <c r="AR213" s="123">
        <f>IF(AR$5&lt;=$D213,0,IF(SUM($D213,I181)&gt;AR$5,$Z193/I181,$Z193-SUM($I213:AQ213)))</f>
        <v>0</v>
      </c>
      <c r="AS213" s="123">
        <f>IF(AS$5&lt;=$D213,0,IF(SUM($D213,I181)&gt;AS$5,$Z193/I181,$Z193-SUM($I213:AR213)))</f>
        <v>0</v>
      </c>
      <c r="AT213" s="123">
        <f>IF(AT$5&lt;=$D213,0,IF(SUM($D213,I181)&gt;AT$5,$Z193/I181,$Z193-SUM($I213:AS213)))</f>
        <v>0</v>
      </c>
      <c r="AU213" s="123">
        <f>IF(AU$5&lt;=$D213,0,IF(SUM($D213,I181)&gt;AU$5,$Z193/I181,$Z193-SUM($I213:AT213)))</f>
        <v>0</v>
      </c>
      <c r="AV213" s="123">
        <f>IF(AV$5&lt;=$D213,0,IF(SUM($D213,I181)&gt;AV$5,$Z193/I181,$Z193-SUM($I213:AU213)))</f>
        <v>0</v>
      </c>
      <c r="AW213" s="123">
        <f>IF(AW$5&lt;=$D213,0,IF(SUM($D213,I181)&gt;AW$5,$Z193/I181,$Z193-SUM($I213:AV213)))</f>
        <v>0</v>
      </c>
      <c r="AX213" s="123">
        <f>IF(AX$5&lt;=$D213,0,IF(SUM($D213,I181)&gt;AX$5,$Z193/I181,$Z193-SUM($I213:AW213)))</f>
        <v>0</v>
      </c>
      <c r="AY213" s="123">
        <f>IF(AY$5&lt;=$D213,0,IF(SUM($D213,I181)&gt;AY$5,$Z193/I181,$Z193-SUM($I213:AX213)))</f>
        <v>0</v>
      </c>
      <c r="AZ213" s="123">
        <f>IF(AZ$5&lt;=$D213,0,IF(SUM($D213,I181)&gt;AZ$5,$Z193/I181,$Z193-SUM($I213:AY213)))</f>
        <v>0</v>
      </c>
      <c r="BA213" s="123">
        <f>IF(BA$5&lt;=$D213,0,IF(SUM($D213,I181)&gt;BA$5,$Z193/I181,$Z193-SUM($I213:AZ213)))</f>
        <v>0</v>
      </c>
      <c r="BB213" s="123">
        <f>IF(BB$5&lt;=$D213,0,IF(SUM($D213,I181)&gt;BB$5,$Z193/I181,$Z193-SUM($I213:BA213)))</f>
        <v>0</v>
      </c>
      <c r="BC213" s="123">
        <f>IF(BC$5&lt;=$D213,0,IF(SUM($D213,I181)&gt;BC$5,$Z193/I181,$Z193-SUM($I213:BB213)))</f>
        <v>0</v>
      </c>
      <c r="BD213" s="123">
        <f>IF(BD$5&lt;=$D213,0,IF(SUM($D213,I181)&gt;BD$5,$Z193/I181,$Z193-SUM($I213:BC213)))</f>
        <v>0</v>
      </c>
      <c r="BE213" s="123">
        <f>IF(BE$5&lt;=$D213,0,IF(SUM($D213,I181)&gt;BE$5,$Z193/I181,$Z193-SUM($I213:BD213)))</f>
        <v>0</v>
      </c>
      <c r="BF213" s="123">
        <f>IF(BF$5&lt;=$D213,0,IF(SUM($D213,I181)&gt;BF$5,$Z193/I181,$Z193-SUM($I213:BE213)))</f>
        <v>0</v>
      </c>
      <c r="BG213" s="123">
        <f>IF(BG$5&lt;=$D213,0,IF(SUM($D213,I181)&gt;BG$5,$Z193/I181,$Z193-SUM($I213:BF213)))</f>
        <v>0</v>
      </c>
      <c r="BH213" s="123">
        <f>IF(BH$5&lt;=$D213,0,IF(SUM($D213,I181)&gt;BH$5,$Z193/I181,$Z193-SUM($I213:BG213)))</f>
        <v>0</v>
      </c>
      <c r="BI213" s="123">
        <f>IF(BI$5&lt;=$D213,0,IF(SUM($D213,I181)&gt;BI$5,$Z193/I181,$Z193-SUM($I213:BH213)))</f>
        <v>0</v>
      </c>
      <c r="BJ213" s="123">
        <f>IF(BJ$5&lt;=$D213,0,IF(SUM($D213,I181)&gt;BJ$5,$Z193/I181,$Z193-SUM($I213:BI213)))</f>
        <v>0</v>
      </c>
      <c r="BK213" s="123">
        <f>IF(BK$5&lt;=$D213,0,IF(SUM($D213,I181)&gt;BK$5,$Z193/I181,$Z193-SUM($I213:BJ213)))</f>
        <v>0</v>
      </c>
      <c r="BL213" s="123">
        <f>IF(BL$5&lt;=$D213,0,IF(SUM($D213,I181)&gt;BL$5,$Z193/I181,$Z193-SUM($I213:BK213)))</f>
        <v>0</v>
      </c>
      <c r="BM213" s="123">
        <f>IF(BM$5&lt;=$D213,0,IF(SUM($D213,I181)&gt;BM$5,$Z193/I181,$Z193-SUM($I213:BL213)))</f>
        <v>0</v>
      </c>
      <c r="BN213" s="123">
        <f>IF(BN$5&lt;=$D213,0,IF(SUM($D213,I181)&gt;BN$5,$Z193/I181,$Z193-SUM($I213:BM213)))</f>
        <v>0</v>
      </c>
      <c r="BO213" s="123">
        <f>IF(BO$5&lt;=$D213,0,IF(SUM($D213,I181)&gt;BO$5,$Z193/I181,$Z193-SUM($I213:BN213)))</f>
        <v>0</v>
      </c>
      <c r="BP213" s="123">
        <f>IF(BP$5&lt;=$D213,0,IF(SUM($D213,I181)&gt;BP$5,$Z193/I181,$Z193-SUM($I213:BO213)))</f>
        <v>0</v>
      </c>
      <c r="BQ213" s="123">
        <f>IF(BQ$5&lt;=$D213,0,IF(SUM($D213,I181)&gt;BQ$5,$Z193/I181,$Z193-SUM($I213:BP213)))</f>
        <v>0</v>
      </c>
      <c r="BR213" s="123">
        <f>IF(BR$5&lt;=$D213,0,IF(SUM($D213,J181)&gt;BR$5,$Z193/J181,$Z193-SUM($I213:BQ213)))</f>
        <v>0</v>
      </c>
      <c r="BS213" s="123">
        <f>IF(BS$5&lt;=$D213,0,IF(SUM($D213,K181)&gt;BS$5,$Z193/K181,$Z193-SUM($I213:BR213)))</f>
        <v>0</v>
      </c>
      <c r="BT213" s="123">
        <f>IF(BT$5&lt;=$D213,0,IF(SUM($D213,L181)&gt;BT$5,$Z193/L181,$Z193-SUM($I213:BS213)))</f>
        <v>0</v>
      </c>
      <c r="BU213" s="123">
        <f>IF(BU$5&lt;=$D213,0,IF(SUM($D213,M181)&gt;BU$5,$Z193/M181,$Z193-SUM($I213:BT213)))</f>
        <v>0</v>
      </c>
      <c r="BV213" s="123">
        <f>IF(BV$5&lt;=$D213,0,IF(SUM($D213,N181)&gt;BV$5,$Z193/N181,$Z193-SUM($I213:BU213)))</f>
        <v>0</v>
      </c>
    </row>
    <row r="214" spans="4:74" ht="12.75" hidden="1" customHeight="1" outlineLevel="1" x14ac:dyDescent="0.3">
      <c r="D214" s="124">
        <f t="shared" si="100"/>
        <v>2028</v>
      </c>
      <c r="E214" s="8" t="s">
        <v>22</v>
      </c>
      <c r="I214" s="75"/>
      <c r="J214" s="123">
        <f>IF(J$5&lt;=$D214,0,IF(SUM($D214,I181)&gt;J$5,$AA193/I181,$AA193-SUM($I214:I214)))</f>
        <v>0</v>
      </c>
      <c r="K214" s="123">
        <f>IF(K$5&lt;=$D214,0,IF(SUM($D214,I181)&gt;K$5,$AA193/I181,$AA193-SUM($I214:J214)))</f>
        <v>0</v>
      </c>
      <c r="L214" s="123">
        <f>IF(L$5&lt;=$D214,0,IF(SUM($D214,I181)&gt;L$5,$AA193/I181,$AA193-SUM($I214:K214)))</f>
        <v>0</v>
      </c>
      <c r="M214" s="123">
        <f>IF(M$5&lt;=$D214,0,IF(SUM($D214,I181)&gt;M$5,$AA193/I181,$AA193-SUM($I214:L214)))</f>
        <v>0</v>
      </c>
      <c r="N214" s="123">
        <f>IF(N$5&lt;=$D214,0,IF(SUM($D214,I181)&gt;N$5,$AA193/I181,$AA193-SUM($I214:M214)))</f>
        <v>0</v>
      </c>
      <c r="O214" s="123">
        <f>IF(O$5&lt;=$D214,0,IF(SUM($D214,I181)&gt;O$5,$AA193/I181,$AA193-SUM($I214:N214)))</f>
        <v>0</v>
      </c>
      <c r="P214" s="123">
        <f>IF(P$5&lt;=$D214,0,IF(SUM($D214,I181)&gt;P$5,$AA193/I181,$AA193-SUM($I214:O214)))</f>
        <v>0</v>
      </c>
      <c r="Q214" s="123">
        <f>IF(Q$5&lt;=$D214,0,IF(SUM($D214,I181)&gt;Q$5,$AA193/I181,$AA193-SUM($I214:P214)))</f>
        <v>0</v>
      </c>
      <c r="R214" s="123">
        <f>IF(R$5&lt;=$D214,0,IF(SUM($D214,I181)&gt;R$5,$AA193/I181,$AA193-SUM($I214:Q214)))</f>
        <v>0</v>
      </c>
      <c r="S214" s="123">
        <f>IF(S$5&lt;=$D214,0,IF(SUM($D214,I181)&gt;S$5,$AA193/I181,$AA193-SUM($I214:R214)))</f>
        <v>0</v>
      </c>
      <c r="T214" s="123">
        <f>IF(T$5&lt;=$D214,0,IF(SUM($D214,I181)&gt;T$5,$AA193/I181,$AA193-SUM($I214:S214)))</f>
        <v>0</v>
      </c>
      <c r="U214" s="123">
        <f>IF(U$5&lt;=$D214,0,IF(SUM($D214,I181)&gt;U$5,$AA193/I181,$AA193-SUM($I214:T214)))</f>
        <v>0</v>
      </c>
      <c r="V214" s="123">
        <f>IF(V$5&lt;=$D214,0,IF(SUM($D214,I181)&gt;V$5,$AA193/I181,$AA193-SUM($I214:U214)))</f>
        <v>0</v>
      </c>
      <c r="W214" s="123">
        <f>IF(W$5&lt;=$D214,0,IF(SUM($D214,I181)&gt;W$5,$AA193/I181,$AA193-SUM($I214:V214)))</f>
        <v>0</v>
      </c>
      <c r="X214" s="123">
        <f>IF(X$5&lt;=$D214,0,IF(SUM($D214,I181)&gt;X$5,$AA193/I181,$AA193-SUM($I214:W214)))</f>
        <v>0</v>
      </c>
      <c r="Y214" s="123">
        <f>IF(Y$5&lt;=$D214,0,IF(SUM($D214,I181)&gt;Y$5,$AA193/I181,$AA193-SUM($I214:X214)))</f>
        <v>0</v>
      </c>
      <c r="Z214" s="123">
        <f>IF(Z$5&lt;=$D214,0,IF(SUM($D214,I181)&gt;Z$5,$AA193/I181,$AA193-SUM($I214:Y214)))</f>
        <v>0</v>
      </c>
      <c r="AA214" s="123">
        <f>IF(AA$5&lt;=$D214,0,IF(SUM($D214,I181)&gt;AA$5,$AA193/I181,$AA193-SUM($I214:Z214)))</f>
        <v>0</v>
      </c>
      <c r="AB214" s="123">
        <f>IF(AB$5&lt;=$D214,0,IF(SUM($D214,I181)&gt;AB$5,$AA193/I181,$AA193-SUM($I214:AA214)))</f>
        <v>0</v>
      </c>
      <c r="AC214" s="123">
        <f>IF(AC$5&lt;=$D214,0,IF(SUM($D214,I181)&gt;AC$5,$AA193/I181,$AA193-SUM($I214:AB214)))</f>
        <v>0</v>
      </c>
      <c r="AD214" s="123">
        <f>IF(AD$5&lt;=$D214,0,IF(SUM($D214,I181)&gt;AD$5,$AA193/I181,$AA193-SUM($I214:AC214)))</f>
        <v>0</v>
      </c>
      <c r="AE214" s="123">
        <f>IF(AE$5&lt;=$D214,0,IF(SUM($D214,I181)&gt;AE$5,$AA193/I181,$AA193-SUM($I214:AD214)))</f>
        <v>0</v>
      </c>
      <c r="AF214" s="123">
        <f>IF(AF$5&lt;=$D214,0,IF(SUM($D214,I181)&gt;AF$5,$AA193/I181,$AA193-SUM($I214:AE214)))</f>
        <v>0</v>
      </c>
      <c r="AG214" s="123">
        <f>IF(AG$5&lt;=$D214,0,IF(SUM($D214,I181)&gt;AG$5,$AA193/I181,$AA193-SUM($I214:AF214)))</f>
        <v>0</v>
      </c>
      <c r="AH214" s="123">
        <f>IF(AH$5&lt;=$D214,0,IF(SUM($D214,I181)&gt;AH$5,$AA193/I181,$AA193-SUM($I214:AG214)))</f>
        <v>0</v>
      </c>
      <c r="AI214" s="123">
        <f>IF(AI$5&lt;=$D214,0,IF(SUM($D214,I181)&gt;AI$5,$AA193/I181,$AA193-SUM($I214:AH214)))</f>
        <v>0</v>
      </c>
      <c r="AJ214" s="123">
        <f>IF(AJ$5&lt;=$D214,0,IF(SUM($D214,I181)&gt;AJ$5,$AA193/I181,$AA193-SUM($I214:AI214)))</f>
        <v>0</v>
      </c>
      <c r="AK214" s="123">
        <f>IF(AK$5&lt;=$D214,0,IF(SUM($D214,I181)&gt;AK$5,$AA193/I181,$AA193-SUM($I214:AJ214)))</f>
        <v>0</v>
      </c>
      <c r="AL214" s="123">
        <f>IF(AL$5&lt;=$D214,0,IF(SUM($D214,I181)&gt;AL$5,$AA193/I181,$AA193-SUM($I214:AK214)))</f>
        <v>0</v>
      </c>
      <c r="AM214" s="123">
        <f>IF(AM$5&lt;=$D214,0,IF(SUM($D214,I181)&gt;AM$5,$AA193/I181,$AA193-SUM($I214:AL214)))</f>
        <v>0</v>
      </c>
      <c r="AN214" s="123">
        <f>IF(AN$5&lt;=$D214,0,IF(SUM($D214,I181)&gt;AN$5,$AA193/I181,$AA193-SUM($I214:AM214)))</f>
        <v>0</v>
      </c>
      <c r="AO214" s="123">
        <f>IF(AO$5&lt;=$D214,0,IF(SUM($D214,I181)&gt;AO$5,$AA193/I181,$AA193-SUM($I214:AN214)))</f>
        <v>0</v>
      </c>
      <c r="AP214" s="123">
        <f>IF(AP$5&lt;=$D214,0,IF(SUM($D214,I181)&gt;AP$5,$AA193/I181,$AA193-SUM($I214:AO214)))</f>
        <v>0</v>
      </c>
      <c r="AQ214" s="123">
        <f>IF(AQ$5&lt;=$D214,0,IF(SUM($D214,I181)&gt;AQ$5,$AA193/I181,$AA193-SUM($I214:AP214)))</f>
        <v>0</v>
      </c>
      <c r="AR214" s="123">
        <f>IF(AR$5&lt;=$D214,0,IF(SUM($D214,I181)&gt;AR$5,$AA193/I181,$AA193-SUM($I214:AQ214)))</f>
        <v>0</v>
      </c>
      <c r="AS214" s="123">
        <f>IF(AS$5&lt;=$D214,0,IF(SUM($D214,I181)&gt;AS$5,$AA193/I181,$AA193-SUM($I214:AR214)))</f>
        <v>0</v>
      </c>
      <c r="AT214" s="123">
        <f>IF(AT$5&lt;=$D214,0,IF(SUM($D214,I181)&gt;AT$5,$AA193/I181,$AA193-SUM($I214:AS214)))</f>
        <v>0</v>
      </c>
      <c r="AU214" s="123">
        <f>IF(AU$5&lt;=$D214,0,IF(SUM($D214,I181)&gt;AU$5,$AA193/I181,$AA193-SUM($I214:AT214)))</f>
        <v>0</v>
      </c>
      <c r="AV214" s="123">
        <f>IF(AV$5&lt;=$D214,0,IF(SUM($D214,I181)&gt;AV$5,$AA193/I181,$AA193-SUM($I214:AU214)))</f>
        <v>0</v>
      </c>
      <c r="AW214" s="123">
        <f>IF(AW$5&lt;=$D214,0,IF(SUM($D214,I181)&gt;AW$5,$AA193/I181,$AA193-SUM($I214:AV214)))</f>
        <v>0</v>
      </c>
      <c r="AX214" s="123">
        <f>IF(AX$5&lt;=$D214,0,IF(SUM($D214,I181)&gt;AX$5,$AA193/I181,$AA193-SUM($I214:AW214)))</f>
        <v>0</v>
      </c>
      <c r="AY214" s="123">
        <f>IF(AY$5&lt;=$D214,0,IF(SUM($D214,I181)&gt;AY$5,$AA193/I181,$AA193-SUM($I214:AX214)))</f>
        <v>0</v>
      </c>
      <c r="AZ214" s="123">
        <f>IF(AZ$5&lt;=$D214,0,IF(SUM($D214,I181)&gt;AZ$5,$AA193/I181,$AA193-SUM($I214:AY214)))</f>
        <v>0</v>
      </c>
      <c r="BA214" s="123">
        <f>IF(BA$5&lt;=$D214,0,IF(SUM($D214,I181)&gt;BA$5,$AA193/I181,$AA193-SUM($I214:AZ214)))</f>
        <v>0</v>
      </c>
      <c r="BB214" s="123">
        <f>IF(BB$5&lt;=$D214,0,IF(SUM($D214,I181)&gt;BB$5,$AA193/I181,$AA193-SUM($I214:BA214)))</f>
        <v>0</v>
      </c>
      <c r="BC214" s="123">
        <f>IF(BC$5&lt;=$D214,0,IF(SUM($D214,I181)&gt;BC$5,$AA193/I181,$AA193-SUM($I214:BB214)))</f>
        <v>0</v>
      </c>
      <c r="BD214" s="123">
        <f>IF(BD$5&lt;=$D214,0,IF(SUM($D214,I181)&gt;BD$5,$AA193/I181,$AA193-SUM($I214:BC214)))</f>
        <v>0</v>
      </c>
      <c r="BE214" s="123">
        <f>IF(BE$5&lt;=$D214,0,IF(SUM($D214,I181)&gt;BE$5,$AA193/I181,$AA193-SUM($I214:BD214)))</f>
        <v>0</v>
      </c>
      <c r="BF214" s="123">
        <f>IF(BF$5&lt;=$D214,0,IF(SUM($D214,I181)&gt;BF$5,$AA193/I181,$AA193-SUM($I214:BE214)))</f>
        <v>0</v>
      </c>
      <c r="BG214" s="123">
        <f>IF(BG$5&lt;=$D214,0,IF(SUM($D214,I181)&gt;BG$5,$AA193/I181,$AA193-SUM($I214:BF214)))</f>
        <v>0</v>
      </c>
      <c r="BH214" s="123">
        <f>IF(BH$5&lt;=$D214,0,IF(SUM($D214,I181)&gt;BH$5,$AA193/I181,$AA193-SUM($I214:BG214)))</f>
        <v>0</v>
      </c>
      <c r="BI214" s="123">
        <f>IF(BI$5&lt;=$D214,0,IF(SUM($D214,I181)&gt;BI$5,$AA193/I181,$AA193-SUM($I214:BH214)))</f>
        <v>0</v>
      </c>
      <c r="BJ214" s="123">
        <f>IF(BJ$5&lt;=$D214,0,IF(SUM($D214,I181)&gt;BJ$5,$AA193/I181,$AA193-SUM($I214:BI214)))</f>
        <v>0</v>
      </c>
      <c r="BK214" s="123">
        <f>IF(BK$5&lt;=$D214,0,IF(SUM($D214,I181)&gt;BK$5,$AA193/I181,$AA193-SUM($I214:BJ214)))</f>
        <v>0</v>
      </c>
      <c r="BL214" s="123">
        <f>IF(BL$5&lt;=$D214,0,IF(SUM($D214,I181)&gt;BL$5,$AA193/I181,$AA193-SUM($I214:BK214)))</f>
        <v>0</v>
      </c>
      <c r="BM214" s="123">
        <f>IF(BM$5&lt;=$D214,0,IF(SUM($D214,I181)&gt;BM$5,$AA193/I181,$AA193-SUM($I214:BL214)))</f>
        <v>0</v>
      </c>
      <c r="BN214" s="123">
        <f>IF(BN$5&lt;=$D214,0,IF(SUM($D214,I181)&gt;BN$5,$AA193/I181,$AA193-SUM($I214:BM214)))</f>
        <v>0</v>
      </c>
      <c r="BO214" s="123">
        <f>IF(BO$5&lt;=$D214,0,IF(SUM($D214,I181)&gt;BO$5,$AA193/I181,$AA193-SUM($I214:BN214)))</f>
        <v>0</v>
      </c>
      <c r="BP214" s="123">
        <f>IF(BP$5&lt;=$D214,0,IF(SUM($D214,I181)&gt;BP$5,$AA193/I181,$AA193-SUM($I214:BO214)))</f>
        <v>0</v>
      </c>
      <c r="BQ214" s="123">
        <f>IF(BQ$5&lt;=$D214,0,IF(SUM($D214,I181)&gt;BQ$5,$AA193/I181,$AA193-SUM($I214:BP214)))</f>
        <v>0</v>
      </c>
      <c r="BR214" s="123">
        <f>IF(BR$5&lt;=$D214,0,IF(SUM($D214,J181)&gt;BR$5,$AA193/J181,$AA193-SUM($I214:BQ214)))</f>
        <v>0</v>
      </c>
      <c r="BS214" s="123">
        <f>IF(BS$5&lt;=$D214,0,IF(SUM($D214,K181)&gt;BS$5,$AA193/K181,$AA193-SUM($I214:BR214)))</f>
        <v>0</v>
      </c>
      <c r="BT214" s="123">
        <f>IF(BT$5&lt;=$D214,0,IF(SUM($D214,L181)&gt;BT$5,$AA193/L181,$AA193-SUM($I214:BS214)))</f>
        <v>0</v>
      </c>
      <c r="BU214" s="123">
        <f>IF(BU$5&lt;=$D214,0,IF(SUM($D214,M181)&gt;BU$5,$AA193/M181,$AA193-SUM($I214:BT214)))</f>
        <v>0</v>
      </c>
      <c r="BV214" s="123">
        <f>IF(BV$5&lt;=$D214,0,IF(SUM($D214,N181)&gt;BV$5,$AA193/N181,$AA193-SUM($I214:BU214)))</f>
        <v>0</v>
      </c>
    </row>
    <row r="215" spans="4:74" ht="12.75" hidden="1" customHeight="1" outlineLevel="1" x14ac:dyDescent="0.3">
      <c r="D215" s="124">
        <f t="shared" si="100"/>
        <v>2029</v>
      </c>
      <c r="E215" s="8" t="s">
        <v>22</v>
      </c>
      <c r="I215" s="75"/>
      <c r="J215" s="123">
        <f>IF(J$5&lt;=$D215,0,IF(SUM($D215,I181)&gt;J$5,$AB193/I181,$AB193-SUM($I215:I215)))</f>
        <v>0</v>
      </c>
      <c r="K215" s="123">
        <f>IF(K$5&lt;=$D215,0,IF(SUM($D215,I181)&gt;K$5,$AB193/I181,$AB193-SUM($I215:J215)))</f>
        <v>0</v>
      </c>
      <c r="L215" s="123">
        <f>IF(L$5&lt;=$D215,0,IF(SUM($D215,I181)&gt;L$5,$AB193/I181,$AB193-SUM($I215:K215)))</f>
        <v>0</v>
      </c>
      <c r="M215" s="123">
        <f>IF(M$5&lt;=$D215,0,IF(SUM($D215,I181)&gt;M$5,$AB193/I181,$AB193-SUM($I215:L215)))</f>
        <v>0</v>
      </c>
      <c r="N215" s="123">
        <f>IF(N$5&lt;=$D215,0,IF(SUM($D215,I181)&gt;N$5,$AB193/I181,$AB193-SUM($I215:M215)))</f>
        <v>0</v>
      </c>
      <c r="O215" s="123">
        <f>IF(O$5&lt;=$D215,0,IF(SUM($D215,I181)&gt;O$5,$AB193/I181,$AB193-SUM($I215:N215)))</f>
        <v>0</v>
      </c>
      <c r="P215" s="123">
        <f>IF(P$5&lt;=$D215,0,IF(SUM($D215,I181)&gt;P$5,$AB193/I181,$AB193-SUM($I215:O215)))</f>
        <v>0</v>
      </c>
      <c r="Q215" s="123">
        <f>IF(Q$5&lt;=$D215,0,IF(SUM($D215,I181)&gt;Q$5,$AB193/I181,$AB193-SUM($I215:P215)))</f>
        <v>0</v>
      </c>
      <c r="R215" s="123">
        <f>IF(R$5&lt;=$D215,0,IF(SUM($D215,I181)&gt;R$5,$AB193/I181,$AB193-SUM($I215:Q215)))</f>
        <v>0</v>
      </c>
      <c r="S215" s="123">
        <f>IF(S$5&lt;=$D215,0,IF(SUM($D215,I181)&gt;S$5,$AB193/I181,$AB193-SUM($I215:R215)))</f>
        <v>0</v>
      </c>
      <c r="T215" s="123">
        <f>IF(T$5&lt;=$D215,0,IF(SUM($D215,I181)&gt;T$5,$AB193/I181,$AB193-SUM($I215:S215)))</f>
        <v>0</v>
      </c>
      <c r="U215" s="123">
        <f>IF(U$5&lt;=$D215,0,IF(SUM($D215,I181)&gt;U$5,$AB193/I181,$AB193-SUM($I215:T215)))</f>
        <v>0</v>
      </c>
      <c r="V215" s="123">
        <f>IF(V$5&lt;=$D215,0,IF(SUM($D215,I181)&gt;V$5,$AB193/I181,$AB193-SUM($I215:U215)))</f>
        <v>0</v>
      </c>
      <c r="W215" s="123">
        <f>IF(W$5&lt;=$D215,0,IF(SUM($D215,I181)&gt;W$5,$AB193/I181,$AB193-SUM($I215:V215)))</f>
        <v>0</v>
      </c>
      <c r="X215" s="123">
        <f>IF(X$5&lt;=$D215,0,IF(SUM($D215,I181)&gt;X$5,$AB193/I181,$AB193-SUM($I215:W215)))</f>
        <v>0</v>
      </c>
      <c r="Y215" s="123">
        <f>IF(Y$5&lt;=$D215,0,IF(SUM($D215,I181)&gt;Y$5,$AB193/I181,$AB193-SUM($I215:X215)))</f>
        <v>0</v>
      </c>
      <c r="Z215" s="123">
        <f>IF(Z$5&lt;=$D215,0,IF(SUM($D215,I181)&gt;Z$5,$AB193/I181,$AB193-SUM($I215:Y215)))</f>
        <v>0</v>
      </c>
      <c r="AA215" s="123">
        <f>IF(AA$5&lt;=$D215,0,IF(SUM($D215,I181)&gt;AA$5,$AB193/I181,$AB193-SUM($I215:Z215)))</f>
        <v>0</v>
      </c>
      <c r="AB215" s="123">
        <f>IF(AB$5&lt;=$D215,0,IF(SUM($D215,I181)&gt;AB$5,$AB193/I181,$AB193-SUM($I215:AA215)))</f>
        <v>0</v>
      </c>
      <c r="AC215" s="123">
        <f>IF(AC$5&lt;=$D215,0,IF(SUM($D215,I181)&gt;AC$5,$AB193/I181,$AB193-SUM($I215:AB215)))</f>
        <v>0</v>
      </c>
      <c r="AD215" s="123">
        <f>IF(AD$5&lt;=$D215,0,IF(SUM($D215,I181)&gt;AD$5,$AB193/I181,$AB193-SUM($I215:AC215)))</f>
        <v>0</v>
      </c>
      <c r="AE215" s="123">
        <f>IF(AE$5&lt;=$D215,0,IF(SUM($D215,I181)&gt;AE$5,$AB193/I181,$AB193-SUM($I215:AD215)))</f>
        <v>0</v>
      </c>
      <c r="AF215" s="123">
        <f>IF(AF$5&lt;=$D215,0,IF(SUM($D215,I181)&gt;AF$5,$AB193/I181,$AB193-SUM($I215:AE215)))</f>
        <v>0</v>
      </c>
      <c r="AG215" s="123">
        <f>IF(AG$5&lt;=$D215,0,IF(SUM($D215,I181)&gt;AG$5,$AB193/I181,$AB193-SUM($I215:AF215)))</f>
        <v>0</v>
      </c>
      <c r="AH215" s="123">
        <f>IF(AH$5&lt;=$D215,0,IF(SUM($D215,I181)&gt;AH$5,$AB193/I181,$AB193-SUM($I215:AG215)))</f>
        <v>0</v>
      </c>
      <c r="AI215" s="123">
        <f>IF(AI$5&lt;=$D215,0,IF(SUM($D215,I181)&gt;AI$5,$AB193/I181,$AB193-SUM($I215:AH215)))</f>
        <v>0</v>
      </c>
      <c r="AJ215" s="123">
        <f>IF(AJ$5&lt;=$D215,0,IF(SUM($D215,I181)&gt;AJ$5,$AB193/I181,$AB193-SUM($I215:AI215)))</f>
        <v>0</v>
      </c>
      <c r="AK215" s="123">
        <f>IF(AK$5&lt;=$D215,0,IF(SUM($D215,I181)&gt;AK$5,$AB193/I181,$AB193-SUM($I215:AJ215)))</f>
        <v>0</v>
      </c>
      <c r="AL215" s="123">
        <f>IF(AL$5&lt;=$D215,0,IF(SUM($D215,I181)&gt;AL$5,$AB193/I181,$AB193-SUM($I215:AK215)))</f>
        <v>0</v>
      </c>
      <c r="AM215" s="123">
        <f>IF(AM$5&lt;=$D215,0,IF(SUM($D215,I181)&gt;AM$5,$AB193/I181,$AB193-SUM($I215:AL215)))</f>
        <v>0</v>
      </c>
      <c r="AN215" s="123">
        <f>IF(AN$5&lt;=$D215,0,IF(SUM($D215,I181)&gt;AN$5,$AB193/I181,$AB193-SUM($I215:AM215)))</f>
        <v>0</v>
      </c>
      <c r="AO215" s="123">
        <f>IF(AO$5&lt;=$D215,0,IF(SUM($D215,I181)&gt;AO$5,$AB193/I181,$AB193-SUM($I215:AN215)))</f>
        <v>0</v>
      </c>
      <c r="AP215" s="123">
        <f>IF(AP$5&lt;=$D215,0,IF(SUM($D215,I181)&gt;AP$5,$AB193/I181,$AB193-SUM($I215:AO215)))</f>
        <v>0</v>
      </c>
      <c r="AQ215" s="123">
        <f>IF(AQ$5&lt;=$D215,0,IF(SUM($D215,I181)&gt;AQ$5,$AB193/I181,$AB193-SUM($I215:AP215)))</f>
        <v>0</v>
      </c>
      <c r="AR215" s="123">
        <f>IF(AR$5&lt;=$D215,0,IF(SUM($D215,I181)&gt;AR$5,$AB193/I181,$AB193-SUM($I215:AQ215)))</f>
        <v>0</v>
      </c>
      <c r="AS215" s="123">
        <f>IF(AS$5&lt;=$D215,0,IF(SUM($D215,I181)&gt;AS$5,$AB193/I181,$AB193-SUM($I215:AR215)))</f>
        <v>0</v>
      </c>
      <c r="AT215" s="123">
        <f>IF(AT$5&lt;=$D215,0,IF(SUM($D215,I181)&gt;AT$5,$AB193/I181,$AB193-SUM($I215:AS215)))</f>
        <v>0</v>
      </c>
      <c r="AU215" s="123">
        <f>IF(AU$5&lt;=$D215,0,IF(SUM($D215,I181)&gt;AU$5,$AB193/I181,$AB193-SUM($I215:AT215)))</f>
        <v>0</v>
      </c>
      <c r="AV215" s="123">
        <f>IF(AV$5&lt;=$D215,0,IF(SUM($D215,I181)&gt;AV$5,$AB193/I181,$AB193-SUM($I215:AU215)))</f>
        <v>0</v>
      </c>
      <c r="AW215" s="123">
        <f>IF(AW$5&lt;=$D215,0,IF(SUM($D215,I181)&gt;AW$5,$AB193/I181,$AB193-SUM($I215:AV215)))</f>
        <v>0</v>
      </c>
      <c r="AX215" s="123">
        <f>IF(AX$5&lt;=$D215,0,IF(SUM($D215,I181)&gt;AX$5,$AB193/I181,$AB193-SUM($I215:AW215)))</f>
        <v>0</v>
      </c>
      <c r="AY215" s="123">
        <f>IF(AY$5&lt;=$D215,0,IF(SUM($D215,I181)&gt;AY$5,$AB193/I181,$AB193-SUM($I215:AX215)))</f>
        <v>0</v>
      </c>
      <c r="AZ215" s="123">
        <f>IF(AZ$5&lt;=$D215,0,IF(SUM($D215,I181)&gt;AZ$5,$AB193/I181,$AB193-SUM($I215:AY215)))</f>
        <v>0</v>
      </c>
      <c r="BA215" s="123">
        <f>IF(BA$5&lt;=$D215,0,IF(SUM($D215,I181)&gt;BA$5,$AB193/I181,$AB193-SUM($I215:AZ215)))</f>
        <v>0</v>
      </c>
      <c r="BB215" s="123">
        <f>IF(BB$5&lt;=$D215,0,IF(SUM($D215,I181)&gt;BB$5,$AB193/I181,$AB193-SUM($I215:BA215)))</f>
        <v>0</v>
      </c>
      <c r="BC215" s="123">
        <f>IF(BC$5&lt;=$D215,0,IF(SUM($D215,I181)&gt;BC$5,$AB193/I181,$AB193-SUM($I215:BB215)))</f>
        <v>0</v>
      </c>
      <c r="BD215" s="123">
        <f>IF(BD$5&lt;=$D215,0,IF(SUM($D215,I181)&gt;BD$5,$AB193/I181,$AB193-SUM($I215:BC215)))</f>
        <v>0</v>
      </c>
      <c r="BE215" s="123">
        <f>IF(BE$5&lt;=$D215,0,IF(SUM($D215,I181)&gt;BE$5,$AB193/I181,$AB193-SUM($I215:BD215)))</f>
        <v>0</v>
      </c>
      <c r="BF215" s="123">
        <f>IF(BF$5&lt;=$D215,0,IF(SUM($D215,I181)&gt;BF$5,$AB193/I181,$AB193-SUM($I215:BE215)))</f>
        <v>0</v>
      </c>
      <c r="BG215" s="123">
        <f>IF(BG$5&lt;=$D215,0,IF(SUM($D215,I181)&gt;BG$5,$AB193/I181,$AB193-SUM($I215:BF215)))</f>
        <v>0</v>
      </c>
      <c r="BH215" s="123">
        <f>IF(BH$5&lt;=$D215,0,IF(SUM($D215,I181)&gt;BH$5,$AB193/I181,$AB193-SUM($I215:BG215)))</f>
        <v>0</v>
      </c>
      <c r="BI215" s="123">
        <f>IF(BI$5&lt;=$D215,0,IF(SUM($D215,I181)&gt;BI$5,$AB193/I181,$AB193-SUM($I215:BH215)))</f>
        <v>0</v>
      </c>
      <c r="BJ215" s="123">
        <f>IF(BJ$5&lt;=$D215,0,IF(SUM($D215,I181)&gt;BJ$5,$AB193/I181,$AB193-SUM($I215:BI215)))</f>
        <v>0</v>
      </c>
      <c r="BK215" s="123">
        <f>IF(BK$5&lt;=$D215,0,IF(SUM($D215,I181)&gt;BK$5,$AB193/I181,$AB193-SUM($I215:BJ215)))</f>
        <v>0</v>
      </c>
      <c r="BL215" s="123">
        <f>IF(BL$5&lt;=$D215,0,IF(SUM($D215,I181)&gt;BL$5,$AB193/I181,$AB193-SUM($I215:BK215)))</f>
        <v>0</v>
      </c>
      <c r="BM215" s="123">
        <f>IF(BM$5&lt;=$D215,0,IF(SUM($D215,I181)&gt;BM$5,$AB193/I181,$AB193-SUM($I215:BL215)))</f>
        <v>0</v>
      </c>
      <c r="BN215" s="123">
        <f>IF(BN$5&lt;=$D215,0,IF(SUM($D215,I181)&gt;BN$5,$AB193/I181,$AB193-SUM($I215:BM215)))</f>
        <v>0</v>
      </c>
      <c r="BO215" s="123">
        <f>IF(BO$5&lt;=$D215,0,IF(SUM($D215,I181)&gt;BO$5,$AB193/I181,$AB193-SUM($I215:BN215)))</f>
        <v>0</v>
      </c>
      <c r="BP215" s="123">
        <f>IF(BP$5&lt;=$D215,0,IF(SUM($D215,I181)&gt;BP$5,$AB193/I181,$AB193-SUM($I215:BO215)))</f>
        <v>0</v>
      </c>
      <c r="BQ215" s="123">
        <f>IF(BQ$5&lt;=$D215,0,IF(SUM($D215,I181)&gt;BQ$5,$AB193/I181,$AB193-SUM($I215:BP215)))</f>
        <v>0</v>
      </c>
      <c r="BR215" s="123">
        <f>IF(BR$5&lt;=$D215,0,IF(SUM($D215,J181)&gt;BR$5,$AB193/J181,$AB193-SUM($I215:BQ215)))</f>
        <v>0</v>
      </c>
      <c r="BS215" s="123">
        <f>IF(BS$5&lt;=$D215,0,IF(SUM($D215,K181)&gt;BS$5,$AB193/K181,$AB193-SUM($I215:BR215)))</f>
        <v>0</v>
      </c>
      <c r="BT215" s="123">
        <f>IF(BT$5&lt;=$D215,0,IF(SUM($D215,L181)&gt;BT$5,$AB193/L181,$AB193-SUM($I215:BS215)))</f>
        <v>0</v>
      </c>
      <c r="BU215" s="123">
        <f>IF(BU$5&lt;=$D215,0,IF(SUM($D215,M181)&gt;BU$5,$AB193/M181,$AB193-SUM($I215:BT215)))</f>
        <v>0</v>
      </c>
      <c r="BV215" s="123">
        <f>IF(BV$5&lt;=$D215,0,IF(SUM($D215,N181)&gt;BV$5,$AB193/N181,$AB193-SUM($I215:BU215)))</f>
        <v>0</v>
      </c>
    </row>
    <row r="216" spans="4:74" ht="12.75" hidden="1" customHeight="1" outlineLevel="1" x14ac:dyDescent="0.3">
      <c r="D216" s="124">
        <f t="shared" si="100"/>
        <v>2030</v>
      </c>
      <c r="E216" s="8" t="s">
        <v>22</v>
      </c>
      <c r="I216" s="75"/>
      <c r="J216" s="123">
        <f>IF(J$5&lt;=$D216,0,IF(SUM($D216,I181)&gt;J$5,$AC193/I181,$AC193-SUM($I216:I216)))</f>
        <v>0</v>
      </c>
      <c r="K216" s="123">
        <f>IF(K$5&lt;=$D216,0,IF(SUM($D216,I181)&gt;K$5,$AC193/I181,$AC193-SUM($I216:J216)))</f>
        <v>0</v>
      </c>
      <c r="L216" s="123">
        <f>IF(L$5&lt;=$D216,0,IF(SUM($D216,I181)&gt;L$5,$AC193/I181,$AC193-SUM($I216:K216)))</f>
        <v>0</v>
      </c>
      <c r="M216" s="123">
        <f>IF(M$5&lt;=$D216,0,IF(SUM($D216,I181)&gt;M$5,$AC193/I181,$AC193-SUM($I216:L216)))</f>
        <v>0</v>
      </c>
      <c r="N216" s="123">
        <f>IF(N$5&lt;=$D216,0,IF(SUM($D216,I181)&gt;N$5,$AC193/I181,$AC193-SUM($I216:M216)))</f>
        <v>0</v>
      </c>
      <c r="O216" s="123">
        <f>IF(O$5&lt;=$D216,0,IF(SUM($D216,I181)&gt;O$5,$AC193/I181,$AC193-SUM($I216:N216)))</f>
        <v>0</v>
      </c>
      <c r="P216" s="123">
        <f>IF(P$5&lt;=$D216,0,IF(SUM($D216,I181)&gt;P$5,$AC193/I181,$AC193-SUM($I216:O216)))</f>
        <v>0</v>
      </c>
      <c r="Q216" s="123">
        <f>IF(Q$5&lt;=$D216,0,IF(SUM($D216,I181)&gt;Q$5,$AC193/I181,$AC193-SUM($I216:P216)))</f>
        <v>0</v>
      </c>
      <c r="R216" s="123">
        <f>IF(R$5&lt;=$D216,0,IF(SUM($D216,I181)&gt;R$5,$AC193/I181,$AC193-SUM($I216:Q216)))</f>
        <v>0</v>
      </c>
      <c r="S216" s="123">
        <f>IF(S$5&lt;=$D216,0,IF(SUM($D216,I181)&gt;S$5,$AC193/I181,$AC193-SUM($I216:R216)))</f>
        <v>0</v>
      </c>
      <c r="T216" s="123">
        <f>IF(T$5&lt;=$D216,0,IF(SUM($D216,I181)&gt;T$5,$AC193/I181,$AC193-SUM($I216:S216)))</f>
        <v>0</v>
      </c>
      <c r="U216" s="123">
        <f>IF(U$5&lt;=$D216,0,IF(SUM($D216,I181)&gt;U$5,$AC193/I181,$AC193-SUM($I216:T216)))</f>
        <v>0</v>
      </c>
      <c r="V216" s="123">
        <f>IF(V$5&lt;=$D216,0,IF(SUM($D216,I181)&gt;V$5,$AC193/I181,$AC193-SUM($I216:U216)))</f>
        <v>0</v>
      </c>
      <c r="W216" s="123">
        <f>IF(W$5&lt;=$D216,0,IF(SUM($D216,I181)&gt;W$5,$AC193/I181,$AC193-SUM($I216:V216)))</f>
        <v>0</v>
      </c>
      <c r="X216" s="123">
        <f>IF(X$5&lt;=$D216,0,IF(SUM($D216,I181)&gt;X$5,$AC193/I181,$AC193-SUM($I216:W216)))</f>
        <v>0</v>
      </c>
      <c r="Y216" s="123">
        <f>IF(Y$5&lt;=$D216,0,IF(SUM($D216,I181)&gt;Y$5,$AC193/I181,$AC193-SUM($I216:X216)))</f>
        <v>0</v>
      </c>
      <c r="Z216" s="123">
        <f>IF(Z$5&lt;=$D216,0,IF(SUM($D216,I181)&gt;Z$5,$AC193/I181,$AC193-SUM($I216:Y216)))</f>
        <v>0</v>
      </c>
      <c r="AA216" s="123">
        <f>IF(AA$5&lt;=$D216,0,IF(SUM($D216,I181)&gt;AA$5,$AC193/I181,$AC193-SUM($I216:Z216)))</f>
        <v>0</v>
      </c>
      <c r="AB216" s="123">
        <f>IF(AB$5&lt;=$D216,0,IF(SUM($D216,I181)&gt;AB$5,$AC193/I181,$AC193-SUM($I216:AA216)))</f>
        <v>0</v>
      </c>
      <c r="AC216" s="123">
        <f>IF(AC$5&lt;=$D216,0,IF(SUM($D216,I181)&gt;AC$5,$AC193/I181,$AC193-SUM($I216:AB216)))</f>
        <v>0</v>
      </c>
      <c r="AD216" s="123">
        <f>IF(AD$5&lt;=$D216,0,IF(SUM($D216,I181)&gt;AD$5,$AC193/I181,$AC193-SUM($I216:AC216)))</f>
        <v>0</v>
      </c>
      <c r="AE216" s="123">
        <f>IF(AE$5&lt;=$D216,0,IF(SUM($D216,I181)&gt;AE$5,$AC193/I181,$AC193-SUM($I216:AD216)))</f>
        <v>0</v>
      </c>
      <c r="AF216" s="123">
        <f>IF(AF$5&lt;=$D216,0,IF(SUM($D216,I181)&gt;AF$5,$AC193/I181,$AC193-SUM($I216:AE216)))</f>
        <v>0</v>
      </c>
      <c r="AG216" s="123">
        <f>IF(AG$5&lt;=$D216,0,IF(SUM($D216,I181)&gt;AG$5,$AC193/I181,$AC193-SUM($I216:AF216)))</f>
        <v>0</v>
      </c>
      <c r="AH216" s="123">
        <f>IF(AH$5&lt;=$D216,0,IF(SUM($D216,I181)&gt;AH$5,$AC193/I181,$AC193-SUM($I216:AG216)))</f>
        <v>0</v>
      </c>
      <c r="AI216" s="123">
        <f>IF(AI$5&lt;=$D216,0,IF(SUM($D216,I181)&gt;AI$5,$AC193/I181,$AC193-SUM($I216:AH216)))</f>
        <v>0</v>
      </c>
      <c r="AJ216" s="123">
        <f>IF(AJ$5&lt;=$D216,0,IF(SUM($D216,I181)&gt;AJ$5,$AC193/I181,$AC193-SUM($I216:AI216)))</f>
        <v>0</v>
      </c>
      <c r="AK216" s="123">
        <f>IF(AK$5&lt;=$D216,0,IF(SUM($D216,I181)&gt;AK$5,$AC193/I181,$AC193-SUM($I216:AJ216)))</f>
        <v>0</v>
      </c>
      <c r="AL216" s="123">
        <f>IF(AL$5&lt;=$D216,0,IF(SUM($D216,I181)&gt;AL$5,$AC193/I181,$AC193-SUM($I216:AK216)))</f>
        <v>0</v>
      </c>
      <c r="AM216" s="123">
        <f>IF(AM$5&lt;=$D216,0,IF(SUM($D216,I181)&gt;AM$5,$AC193/I181,$AC193-SUM($I216:AL216)))</f>
        <v>0</v>
      </c>
      <c r="AN216" s="123">
        <f>IF(AN$5&lt;=$D216,0,IF(SUM($D216,I181)&gt;AN$5,$AC193/I181,$AC193-SUM($I216:AM216)))</f>
        <v>0</v>
      </c>
      <c r="AO216" s="123">
        <f>IF(AO$5&lt;=$D216,0,IF(SUM($D216,I181)&gt;AO$5,$AC193/I181,$AC193-SUM($I216:AN216)))</f>
        <v>0</v>
      </c>
      <c r="AP216" s="123">
        <f>IF(AP$5&lt;=$D216,0,IF(SUM($D216,I181)&gt;AP$5,$AC193/I181,$AC193-SUM($I216:AO216)))</f>
        <v>0</v>
      </c>
      <c r="AQ216" s="123">
        <f>IF(AQ$5&lt;=$D216,0,IF(SUM($D216,I181)&gt;AQ$5,$AC193/I181,$AC193-SUM($I216:AP216)))</f>
        <v>0</v>
      </c>
      <c r="AR216" s="123">
        <f>IF(AR$5&lt;=$D216,0,IF(SUM($D216,I181)&gt;AR$5,$AC193/I181,$AC193-SUM($I216:AQ216)))</f>
        <v>0</v>
      </c>
      <c r="AS216" s="123">
        <f>IF(AS$5&lt;=$D216,0,IF(SUM($D216,I181)&gt;AS$5,$AC193/I181,$AC193-SUM($I216:AR216)))</f>
        <v>0</v>
      </c>
      <c r="AT216" s="123">
        <f>IF(AT$5&lt;=$D216,0,IF(SUM($D216,I181)&gt;AT$5,$AC193/I181,$AC193-SUM($I216:AS216)))</f>
        <v>0</v>
      </c>
      <c r="AU216" s="123">
        <f>IF(AU$5&lt;=$D216,0,IF(SUM($D216,I181)&gt;AU$5,$AC193/I181,$AC193-SUM($I216:AT216)))</f>
        <v>0</v>
      </c>
      <c r="AV216" s="123">
        <f>IF(AV$5&lt;=$D216,0,IF(SUM($D216,I181)&gt;AV$5,$AC193/I181,$AC193-SUM($I216:AU216)))</f>
        <v>0</v>
      </c>
      <c r="AW216" s="123">
        <f>IF(AW$5&lt;=$D216,0,IF(SUM($D216,I181)&gt;AW$5,$AC193/I181,$AC193-SUM($I216:AV216)))</f>
        <v>0</v>
      </c>
      <c r="AX216" s="123">
        <f>IF(AX$5&lt;=$D216,0,IF(SUM($D216,I181)&gt;AX$5,$AC193/I181,$AC193-SUM($I216:AW216)))</f>
        <v>0</v>
      </c>
      <c r="AY216" s="123">
        <f>IF(AY$5&lt;=$D216,0,IF(SUM($D216,I181)&gt;AY$5,$AC193/I181,$AC193-SUM($I216:AX216)))</f>
        <v>0</v>
      </c>
      <c r="AZ216" s="123">
        <f>IF(AZ$5&lt;=$D216,0,IF(SUM($D216,I181)&gt;AZ$5,$AC193/I181,$AC193-SUM($I216:AY216)))</f>
        <v>0</v>
      </c>
      <c r="BA216" s="123">
        <f>IF(BA$5&lt;=$D216,0,IF(SUM($D216,I181)&gt;BA$5,$AC193/I181,$AC193-SUM($I216:AZ216)))</f>
        <v>0</v>
      </c>
      <c r="BB216" s="123">
        <f>IF(BB$5&lt;=$D216,0,IF(SUM($D216,I181)&gt;BB$5,$AC193/I181,$AC193-SUM($I216:BA216)))</f>
        <v>0</v>
      </c>
      <c r="BC216" s="123">
        <f>IF(BC$5&lt;=$D216,0,IF(SUM($D216,I181)&gt;BC$5,$AC193/I181,$AC193-SUM($I216:BB216)))</f>
        <v>0</v>
      </c>
      <c r="BD216" s="123">
        <f>IF(BD$5&lt;=$D216,0,IF(SUM($D216,I181)&gt;BD$5,$AC193/I181,$AC193-SUM($I216:BC216)))</f>
        <v>0</v>
      </c>
      <c r="BE216" s="123">
        <f>IF(BE$5&lt;=$D216,0,IF(SUM($D216,I181)&gt;BE$5,$AC193/I181,$AC193-SUM($I216:BD216)))</f>
        <v>0</v>
      </c>
      <c r="BF216" s="123">
        <f>IF(BF$5&lt;=$D216,0,IF(SUM($D216,I181)&gt;BF$5,$AC193/I181,$AC193-SUM($I216:BE216)))</f>
        <v>0</v>
      </c>
      <c r="BG216" s="123">
        <f>IF(BG$5&lt;=$D216,0,IF(SUM($D216,I181)&gt;BG$5,$AC193/I181,$AC193-SUM($I216:BF216)))</f>
        <v>0</v>
      </c>
      <c r="BH216" s="123">
        <f>IF(BH$5&lt;=$D216,0,IF(SUM($D216,I181)&gt;BH$5,$AC193/I181,$AC193-SUM($I216:BG216)))</f>
        <v>0</v>
      </c>
      <c r="BI216" s="123">
        <f>IF(BI$5&lt;=$D216,0,IF(SUM($D216,I181)&gt;BI$5,$AC193/I181,$AC193-SUM($I216:BH216)))</f>
        <v>0</v>
      </c>
      <c r="BJ216" s="123">
        <f>IF(BJ$5&lt;=$D216,0,IF(SUM($D216,I181)&gt;BJ$5,$AC193/I181,$AC193-SUM($I216:BI216)))</f>
        <v>0</v>
      </c>
      <c r="BK216" s="123">
        <f>IF(BK$5&lt;=$D216,0,IF(SUM($D216,I181)&gt;BK$5,$AC193/I181,$AC193-SUM($I216:BJ216)))</f>
        <v>0</v>
      </c>
      <c r="BL216" s="123">
        <f>IF(BL$5&lt;=$D216,0,IF(SUM($D216,I181)&gt;BL$5,$AC193/I181,$AC193-SUM($I216:BK216)))</f>
        <v>0</v>
      </c>
      <c r="BM216" s="123">
        <f>IF(BM$5&lt;=$D216,0,IF(SUM($D216,I181)&gt;BM$5,$AC193/I181,$AC193-SUM($I216:BL216)))</f>
        <v>0</v>
      </c>
      <c r="BN216" s="123">
        <f>IF(BN$5&lt;=$D216,0,IF(SUM($D216,I181)&gt;BN$5,$AC193/I181,$AC193-SUM($I216:BM216)))</f>
        <v>0</v>
      </c>
      <c r="BO216" s="123">
        <f>IF(BO$5&lt;=$D216,0,IF(SUM($D216,I181)&gt;BO$5,$AC193/I181,$AC193-SUM($I216:BN216)))</f>
        <v>0</v>
      </c>
      <c r="BP216" s="123">
        <f>IF(BP$5&lt;=$D216,0,IF(SUM($D216,I181)&gt;BP$5,$AC193/I181,$AC193-SUM($I216:BO216)))</f>
        <v>0</v>
      </c>
      <c r="BQ216" s="123">
        <f>IF(BQ$5&lt;=$D216,0,IF(SUM($D216,I181)&gt;BQ$5,$AC193/I181,$AC193-SUM($I216:BP216)))</f>
        <v>0</v>
      </c>
      <c r="BR216" s="123">
        <f>IF(BR$5&lt;=$D216,0,IF(SUM($D216,J181)&gt;BR$5,$AC193/J181,$AC193-SUM($I216:BQ216)))</f>
        <v>0</v>
      </c>
      <c r="BS216" s="123">
        <f>IF(BS$5&lt;=$D216,0,IF(SUM($D216,K181)&gt;BS$5,$AC193/K181,$AC193-SUM($I216:BR216)))</f>
        <v>0</v>
      </c>
      <c r="BT216" s="123">
        <f>IF(BT$5&lt;=$D216,0,IF(SUM($D216,L181)&gt;BT$5,$AC193/L181,$AC193-SUM($I216:BS216)))</f>
        <v>0</v>
      </c>
      <c r="BU216" s="123">
        <f>IF(BU$5&lt;=$D216,0,IF(SUM($D216,M181)&gt;BU$5,$AC193/M181,$AC193-SUM($I216:BT216)))</f>
        <v>0</v>
      </c>
      <c r="BV216" s="123">
        <f>IF(BV$5&lt;=$D216,0,IF(SUM($D216,N181)&gt;BV$5,$AC193/N181,$AC193-SUM($I216:BU216)))</f>
        <v>0</v>
      </c>
    </row>
    <row r="217" spans="4:74" ht="12.75" hidden="1" customHeight="1" outlineLevel="1" x14ac:dyDescent="0.3">
      <c r="D217" s="124">
        <f t="shared" si="100"/>
        <v>2031</v>
      </c>
      <c r="E217" s="8" t="s">
        <v>22</v>
      </c>
      <c r="I217" s="75"/>
      <c r="J217" s="123">
        <f>IF(J$5&lt;=$D217,0,IF(SUM($D217,I181)&gt;J$5,$AD193/I181,$AD193-SUM($I217:I217)))</f>
        <v>0</v>
      </c>
      <c r="K217" s="123">
        <f>IF(K$5&lt;=$D217,0,IF(SUM($D217,I181)&gt;K$5,$AD193/I181,$AD193-SUM($I217:J217)))</f>
        <v>0</v>
      </c>
      <c r="L217" s="123">
        <f>IF(L$5&lt;=$D217,0,IF(SUM($D217,I181)&gt;L$5,$AD193/I181,$AD193-SUM($I217:K217)))</f>
        <v>0</v>
      </c>
      <c r="M217" s="123">
        <f>IF(M$5&lt;=$D217,0,IF(SUM($D217,I181)&gt;M$5,$AD193/I181,$AD193-SUM($I217:L217)))</f>
        <v>0</v>
      </c>
      <c r="N217" s="123">
        <f>IF(N$5&lt;=$D217,0,IF(SUM($D217,I181)&gt;N$5,$AD193/I181,$AD193-SUM($I217:M217)))</f>
        <v>0</v>
      </c>
      <c r="O217" s="123">
        <f>IF(O$5&lt;=$D217,0,IF(SUM($D217,I181)&gt;O$5,$AD193/I181,$AD193-SUM($I217:N217)))</f>
        <v>0</v>
      </c>
      <c r="P217" s="123">
        <f>IF(P$5&lt;=$D217,0,IF(SUM($D217,I181)&gt;P$5,$AD193/I181,$AD193-SUM($I217:O217)))</f>
        <v>0</v>
      </c>
      <c r="Q217" s="123">
        <f>IF(Q$5&lt;=$D217,0,IF(SUM($D217,I181)&gt;Q$5,$AD193/I181,$AD193-SUM($I217:P217)))</f>
        <v>0</v>
      </c>
      <c r="R217" s="123">
        <f>IF(R$5&lt;=$D217,0,IF(SUM($D217,I181)&gt;R$5,$AD193/I181,$AD193-SUM($I217:Q217)))</f>
        <v>0</v>
      </c>
      <c r="S217" s="123">
        <f>IF(S$5&lt;=$D217,0,IF(SUM($D217,I181)&gt;S$5,$AD193/I181,$AD193-SUM($I217:R217)))</f>
        <v>0</v>
      </c>
      <c r="T217" s="123">
        <f>IF(T$5&lt;=$D217,0,IF(SUM($D217,I181)&gt;T$5,$AD193/I181,$AD193-SUM($I217:S217)))</f>
        <v>0</v>
      </c>
      <c r="U217" s="123">
        <f>IF(U$5&lt;=$D217,0,IF(SUM($D217,I181)&gt;U$5,$AD193/I181,$AD193-SUM($I217:T217)))</f>
        <v>0</v>
      </c>
      <c r="V217" s="123">
        <f>IF(V$5&lt;=$D217,0,IF(SUM($D217,I181)&gt;V$5,$AD193/I181,$AD193-SUM($I217:U217)))</f>
        <v>0</v>
      </c>
      <c r="W217" s="123">
        <f>IF(W$5&lt;=$D217,0,IF(SUM($D217,I181)&gt;W$5,$AD193/I181,$AD193-SUM($I217:V217)))</f>
        <v>0</v>
      </c>
      <c r="X217" s="123">
        <f>IF(X$5&lt;=$D217,0,IF(SUM($D217,I181)&gt;X$5,$AD193/I181,$AD193-SUM($I217:W217)))</f>
        <v>0</v>
      </c>
      <c r="Y217" s="123">
        <f>IF(Y$5&lt;=$D217,0,IF(SUM($D217,I181)&gt;Y$5,$AD193/I181,$AD193-SUM($I217:X217)))</f>
        <v>0</v>
      </c>
      <c r="Z217" s="123">
        <f>IF(Z$5&lt;=$D217,0,IF(SUM($D217,I181)&gt;Z$5,$AD193/I181,$AD193-SUM($I217:Y217)))</f>
        <v>0</v>
      </c>
      <c r="AA217" s="123">
        <f>IF(AA$5&lt;=$D217,0,IF(SUM($D217,I181)&gt;AA$5,$AD193/I181,$AD193-SUM($I217:Z217)))</f>
        <v>0</v>
      </c>
      <c r="AB217" s="123">
        <f>IF(AB$5&lt;=$D217,0,IF(SUM($D217,I181)&gt;AB$5,$AD193/I181,$AD193-SUM($I217:AA217)))</f>
        <v>0</v>
      </c>
      <c r="AC217" s="123">
        <f>IF(AC$5&lt;=$D217,0,IF(SUM($D217,I181)&gt;AC$5,$AD193/I181,$AD193-SUM($I217:AB217)))</f>
        <v>0</v>
      </c>
      <c r="AD217" s="123">
        <f>IF(AD$5&lt;=$D217,0,IF(SUM($D217,I181)&gt;AD$5,$AD193/I181,$AD193-SUM($I217:AC217)))</f>
        <v>0</v>
      </c>
      <c r="AE217" s="123">
        <f>IF(AE$5&lt;=$D217,0,IF(SUM($D217,I181)&gt;AE$5,$AD193/I181,$AD193-SUM($I217:AD217)))</f>
        <v>0</v>
      </c>
      <c r="AF217" s="123">
        <f>IF(AF$5&lt;=$D217,0,IF(SUM($D217,I181)&gt;AF$5,$AD193/I181,$AD193-SUM($I217:AE217)))</f>
        <v>0</v>
      </c>
      <c r="AG217" s="123">
        <f>IF(AG$5&lt;=$D217,0,IF(SUM($D217,I181)&gt;AG$5,$AD193/I181,$AD193-SUM($I217:AF217)))</f>
        <v>0</v>
      </c>
      <c r="AH217" s="123">
        <f>IF(AH$5&lt;=$D217,0,IF(SUM($D217,I181)&gt;AH$5,$AD193/I181,$AD193-SUM($I217:AG217)))</f>
        <v>0</v>
      </c>
      <c r="AI217" s="123">
        <f>IF(AI$5&lt;=$D217,0,IF(SUM($D217,I181)&gt;AI$5,$AD193/I181,$AD193-SUM($I217:AH217)))</f>
        <v>0</v>
      </c>
      <c r="AJ217" s="123">
        <f>IF(AJ$5&lt;=$D217,0,IF(SUM($D217,I181)&gt;AJ$5,$AD193/I181,$AD193-SUM($I217:AI217)))</f>
        <v>0</v>
      </c>
      <c r="AK217" s="123">
        <f>IF(AK$5&lt;=$D217,0,IF(SUM($D217,I181)&gt;AK$5,$AD193/I181,$AD193-SUM($I217:AJ217)))</f>
        <v>0</v>
      </c>
      <c r="AL217" s="123">
        <f>IF(AL$5&lt;=$D217,0,IF(SUM($D217,I181)&gt;AL$5,$AD193/I181,$AD193-SUM($I217:AK217)))</f>
        <v>0</v>
      </c>
      <c r="AM217" s="123">
        <f>IF(AM$5&lt;=$D217,0,IF(SUM($D217,I181)&gt;AM$5,$AD193/I181,$AD193-SUM($I217:AL217)))</f>
        <v>0</v>
      </c>
      <c r="AN217" s="123">
        <f>IF(AN$5&lt;=$D217,0,IF(SUM($D217,I181)&gt;AN$5,$AD193/I181,$AD193-SUM($I217:AM217)))</f>
        <v>0</v>
      </c>
      <c r="AO217" s="123">
        <f>IF(AO$5&lt;=$D217,0,IF(SUM($D217,I181)&gt;AO$5,$AD193/I181,$AD193-SUM($I217:AN217)))</f>
        <v>0</v>
      </c>
      <c r="AP217" s="123">
        <f>IF(AP$5&lt;=$D217,0,IF(SUM($D217,I181)&gt;AP$5,$AD193/I181,$AD193-SUM($I217:AO217)))</f>
        <v>0</v>
      </c>
      <c r="AQ217" s="123">
        <f>IF(AQ$5&lt;=$D217,0,IF(SUM($D217,I181)&gt;AQ$5,$AD193/I181,$AD193-SUM($I217:AP217)))</f>
        <v>0</v>
      </c>
      <c r="AR217" s="123">
        <f>IF(AR$5&lt;=$D217,0,IF(SUM($D217,I181)&gt;AR$5,$AD193/I181,$AD193-SUM($I217:AQ217)))</f>
        <v>0</v>
      </c>
      <c r="AS217" s="123">
        <f>IF(AS$5&lt;=$D217,0,IF(SUM($D217,I181)&gt;AS$5,$AD193/I181,$AD193-SUM($I217:AR217)))</f>
        <v>0</v>
      </c>
      <c r="AT217" s="123">
        <f>IF(AT$5&lt;=$D217,0,IF(SUM($D217,I181)&gt;AT$5,$AD193/I181,$AD193-SUM($I217:AS217)))</f>
        <v>0</v>
      </c>
      <c r="AU217" s="123">
        <f>IF(AU$5&lt;=$D217,0,IF(SUM($D217,I181)&gt;AU$5,$AD193/I181,$AD193-SUM($I217:AT217)))</f>
        <v>0</v>
      </c>
      <c r="AV217" s="123">
        <f>IF(AV$5&lt;=$D217,0,IF(SUM($D217,I181)&gt;AV$5,$AD193/I181,$AD193-SUM($I217:AU217)))</f>
        <v>0</v>
      </c>
      <c r="AW217" s="123">
        <f>IF(AW$5&lt;=$D217,0,IF(SUM($D217,I181)&gt;AW$5,$AD193/I181,$AD193-SUM($I217:AV217)))</f>
        <v>0</v>
      </c>
      <c r="AX217" s="123">
        <f>IF(AX$5&lt;=$D217,0,IF(SUM($D217,I181)&gt;AX$5,$AD193/I181,$AD193-SUM($I217:AW217)))</f>
        <v>0</v>
      </c>
      <c r="AY217" s="123">
        <f>IF(AY$5&lt;=$D217,0,IF(SUM($D217,I181)&gt;AY$5,$AD193/I181,$AD193-SUM($I217:AX217)))</f>
        <v>0</v>
      </c>
      <c r="AZ217" s="123">
        <f>IF(AZ$5&lt;=$D217,0,IF(SUM($D217,I181)&gt;AZ$5,$AD193/I181,$AD193-SUM($I217:AY217)))</f>
        <v>0</v>
      </c>
      <c r="BA217" s="123">
        <f>IF(BA$5&lt;=$D217,0,IF(SUM($D217,I181)&gt;BA$5,$AD193/I181,$AD193-SUM($I217:AZ217)))</f>
        <v>0</v>
      </c>
      <c r="BB217" s="123">
        <f>IF(BB$5&lt;=$D217,0,IF(SUM($D217,I181)&gt;BB$5,$AD193/I181,$AD193-SUM($I217:BA217)))</f>
        <v>0</v>
      </c>
      <c r="BC217" s="123">
        <f>IF(BC$5&lt;=$D217,0,IF(SUM($D217,I181)&gt;BC$5,$AD193/I181,$AD193-SUM($I217:BB217)))</f>
        <v>0</v>
      </c>
      <c r="BD217" s="123">
        <f>IF(BD$5&lt;=$D217,0,IF(SUM($D217,I181)&gt;BD$5,$AD193/I181,$AD193-SUM($I217:BC217)))</f>
        <v>0</v>
      </c>
      <c r="BE217" s="123">
        <f>IF(BE$5&lt;=$D217,0,IF(SUM($D217,I181)&gt;BE$5,$AD193/I181,$AD193-SUM($I217:BD217)))</f>
        <v>0</v>
      </c>
      <c r="BF217" s="123">
        <f>IF(BF$5&lt;=$D217,0,IF(SUM($D217,I181)&gt;BF$5,$AD193/I181,$AD193-SUM($I217:BE217)))</f>
        <v>0</v>
      </c>
      <c r="BG217" s="123">
        <f>IF(BG$5&lt;=$D217,0,IF(SUM($D217,I181)&gt;BG$5,$AD193/I181,$AD193-SUM($I217:BF217)))</f>
        <v>0</v>
      </c>
      <c r="BH217" s="123">
        <f>IF(BH$5&lt;=$D217,0,IF(SUM($D217,I181)&gt;BH$5,$AD193/I181,$AD193-SUM($I217:BG217)))</f>
        <v>0</v>
      </c>
      <c r="BI217" s="123">
        <f>IF(BI$5&lt;=$D217,0,IF(SUM($D217,I181)&gt;BI$5,$AD193/I181,$AD193-SUM($I217:BH217)))</f>
        <v>0</v>
      </c>
      <c r="BJ217" s="123">
        <f>IF(BJ$5&lt;=$D217,0,IF(SUM($D217,I181)&gt;BJ$5,$AD193/I181,$AD193-SUM($I217:BI217)))</f>
        <v>0</v>
      </c>
      <c r="BK217" s="123">
        <f>IF(BK$5&lt;=$D217,0,IF(SUM($D217,I181)&gt;BK$5,$AD193/I181,$AD193-SUM($I217:BJ217)))</f>
        <v>0</v>
      </c>
      <c r="BL217" s="123">
        <f>IF(BL$5&lt;=$D217,0,IF(SUM($D217,I181)&gt;BL$5,$AD193/I181,$AD193-SUM($I217:BK217)))</f>
        <v>0</v>
      </c>
      <c r="BM217" s="123">
        <f>IF(BM$5&lt;=$D217,0,IF(SUM($D217,I181)&gt;BM$5,$AD193/I181,$AD193-SUM($I217:BL217)))</f>
        <v>0</v>
      </c>
      <c r="BN217" s="123">
        <f>IF(BN$5&lt;=$D217,0,IF(SUM($D217,I181)&gt;BN$5,$AD193/I181,$AD193-SUM($I217:BM217)))</f>
        <v>0</v>
      </c>
      <c r="BO217" s="123">
        <f>IF(BO$5&lt;=$D217,0,IF(SUM($D217,I181)&gt;BO$5,$AD193/I181,$AD193-SUM($I217:BN217)))</f>
        <v>0</v>
      </c>
      <c r="BP217" s="123">
        <f>IF(BP$5&lt;=$D217,0,IF(SUM($D217,I181)&gt;BP$5,$AD193/I181,$AD193-SUM($I217:BO217)))</f>
        <v>0</v>
      </c>
      <c r="BQ217" s="123">
        <f>IF(BQ$5&lt;=$D217,0,IF(SUM($D217,I181)&gt;BQ$5,$AD193/I181,$AD193-SUM($I217:BP217)))</f>
        <v>0</v>
      </c>
      <c r="BR217" s="123">
        <f>IF(BR$5&lt;=$D217,0,IF(SUM($D217,J181)&gt;BR$5,$AD193/J181,$AD193-SUM($I217:BQ217)))</f>
        <v>0</v>
      </c>
      <c r="BS217" s="123">
        <f>IF(BS$5&lt;=$D217,0,IF(SUM($D217,K181)&gt;BS$5,$AD193/K181,$AD193-SUM($I217:BR217)))</f>
        <v>0</v>
      </c>
      <c r="BT217" s="123">
        <f>IF(BT$5&lt;=$D217,0,IF(SUM($D217,L181)&gt;BT$5,$AD193/L181,$AD193-SUM($I217:BS217)))</f>
        <v>0</v>
      </c>
      <c r="BU217" s="123">
        <f>IF(BU$5&lt;=$D217,0,IF(SUM($D217,M181)&gt;BU$5,$AD193/M181,$AD193-SUM($I217:BT217)))</f>
        <v>0</v>
      </c>
      <c r="BV217" s="123">
        <f>IF(BV$5&lt;=$D217,0,IF(SUM($D217,N181)&gt;BV$5,$AD193/N181,$AD193-SUM($I217:BU217)))</f>
        <v>0</v>
      </c>
    </row>
    <row r="218" spans="4:74" ht="12.75" hidden="1" customHeight="1" outlineLevel="1" x14ac:dyDescent="0.3">
      <c r="D218" s="124">
        <f t="shared" si="100"/>
        <v>2032</v>
      </c>
      <c r="E218" s="8" t="s">
        <v>22</v>
      </c>
      <c r="I218" s="75"/>
      <c r="J218" s="123">
        <f>IF(J$5&lt;=$D218,0,IF(SUM($D218,I181)&gt;J$5,$AE193/I181,$AE193-SUM($I218:I218)))</f>
        <v>0</v>
      </c>
      <c r="K218" s="123">
        <f>IF(K$5&lt;=$D218,0,IF(SUM($D218,I181)&gt;K$5,$AE193/I181,$AE193-SUM($I218:J218)))</f>
        <v>0</v>
      </c>
      <c r="L218" s="123">
        <f>IF(L$5&lt;=$D218,0,IF(SUM($D218,I181)&gt;L$5,$AE193/I181,$AE193-SUM($I218:K218)))</f>
        <v>0</v>
      </c>
      <c r="M218" s="123">
        <f>IF(M$5&lt;=$D218,0,IF(SUM($D218,I181)&gt;M$5,$AE193/I181,$AE193-SUM($I218:L218)))</f>
        <v>0</v>
      </c>
      <c r="N218" s="123">
        <f>IF(N$5&lt;=$D218,0,IF(SUM($D218,I181)&gt;N$5,$AE193/I181,$AE193-SUM($I218:M218)))</f>
        <v>0</v>
      </c>
      <c r="O218" s="123">
        <f>IF(O$5&lt;=$D218,0,IF(SUM($D218,I181)&gt;O$5,$AE193/I181,$AE193-SUM($I218:N218)))</f>
        <v>0</v>
      </c>
      <c r="P218" s="123">
        <f>IF(P$5&lt;=$D218,0,IF(SUM($D218,I181)&gt;P$5,$AE193/I181,$AE193-SUM($I218:O218)))</f>
        <v>0</v>
      </c>
      <c r="Q218" s="123">
        <f>IF(Q$5&lt;=$D218,0,IF(SUM($D218,I181)&gt;Q$5,$AE193/I181,$AE193-SUM($I218:P218)))</f>
        <v>0</v>
      </c>
      <c r="R218" s="123">
        <f>IF(R$5&lt;=$D218,0,IF(SUM($D218,I181)&gt;R$5,$AE193/I181,$AE193-SUM($I218:Q218)))</f>
        <v>0</v>
      </c>
      <c r="S218" s="123">
        <f>IF(S$5&lt;=$D218,0,IF(SUM($D218,I181)&gt;S$5,$AE193/I181,$AE193-SUM($I218:R218)))</f>
        <v>0</v>
      </c>
      <c r="T218" s="123">
        <f>IF(T$5&lt;=$D218,0,IF(SUM($D218,I181)&gt;T$5,$AE193/I181,$AE193-SUM($I218:S218)))</f>
        <v>0</v>
      </c>
      <c r="U218" s="123">
        <f>IF(U$5&lt;=$D218,0,IF(SUM($D218,I181)&gt;U$5,$AE193/I181,$AE193-SUM($I218:T218)))</f>
        <v>0</v>
      </c>
      <c r="V218" s="123">
        <f>IF(V$5&lt;=$D218,0,IF(SUM($D218,I181)&gt;V$5,$AE193/I181,$AE193-SUM($I218:U218)))</f>
        <v>0</v>
      </c>
      <c r="W218" s="123">
        <f>IF(W$5&lt;=$D218,0,IF(SUM($D218,I181)&gt;W$5,$AE193/I181,$AE193-SUM($I218:V218)))</f>
        <v>0</v>
      </c>
      <c r="X218" s="123">
        <f>IF(X$5&lt;=$D218,0,IF(SUM($D218,I181)&gt;X$5,$AE193/I181,$AE193-SUM($I218:W218)))</f>
        <v>0</v>
      </c>
      <c r="Y218" s="123">
        <f>IF(Y$5&lt;=$D218,0,IF(SUM($D218,I181)&gt;Y$5,$AE193/I181,$AE193-SUM($I218:X218)))</f>
        <v>0</v>
      </c>
      <c r="Z218" s="123">
        <f>IF(Z$5&lt;=$D218,0,IF(SUM($D218,I181)&gt;Z$5,$AE193/I181,$AE193-SUM($I218:Y218)))</f>
        <v>0</v>
      </c>
      <c r="AA218" s="123">
        <f>IF(AA$5&lt;=$D218,0,IF(SUM($D218,I181)&gt;AA$5,$AE193/I181,$AE193-SUM($I218:Z218)))</f>
        <v>0</v>
      </c>
      <c r="AB218" s="123">
        <f>IF(AB$5&lt;=$D218,0,IF(SUM($D218,I181)&gt;AB$5,$AE193/I181,$AE193-SUM($I218:AA218)))</f>
        <v>0</v>
      </c>
      <c r="AC218" s="123">
        <f>IF(AC$5&lt;=$D218,0,IF(SUM($D218,I181)&gt;AC$5,$AE193/I181,$AE193-SUM($I218:AB218)))</f>
        <v>0</v>
      </c>
      <c r="AD218" s="123">
        <f>IF(AD$5&lt;=$D218,0,IF(SUM($D218,I181)&gt;AD$5,$AE193/I181,$AE193-SUM($I218:AC218)))</f>
        <v>0</v>
      </c>
      <c r="AE218" s="123">
        <f>IF(AE$5&lt;=$D218,0,IF(SUM($D218,I181)&gt;AE$5,$AE193/I181,$AE193-SUM($I218:AD218)))</f>
        <v>0</v>
      </c>
      <c r="AF218" s="123">
        <f>IF(AF$5&lt;=$D218,0,IF(SUM($D218,I181)&gt;AF$5,$AE193/I181,$AE193-SUM($I218:AE218)))</f>
        <v>0</v>
      </c>
      <c r="AG218" s="123">
        <f>IF(AG$5&lt;=$D218,0,IF(SUM($D218,I181)&gt;AG$5,$AE193/I181,$AE193-SUM($I218:AF218)))</f>
        <v>0</v>
      </c>
      <c r="AH218" s="123">
        <f>IF(AH$5&lt;=$D218,0,IF(SUM($D218,I181)&gt;AH$5,$AE193/I181,$AE193-SUM($I218:AG218)))</f>
        <v>0</v>
      </c>
      <c r="AI218" s="123">
        <f>IF(AI$5&lt;=$D218,0,IF(SUM($D218,I181)&gt;AI$5,$AE193/I181,$AE193-SUM($I218:AH218)))</f>
        <v>0</v>
      </c>
      <c r="AJ218" s="123">
        <f>IF(AJ$5&lt;=$D218,0,IF(SUM($D218,I181)&gt;AJ$5,$AE193/I181,$AE193-SUM($I218:AI218)))</f>
        <v>0</v>
      </c>
      <c r="AK218" s="123">
        <f>IF(AK$5&lt;=$D218,0,IF(SUM($D218,I181)&gt;AK$5,$AE193/I181,$AE193-SUM($I218:AJ218)))</f>
        <v>0</v>
      </c>
      <c r="AL218" s="123">
        <f>IF(AL$5&lt;=$D218,0,IF(SUM($D218,I181)&gt;AL$5,$AE193/I181,$AE193-SUM($I218:AK218)))</f>
        <v>0</v>
      </c>
      <c r="AM218" s="123">
        <f>IF(AM$5&lt;=$D218,0,IF(SUM($D218,I181)&gt;AM$5,$AE193/I181,$AE193-SUM($I218:AL218)))</f>
        <v>0</v>
      </c>
      <c r="AN218" s="123">
        <f>IF(AN$5&lt;=$D218,0,IF(SUM($D218,I181)&gt;AN$5,$AE193/I181,$AE193-SUM($I218:AM218)))</f>
        <v>0</v>
      </c>
      <c r="AO218" s="123">
        <f>IF(AO$5&lt;=$D218,0,IF(SUM($D218,I181)&gt;AO$5,$AE193/I181,$AE193-SUM($I218:AN218)))</f>
        <v>0</v>
      </c>
      <c r="AP218" s="123">
        <f>IF(AP$5&lt;=$D218,0,IF(SUM($D218,I181)&gt;AP$5,$AE193/I181,$AE193-SUM($I218:AO218)))</f>
        <v>0</v>
      </c>
      <c r="AQ218" s="123">
        <f>IF(AQ$5&lt;=$D218,0,IF(SUM($D218,I181)&gt;AQ$5,$AE193/I181,$AE193-SUM($I218:AP218)))</f>
        <v>0</v>
      </c>
      <c r="AR218" s="123">
        <f>IF(AR$5&lt;=$D218,0,IF(SUM($D218,I181)&gt;AR$5,$AE193/I181,$AE193-SUM($I218:AQ218)))</f>
        <v>0</v>
      </c>
      <c r="AS218" s="123">
        <f>IF(AS$5&lt;=$D218,0,IF(SUM($D218,I181)&gt;AS$5,$AE193/I181,$AE193-SUM($I218:AR218)))</f>
        <v>0</v>
      </c>
      <c r="AT218" s="123">
        <f>IF(AT$5&lt;=$D218,0,IF(SUM($D218,I181)&gt;AT$5,$AE193/I181,$AE193-SUM($I218:AS218)))</f>
        <v>0</v>
      </c>
      <c r="AU218" s="123">
        <f>IF(AU$5&lt;=$D218,0,IF(SUM($D218,I181)&gt;AU$5,$AE193/I181,$AE193-SUM($I218:AT218)))</f>
        <v>0</v>
      </c>
      <c r="AV218" s="123">
        <f>IF(AV$5&lt;=$D218,0,IF(SUM($D218,I181)&gt;AV$5,$AE193/I181,$AE193-SUM($I218:AU218)))</f>
        <v>0</v>
      </c>
      <c r="AW218" s="123">
        <f>IF(AW$5&lt;=$D218,0,IF(SUM($D218,I181)&gt;AW$5,$AE193/I181,$AE193-SUM($I218:AV218)))</f>
        <v>0</v>
      </c>
      <c r="AX218" s="123">
        <f>IF(AX$5&lt;=$D218,0,IF(SUM($D218,I181)&gt;AX$5,$AE193/I181,$AE193-SUM($I218:AW218)))</f>
        <v>0</v>
      </c>
      <c r="AY218" s="123">
        <f>IF(AY$5&lt;=$D218,0,IF(SUM($D218,I181)&gt;AY$5,$AE193/I181,$AE193-SUM($I218:AX218)))</f>
        <v>0</v>
      </c>
      <c r="AZ218" s="123">
        <f>IF(AZ$5&lt;=$D218,0,IF(SUM($D218,I181)&gt;AZ$5,$AE193/I181,$AE193-SUM($I218:AY218)))</f>
        <v>0</v>
      </c>
      <c r="BA218" s="123">
        <f>IF(BA$5&lt;=$D218,0,IF(SUM($D218,I181)&gt;BA$5,$AE193/I181,$AE193-SUM($I218:AZ218)))</f>
        <v>0</v>
      </c>
      <c r="BB218" s="123">
        <f>IF(BB$5&lt;=$D218,0,IF(SUM($D218,I181)&gt;BB$5,$AE193/I181,$AE193-SUM($I218:BA218)))</f>
        <v>0</v>
      </c>
      <c r="BC218" s="123">
        <f>IF(BC$5&lt;=$D218,0,IF(SUM($D218,I181)&gt;BC$5,$AE193/I181,$AE193-SUM($I218:BB218)))</f>
        <v>0</v>
      </c>
      <c r="BD218" s="123">
        <f>IF(BD$5&lt;=$D218,0,IF(SUM($D218,I181)&gt;BD$5,$AE193/I181,$AE193-SUM($I218:BC218)))</f>
        <v>0</v>
      </c>
      <c r="BE218" s="123">
        <f>IF(BE$5&lt;=$D218,0,IF(SUM($D218,I181)&gt;BE$5,$AE193/I181,$AE193-SUM($I218:BD218)))</f>
        <v>0</v>
      </c>
      <c r="BF218" s="123">
        <f>IF(BF$5&lt;=$D218,0,IF(SUM($D218,I181)&gt;BF$5,$AE193/I181,$AE193-SUM($I218:BE218)))</f>
        <v>0</v>
      </c>
      <c r="BG218" s="123">
        <f>IF(BG$5&lt;=$D218,0,IF(SUM($D218,I181)&gt;BG$5,$AE193/I181,$AE193-SUM($I218:BF218)))</f>
        <v>0</v>
      </c>
      <c r="BH218" s="123">
        <f>IF(BH$5&lt;=$D218,0,IF(SUM($D218,I181)&gt;BH$5,$AE193/I181,$AE193-SUM($I218:BG218)))</f>
        <v>0</v>
      </c>
      <c r="BI218" s="123">
        <f>IF(BI$5&lt;=$D218,0,IF(SUM($D218,I181)&gt;BI$5,$AE193/I181,$AE193-SUM($I218:BH218)))</f>
        <v>0</v>
      </c>
      <c r="BJ218" s="123">
        <f>IF(BJ$5&lt;=$D218,0,IF(SUM($D218,I181)&gt;BJ$5,$AE193/I181,$AE193-SUM($I218:BI218)))</f>
        <v>0</v>
      </c>
      <c r="BK218" s="123">
        <f>IF(BK$5&lt;=$D218,0,IF(SUM($D218,I181)&gt;BK$5,$AE193/I181,$AE193-SUM($I218:BJ218)))</f>
        <v>0</v>
      </c>
      <c r="BL218" s="123">
        <f>IF(BL$5&lt;=$D218,0,IF(SUM($D218,I181)&gt;BL$5,$AE193/I181,$AE193-SUM($I218:BK218)))</f>
        <v>0</v>
      </c>
      <c r="BM218" s="123">
        <f>IF(BM$5&lt;=$D218,0,IF(SUM($D218,I181)&gt;BM$5,$AE193/I181,$AE193-SUM($I218:BL218)))</f>
        <v>0</v>
      </c>
      <c r="BN218" s="123">
        <f>IF(BN$5&lt;=$D218,0,IF(SUM($D218,I181)&gt;BN$5,$AE193/I181,$AE193-SUM($I218:BM218)))</f>
        <v>0</v>
      </c>
      <c r="BO218" s="123">
        <f>IF(BO$5&lt;=$D218,0,IF(SUM($D218,I181)&gt;BO$5,$AE193/I181,$AE193-SUM($I218:BN218)))</f>
        <v>0</v>
      </c>
      <c r="BP218" s="123">
        <f>IF(BP$5&lt;=$D218,0,IF(SUM($D218,I181)&gt;BP$5,$AE193/I181,$AE193-SUM($I218:BO218)))</f>
        <v>0</v>
      </c>
      <c r="BQ218" s="123">
        <f>IF(BQ$5&lt;=$D218,0,IF(SUM($D218,I181)&gt;BQ$5,$AE193/I181,$AE193-SUM($I218:BP218)))</f>
        <v>0</v>
      </c>
      <c r="BR218" s="123">
        <f>IF(BR$5&lt;=$D218,0,IF(SUM($D218,J181)&gt;BR$5,$AE193/J181,$AE193-SUM($I218:BQ218)))</f>
        <v>0</v>
      </c>
      <c r="BS218" s="123">
        <f>IF(BS$5&lt;=$D218,0,IF(SUM($D218,K181)&gt;BS$5,$AE193/K181,$AE193-SUM($I218:BR218)))</f>
        <v>0</v>
      </c>
      <c r="BT218" s="123">
        <f>IF(BT$5&lt;=$D218,0,IF(SUM($D218,L181)&gt;BT$5,$AE193/L181,$AE193-SUM($I218:BS218)))</f>
        <v>0</v>
      </c>
      <c r="BU218" s="123">
        <f>IF(BU$5&lt;=$D218,0,IF(SUM($D218,M181)&gt;BU$5,$AE193/M181,$AE193-SUM($I218:BT218)))</f>
        <v>0</v>
      </c>
      <c r="BV218" s="123">
        <f>IF(BV$5&lt;=$D218,0,IF(SUM($D218,N181)&gt;BV$5,$AE193/N181,$AE193-SUM($I218:BU218)))</f>
        <v>0</v>
      </c>
    </row>
    <row r="219" spans="4:74" ht="12.75" hidden="1" customHeight="1" outlineLevel="1" x14ac:dyDescent="0.3">
      <c r="D219" s="124">
        <f t="shared" si="100"/>
        <v>2033</v>
      </c>
      <c r="E219" s="8" t="s">
        <v>22</v>
      </c>
      <c r="I219" s="75"/>
      <c r="J219" s="123">
        <f>IF(J$5&lt;=$D219,0,IF(SUM($D219,I181)&gt;J$5,$AF193/I181,$AF193-SUM($I219:I219)))</f>
        <v>0</v>
      </c>
      <c r="K219" s="123">
        <f>IF(K$5&lt;=$D219,0,IF(SUM($D219,I181)&gt;K$5,$AF193/I181,$AF193-SUM($I219:J219)))</f>
        <v>0</v>
      </c>
      <c r="L219" s="123">
        <f>IF(L$5&lt;=$D219,0,IF(SUM($D219,I181)&gt;L$5,$AF193/I181,$AF193-SUM($I219:K219)))</f>
        <v>0</v>
      </c>
      <c r="M219" s="123">
        <f>IF(M$5&lt;=$D219,0,IF(SUM($D219,I181)&gt;M$5,$AF193/I181,$AF193-SUM($I219:L219)))</f>
        <v>0</v>
      </c>
      <c r="N219" s="123">
        <f>IF(N$5&lt;=$D219,0,IF(SUM($D219,I181)&gt;N$5,$AF193/I181,$AF193-SUM($I219:M219)))</f>
        <v>0</v>
      </c>
      <c r="O219" s="123">
        <f>IF(O$5&lt;=$D219,0,IF(SUM($D219,I181)&gt;O$5,$AF193/I181,$AF193-SUM($I219:N219)))</f>
        <v>0</v>
      </c>
      <c r="P219" s="123">
        <f>IF(P$5&lt;=$D219,0,IF(SUM($D219,I181)&gt;P$5,$AF193/I181,$AF193-SUM($I219:O219)))</f>
        <v>0</v>
      </c>
      <c r="Q219" s="123">
        <f>IF(Q$5&lt;=$D219,0,IF(SUM($D219,I181)&gt;Q$5,$AF193/I181,$AF193-SUM($I219:P219)))</f>
        <v>0</v>
      </c>
      <c r="R219" s="123">
        <f>IF(R$5&lt;=$D219,0,IF(SUM($D219,I181)&gt;R$5,$AF193/I181,$AF193-SUM($I219:Q219)))</f>
        <v>0</v>
      </c>
      <c r="S219" s="123">
        <f>IF(S$5&lt;=$D219,0,IF(SUM($D219,I181)&gt;S$5,$AF193/I181,$AF193-SUM($I219:R219)))</f>
        <v>0</v>
      </c>
      <c r="T219" s="123">
        <f>IF(T$5&lt;=$D219,0,IF(SUM($D219,I181)&gt;T$5,$AF193/I181,$AF193-SUM($I219:S219)))</f>
        <v>0</v>
      </c>
      <c r="U219" s="123">
        <f>IF(U$5&lt;=$D219,0,IF(SUM($D219,I181)&gt;U$5,$AF193/I181,$AF193-SUM($I219:T219)))</f>
        <v>0</v>
      </c>
      <c r="V219" s="123">
        <f>IF(V$5&lt;=$D219,0,IF(SUM($D219,I181)&gt;V$5,$AF193/I181,$AF193-SUM($I219:U219)))</f>
        <v>0</v>
      </c>
      <c r="W219" s="123">
        <f>IF(W$5&lt;=$D219,0,IF(SUM($D219,I181)&gt;W$5,$AF193/I181,$AF193-SUM($I219:V219)))</f>
        <v>0</v>
      </c>
      <c r="X219" s="123">
        <f>IF(X$5&lt;=$D219,0,IF(SUM($D219,I181)&gt;X$5,$AF193/I181,$AF193-SUM($I219:W219)))</f>
        <v>0</v>
      </c>
      <c r="Y219" s="123">
        <f>IF(Y$5&lt;=$D219,0,IF(SUM($D219,I181)&gt;Y$5,$AF193/I181,$AF193-SUM($I219:X219)))</f>
        <v>0</v>
      </c>
      <c r="Z219" s="123">
        <f>IF(Z$5&lt;=$D219,0,IF(SUM($D219,I181)&gt;Z$5,$AF193/I181,$AF193-SUM($I219:Y219)))</f>
        <v>0</v>
      </c>
      <c r="AA219" s="123">
        <f>IF(AA$5&lt;=$D219,0,IF(SUM($D219,I181)&gt;AA$5,$AF193/I181,$AF193-SUM($I219:Z219)))</f>
        <v>0</v>
      </c>
      <c r="AB219" s="123">
        <f>IF(AB$5&lt;=$D219,0,IF(SUM($D219,I181)&gt;AB$5,$AF193/I181,$AF193-SUM($I219:AA219)))</f>
        <v>0</v>
      </c>
      <c r="AC219" s="123">
        <f>IF(AC$5&lt;=$D219,0,IF(SUM($D219,I181)&gt;AC$5,$AF193/I181,$AF193-SUM($I219:AB219)))</f>
        <v>0</v>
      </c>
      <c r="AD219" s="123">
        <f>IF(AD$5&lt;=$D219,0,IF(SUM($D219,I181)&gt;AD$5,$AF193/I181,$AF193-SUM($I219:AC219)))</f>
        <v>0</v>
      </c>
      <c r="AE219" s="123">
        <f>IF(AE$5&lt;=$D219,0,IF(SUM($D219,I181)&gt;AE$5,$AF193/I181,$AF193-SUM($I219:AD219)))</f>
        <v>0</v>
      </c>
      <c r="AF219" s="123">
        <f>IF(AF$5&lt;=$D219,0,IF(SUM($D219,I181)&gt;AF$5,$AF193/I181,$AF193-SUM($I219:AE219)))</f>
        <v>0</v>
      </c>
      <c r="AG219" s="123">
        <f>IF(AG$5&lt;=$D219,0,IF(SUM($D219,I181)&gt;AG$5,$AF193/I181,$AF193-SUM($I219:AF219)))</f>
        <v>0</v>
      </c>
      <c r="AH219" s="123">
        <f>IF(AH$5&lt;=$D219,0,IF(SUM($D219,I181)&gt;AH$5,$AF193/I181,$AF193-SUM($I219:AG219)))</f>
        <v>0</v>
      </c>
      <c r="AI219" s="123">
        <f>IF(AI$5&lt;=$D219,0,IF(SUM($D219,I181)&gt;AI$5,$AF193/I181,$AF193-SUM($I219:AH219)))</f>
        <v>0</v>
      </c>
      <c r="AJ219" s="123">
        <f>IF(AJ$5&lt;=$D219,0,IF(SUM($D219,I181)&gt;AJ$5,$AF193/I181,$AF193-SUM($I219:AI219)))</f>
        <v>0</v>
      </c>
      <c r="AK219" s="123">
        <f>IF(AK$5&lt;=$D219,0,IF(SUM($D219,I181)&gt;AK$5,$AF193/I181,$AF193-SUM($I219:AJ219)))</f>
        <v>0</v>
      </c>
      <c r="AL219" s="123">
        <f>IF(AL$5&lt;=$D219,0,IF(SUM($D219,I181)&gt;AL$5,$AF193/I181,$AF193-SUM($I219:AK219)))</f>
        <v>0</v>
      </c>
      <c r="AM219" s="123">
        <f>IF(AM$5&lt;=$D219,0,IF(SUM($D219,I181)&gt;AM$5,$AF193/I181,$AF193-SUM($I219:AL219)))</f>
        <v>0</v>
      </c>
      <c r="AN219" s="123">
        <f>IF(AN$5&lt;=$D219,0,IF(SUM($D219,I181)&gt;AN$5,$AF193/I181,$AF193-SUM($I219:AM219)))</f>
        <v>0</v>
      </c>
      <c r="AO219" s="123">
        <f>IF(AO$5&lt;=$D219,0,IF(SUM($D219,I181)&gt;AO$5,$AF193/I181,$AF193-SUM($I219:AN219)))</f>
        <v>0</v>
      </c>
      <c r="AP219" s="123">
        <f>IF(AP$5&lt;=$D219,0,IF(SUM($D219,I181)&gt;AP$5,$AF193/I181,$AF193-SUM($I219:AO219)))</f>
        <v>0</v>
      </c>
      <c r="AQ219" s="123">
        <f>IF(AQ$5&lt;=$D219,0,IF(SUM($D219,I181)&gt;AQ$5,$AF193/I181,$AF193-SUM($I219:AP219)))</f>
        <v>0</v>
      </c>
      <c r="AR219" s="123">
        <f>IF(AR$5&lt;=$D219,0,IF(SUM($D219,I181)&gt;AR$5,$AF193/I181,$AF193-SUM($I219:AQ219)))</f>
        <v>0</v>
      </c>
      <c r="AS219" s="123">
        <f>IF(AS$5&lt;=$D219,0,IF(SUM($D219,I181)&gt;AS$5,$AF193/I181,$AF193-SUM($I219:AR219)))</f>
        <v>0</v>
      </c>
      <c r="AT219" s="123">
        <f>IF(AT$5&lt;=$D219,0,IF(SUM($D219,I181)&gt;AT$5,$AF193/I181,$AF193-SUM($I219:AS219)))</f>
        <v>0</v>
      </c>
      <c r="AU219" s="123">
        <f>IF(AU$5&lt;=$D219,0,IF(SUM($D219,I181)&gt;AU$5,$AF193/I181,$AF193-SUM($I219:AT219)))</f>
        <v>0</v>
      </c>
      <c r="AV219" s="123">
        <f>IF(AV$5&lt;=$D219,0,IF(SUM($D219,I181)&gt;AV$5,$AF193/I181,$AF193-SUM($I219:AU219)))</f>
        <v>0</v>
      </c>
      <c r="AW219" s="123">
        <f>IF(AW$5&lt;=$D219,0,IF(SUM($D219,I181)&gt;AW$5,$AF193/I181,$AF193-SUM($I219:AV219)))</f>
        <v>0</v>
      </c>
      <c r="AX219" s="123">
        <f>IF(AX$5&lt;=$D219,0,IF(SUM($D219,I181)&gt;AX$5,$AF193/I181,$AF193-SUM($I219:AW219)))</f>
        <v>0</v>
      </c>
      <c r="AY219" s="123">
        <f>IF(AY$5&lt;=$D219,0,IF(SUM($D219,I181)&gt;AY$5,$AF193/I181,$AF193-SUM($I219:AX219)))</f>
        <v>0</v>
      </c>
      <c r="AZ219" s="123">
        <f>IF(AZ$5&lt;=$D219,0,IF(SUM($D219,I181)&gt;AZ$5,$AF193/I181,$AF193-SUM($I219:AY219)))</f>
        <v>0</v>
      </c>
      <c r="BA219" s="123">
        <f>IF(BA$5&lt;=$D219,0,IF(SUM($D219,I181)&gt;BA$5,$AF193/I181,$AF193-SUM($I219:AZ219)))</f>
        <v>0</v>
      </c>
      <c r="BB219" s="123">
        <f>IF(BB$5&lt;=$D219,0,IF(SUM($D219,I181)&gt;BB$5,$AF193/I181,$AF193-SUM($I219:BA219)))</f>
        <v>0</v>
      </c>
      <c r="BC219" s="123">
        <f>IF(BC$5&lt;=$D219,0,IF(SUM($D219,I181)&gt;BC$5,$AF193/I181,$AF193-SUM($I219:BB219)))</f>
        <v>0</v>
      </c>
      <c r="BD219" s="123">
        <f>IF(BD$5&lt;=$D219,0,IF(SUM($D219,I181)&gt;BD$5,$AF193/I181,$AF193-SUM($I219:BC219)))</f>
        <v>0</v>
      </c>
      <c r="BE219" s="123">
        <f>IF(BE$5&lt;=$D219,0,IF(SUM($D219,I181)&gt;BE$5,$AF193/I181,$AF193-SUM($I219:BD219)))</f>
        <v>0</v>
      </c>
      <c r="BF219" s="123">
        <f>IF(BF$5&lt;=$D219,0,IF(SUM($D219,I181)&gt;BF$5,$AF193/I181,$AF193-SUM($I219:BE219)))</f>
        <v>0</v>
      </c>
      <c r="BG219" s="123">
        <f>IF(BG$5&lt;=$D219,0,IF(SUM($D219,I181)&gt;BG$5,$AF193/I181,$AF193-SUM($I219:BF219)))</f>
        <v>0</v>
      </c>
      <c r="BH219" s="123">
        <f>IF(BH$5&lt;=$D219,0,IF(SUM($D219,I181)&gt;BH$5,$AF193/I181,$AF193-SUM($I219:BG219)))</f>
        <v>0</v>
      </c>
      <c r="BI219" s="123">
        <f>IF(BI$5&lt;=$D219,0,IF(SUM($D219,I181)&gt;BI$5,$AF193/I181,$AF193-SUM($I219:BH219)))</f>
        <v>0</v>
      </c>
      <c r="BJ219" s="123">
        <f>IF(BJ$5&lt;=$D219,0,IF(SUM($D219,I181)&gt;BJ$5,$AF193/I181,$AF193-SUM($I219:BI219)))</f>
        <v>0</v>
      </c>
      <c r="BK219" s="123">
        <f>IF(BK$5&lt;=$D219,0,IF(SUM($D219,I181)&gt;BK$5,$AF193/I181,$AF193-SUM($I219:BJ219)))</f>
        <v>0</v>
      </c>
      <c r="BL219" s="123">
        <f>IF(BL$5&lt;=$D219,0,IF(SUM($D219,I181)&gt;BL$5,$AF193/I181,$AF193-SUM($I219:BK219)))</f>
        <v>0</v>
      </c>
      <c r="BM219" s="123">
        <f>IF(BM$5&lt;=$D219,0,IF(SUM($D219,I181)&gt;BM$5,$AF193/I181,$AF193-SUM($I219:BL219)))</f>
        <v>0</v>
      </c>
      <c r="BN219" s="123">
        <f>IF(BN$5&lt;=$D219,0,IF(SUM($D219,I181)&gt;BN$5,$AF193/I181,$AF193-SUM($I219:BM219)))</f>
        <v>0</v>
      </c>
      <c r="BO219" s="123">
        <f>IF(BO$5&lt;=$D219,0,IF(SUM($D219,I181)&gt;BO$5,$AF193/I181,$AF193-SUM($I219:BN219)))</f>
        <v>0</v>
      </c>
      <c r="BP219" s="123">
        <f>IF(BP$5&lt;=$D219,0,IF(SUM($D219,I181)&gt;BP$5,$AF193/I181,$AF193-SUM($I219:BO219)))</f>
        <v>0</v>
      </c>
      <c r="BQ219" s="123">
        <f>IF(BQ$5&lt;=$D219,0,IF(SUM($D219,I181)&gt;BQ$5,$AF193/I181,$AF193-SUM($I219:BP219)))</f>
        <v>0</v>
      </c>
      <c r="BR219" s="123">
        <f>IF(BR$5&lt;=$D219,0,IF(SUM($D219,J181)&gt;BR$5,$AF193/J181,$AF193-SUM($I219:BQ219)))</f>
        <v>0</v>
      </c>
      <c r="BS219" s="123">
        <f>IF(BS$5&lt;=$D219,0,IF(SUM($D219,K181)&gt;BS$5,$AF193/K181,$AF193-SUM($I219:BR219)))</f>
        <v>0</v>
      </c>
      <c r="BT219" s="123">
        <f>IF(BT$5&lt;=$D219,0,IF(SUM($D219,L181)&gt;BT$5,$AF193/L181,$AF193-SUM($I219:BS219)))</f>
        <v>0</v>
      </c>
      <c r="BU219" s="123">
        <f>IF(BU$5&lt;=$D219,0,IF(SUM($D219,M181)&gt;BU$5,$AF193/M181,$AF193-SUM($I219:BT219)))</f>
        <v>0</v>
      </c>
      <c r="BV219" s="123">
        <f>IF(BV$5&lt;=$D219,0,IF(SUM($D219,N181)&gt;BV$5,$AF193/N181,$AF193-SUM($I219:BU219)))</f>
        <v>0</v>
      </c>
    </row>
    <row r="220" spans="4:74" ht="12.75" hidden="1" customHeight="1" outlineLevel="1" x14ac:dyDescent="0.3">
      <c r="D220" s="124">
        <f t="shared" si="100"/>
        <v>2034</v>
      </c>
      <c r="E220" s="8" t="s">
        <v>22</v>
      </c>
      <c r="I220" s="75"/>
      <c r="J220" s="123">
        <f>IF(J$5&lt;=$D220,0,IF(SUM($D220,I181)&gt;J$5,$AG193/I181,$AG193-SUM($I220:I220)))</f>
        <v>0</v>
      </c>
      <c r="K220" s="123">
        <f>IF(K$5&lt;=$D220,0,IF(SUM($D220,I181)&gt;K$5,$AG193/I181,$AG193-SUM($I220:J220)))</f>
        <v>0</v>
      </c>
      <c r="L220" s="123">
        <f>IF(L$5&lt;=$D220,0,IF(SUM($D220,I181)&gt;L$5,$AG193/I181,$AG193-SUM($I220:K220)))</f>
        <v>0</v>
      </c>
      <c r="M220" s="123">
        <f>IF(M$5&lt;=$D220,0,IF(SUM($D220,I181)&gt;M$5,$AG193/I181,$AG193-SUM($I220:L220)))</f>
        <v>0</v>
      </c>
      <c r="N220" s="123">
        <f>IF(N$5&lt;=$D220,0,IF(SUM($D220,I181)&gt;N$5,$AG193/I181,$AG193-SUM($I220:M220)))</f>
        <v>0</v>
      </c>
      <c r="O220" s="123">
        <f>IF(O$5&lt;=$D220,0,IF(SUM($D220,I181)&gt;O$5,$AG193/I181,$AG193-SUM($I220:N220)))</f>
        <v>0</v>
      </c>
      <c r="P220" s="123">
        <f>IF(P$5&lt;=$D220,0,IF(SUM($D220,I181)&gt;P$5,$AG193/I181,$AG193-SUM($I220:O220)))</f>
        <v>0</v>
      </c>
      <c r="Q220" s="123">
        <f>IF(Q$5&lt;=$D220,0,IF(SUM($D220,I181)&gt;Q$5,$AG193/I181,$AG193-SUM($I220:P220)))</f>
        <v>0</v>
      </c>
      <c r="R220" s="123">
        <f>IF(R$5&lt;=$D220,0,IF(SUM($D220,I181)&gt;R$5,$AG193/I181,$AG193-SUM($I220:Q220)))</f>
        <v>0</v>
      </c>
      <c r="S220" s="123">
        <f>IF(S$5&lt;=$D220,0,IF(SUM($D220,I181)&gt;S$5,$AG193/I181,$AG193-SUM($I220:R220)))</f>
        <v>0</v>
      </c>
      <c r="T220" s="123">
        <f>IF(T$5&lt;=$D220,0,IF(SUM($D220,I181)&gt;T$5,$AG193/I181,$AG193-SUM($I220:S220)))</f>
        <v>0</v>
      </c>
      <c r="U220" s="123">
        <f>IF(U$5&lt;=$D220,0,IF(SUM($D220,I181)&gt;U$5,$AG193/I181,$AG193-SUM($I220:T220)))</f>
        <v>0</v>
      </c>
      <c r="V220" s="123">
        <f>IF(V$5&lt;=$D220,0,IF(SUM($D220,I181)&gt;V$5,$AG193/I181,$AG193-SUM($I220:U220)))</f>
        <v>0</v>
      </c>
      <c r="W220" s="123">
        <f>IF(W$5&lt;=$D220,0,IF(SUM($D220,I181)&gt;W$5,$AG193/I181,$AG193-SUM($I220:V220)))</f>
        <v>0</v>
      </c>
      <c r="X220" s="123">
        <f>IF(X$5&lt;=$D220,0,IF(SUM($D220,I181)&gt;X$5,$AG193/I181,$AG193-SUM($I220:W220)))</f>
        <v>0</v>
      </c>
      <c r="Y220" s="123">
        <f>IF(Y$5&lt;=$D220,0,IF(SUM($D220,I181)&gt;Y$5,$AG193/I181,$AG193-SUM($I220:X220)))</f>
        <v>0</v>
      </c>
      <c r="Z220" s="123">
        <f>IF(Z$5&lt;=$D220,0,IF(SUM($D220,I181)&gt;Z$5,$AG193/I181,$AG193-SUM($I220:Y220)))</f>
        <v>0</v>
      </c>
      <c r="AA220" s="123">
        <f>IF(AA$5&lt;=$D220,0,IF(SUM($D220,I181)&gt;AA$5,$AG193/I181,$AG193-SUM($I220:Z220)))</f>
        <v>0</v>
      </c>
      <c r="AB220" s="123">
        <f>IF(AB$5&lt;=$D220,0,IF(SUM($D220,I181)&gt;AB$5,$AG193/I181,$AG193-SUM($I220:AA220)))</f>
        <v>0</v>
      </c>
      <c r="AC220" s="123">
        <f>IF(AC$5&lt;=$D220,0,IF(SUM($D220,I181)&gt;AC$5,$AG193/I181,$AG193-SUM($I220:AB220)))</f>
        <v>0</v>
      </c>
      <c r="AD220" s="123">
        <f>IF(AD$5&lt;=$D220,0,IF(SUM($D220,I181)&gt;AD$5,$AG193/I181,$AG193-SUM($I220:AC220)))</f>
        <v>0</v>
      </c>
      <c r="AE220" s="123">
        <f>IF(AE$5&lt;=$D220,0,IF(SUM($D220,I181)&gt;AE$5,$AG193/I181,$AG193-SUM($I220:AD220)))</f>
        <v>0</v>
      </c>
      <c r="AF220" s="123">
        <f>IF(AF$5&lt;=$D220,0,IF(SUM($D220,I181)&gt;AF$5,$AG193/I181,$AG193-SUM($I220:AE220)))</f>
        <v>0</v>
      </c>
      <c r="AG220" s="123">
        <f>IF(AG$5&lt;=$D220,0,IF(SUM($D220,I181)&gt;AG$5,$AG193/I181,$AG193-SUM($I220:AF220)))</f>
        <v>0</v>
      </c>
      <c r="AH220" s="123">
        <f>IF(AH$5&lt;=$D220,0,IF(SUM($D220,I181)&gt;AH$5,$AG193/I181,$AG193-SUM($I220:AG220)))</f>
        <v>0</v>
      </c>
      <c r="AI220" s="123">
        <f>IF(AI$5&lt;=$D220,0,IF(SUM($D220,I181)&gt;AI$5,$AG193/I181,$AG193-SUM($I220:AH220)))</f>
        <v>0</v>
      </c>
      <c r="AJ220" s="123">
        <f>IF(AJ$5&lt;=$D220,0,IF(SUM($D220,I181)&gt;AJ$5,$AG193/I181,$AG193-SUM($I220:AI220)))</f>
        <v>0</v>
      </c>
      <c r="AK220" s="123">
        <f>IF(AK$5&lt;=$D220,0,IF(SUM($D220,I181)&gt;AK$5,$AG193/I181,$AG193-SUM($I220:AJ220)))</f>
        <v>0</v>
      </c>
      <c r="AL220" s="123">
        <f>IF(AL$5&lt;=$D220,0,IF(SUM($D220,I181)&gt;AL$5,$AG193/I181,$AG193-SUM($I220:AK220)))</f>
        <v>0</v>
      </c>
      <c r="AM220" s="123">
        <f>IF(AM$5&lt;=$D220,0,IF(SUM($D220,I181)&gt;AM$5,$AG193/I181,$AG193-SUM($I220:AL220)))</f>
        <v>0</v>
      </c>
      <c r="AN220" s="123">
        <f>IF(AN$5&lt;=$D220,0,IF(SUM($D220,I181)&gt;AN$5,$AG193/I181,$AG193-SUM($I220:AM220)))</f>
        <v>0</v>
      </c>
      <c r="AO220" s="123">
        <f>IF(AO$5&lt;=$D220,0,IF(SUM($D220,I181)&gt;AO$5,$AG193/I181,$AG193-SUM($I220:AN220)))</f>
        <v>0</v>
      </c>
      <c r="AP220" s="123">
        <f>IF(AP$5&lt;=$D220,0,IF(SUM($D220,I181)&gt;AP$5,$AG193/I181,$AG193-SUM($I220:AO220)))</f>
        <v>0</v>
      </c>
      <c r="AQ220" s="123">
        <f>IF(AQ$5&lt;=$D220,0,IF(SUM($D220,I181)&gt;AQ$5,$AG193/I181,$AG193-SUM($I220:AP220)))</f>
        <v>0</v>
      </c>
      <c r="AR220" s="123">
        <f>IF(AR$5&lt;=$D220,0,IF(SUM($D220,I181)&gt;AR$5,$AG193/I181,$AG193-SUM($I220:AQ220)))</f>
        <v>0</v>
      </c>
      <c r="AS220" s="123">
        <f>IF(AS$5&lt;=$D220,0,IF(SUM($D220,I181)&gt;AS$5,$AG193/I181,$AG193-SUM($I220:AR220)))</f>
        <v>0</v>
      </c>
      <c r="AT220" s="123">
        <f>IF(AT$5&lt;=$D220,0,IF(SUM($D220,I181)&gt;AT$5,$AG193/I181,$AG193-SUM($I220:AS220)))</f>
        <v>0</v>
      </c>
      <c r="AU220" s="123">
        <f>IF(AU$5&lt;=$D220,0,IF(SUM($D220,I181)&gt;AU$5,$AG193/I181,$AG193-SUM($I220:AT220)))</f>
        <v>0</v>
      </c>
      <c r="AV220" s="123">
        <f>IF(AV$5&lt;=$D220,0,IF(SUM($D220,I181)&gt;AV$5,$AG193/I181,$AG193-SUM($I220:AU220)))</f>
        <v>0</v>
      </c>
      <c r="AW220" s="123">
        <f>IF(AW$5&lt;=$D220,0,IF(SUM($D220,I181)&gt;AW$5,$AG193/I181,$AG193-SUM($I220:AV220)))</f>
        <v>0</v>
      </c>
      <c r="AX220" s="123">
        <f>IF(AX$5&lt;=$D220,0,IF(SUM($D220,I181)&gt;AX$5,$AG193/I181,$AG193-SUM($I220:AW220)))</f>
        <v>0</v>
      </c>
      <c r="AY220" s="123">
        <f>IF(AY$5&lt;=$D220,0,IF(SUM($D220,I181)&gt;AY$5,$AG193/I181,$AG193-SUM($I220:AX220)))</f>
        <v>0</v>
      </c>
      <c r="AZ220" s="123">
        <f>IF(AZ$5&lt;=$D220,0,IF(SUM($D220,I181)&gt;AZ$5,$AG193/I181,$AG193-SUM($I220:AY220)))</f>
        <v>0</v>
      </c>
      <c r="BA220" s="123">
        <f>IF(BA$5&lt;=$D220,0,IF(SUM($D220,I181)&gt;BA$5,$AG193/I181,$AG193-SUM($I220:AZ220)))</f>
        <v>0</v>
      </c>
      <c r="BB220" s="123">
        <f>IF(BB$5&lt;=$D220,0,IF(SUM($D220,I181)&gt;BB$5,$AG193/I181,$AG193-SUM($I220:BA220)))</f>
        <v>0</v>
      </c>
      <c r="BC220" s="123">
        <f>IF(BC$5&lt;=$D220,0,IF(SUM($D220,I181)&gt;BC$5,$AG193/I181,$AG193-SUM($I220:BB220)))</f>
        <v>0</v>
      </c>
      <c r="BD220" s="123">
        <f>IF(BD$5&lt;=$D220,0,IF(SUM($D220,I181)&gt;BD$5,$AG193/I181,$AG193-SUM($I220:BC220)))</f>
        <v>0</v>
      </c>
      <c r="BE220" s="123">
        <f>IF(BE$5&lt;=$D220,0,IF(SUM($D220,I181)&gt;BE$5,$AG193/I181,$AG193-SUM($I220:BD220)))</f>
        <v>0</v>
      </c>
      <c r="BF220" s="123">
        <f>IF(BF$5&lt;=$D220,0,IF(SUM($D220,I181)&gt;BF$5,$AG193/I181,$AG193-SUM($I220:BE220)))</f>
        <v>0</v>
      </c>
      <c r="BG220" s="123">
        <f>IF(BG$5&lt;=$D220,0,IF(SUM($D220,I181)&gt;BG$5,$AG193/I181,$AG193-SUM($I220:BF220)))</f>
        <v>0</v>
      </c>
      <c r="BH220" s="123">
        <f>IF(BH$5&lt;=$D220,0,IF(SUM($D220,I181)&gt;BH$5,$AG193/I181,$AG193-SUM($I220:BG220)))</f>
        <v>0</v>
      </c>
      <c r="BI220" s="123">
        <f>IF(BI$5&lt;=$D220,0,IF(SUM($D220,I181)&gt;BI$5,$AG193/I181,$AG193-SUM($I220:BH220)))</f>
        <v>0</v>
      </c>
      <c r="BJ220" s="123">
        <f>IF(BJ$5&lt;=$D220,0,IF(SUM($D220,I181)&gt;BJ$5,$AG193/I181,$AG193-SUM($I220:BI220)))</f>
        <v>0</v>
      </c>
      <c r="BK220" s="123">
        <f>IF(BK$5&lt;=$D220,0,IF(SUM($D220,I181)&gt;BK$5,$AG193/I181,$AG193-SUM($I220:BJ220)))</f>
        <v>0</v>
      </c>
      <c r="BL220" s="123">
        <f>IF(BL$5&lt;=$D220,0,IF(SUM($D220,I181)&gt;BL$5,$AG193/I181,$AG193-SUM($I220:BK220)))</f>
        <v>0</v>
      </c>
      <c r="BM220" s="123">
        <f>IF(BM$5&lt;=$D220,0,IF(SUM($D220,I181)&gt;BM$5,$AG193/I181,$AG193-SUM($I220:BL220)))</f>
        <v>0</v>
      </c>
      <c r="BN220" s="123">
        <f>IF(BN$5&lt;=$D220,0,IF(SUM($D220,I181)&gt;BN$5,$AG193/I181,$AG193-SUM($I220:BM220)))</f>
        <v>0</v>
      </c>
      <c r="BO220" s="123">
        <f>IF(BO$5&lt;=$D220,0,IF(SUM($D220,I181)&gt;BO$5,$AG193/I181,$AG193-SUM($I220:BN220)))</f>
        <v>0</v>
      </c>
      <c r="BP220" s="123">
        <f>IF(BP$5&lt;=$D220,0,IF(SUM($D220,I181)&gt;BP$5,$AG193/I181,$AG193-SUM($I220:BO220)))</f>
        <v>0</v>
      </c>
      <c r="BQ220" s="123">
        <f>IF(BQ$5&lt;=$D220,0,IF(SUM($D220,I181)&gt;BQ$5,$AG193/I181,$AG193-SUM($I220:BP220)))</f>
        <v>0</v>
      </c>
      <c r="BR220" s="123">
        <f>IF(BR$5&lt;=$D220,0,IF(SUM($D220,J181)&gt;BR$5,$AG193/J181,$AG193-SUM($I220:BQ220)))</f>
        <v>0</v>
      </c>
      <c r="BS220" s="123">
        <f>IF(BS$5&lt;=$D220,0,IF(SUM($D220,K181)&gt;BS$5,$AG193/K181,$AG193-SUM($I220:BR220)))</f>
        <v>0</v>
      </c>
      <c r="BT220" s="123">
        <f>IF(BT$5&lt;=$D220,0,IF(SUM($D220,L181)&gt;BT$5,$AG193/L181,$AG193-SUM($I220:BS220)))</f>
        <v>0</v>
      </c>
      <c r="BU220" s="123">
        <f>IF(BU$5&lt;=$D220,0,IF(SUM($D220,M181)&gt;BU$5,$AG193/M181,$AG193-SUM($I220:BT220)))</f>
        <v>0</v>
      </c>
      <c r="BV220" s="123">
        <f>IF(BV$5&lt;=$D220,0,IF(SUM($D220,N181)&gt;BV$5,$AG193/N181,$AG193-SUM($I220:BU220)))</f>
        <v>0</v>
      </c>
    </row>
    <row r="221" spans="4:74" ht="12.75" hidden="1" customHeight="1" outlineLevel="1" x14ac:dyDescent="0.3">
      <c r="D221" s="124">
        <f t="shared" si="100"/>
        <v>2035</v>
      </c>
      <c r="E221" s="8" t="s">
        <v>22</v>
      </c>
      <c r="I221" s="75"/>
      <c r="J221" s="123">
        <f>IF(J$5&lt;=$D221,0,IF(SUM($D221,I181)&gt;J$5,$AH193/I181,$AH193-SUM($I221:I221)))</f>
        <v>0</v>
      </c>
      <c r="K221" s="123">
        <f>IF(K$5&lt;=$D221,0,IF(SUM($D221,I181)&gt;K$5,$AH193/I181,$AH193-SUM($I221:J221)))</f>
        <v>0</v>
      </c>
      <c r="L221" s="123">
        <f>IF(L$5&lt;=$D221,0,IF(SUM($D221,I181)&gt;L$5,$AH193/I181,$AH193-SUM($I221:K221)))</f>
        <v>0</v>
      </c>
      <c r="M221" s="123">
        <f>IF(M$5&lt;=$D221,0,IF(SUM($D221,I181)&gt;M$5,$AH193/I181,$AH193-SUM($I221:L221)))</f>
        <v>0</v>
      </c>
      <c r="N221" s="123">
        <f>IF(N$5&lt;=$D221,0,IF(SUM($D221,I181)&gt;N$5,$AH193/I181,$AH193-SUM($I221:M221)))</f>
        <v>0</v>
      </c>
      <c r="O221" s="123">
        <f>IF(O$5&lt;=$D221,0,IF(SUM($D221,I181)&gt;O$5,$AH193/I181,$AH193-SUM($I221:N221)))</f>
        <v>0</v>
      </c>
      <c r="P221" s="123">
        <f>IF(P$5&lt;=$D221,0,IF(SUM($D221,I181)&gt;P$5,$AH193/I181,$AH193-SUM($I221:O221)))</f>
        <v>0</v>
      </c>
      <c r="Q221" s="123">
        <f>IF(Q$5&lt;=$D221,0,IF(SUM($D221,I181)&gt;Q$5,$AH193/I181,$AH193-SUM($I221:P221)))</f>
        <v>0</v>
      </c>
      <c r="R221" s="123">
        <f>IF(R$5&lt;=$D221,0,IF(SUM($D221,I181)&gt;R$5,$AH193/I181,$AH193-SUM($I221:Q221)))</f>
        <v>0</v>
      </c>
      <c r="S221" s="123">
        <f>IF(S$5&lt;=$D221,0,IF(SUM($D221,I181)&gt;S$5,$AH193/I181,$AH193-SUM($I221:R221)))</f>
        <v>0</v>
      </c>
      <c r="T221" s="123">
        <f>IF(T$5&lt;=$D221,0,IF(SUM($D221,I181)&gt;T$5,$AH193/I181,$AH193-SUM($I221:S221)))</f>
        <v>0</v>
      </c>
      <c r="U221" s="123">
        <f>IF(U$5&lt;=$D221,0,IF(SUM($D221,I181)&gt;U$5,$AH193/I181,$AH193-SUM($I221:T221)))</f>
        <v>0</v>
      </c>
      <c r="V221" s="123">
        <f>IF(V$5&lt;=$D221,0,IF(SUM($D221,I181)&gt;V$5,$AH193/I181,$AH193-SUM($I221:U221)))</f>
        <v>0</v>
      </c>
      <c r="W221" s="123">
        <f>IF(W$5&lt;=$D221,0,IF(SUM($D221,I181)&gt;W$5,$AH193/I181,$AH193-SUM($I221:V221)))</f>
        <v>0</v>
      </c>
      <c r="X221" s="123">
        <f>IF(X$5&lt;=$D221,0,IF(SUM($D221,I181)&gt;X$5,$AH193/I181,$AH193-SUM($I221:W221)))</f>
        <v>0</v>
      </c>
      <c r="Y221" s="123">
        <f>IF(Y$5&lt;=$D221,0,IF(SUM($D221,I181)&gt;Y$5,$AH193/I181,$AH193-SUM($I221:X221)))</f>
        <v>0</v>
      </c>
      <c r="Z221" s="123">
        <f>IF(Z$5&lt;=$D221,0,IF(SUM($D221,I181)&gt;Z$5,$AH193/I181,$AH193-SUM($I221:Y221)))</f>
        <v>0</v>
      </c>
      <c r="AA221" s="123">
        <f>IF(AA$5&lt;=$D221,0,IF(SUM($D221,I181)&gt;AA$5,$AH193/I181,$AH193-SUM($I221:Z221)))</f>
        <v>0</v>
      </c>
      <c r="AB221" s="123">
        <f>IF(AB$5&lt;=$D221,0,IF(SUM($D221,I181)&gt;AB$5,$AH193/I181,$AH193-SUM($I221:AA221)))</f>
        <v>0</v>
      </c>
      <c r="AC221" s="123">
        <f>IF(AC$5&lt;=$D221,0,IF(SUM($D221,I181)&gt;AC$5,$AH193/I181,$AH193-SUM($I221:AB221)))</f>
        <v>0</v>
      </c>
      <c r="AD221" s="123">
        <f>IF(AD$5&lt;=$D221,0,IF(SUM($D221,I181)&gt;AD$5,$AH193/I181,$AH193-SUM($I221:AC221)))</f>
        <v>0</v>
      </c>
      <c r="AE221" s="123">
        <f>IF(AE$5&lt;=$D221,0,IF(SUM($D221,I181)&gt;AE$5,$AH193/I181,$AH193-SUM($I221:AD221)))</f>
        <v>0</v>
      </c>
      <c r="AF221" s="123">
        <f>IF(AF$5&lt;=$D221,0,IF(SUM($D221,I181)&gt;AF$5,$AH193/I181,$AH193-SUM($I221:AE221)))</f>
        <v>0</v>
      </c>
      <c r="AG221" s="123">
        <f>IF(AG$5&lt;=$D221,0,IF(SUM($D221,I181)&gt;AG$5,$AH193/I181,$AH193-SUM($I221:AF221)))</f>
        <v>0</v>
      </c>
      <c r="AH221" s="123">
        <f>IF(AH$5&lt;=$D221,0,IF(SUM($D221,I181)&gt;AH$5,$AH193/I181,$AH193-SUM($I221:AG221)))</f>
        <v>0</v>
      </c>
      <c r="AI221" s="123">
        <f>IF(AI$5&lt;=$D221,0,IF(SUM($D221,I181)&gt;AI$5,$AH193/I181,$AH193-SUM($I221:AH221)))</f>
        <v>0</v>
      </c>
      <c r="AJ221" s="123">
        <f>IF(AJ$5&lt;=$D221,0,IF(SUM($D221,I181)&gt;AJ$5,$AH193/I181,$AH193-SUM($I221:AI221)))</f>
        <v>0</v>
      </c>
      <c r="AK221" s="123">
        <f>IF(AK$5&lt;=$D221,0,IF(SUM($D221,I181)&gt;AK$5,$AH193/I181,$AH193-SUM($I221:AJ221)))</f>
        <v>0</v>
      </c>
      <c r="AL221" s="123">
        <f>IF(AL$5&lt;=$D221,0,IF(SUM($D221,I181)&gt;AL$5,$AH193/I181,$AH193-SUM($I221:AK221)))</f>
        <v>0</v>
      </c>
      <c r="AM221" s="123">
        <f>IF(AM$5&lt;=$D221,0,IF(SUM($D221,I181)&gt;AM$5,$AH193/I181,$AH193-SUM($I221:AL221)))</f>
        <v>0</v>
      </c>
      <c r="AN221" s="123">
        <f>IF(AN$5&lt;=$D221,0,IF(SUM($D221,I181)&gt;AN$5,$AH193/I181,$AH193-SUM($I221:AM221)))</f>
        <v>0</v>
      </c>
      <c r="AO221" s="123">
        <f>IF(AO$5&lt;=$D221,0,IF(SUM($D221,I181)&gt;AO$5,$AH193/I181,$AH193-SUM($I221:AN221)))</f>
        <v>0</v>
      </c>
      <c r="AP221" s="123">
        <f>IF(AP$5&lt;=$D221,0,IF(SUM($D221,I181)&gt;AP$5,$AH193/I181,$AH193-SUM($I221:AO221)))</f>
        <v>0</v>
      </c>
      <c r="AQ221" s="123">
        <f>IF(AQ$5&lt;=$D221,0,IF(SUM($D221,I181)&gt;AQ$5,$AH193/I181,$AH193-SUM($I221:AP221)))</f>
        <v>0</v>
      </c>
      <c r="AR221" s="123">
        <f>IF(AR$5&lt;=$D221,0,IF(SUM($D221,I181)&gt;AR$5,$AH193/I181,$AH193-SUM($I221:AQ221)))</f>
        <v>0</v>
      </c>
      <c r="AS221" s="123">
        <f>IF(AS$5&lt;=$D221,0,IF(SUM($D221,I181)&gt;AS$5,$AH193/I181,$AH193-SUM($I221:AR221)))</f>
        <v>0</v>
      </c>
      <c r="AT221" s="123">
        <f>IF(AT$5&lt;=$D221,0,IF(SUM($D221,I181)&gt;AT$5,$AH193/I181,$AH193-SUM($I221:AS221)))</f>
        <v>0</v>
      </c>
      <c r="AU221" s="123">
        <f>IF(AU$5&lt;=$D221,0,IF(SUM($D221,I181)&gt;AU$5,$AH193/I181,$AH193-SUM($I221:AT221)))</f>
        <v>0</v>
      </c>
      <c r="AV221" s="123">
        <f>IF(AV$5&lt;=$D221,0,IF(SUM($D221,I181)&gt;AV$5,$AH193/I181,$AH193-SUM($I221:AU221)))</f>
        <v>0</v>
      </c>
      <c r="AW221" s="123">
        <f>IF(AW$5&lt;=$D221,0,IF(SUM($D221,I181)&gt;AW$5,$AH193/I181,$AH193-SUM($I221:AV221)))</f>
        <v>0</v>
      </c>
      <c r="AX221" s="123">
        <f>IF(AX$5&lt;=$D221,0,IF(SUM($D221,I181)&gt;AX$5,$AH193/I181,$AH193-SUM($I221:AW221)))</f>
        <v>0</v>
      </c>
      <c r="AY221" s="123">
        <f>IF(AY$5&lt;=$D221,0,IF(SUM($D221,I181)&gt;AY$5,$AH193/I181,$AH193-SUM($I221:AX221)))</f>
        <v>0</v>
      </c>
      <c r="AZ221" s="123">
        <f>IF(AZ$5&lt;=$D221,0,IF(SUM($D221,I181)&gt;AZ$5,$AH193/I181,$AH193-SUM($I221:AY221)))</f>
        <v>0</v>
      </c>
      <c r="BA221" s="123">
        <f>IF(BA$5&lt;=$D221,0,IF(SUM($D221,I181)&gt;BA$5,$AH193/I181,$AH193-SUM($I221:AZ221)))</f>
        <v>0</v>
      </c>
      <c r="BB221" s="123">
        <f>IF(BB$5&lt;=$D221,0,IF(SUM($D221,I181)&gt;BB$5,$AH193/I181,$AH193-SUM($I221:BA221)))</f>
        <v>0</v>
      </c>
      <c r="BC221" s="123">
        <f>IF(BC$5&lt;=$D221,0,IF(SUM($D221,I181)&gt;BC$5,$AH193/I181,$AH193-SUM($I221:BB221)))</f>
        <v>0</v>
      </c>
      <c r="BD221" s="123">
        <f>IF(BD$5&lt;=$D221,0,IF(SUM($D221,I181)&gt;BD$5,$AH193/I181,$AH193-SUM($I221:BC221)))</f>
        <v>0</v>
      </c>
      <c r="BE221" s="123">
        <f>IF(BE$5&lt;=$D221,0,IF(SUM($D221,I181)&gt;BE$5,$AH193/I181,$AH193-SUM($I221:BD221)))</f>
        <v>0</v>
      </c>
      <c r="BF221" s="123">
        <f>IF(BF$5&lt;=$D221,0,IF(SUM($D221,I181)&gt;BF$5,$AH193/I181,$AH193-SUM($I221:BE221)))</f>
        <v>0</v>
      </c>
      <c r="BG221" s="123">
        <f>IF(BG$5&lt;=$D221,0,IF(SUM($D221,I181)&gt;BG$5,$AH193/I181,$AH193-SUM($I221:BF221)))</f>
        <v>0</v>
      </c>
      <c r="BH221" s="123">
        <f>IF(BH$5&lt;=$D221,0,IF(SUM($D221,I181)&gt;BH$5,$AH193/I181,$AH193-SUM($I221:BG221)))</f>
        <v>0</v>
      </c>
      <c r="BI221" s="123">
        <f>IF(BI$5&lt;=$D221,0,IF(SUM($D221,I181)&gt;BI$5,$AH193/I181,$AH193-SUM($I221:BH221)))</f>
        <v>0</v>
      </c>
      <c r="BJ221" s="123">
        <f>IF(BJ$5&lt;=$D221,0,IF(SUM($D221,I181)&gt;BJ$5,$AH193/I181,$AH193-SUM($I221:BI221)))</f>
        <v>0</v>
      </c>
      <c r="BK221" s="123">
        <f>IF(BK$5&lt;=$D221,0,IF(SUM($D221,I181)&gt;BK$5,$AH193/I181,$AH193-SUM($I221:BJ221)))</f>
        <v>0</v>
      </c>
      <c r="BL221" s="123">
        <f>IF(BL$5&lt;=$D221,0,IF(SUM($D221,I181)&gt;BL$5,$AH193/I181,$AH193-SUM($I221:BK221)))</f>
        <v>0</v>
      </c>
      <c r="BM221" s="123">
        <f>IF(BM$5&lt;=$D221,0,IF(SUM($D221,I181)&gt;BM$5,$AH193/I181,$AH193-SUM($I221:BL221)))</f>
        <v>0</v>
      </c>
      <c r="BN221" s="123">
        <f>IF(BN$5&lt;=$D221,0,IF(SUM($D221,I181)&gt;BN$5,$AH193/I181,$AH193-SUM($I221:BM221)))</f>
        <v>0</v>
      </c>
      <c r="BO221" s="123">
        <f>IF(BO$5&lt;=$D221,0,IF(SUM($D221,I181)&gt;BO$5,$AH193/I181,$AH193-SUM($I221:BN221)))</f>
        <v>0</v>
      </c>
      <c r="BP221" s="123">
        <f>IF(BP$5&lt;=$D221,0,IF(SUM($D221,I181)&gt;BP$5,$AH193/I181,$AH193-SUM($I221:BO221)))</f>
        <v>0</v>
      </c>
      <c r="BQ221" s="123">
        <f>IF(BQ$5&lt;=$D221,0,IF(SUM($D221,I181)&gt;BQ$5,$AH193/I181,$AH193-SUM($I221:BP221)))</f>
        <v>0</v>
      </c>
      <c r="BR221" s="123">
        <f>IF(BR$5&lt;=$D221,0,IF(SUM($D221,J181)&gt;BR$5,$AH193/J181,$AH193-SUM($I221:BQ221)))</f>
        <v>0</v>
      </c>
      <c r="BS221" s="123">
        <f>IF(BS$5&lt;=$D221,0,IF(SUM($D221,K181)&gt;BS$5,$AH193/K181,$AH193-SUM($I221:BR221)))</f>
        <v>0</v>
      </c>
      <c r="BT221" s="123">
        <f>IF(BT$5&lt;=$D221,0,IF(SUM($D221,L181)&gt;BT$5,$AH193/L181,$AH193-SUM($I221:BS221)))</f>
        <v>0</v>
      </c>
      <c r="BU221" s="123">
        <f>IF(BU$5&lt;=$D221,0,IF(SUM($D221,M181)&gt;BU$5,$AH193/M181,$AH193-SUM($I221:BT221)))</f>
        <v>0</v>
      </c>
      <c r="BV221" s="123">
        <f>IF(BV$5&lt;=$D221,0,IF(SUM($D221,N181)&gt;BV$5,$AH193/N181,$AH193-SUM($I221:BU221)))</f>
        <v>0</v>
      </c>
    </row>
    <row r="222" spans="4:74" ht="12.75" hidden="1" customHeight="1" outlineLevel="1" x14ac:dyDescent="0.3">
      <c r="D222" s="124">
        <f t="shared" si="100"/>
        <v>2036</v>
      </c>
      <c r="E222" s="8" t="s">
        <v>22</v>
      </c>
      <c r="I222" s="75"/>
      <c r="J222" s="123">
        <f>IF(J$5&lt;=$D222,0,IF(SUM($D222,I181)&gt;J$5,$AI193/I181,$AI193-SUM($I222:I222)))</f>
        <v>0</v>
      </c>
      <c r="K222" s="123">
        <f>IF(K$5&lt;=$D222,0,IF(SUM($D222,I181)&gt;K$5,$AI193/I181,$AI193-SUM($I222:J222)))</f>
        <v>0</v>
      </c>
      <c r="L222" s="123">
        <f>IF(L$5&lt;=$D222,0,IF(SUM($D222,I181)&gt;L$5,$AI193/I181,$AI193-SUM($I222:K222)))</f>
        <v>0</v>
      </c>
      <c r="M222" s="123">
        <f>IF(M$5&lt;=$D222,0,IF(SUM($D222,I181)&gt;M$5,$AI193/I181,$AI193-SUM($I222:L222)))</f>
        <v>0</v>
      </c>
      <c r="N222" s="123">
        <f>IF(N$5&lt;=$D222,0,IF(SUM($D222,I181)&gt;N$5,$AI193/I181,$AI193-SUM($I222:M222)))</f>
        <v>0</v>
      </c>
      <c r="O222" s="123">
        <f>IF(O$5&lt;=$D222,0,IF(SUM($D222,I181)&gt;O$5,$AI193/I181,$AI193-SUM($I222:N222)))</f>
        <v>0</v>
      </c>
      <c r="P222" s="123">
        <f>IF(P$5&lt;=$D222,0,IF(SUM($D222,I181)&gt;P$5,$AI193/I181,$AI193-SUM($I222:O222)))</f>
        <v>0</v>
      </c>
      <c r="Q222" s="123">
        <f>IF(Q$5&lt;=$D222,0,IF(SUM($D222,I181)&gt;Q$5,$AI193/I181,$AI193-SUM($I222:P222)))</f>
        <v>0</v>
      </c>
      <c r="R222" s="123">
        <f>IF(R$5&lt;=$D222,0,IF(SUM($D222,I181)&gt;R$5,$AI193/I181,$AI193-SUM($I222:Q222)))</f>
        <v>0</v>
      </c>
      <c r="S222" s="123">
        <f>IF(S$5&lt;=$D222,0,IF(SUM($D222,I181)&gt;S$5,$AI193/I181,$AI193-SUM($I222:R222)))</f>
        <v>0</v>
      </c>
      <c r="T222" s="123">
        <f>IF(T$5&lt;=$D222,0,IF(SUM($D222,I181)&gt;T$5,$AI193/I181,$AI193-SUM($I222:S222)))</f>
        <v>0</v>
      </c>
      <c r="U222" s="123">
        <f>IF(U$5&lt;=$D222,0,IF(SUM($D222,I181)&gt;U$5,$AI193/I181,$AI193-SUM($I222:T222)))</f>
        <v>0</v>
      </c>
      <c r="V222" s="123">
        <f>IF(V$5&lt;=$D222,0,IF(SUM($D222,I181)&gt;V$5,$AI193/I181,$AI193-SUM($I222:U222)))</f>
        <v>0</v>
      </c>
      <c r="W222" s="123">
        <f>IF(W$5&lt;=$D222,0,IF(SUM($D222,I181)&gt;W$5,$AI193/I181,$AI193-SUM($I222:V222)))</f>
        <v>0</v>
      </c>
      <c r="X222" s="123">
        <f>IF(X$5&lt;=$D222,0,IF(SUM($D222,I181)&gt;X$5,$AI193/I181,$AI193-SUM($I222:W222)))</f>
        <v>0</v>
      </c>
      <c r="Y222" s="123">
        <f>IF(Y$5&lt;=$D222,0,IF(SUM($D222,I181)&gt;Y$5,$AI193/I181,$AI193-SUM($I222:X222)))</f>
        <v>0</v>
      </c>
      <c r="Z222" s="123">
        <f>IF(Z$5&lt;=$D222,0,IF(SUM($D222,I181)&gt;Z$5,$AI193/I181,$AI193-SUM($I222:Y222)))</f>
        <v>0</v>
      </c>
      <c r="AA222" s="123">
        <f>IF(AA$5&lt;=$D222,0,IF(SUM($D222,I181)&gt;AA$5,$AI193/I181,$AI193-SUM($I222:Z222)))</f>
        <v>0</v>
      </c>
      <c r="AB222" s="123">
        <f>IF(AB$5&lt;=$D222,0,IF(SUM($D222,I181)&gt;AB$5,$AI193/I181,$AI193-SUM($I222:AA222)))</f>
        <v>0</v>
      </c>
      <c r="AC222" s="123">
        <f>IF(AC$5&lt;=$D222,0,IF(SUM($D222,I181)&gt;AC$5,$AI193/I181,$AI193-SUM($I222:AB222)))</f>
        <v>0</v>
      </c>
      <c r="AD222" s="123">
        <f>IF(AD$5&lt;=$D222,0,IF(SUM($D222,I181)&gt;AD$5,$AI193/I181,$AI193-SUM($I222:AC222)))</f>
        <v>0</v>
      </c>
      <c r="AE222" s="123">
        <f>IF(AE$5&lt;=$D222,0,IF(SUM($D222,I181)&gt;AE$5,$AI193/I181,$AI193-SUM($I222:AD222)))</f>
        <v>0</v>
      </c>
      <c r="AF222" s="123">
        <f>IF(AF$5&lt;=$D222,0,IF(SUM($D222,I181)&gt;AF$5,$AI193/I181,$AI193-SUM($I222:AE222)))</f>
        <v>0</v>
      </c>
      <c r="AG222" s="123">
        <f>IF(AG$5&lt;=$D222,0,IF(SUM($D222,I181)&gt;AG$5,$AI193/I181,$AI193-SUM($I222:AF222)))</f>
        <v>0</v>
      </c>
      <c r="AH222" s="123">
        <f>IF(AH$5&lt;=$D222,0,IF(SUM($D222,I181)&gt;AH$5,$AI193/I181,$AI193-SUM($I222:AG222)))</f>
        <v>0</v>
      </c>
      <c r="AI222" s="123">
        <f>IF(AI$5&lt;=$D222,0,IF(SUM($D222,I181)&gt;AI$5,$AI193/I181,$AI193-SUM($I222:AH222)))</f>
        <v>0</v>
      </c>
      <c r="AJ222" s="123">
        <f>IF(AJ$5&lt;=$D222,0,IF(SUM($D222,I181)&gt;AJ$5,$AI193/I181,$AI193-SUM($I222:AI222)))</f>
        <v>0</v>
      </c>
      <c r="AK222" s="123">
        <f>IF(AK$5&lt;=$D222,0,IF(SUM($D222,I181)&gt;AK$5,$AI193/I181,$AI193-SUM($I222:AJ222)))</f>
        <v>0</v>
      </c>
      <c r="AL222" s="123">
        <f>IF(AL$5&lt;=$D222,0,IF(SUM($D222,I181)&gt;AL$5,$AI193/I181,$AI193-SUM($I222:AK222)))</f>
        <v>0</v>
      </c>
      <c r="AM222" s="123">
        <f>IF(AM$5&lt;=$D222,0,IF(SUM($D222,I181)&gt;AM$5,$AI193/I181,$AI193-SUM($I222:AL222)))</f>
        <v>0</v>
      </c>
      <c r="AN222" s="123">
        <f>IF(AN$5&lt;=$D222,0,IF(SUM($D222,I181)&gt;AN$5,$AI193/I181,$AI193-SUM($I222:AM222)))</f>
        <v>0</v>
      </c>
      <c r="AO222" s="123">
        <f>IF(AO$5&lt;=$D222,0,IF(SUM($D222,I181)&gt;AO$5,$AI193/I181,$AI193-SUM($I222:AN222)))</f>
        <v>0</v>
      </c>
      <c r="AP222" s="123">
        <f>IF(AP$5&lt;=$D222,0,IF(SUM($D222,I181)&gt;AP$5,$AI193/I181,$AI193-SUM($I222:AO222)))</f>
        <v>0</v>
      </c>
      <c r="AQ222" s="123">
        <f>IF(AQ$5&lt;=$D222,0,IF(SUM($D222,I181)&gt;AQ$5,$AI193/I181,$AI193-SUM($I222:AP222)))</f>
        <v>0</v>
      </c>
      <c r="AR222" s="123">
        <f>IF(AR$5&lt;=$D222,0,IF(SUM($D222,I181)&gt;AR$5,$AI193/I181,$AI193-SUM($I222:AQ222)))</f>
        <v>0</v>
      </c>
      <c r="AS222" s="123">
        <f>IF(AS$5&lt;=$D222,0,IF(SUM($D222,I181)&gt;AS$5,$AI193/I181,$AI193-SUM($I222:AR222)))</f>
        <v>0</v>
      </c>
      <c r="AT222" s="123">
        <f>IF(AT$5&lt;=$D222,0,IF(SUM($D222,I181)&gt;AT$5,$AI193/I181,$AI193-SUM($I222:AS222)))</f>
        <v>0</v>
      </c>
      <c r="AU222" s="123">
        <f>IF(AU$5&lt;=$D222,0,IF(SUM($D222,I181)&gt;AU$5,$AI193/I181,$AI193-SUM($I222:AT222)))</f>
        <v>0</v>
      </c>
      <c r="AV222" s="123">
        <f>IF(AV$5&lt;=$D222,0,IF(SUM($D222,I181)&gt;AV$5,$AI193/I181,$AI193-SUM($I222:AU222)))</f>
        <v>0</v>
      </c>
      <c r="AW222" s="123">
        <f>IF(AW$5&lt;=$D222,0,IF(SUM($D222,I181)&gt;AW$5,$AI193/I181,$AI193-SUM($I222:AV222)))</f>
        <v>0</v>
      </c>
      <c r="AX222" s="123">
        <f>IF(AX$5&lt;=$D222,0,IF(SUM($D222,I181)&gt;AX$5,$AI193/I181,$AI193-SUM($I222:AW222)))</f>
        <v>0</v>
      </c>
      <c r="AY222" s="123">
        <f>IF(AY$5&lt;=$D222,0,IF(SUM($D222,I181)&gt;AY$5,$AI193/I181,$AI193-SUM($I222:AX222)))</f>
        <v>0</v>
      </c>
      <c r="AZ222" s="123">
        <f>IF(AZ$5&lt;=$D222,0,IF(SUM($D222,I181)&gt;AZ$5,$AI193/I181,$AI193-SUM($I222:AY222)))</f>
        <v>0</v>
      </c>
      <c r="BA222" s="123">
        <f>IF(BA$5&lt;=$D222,0,IF(SUM($D222,I181)&gt;BA$5,$AI193/I181,$AI193-SUM($I222:AZ222)))</f>
        <v>0</v>
      </c>
      <c r="BB222" s="123">
        <f>IF(BB$5&lt;=$D222,0,IF(SUM($D222,I181)&gt;BB$5,$AI193/I181,$AI193-SUM($I222:BA222)))</f>
        <v>0</v>
      </c>
      <c r="BC222" s="123">
        <f>IF(BC$5&lt;=$D222,0,IF(SUM($D222,I181)&gt;BC$5,$AI193/I181,$AI193-SUM($I222:BB222)))</f>
        <v>0</v>
      </c>
      <c r="BD222" s="123">
        <f>IF(BD$5&lt;=$D222,0,IF(SUM($D222,I181)&gt;BD$5,$AI193/I181,$AI193-SUM($I222:BC222)))</f>
        <v>0</v>
      </c>
      <c r="BE222" s="123">
        <f>IF(BE$5&lt;=$D222,0,IF(SUM($D222,I181)&gt;BE$5,$AI193/I181,$AI193-SUM($I222:BD222)))</f>
        <v>0</v>
      </c>
      <c r="BF222" s="123">
        <f>IF(BF$5&lt;=$D222,0,IF(SUM($D222,I181)&gt;BF$5,$AI193/I181,$AI193-SUM($I222:BE222)))</f>
        <v>0</v>
      </c>
      <c r="BG222" s="123">
        <f>IF(BG$5&lt;=$D222,0,IF(SUM($D222,I181)&gt;BG$5,$AI193/I181,$AI193-SUM($I222:BF222)))</f>
        <v>0</v>
      </c>
      <c r="BH222" s="123">
        <f>IF(BH$5&lt;=$D222,0,IF(SUM($D222,I181)&gt;BH$5,$AI193/I181,$AI193-SUM($I222:BG222)))</f>
        <v>0</v>
      </c>
      <c r="BI222" s="123">
        <f>IF(BI$5&lt;=$D222,0,IF(SUM($D222,I181)&gt;BI$5,$AI193/I181,$AI193-SUM($I222:BH222)))</f>
        <v>0</v>
      </c>
      <c r="BJ222" s="123">
        <f>IF(BJ$5&lt;=$D222,0,IF(SUM($D222,I181)&gt;BJ$5,$AI193/I181,$AI193-SUM($I222:BI222)))</f>
        <v>0</v>
      </c>
      <c r="BK222" s="123">
        <f>IF(BK$5&lt;=$D222,0,IF(SUM($D222,I181)&gt;BK$5,$AI193/I181,$AI193-SUM($I222:BJ222)))</f>
        <v>0</v>
      </c>
      <c r="BL222" s="123">
        <f>IF(BL$5&lt;=$D222,0,IF(SUM($D222,I181)&gt;BL$5,$AI193/I181,$AI193-SUM($I222:BK222)))</f>
        <v>0</v>
      </c>
      <c r="BM222" s="123">
        <f>IF(BM$5&lt;=$D222,0,IF(SUM($D222,I181)&gt;BM$5,$AI193/I181,$AI193-SUM($I222:BL222)))</f>
        <v>0</v>
      </c>
      <c r="BN222" s="123">
        <f>IF(BN$5&lt;=$D222,0,IF(SUM($D222,I181)&gt;BN$5,$AI193/I181,$AI193-SUM($I222:BM222)))</f>
        <v>0</v>
      </c>
      <c r="BO222" s="123">
        <f>IF(BO$5&lt;=$D222,0,IF(SUM($D222,I181)&gt;BO$5,$AI193/I181,$AI193-SUM($I222:BN222)))</f>
        <v>0</v>
      </c>
      <c r="BP222" s="123">
        <f>IF(BP$5&lt;=$D222,0,IF(SUM($D222,I181)&gt;BP$5,$AI193/I181,$AI193-SUM($I222:BO222)))</f>
        <v>0</v>
      </c>
      <c r="BQ222" s="123">
        <f>IF(BQ$5&lt;=$D222,0,IF(SUM($D222,I181)&gt;BQ$5,$AI193/I181,$AI193-SUM($I222:BP222)))</f>
        <v>0</v>
      </c>
      <c r="BR222" s="123">
        <f>IF(BR$5&lt;=$D222,0,IF(SUM($D222,J181)&gt;BR$5,$AI193/J181,$AI193-SUM($I222:BQ222)))</f>
        <v>0</v>
      </c>
      <c r="BS222" s="123">
        <f>IF(BS$5&lt;=$D222,0,IF(SUM($D222,K181)&gt;BS$5,$AI193/K181,$AI193-SUM($I222:BR222)))</f>
        <v>0</v>
      </c>
      <c r="BT222" s="123">
        <f>IF(BT$5&lt;=$D222,0,IF(SUM($D222,L181)&gt;BT$5,$AI193/L181,$AI193-SUM($I222:BS222)))</f>
        <v>0</v>
      </c>
      <c r="BU222" s="123">
        <f>IF(BU$5&lt;=$D222,0,IF(SUM($D222,M181)&gt;BU$5,$AI193/M181,$AI193-SUM($I222:BT222)))</f>
        <v>0</v>
      </c>
      <c r="BV222" s="123">
        <f>IF(BV$5&lt;=$D222,0,IF(SUM($D222,N181)&gt;BV$5,$AI193/N181,$AI193-SUM($I222:BU222)))</f>
        <v>0</v>
      </c>
    </row>
    <row r="223" spans="4:74" ht="12.75" hidden="1" customHeight="1" outlineLevel="1" x14ac:dyDescent="0.3">
      <c r="D223" s="124">
        <f t="shared" si="100"/>
        <v>2037</v>
      </c>
      <c r="E223" s="8" t="s">
        <v>22</v>
      </c>
      <c r="I223" s="75"/>
      <c r="J223" s="123">
        <f>IF(J$5&lt;=$D223,0,IF(SUM($D223,I181)&gt;J$5,$AJ193/I181,$AJ193-SUM($I223:I223)))</f>
        <v>0</v>
      </c>
      <c r="K223" s="123">
        <f>IF(K$5&lt;=$D223,0,IF(SUM($D223,I181)&gt;K$5,$AJ193/I181,$AJ193-SUM($I223:J223)))</f>
        <v>0</v>
      </c>
      <c r="L223" s="123">
        <f>IF(L$5&lt;=$D223,0,IF(SUM($D223,I181)&gt;L$5,$AJ193/I181,$AJ193-SUM($I223:K223)))</f>
        <v>0</v>
      </c>
      <c r="M223" s="123">
        <f>IF(M$5&lt;=$D223,0,IF(SUM($D223,I181)&gt;M$5,$AJ193/I181,$AJ193-SUM($I223:L223)))</f>
        <v>0</v>
      </c>
      <c r="N223" s="123">
        <f>IF(N$5&lt;=$D223,0,IF(SUM($D223,I181)&gt;N$5,$AJ193/I181,$AJ193-SUM($I223:M223)))</f>
        <v>0</v>
      </c>
      <c r="O223" s="123">
        <f>IF(O$5&lt;=$D223,0,IF(SUM($D223,I181)&gt;O$5,$AJ193/I181,$AJ193-SUM($I223:N223)))</f>
        <v>0</v>
      </c>
      <c r="P223" s="123">
        <f>IF(P$5&lt;=$D223,0,IF(SUM($D223,I181)&gt;P$5,$AJ193/I181,$AJ193-SUM($I223:O223)))</f>
        <v>0</v>
      </c>
      <c r="Q223" s="123">
        <f>IF(Q$5&lt;=$D223,0,IF(SUM($D223,I181)&gt;Q$5,$AJ193/I181,$AJ193-SUM($I223:P223)))</f>
        <v>0</v>
      </c>
      <c r="R223" s="123">
        <f>IF(R$5&lt;=$D223,0,IF(SUM($D223,I181)&gt;R$5,$AJ193/I181,$AJ193-SUM($I223:Q223)))</f>
        <v>0</v>
      </c>
      <c r="S223" s="123">
        <f>IF(S$5&lt;=$D223,0,IF(SUM($D223,I181)&gt;S$5,$AJ193/I181,$AJ193-SUM($I223:R223)))</f>
        <v>0</v>
      </c>
      <c r="T223" s="123">
        <f>IF(T$5&lt;=$D223,0,IF(SUM($D223,I181)&gt;T$5,$AJ193/I181,$AJ193-SUM($I223:S223)))</f>
        <v>0</v>
      </c>
      <c r="U223" s="123">
        <f>IF(U$5&lt;=$D223,0,IF(SUM($D223,I181)&gt;U$5,$AJ193/I181,$AJ193-SUM($I223:T223)))</f>
        <v>0</v>
      </c>
      <c r="V223" s="123">
        <f>IF(V$5&lt;=$D223,0,IF(SUM($D223,I181)&gt;V$5,$AJ193/I181,$AJ193-SUM($I223:U223)))</f>
        <v>0</v>
      </c>
      <c r="W223" s="123">
        <f>IF(W$5&lt;=$D223,0,IF(SUM($D223,I181)&gt;W$5,$AJ193/I181,$AJ193-SUM($I223:V223)))</f>
        <v>0</v>
      </c>
      <c r="X223" s="123">
        <f>IF(X$5&lt;=$D223,0,IF(SUM($D223,I181)&gt;X$5,$AJ193/I181,$AJ193-SUM($I223:W223)))</f>
        <v>0</v>
      </c>
      <c r="Y223" s="123">
        <f>IF(Y$5&lt;=$D223,0,IF(SUM($D223,I181)&gt;Y$5,$AJ193/I181,$AJ193-SUM($I223:X223)))</f>
        <v>0</v>
      </c>
      <c r="Z223" s="123">
        <f>IF(Z$5&lt;=$D223,0,IF(SUM($D223,I181)&gt;Z$5,$AJ193/I181,$AJ193-SUM($I223:Y223)))</f>
        <v>0</v>
      </c>
      <c r="AA223" s="123">
        <f>IF(AA$5&lt;=$D223,0,IF(SUM($D223,I181)&gt;AA$5,$AJ193/I181,$AJ193-SUM($I223:Z223)))</f>
        <v>0</v>
      </c>
      <c r="AB223" s="123">
        <f>IF(AB$5&lt;=$D223,0,IF(SUM($D223,I181)&gt;AB$5,$AJ193/I181,$AJ193-SUM($I223:AA223)))</f>
        <v>0</v>
      </c>
      <c r="AC223" s="123">
        <f>IF(AC$5&lt;=$D223,0,IF(SUM($D223,I181)&gt;AC$5,$AJ193/I181,$AJ193-SUM($I223:AB223)))</f>
        <v>0</v>
      </c>
      <c r="AD223" s="123">
        <f>IF(AD$5&lt;=$D223,0,IF(SUM($D223,I181)&gt;AD$5,$AJ193/I181,$AJ193-SUM($I223:AC223)))</f>
        <v>0</v>
      </c>
      <c r="AE223" s="123">
        <f>IF(AE$5&lt;=$D223,0,IF(SUM($D223,I181)&gt;AE$5,$AJ193/I181,$AJ193-SUM($I223:AD223)))</f>
        <v>0</v>
      </c>
      <c r="AF223" s="123">
        <f>IF(AF$5&lt;=$D223,0,IF(SUM($D223,I181)&gt;AF$5,$AJ193/I181,$AJ193-SUM($I223:AE223)))</f>
        <v>0</v>
      </c>
      <c r="AG223" s="123">
        <f>IF(AG$5&lt;=$D223,0,IF(SUM($D223,I181)&gt;AG$5,$AJ193/I181,$AJ193-SUM($I223:AF223)))</f>
        <v>0</v>
      </c>
      <c r="AH223" s="123">
        <f>IF(AH$5&lt;=$D223,0,IF(SUM($D223,I181)&gt;AH$5,$AJ193/I181,$AJ193-SUM($I223:AG223)))</f>
        <v>0</v>
      </c>
      <c r="AI223" s="123">
        <f>IF(AI$5&lt;=$D223,0,IF(SUM($D223,I181)&gt;AI$5,$AJ193/I181,$AJ193-SUM($I223:AH223)))</f>
        <v>0</v>
      </c>
      <c r="AJ223" s="123">
        <f>IF(AJ$5&lt;=$D223,0,IF(SUM($D223,I181)&gt;AJ$5,$AJ193/I181,$AJ193-SUM($I223:AI223)))</f>
        <v>0</v>
      </c>
      <c r="AK223" s="123">
        <f>IF(AK$5&lt;=$D223,0,IF(SUM($D223,I181)&gt;AK$5,$AJ193/I181,$AJ193-SUM($I223:AJ223)))</f>
        <v>0</v>
      </c>
      <c r="AL223" s="123">
        <f>IF(AL$5&lt;=$D223,0,IF(SUM($D223,I181)&gt;AL$5,$AJ193/I181,$AJ193-SUM($I223:AK223)))</f>
        <v>0</v>
      </c>
      <c r="AM223" s="123">
        <f>IF(AM$5&lt;=$D223,0,IF(SUM($D223,I181)&gt;AM$5,$AJ193/I181,$AJ193-SUM($I223:AL223)))</f>
        <v>0</v>
      </c>
      <c r="AN223" s="123">
        <f>IF(AN$5&lt;=$D223,0,IF(SUM($D223,I181)&gt;AN$5,$AJ193/I181,$AJ193-SUM($I223:AM223)))</f>
        <v>0</v>
      </c>
      <c r="AO223" s="123">
        <f>IF(AO$5&lt;=$D223,0,IF(SUM($D223,I181)&gt;AO$5,$AJ193/I181,$AJ193-SUM($I223:AN223)))</f>
        <v>0</v>
      </c>
      <c r="AP223" s="123">
        <f>IF(AP$5&lt;=$D223,0,IF(SUM($D223,I181)&gt;AP$5,$AJ193/I181,$AJ193-SUM($I223:AO223)))</f>
        <v>0</v>
      </c>
      <c r="AQ223" s="123">
        <f>IF(AQ$5&lt;=$D223,0,IF(SUM($D223,I181)&gt;AQ$5,$AJ193/I181,$AJ193-SUM($I223:AP223)))</f>
        <v>0</v>
      </c>
      <c r="AR223" s="123">
        <f>IF(AR$5&lt;=$D223,0,IF(SUM($D223,I181)&gt;AR$5,$AJ193/I181,$AJ193-SUM($I223:AQ223)))</f>
        <v>0</v>
      </c>
      <c r="AS223" s="123">
        <f>IF(AS$5&lt;=$D223,0,IF(SUM($D223,I181)&gt;AS$5,$AJ193/I181,$AJ193-SUM($I223:AR223)))</f>
        <v>0</v>
      </c>
      <c r="AT223" s="123">
        <f>IF(AT$5&lt;=$D223,0,IF(SUM($D223,I181)&gt;AT$5,$AJ193/I181,$AJ193-SUM($I223:AS223)))</f>
        <v>0</v>
      </c>
      <c r="AU223" s="123">
        <f>IF(AU$5&lt;=$D223,0,IF(SUM($D223,I181)&gt;AU$5,$AJ193/I181,$AJ193-SUM($I223:AT223)))</f>
        <v>0</v>
      </c>
      <c r="AV223" s="123">
        <f>IF(AV$5&lt;=$D223,0,IF(SUM($D223,I181)&gt;AV$5,$AJ193/I181,$AJ193-SUM($I223:AU223)))</f>
        <v>0</v>
      </c>
      <c r="AW223" s="123">
        <f>IF(AW$5&lt;=$D223,0,IF(SUM($D223,I181)&gt;AW$5,$AJ193/I181,$AJ193-SUM($I223:AV223)))</f>
        <v>0</v>
      </c>
      <c r="AX223" s="123">
        <f>IF(AX$5&lt;=$D223,0,IF(SUM($D223,I181)&gt;AX$5,$AJ193/I181,$AJ193-SUM($I223:AW223)))</f>
        <v>0</v>
      </c>
      <c r="AY223" s="123">
        <f>IF(AY$5&lt;=$D223,0,IF(SUM($D223,I181)&gt;AY$5,$AJ193/I181,$AJ193-SUM($I223:AX223)))</f>
        <v>0</v>
      </c>
      <c r="AZ223" s="123">
        <f>IF(AZ$5&lt;=$D223,0,IF(SUM($D223,I181)&gt;AZ$5,$AJ193/I181,$AJ193-SUM($I223:AY223)))</f>
        <v>0</v>
      </c>
      <c r="BA223" s="123">
        <f>IF(BA$5&lt;=$D223,0,IF(SUM($D223,I181)&gt;BA$5,$AJ193/I181,$AJ193-SUM($I223:AZ223)))</f>
        <v>0</v>
      </c>
      <c r="BB223" s="123">
        <f>IF(BB$5&lt;=$D223,0,IF(SUM($D223,I181)&gt;BB$5,$AJ193/I181,$AJ193-SUM($I223:BA223)))</f>
        <v>0</v>
      </c>
      <c r="BC223" s="123">
        <f>IF(BC$5&lt;=$D223,0,IF(SUM($D223,I181)&gt;BC$5,$AJ193/I181,$AJ193-SUM($I223:BB223)))</f>
        <v>0</v>
      </c>
      <c r="BD223" s="123">
        <f>IF(BD$5&lt;=$D223,0,IF(SUM($D223,I181)&gt;BD$5,$AJ193/I181,$AJ193-SUM($I223:BC223)))</f>
        <v>0</v>
      </c>
      <c r="BE223" s="123">
        <f>IF(BE$5&lt;=$D223,0,IF(SUM($D223,I181)&gt;BE$5,$AJ193/I181,$AJ193-SUM($I223:BD223)))</f>
        <v>0</v>
      </c>
      <c r="BF223" s="123">
        <f>IF(BF$5&lt;=$D223,0,IF(SUM($D223,I181)&gt;BF$5,$AJ193/I181,$AJ193-SUM($I223:BE223)))</f>
        <v>0</v>
      </c>
      <c r="BG223" s="123">
        <f>IF(BG$5&lt;=$D223,0,IF(SUM($D223,I181)&gt;BG$5,$AJ193/I181,$AJ193-SUM($I223:BF223)))</f>
        <v>0</v>
      </c>
      <c r="BH223" s="123">
        <f>IF(BH$5&lt;=$D223,0,IF(SUM($D223,I181)&gt;BH$5,$AJ193/I181,$AJ193-SUM($I223:BG223)))</f>
        <v>0</v>
      </c>
      <c r="BI223" s="123">
        <f>IF(BI$5&lt;=$D223,0,IF(SUM($D223,I181)&gt;BI$5,$AJ193/I181,$AJ193-SUM($I223:BH223)))</f>
        <v>0</v>
      </c>
      <c r="BJ223" s="123">
        <f>IF(BJ$5&lt;=$D223,0,IF(SUM($D223,I181)&gt;BJ$5,$AJ193/I181,$AJ193-SUM($I223:BI223)))</f>
        <v>0</v>
      </c>
      <c r="BK223" s="123">
        <f>IF(BK$5&lt;=$D223,0,IF(SUM($D223,I181)&gt;BK$5,$AJ193/I181,$AJ193-SUM($I223:BJ223)))</f>
        <v>0</v>
      </c>
      <c r="BL223" s="123">
        <f>IF(BL$5&lt;=$D223,0,IF(SUM($D223,I181)&gt;BL$5,$AJ193/I181,$AJ193-SUM($I223:BK223)))</f>
        <v>0</v>
      </c>
      <c r="BM223" s="123">
        <f>IF(BM$5&lt;=$D223,0,IF(SUM($D223,I181)&gt;BM$5,$AJ193/I181,$AJ193-SUM($I223:BL223)))</f>
        <v>0</v>
      </c>
      <c r="BN223" s="123">
        <f>IF(BN$5&lt;=$D223,0,IF(SUM($D223,I181)&gt;BN$5,$AJ193/I181,$AJ193-SUM($I223:BM223)))</f>
        <v>0</v>
      </c>
      <c r="BO223" s="123">
        <f>IF(BO$5&lt;=$D223,0,IF(SUM($D223,I181)&gt;BO$5,$AJ193/I181,$AJ193-SUM($I223:BN223)))</f>
        <v>0</v>
      </c>
      <c r="BP223" s="123">
        <f>IF(BP$5&lt;=$D223,0,IF(SUM($D223,I181)&gt;BP$5,$AJ193/I181,$AJ193-SUM($I223:BO223)))</f>
        <v>0</v>
      </c>
      <c r="BQ223" s="123">
        <f>IF(BQ$5&lt;=$D223,0,IF(SUM($D223,I181)&gt;BQ$5,$AJ193/I181,$AJ193-SUM($I223:BP223)))</f>
        <v>0</v>
      </c>
      <c r="BR223" s="123">
        <f>IF(BR$5&lt;=$D223,0,IF(SUM($D223,J181)&gt;BR$5,$AJ193/J181,$AJ193-SUM($I223:BQ223)))</f>
        <v>0</v>
      </c>
      <c r="BS223" s="123">
        <f>IF(BS$5&lt;=$D223,0,IF(SUM($D223,K181)&gt;BS$5,$AJ193/K181,$AJ193-SUM($I223:BR223)))</f>
        <v>0</v>
      </c>
      <c r="BT223" s="123">
        <f>IF(BT$5&lt;=$D223,0,IF(SUM($D223,L181)&gt;BT$5,$AJ193/L181,$AJ193-SUM($I223:BS223)))</f>
        <v>0</v>
      </c>
      <c r="BU223" s="123">
        <f>IF(BU$5&lt;=$D223,0,IF(SUM($D223,M181)&gt;BU$5,$AJ193/M181,$AJ193-SUM($I223:BT223)))</f>
        <v>0</v>
      </c>
      <c r="BV223" s="123">
        <f>IF(BV$5&lt;=$D223,0,IF(SUM($D223,N181)&gt;BV$5,$AJ193/N181,$AJ193-SUM($I223:BU223)))</f>
        <v>0</v>
      </c>
    </row>
    <row r="224" spans="4:74" ht="12.75" hidden="1" customHeight="1" outlineLevel="1" x14ac:dyDescent="0.3">
      <c r="D224" s="124">
        <f t="shared" si="100"/>
        <v>2038</v>
      </c>
      <c r="E224" s="8" t="s">
        <v>22</v>
      </c>
      <c r="I224" s="75"/>
      <c r="J224" s="123">
        <f>IF(J$5&lt;=$D224,0,IF(SUM($D224,I181)&gt;J$5,$AK193/I181,$AK193-SUM($I224:I224)))</f>
        <v>0</v>
      </c>
      <c r="K224" s="123">
        <f>IF(K$5&lt;=$D224,0,IF(SUM($D224,I181)&gt;K$5,$AK193/I181,$AK193-SUM($I224:J224)))</f>
        <v>0</v>
      </c>
      <c r="L224" s="123">
        <f>IF(L$5&lt;=$D224,0,IF(SUM($D224,I181)&gt;L$5,$AK193/I181,$AK193-SUM($I224:K224)))</f>
        <v>0</v>
      </c>
      <c r="M224" s="123">
        <f>IF(M$5&lt;=$D224,0,IF(SUM($D224,I181)&gt;M$5,$AK193/I181,$AK193-SUM($I224:L224)))</f>
        <v>0</v>
      </c>
      <c r="N224" s="123">
        <f>IF(N$5&lt;=$D224,0,IF(SUM($D224,I181)&gt;N$5,$AK193/I181,$AK193-SUM($I224:M224)))</f>
        <v>0</v>
      </c>
      <c r="O224" s="123">
        <f>IF(O$5&lt;=$D224,0,IF(SUM($D224,I181)&gt;O$5,$AK193/I181,$AK193-SUM($I224:N224)))</f>
        <v>0</v>
      </c>
      <c r="P224" s="123">
        <f>IF(P$5&lt;=$D224,0,IF(SUM($D224,I181)&gt;P$5,$AK193/I181,$AK193-SUM($I224:O224)))</f>
        <v>0</v>
      </c>
      <c r="Q224" s="123">
        <f>IF(Q$5&lt;=$D224,0,IF(SUM($D224,I181)&gt;Q$5,$AK193/I181,$AK193-SUM($I224:P224)))</f>
        <v>0</v>
      </c>
      <c r="R224" s="123">
        <f>IF(R$5&lt;=$D224,0,IF(SUM($D224,I181)&gt;R$5,$AK193/I181,$AK193-SUM($I224:Q224)))</f>
        <v>0</v>
      </c>
      <c r="S224" s="123">
        <f>IF(S$5&lt;=$D224,0,IF(SUM($D224,I181)&gt;S$5,$AK193/I181,$AK193-SUM($I224:R224)))</f>
        <v>0</v>
      </c>
      <c r="T224" s="123">
        <f>IF(T$5&lt;=$D224,0,IF(SUM($D224,I181)&gt;T$5,$AK193/I181,$AK193-SUM($I224:S224)))</f>
        <v>0</v>
      </c>
      <c r="U224" s="123">
        <f>IF(U$5&lt;=$D224,0,IF(SUM($D224,I181)&gt;U$5,$AK193/I181,$AK193-SUM($I224:T224)))</f>
        <v>0</v>
      </c>
      <c r="V224" s="123">
        <f>IF(V$5&lt;=$D224,0,IF(SUM($D224,I181)&gt;V$5,$AK193/I181,$AK193-SUM($I224:U224)))</f>
        <v>0</v>
      </c>
      <c r="W224" s="123">
        <f>IF(W$5&lt;=$D224,0,IF(SUM($D224,I181)&gt;W$5,$AK193/I181,$AK193-SUM($I224:V224)))</f>
        <v>0</v>
      </c>
      <c r="X224" s="123">
        <f>IF(X$5&lt;=$D224,0,IF(SUM($D224,I181)&gt;X$5,$AK193/I181,$AK193-SUM($I224:W224)))</f>
        <v>0</v>
      </c>
      <c r="Y224" s="123">
        <f>IF(Y$5&lt;=$D224,0,IF(SUM($D224,I181)&gt;Y$5,$AK193/I181,$AK193-SUM($I224:X224)))</f>
        <v>0</v>
      </c>
      <c r="Z224" s="123">
        <f>IF(Z$5&lt;=$D224,0,IF(SUM($D224,I181)&gt;Z$5,$AK193/I181,$AK193-SUM($I224:Y224)))</f>
        <v>0</v>
      </c>
      <c r="AA224" s="123">
        <f>IF(AA$5&lt;=$D224,0,IF(SUM($D224,I181)&gt;AA$5,$AK193/I181,$AK193-SUM($I224:Z224)))</f>
        <v>0</v>
      </c>
      <c r="AB224" s="123">
        <f>IF(AB$5&lt;=$D224,0,IF(SUM($D224,I181)&gt;AB$5,$AK193/I181,$AK193-SUM($I224:AA224)))</f>
        <v>0</v>
      </c>
      <c r="AC224" s="123">
        <f>IF(AC$5&lt;=$D224,0,IF(SUM($D224,I181)&gt;AC$5,$AK193/I181,$AK193-SUM($I224:AB224)))</f>
        <v>0</v>
      </c>
      <c r="AD224" s="123">
        <f>IF(AD$5&lt;=$D224,0,IF(SUM($D224,I181)&gt;AD$5,$AK193/I181,$AK193-SUM($I224:AC224)))</f>
        <v>0</v>
      </c>
      <c r="AE224" s="123">
        <f>IF(AE$5&lt;=$D224,0,IF(SUM($D224,I181)&gt;AE$5,$AK193/I181,$AK193-SUM($I224:AD224)))</f>
        <v>0</v>
      </c>
      <c r="AF224" s="123">
        <f>IF(AF$5&lt;=$D224,0,IF(SUM($D224,I181)&gt;AF$5,$AK193/I181,$AK193-SUM($I224:AE224)))</f>
        <v>0</v>
      </c>
      <c r="AG224" s="123">
        <f>IF(AG$5&lt;=$D224,0,IF(SUM($D224,I181)&gt;AG$5,$AK193/I181,$AK193-SUM($I224:AF224)))</f>
        <v>0</v>
      </c>
      <c r="AH224" s="123">
        <f>IF(AH$5&lt;=$D224,0,IF(SUM($D224,I181)&gt;AH$5,$AK193/I181,$AK193-SUM($I224:AG224)))</f>
        <v>0</v>
      </c>
      <c r="AI224" s="123">
        <f>IF(AI$5&lt;=$D224,0,IF(SUM($D224,I181)&gt;AI$5,$AK193/I181,$AK193-SUM($I224:AH224)))</f>
        <v>0</v>
      </c>
      <c r="AJ224" s="123">
        <f>IF(AJ$5&lt;=$D224,0,IF(SUM($D224,I181)&gt;AJ$5,$AK193/I181,$AK193-SUM($I224:AI224)))</f>
        <v>0</v>
      </c>
      <c r="AK224" s="123">
        <f>IF(AK$5&lt;=$D224,0,IF(SUM($D224,I181)&gt;AK$5,$AK193/I181,$AK193-SUM($I224:AJ224)))</f>
        <v>0</v>
      </c>
      <c r="AL224" s="123">
        <f>IF(AL$5&lt;=$D224,0,IF(SUM($D224,I181)&gt;AL$5,$AK193/I181,$AK193-SUM($I224:AK224)))</f>
        <v>0</v>
      </c>
      <c r="AM224" s="123">
        <f>IF(AM$5&lt;=$D224,0,IF(SUM($D224,I181)&gt;AM$5,$AK193/I181,$AK193-SUM($I224:AL224)))</f>
        <v>0</v>
      </c>
      <c r="AN224" s="123">
        <f>IF(AN$5&lt;=$D224,0,IF(SUM($D224,I181)&gt;AN$5,$AK193/I181,$AK193-SUM($I224:AM224)))</f>
        <v>0</v>
      </c>
      <c r="AO224" s="123">
        <f>IF(AO$5&lt;=$D224,0,IF(SUM($D224,I181)&gt;AO$5,$AK193/I181,$AK193-SUM($I224:AN224)))</f>
        <v>0</v>
      </c>
      <c r="AP224" s="123">
        <f>IF(AP$5&lt;=$D224,0,IF(SUM($D224,I181)&gt;AP$5,$AK193/I181,$AK193-SUM($I224:AO224)))</f>
        <v>0</v>
      </c>
      <c r="AQ224" s="123">
        <f>IF(AQ$5&lt;=$D224,0,IF(SUM($D224,I181)&gt;AQ$5,$AK193/I181,$AK193-SUM($I224:AP224)))</f>
        <v>0</v>
      </c>
      <c r="AR224" s="123">
        <f>IF(AR$5&lt;=$D224,0,IF(SUM($D224,I181)&gt;AR$5,$AK193/I181,$AK193-SUM($I224:AQ224)))</f>
        <v>0</v>
      </c>
      <c r="AS224" s="123">
        <f>IF(AS$5&lt;=$D224,0,IF(SUM($D224,I181)&gt;AS$5,$AK193/I181,$AK193-SUM($I224:AR224)))</f>
        <v>0</v>
      </c>
      <c r="AT224" s="123">
        <f>IF(AT$5&lt;=$D224,0,IF(SUM($D224,I181)&gt;AT$5,$AK193/I181,$AK193-SUM($I224:AS224)))</f>
        <v>0</v>
      </c>
      <c r="AU224" s="123">
        <f>IF(AU$5&lt;=$D224,0,IF(SUM($D224,I181)&gt;AU$5,$AK193/I181,$AK193-SUM($I224:AT224)))</f>
        <v>0</v>
      </c>
      <c r="AV224" s="123">
        <f>IF(AV$5&lt;=$D224,0,IF(SUM($D224,I181)&gt;AV$5,$AK193/I181,$AK193-SUM($I224:AU224)))</f>
        <v>0</v>
      </c>
      <c r="AW224" s="123">
        <f>IF(AW$5&lt;=$D224,0,IF(SUM($D224,I181)&gt;AW$5,$AK193/I181,$AK193-SUM($I224:AV224)))</f>
        <v>0</v>
      </c>
      <c r="AX224" s="123">
        <f>IF(AX$5&lt;=$D224,0,IF(SUM($D224,I181)&gt;AX$5,$AK193/I181,$AK193-SUM($I224:AW224)))</f>
        <v>0</v>
      </c>
      <c r="AY224" s="123">
        <f>IF(AY$5&lt;=$D224,0,IF(SUM($D224,I181)&gt;AY$5,$AK193/I181,$AK193-SUM($I224:AX224)))</f>
        <v>0</v>
      </c>
      <c r="AZ224" s="123">
        <f>IF(AZ$5&lt;=$D224,0,IF(SUM($D224,I181)&gt;AZ$5,$AK193/I181,$AK193-SUM($I224:AY224)))</f>
        <v>0</v>
      </c>
      <c r="BA224" s="123">
        <f>IF(BA$5&lt;=$D224,0,IF(SUM($D224,I181)&gt;BA$5,$AK193/I181,$AK193-SUM($I224:AZ224)))</f>
        <v>0</v>
      </c>
      <c r="BB224" s="123">
        <f>IF(BB$5&lt;=$D224,0,IF(SUM($D224,I181)&gt;BB$5,$AK193/I181,$AK193-SUM($I224:BA224)))</f>
        <v>0</v>
      </c>
      <c r="BC224" s="123">
        <f>IF(BC$5&lt;=$D224,0,IF(SUM($D224,I181)&gt;BC$5,$AK193/I181,$AK193-SUM($I224:BB224)))</f>
        <v>0</v>
      </c>
      <c r="BD224" s="123">
        <f>IF(BD$5&lt;=$D224,0,IF(SUM($D224,I181)&gt;BD$5,$AK193/I181,$AK193-SUM($I224:BC224)))</f>
        <v>0</v>
      </c>
      <c r="BE224" s="123">
        <f>IF(BE$5&lt;=$D224,0,IF(SUM($D224,I181)&gt;BE$5,$AK193/I181,$AK193-SUM($I224:BD224)))</f>
        <v>0</v>
      </c>
      <c r="BF224" s="123">
        <f>IF(BF$5&lt;=$D224,0,IF(SUM($D224,I181)&gt;BF$5,$AK193/I181,$AK193-SUM($I224:BE224)))</f>
        <v>0</v>
      </c>
      <c r="BG224" s="123">
        <f>IF(BG$5&lt;=$D224,0,IF(SUM($D224,I181)&gt;BG$5,$AK193/I181,$AK193-SUM($I224:BF224)))</f>
        <v>0</v>
      </c>
      <c r="BH224" s="123">
        <f>IF(BH$5&lt;=$D224,0,IF(SUM($D224,I181)&gt;BH$5,$AK193/I181,$AK193-SUM($I224:BG224)))</f>
        <v>0</v>
      </c>
      <c r="BI224" s="123">
        <f>IF(BI$5&lt;=$D224,0,IF(SUM($D224,I181)&gt;BI$5,$AK193/I181,$AK193-SUM($I224:BH224)))</f>
        <v>0</v>
      </c>
      <c r="BJ224" s="123">
        <f>IF(BJ$5&lt;=$D224,0,IF(SUM($D224,I181)&gt;BJ$5,$AK193/I181,$AK193-SUM($I224:BI224)))</f>
        <v>0</v>
      </c>
      <c r="BK224" s="123">
        <f>IF(BK$5&lt;=$D224,0,IF(SUM($D224,I181)&gt;BK$5,$AK193/I181,$AK193-SUM($I224:BJ224)))</f>
        <v>0</v>
      </c>
      <c r="BL224" s="123">
        <f>IF(BL$5&lt;=$D224,0,IF(SUM($D224,I181)&gt;BL$5,$AK193/I181,$AK193-SUM($I224:BK224)))</f>
        <v>0</v>
      </c>
      <c r="BM224" s="123">
        <f>IF(BM$5&lt;=$D224,0,IF(SUM($D224,I181)&gt;BM$5,$AK193/I181,$AK193-SUM($I224:BL224)))</f>
        <v>0</v>
      </c>
      <c r="BN224" s="123">
        <f>IF(BN$5&lt;=$D224,0,IF(SUM($D224,I181)&gt;BN$5,$AK193/I181,$AK193-SUM($I224:BM224)))</f>
        <v>0</v>
      </c>
      <c r="BO224" s="123">
        <f>IF(BO$5&lt;=$D224,0,IF(SUM($D224,I181)&gt;BO$5,$AK193/I181,$AK193-SUM($I224:BN224)))</f>
        <v>0</v>
      </c>
      <c r="BP224" s="123">
        <f>IF(BP$5&lt;=$D224,0,IF(SUM($D224,I181)&gt;BP$5,$AK193/I181,$AK193-SUM($I224:BO224)))</f>
        <v>0</v>
      </c>
      <c r="BQ224" s="123">
        <f>IF(BQ$5&lt;=$D224,0,IF(SUM($D224,I181)&gt;BQ$5,$AK193/I181,$AK193-SUM($I224:BP224)))</f>
        <v>0</v>
      </c>
      <c r="BR224" s="123">
        <f>IF(BR$5&lt;=$D224,0,IF(SUM($D224,J181)&gt;BR$5,$AK193/J181,$AK193-SUM($I224:BQ224)))</f>
        <v>0</v>
      </c>
      <c r="BS224" s="123">
        <f>IF(BS$5&lt;=$D224,0,IF(SUM($D224,K181)&gt;BS$5,$AK193/K181,$AK193-SUM($I224:BR224)))</f>
        <v>0</v>
      </c>
      <c r="BT224" s="123">
        <f>IF(BT$5&lt;=$D224,0,IF(SUM($D224,L181)&gt;BT$5,$AK193/L181,$AK193-SUM($I224:BS224)))</f>
        <v>0</v>
      </c>
      <c r="BU224" s="123">
        <f>IF(BU$5&lt;=$D224,0,IF(SUM($D224,M181)&gt;BU$5,$AK193/M181,$AK193-SUM($I224:BT224)))</f>
        <v>0</v>
      </c>
      <c r="BV224" s="123">
        <f>IF(BV$5&lt;=$D224,0,IF(SUM($D224,N181)&gt;BV$5,$AK193/N181,$AK193-SUM($I224:BU224)))</f>
        <v>0</v>
      </c>
    </row>
    <row r="225" spans="1:74" ht="12.75" hidden="1" customHeight="1" outlineLevel="1" x14ac:dyDescent="0.3">
      <c r="D225" s="124">
        <f t="shared" si="100"/>
        <v>2039</v>
      </c>
      <c r="E225" s="8" t="s">
        <v>22</v>
      </c>
      <c r="I225" s="75"/>
      <c r="J225" s="123">
        <f>IF(J$5&lt;=$D225,0,IF(SUM($D225,I181)&gt;J$5,$AL193/I181,$AL193-SUM($I225:I225)))</f>
        <v>0</v>
      </c>
      <c r="K225" s="123">
        <f>IF(K$5&lt;=$D225,0,IF(SUM($D225,I181)&gt;K$5,$AL193/I181,$AL193-SUM($I225:J225)))</f>
        <v>0</v>
      </c>
      <c r="L225" s="123">
        <f>IF(L$5&lt;=$D225,0,IF(SUM($D225,I181)&gt;L$5,$AL193/I181,$AL193-SUM($I225:K225)))</f>
        <v>0</v>
      </c>
      <c r="M225" s="123">
        <f>IF(M$5&lt;=$D225,0,IF(SUM($D225,I181)&gt;M$5,$AL193/I181,$AL193-SUM($I225:L225)))</f>
        <v>0</v>
      </c>
      <c r="N225" s="123">
        <f>IF(N$5&lt;=$D225,0,IF(SUM($D225,I181)&gt;N$5,$AL193/I181,$AL193-SUM($I225:M225)))</f>
        <v>0</v>
      </c>
      <c r="O225" s="123">
        <f>IF(O$5&lt;=$D225,0,IF(SUM($D225,I181)&gt;O$5,$AL193/I181,$AL193-SUM($I225:N225)))</f>
        <v>0</v>
      </c>
      <c r="P225" s="123">
        <f>IF(P$5&lt;=$D225,0,IF(SUM($D225,I181)&gt;P$5,$AL193/I181,$AL193-SUM($I225:O225)))</f>
        <v>0</v>
      </c>
      <c r="Q225" s="123">
        <f>IF(Q$5&lt;=$D225,0,IF(SUM($D225,I181)&gt;Q$5,$AL193/I181,$AL193-SUM($I225:P225)))</f>
        <v>0</v>
      </c>
      <c r="R225" s="123">
        <f>IF(R$5&lt;=$D225,0,IF(SUM($D225,I181)&gt;R$5,$AL193/I181,$AL193-SUM($I225:Q225)))</f>
        <v>0</v>
      </c>
      <c r="S225" s="123">
        <f>IF(S$5&lt;=$D225,0,IF(SUM($D225,I181)&gt;S$5,$AL193/I181,$AL193-SUM($I225:R225)))</f>
        <v>0</v>
      </c>
      <c r="T225" s="123">
        <f>IF(T$5&lt;=$D225,0,IF(SUM($D225,I181)&gt;T$5,$AL193/I181,$AL193-SUM($I225:S225)))</f>
        <v>0</v>
      </c>
      <c r="U225" s="123">
        <f>IF(U$5&lt;=$D225,0,IF(SUM($D225,I181)&gt;U$5,$AL193/I181,$AL193-SUM($I225:T225)))</f>
        <v>0</v>
      </c>
      <c r="V225" s="123">
        <f>IF(V$5&lt;=$D225,0,IF(SUM($D225,I181)&gt;V$5,$AL193/I181,$AL193-SUM($I225:U225)))</f>
        <v>0</v>
      </c>
      <c r="W225" s="123">
        <f>IF(W$5&lt;=$D225,0,IF(SUM($D225,I181)&gt;W$5,$AL193/I181,$AL193-SUM($I225:V225)))</f>
        <v>0</v>
      </c>
      <c r="X225" s="123">
        <f>IF(X$5&lt;=$D225,0,IF(SUM($D225,I181)&gt;X$5,$AL193/I181,$AL193-SUM($I225:W225)))</f>
        <v>0</v>
      </c>
      <c r="Y225" s="123">
        <f>IF(Y$5&lt;=$D225,0,IF(SUM($D225,I181)&gt;Y$5,$AL193/I181,$AL193-SUM($I225:X225)))</f>
        <v>0</v>
      </c>
      <c r="Z225" s="123">
        <f>IF(Z$5&lt;=$D225,0,IF(SUM($D225,I181)&gt;Z$5,$AL193/I181,$AL193-SUM($I225:Y225)))</f>
        <v>0</v>
      </c>
      <c r="AA225" s="123">
        <f>IF(AA$5&lt;=$D225,0,IF(SUM($D225,I181)&gt;AA$5,$AL193/I181,$AL193-SUM($I225:Z225)))</f>
        <v>0</v>
      </c>
      <c r="AB225" s="123">
        <f>IF(AB$5&lt;=$D225,0,IF(SUM($D225,I181)&gt;AB$5,$AL193/I181,$AL193-SUM($I225:AA225)))</f>
        <v>0</v>
      </c>
      <c r="AC225" s="123">
        <f>IF(AC$5&lt;=$D225,0,IF(SUM($D225,I181)&gt;AC$5,$AL193/I181,$AL193-SUM($I225:AB225)))</f>
        <v>0</v>
      </c>
      <c r="AD225" s="123">
        <f>IF(AD$5&lt;=$D225,0,IF(SUM($D225,I181)&gt;AD$5,$AL193/I181,$AL193-SUM($I225:AC225)))</f>
        <v>0</v>
      </c>
      <c r="AE225" s="123">
        <f>IF(AE$5&lt;=$D225,0,IF(SUM($D225,I181)&gt;AE$5,$AL193/I181,$AL193-SUM($I225:AD225)))</f>
        <v>0</v>
      </c>
      <c r="AF225" s="123">
        <f>IF(AF$5&lt;=$D225,0,IF(SUM($D225,I181)&gt;AF$5,$AL193/I181,$AL193-SUM($I225:AE225)))</f>
        <v>0</v>
      </c>
      <c r="AG225" s="123">
        <f>IF(AG$5&lt;=$D225,0,IF(SUM($D225,I181)&gt;AG$5,$AL193/I181,$AL193-SUM($I225:AF225)))</f>
        <v>0</v>
      </c>
      <c r="AH225" s="123">
        <f>IF(AH$5&lt;=$D225,0,IF(SUM($D225,I181)&gt;AH$5,$AL193/I181,$AL193-SUM($I225:AG225)))</f>
        <v>0</v>
      </c>
      <c r="AI225" s="123">
        <f>IF(AI$5&lt;=$D225,0,IF(SUM($D225,I181)&gt;AI$5,$AL193/I181,$AL193-SUM($I225:AH225)))</f>
        <v>0</v>
      </c>
      <c r="AJ225" s="123">
        <f>IF(AJ$5&lt;=$D225,0,IF(SUM($D225,I181)&gt;AJ$5,$AL193/I181,$AL193-SUM($I225:AI225)))</f>
        <v>0</v>
      </c>
      <c r="AK225" s="123">
        <f>IF(AK$5&lt;=$D225,0,IF(SUM($D225,I181)&gt;AK$5,$AL193/I181,$AL193-SUM($I225:AJ225)))</f>
        <v>0</v>
      </c>
      <c r="AL225" s="123">
        <f>IF(AL$5&lt;=$D225,0,IF(SUM($D225,I181)&gt;AL$5,$AL193/I181,$AL193-SUM($I225:AK225)))</f>
        <v>0</v>
      </c>
      <c r="AM225" s="123">
        <f>IF(AM$5&lt;=$D225,0,IF(SUM($D225,I181)&gt;AM$5,$AL193/I181,$AL193-SUM($I225:AL225)))</f>
        <v>0</v>
      </c>
      <c r="AN225" s="123">
        <f>IF(AN$5&lt;=$D225,0,IF(SUM($D225,I181)&gt;AN$5,$AL193/I181,$AL193-SUM($I225:AM225)))</f>
        <v>0</v>
      </c>
      <c r="AO225" s="123">
        <f>IF(AO$5&lt;=$D225,0,IF(SUM($D225,I181)&gt;AO$5,$AL193/I181,$AL193-SUM($I225:AN225)))</f>
        <v>0</v>
      </c>
      <c r="AP225" s="123">
        <f>IF(AP$5&lt;=$D225,0,IF(SUM($D225,I181)&gt;AP$5,$AL193/I181,$AL193-SUM($I225:AO225)))</f>
        <v>0</v>
      </c>
      <c r="AQ225" s="123">
        <f>IF(AQ$5&lt;=$D225,0,IF(SUM($D225,I181)&gt;AQ$5,$AL193/I181,$AL193-SUM($I225:AP225)))</f>
        <v>0</v>
      </c>
      <c r="AR225" s="123">
        <f>IF(AR$5&lt;=$D225,0,IF(SUM($D225,I181)&gt;AR$5,$AL193/I181,$AL193-SUM($I225:AQ225)))</f>
        <v>0</v>
      </c>
      <c r="AS225" s="123">
        <f>IF(AS$5&lt;=$D225,0,IF(SUM($D225,I181)&gt;AS$5,$AL193/I181,$AL193-SUM($I225:AR225)))</f>
        <v>0</v>
      </c>
      <c r="AT225" s="123">
        <f>IF(AT$5&lt;=$D225,0,IF(SUM($D225,I181)&gt;AT$5,$AL193/I181,$AL193-SUM($I225:AS225)))</f>
        <v>0</v>
      </c>
      <c r="AU225" s="123">
        <f>IF(AU$5&lt;=$D225,0,IF(SUM($D225,I181)&gt;AU$5,$AL193/I181,$AL193-SUM($I225:AT225)))</f>
        <v>0</v>
      </c>
      <c r="AV225" s="123">
        <f>IF(AV$5&lt;=$D225,0,IF(SUM($D225,I181)&gt;AV$5,$AL193/I181,$AL193-SUM($I225:AU225)))</f>
        <v>0</v>
      </c>
      <c r="AW225" s="123">
        <f>IF(AW$5&lt;=$D225,0,IF(SUM($D225,I181)&gt;AW$5,$AL193/I181,$AL193-SUM($I225:AV225)))</f>
        <v>0</v>
      </c>
      <c r="AX225" s="123">
        <f>IF(AX$5&lt;=$D225,0,IF(SUM($D225,I181)&gt;AX$5,$AL193/I181,$AL193-SUM($I225:AW225)))</f>
        <v>0</v>
      </c>
      <c r="AY225" s="123">
        <f>IF(AY$5&lt;=$D225,0,IF(SUM($D225,I181)&gt;AY$5,$AL193/I181,$AL193-SUM($I225:AX225)))</f>
        <v>0</v>
      </c>
      <c r="AZ225" s="123">
        <f>IF(AZ$5&lt;=$D225,0,IF(SUM($D225,I181)&gt;AZ$5,$AL193/I181,$AL193-SUM($I225:AY225)))</f>
        <v>0</v>
      </c>
      <c r="BA225" s="123">
        <f>IF(BA$5&lt;=$D225,0,IF(SUM($D225,I181)&gt;BA$5,$AL193/I181,$AL193-SUM($I225:AZ225)))</f>
        <v>0</v>
      </c>
      <c r="BB225" s="123">
        <f>IF(BB$5&lt;=$D225,0,IF(SUM($D225,I181)&gt;BB$5,$AL193/I181,$AL193-SUM($I225:BA225)))</f>
        <v>0</v>
      </c>
      <c r="BC225" s="123">
        <f>IF(BC$5&lt;=$D225,0,IF(SUM($D225,I181)&gt;BC$5,$AL193/I181,$AL193-SUM($I225:BB225)))</f>
        <v>0</v>
      </c>
      <c r="BD225" s="123">
        <f>IF(BD$5&lt;=$D225,0,IF(SUM($D225,I181)&gt;BD$5,$AL193/I181,$AL193-SUM($I225:BC225)))</f>
        <v>0</v>
      </c>
      <c r="BE225" s="123">
        <f>IF(BE$5&lt;=$D225,0,IF(SUM($D225,I181)&gt;BE$5,$AL193/I181,$AL193-SUM($I225:BD225)))</f>
        <v>0</v>
      </c>
      <c r="BF225" s="123">
        <f>IF(BF$5&lt;=$D225,0,IF(SUM($D225,I181)&gt;BF$5,$AL193/I181,$AL193-SUM($I225:BE225)))</f>
        <v>0</v>
      </c>
      <c r="BG225" s="123">
        <f>IF(BG$5&lt;=$D225,0,IF(SUM($D225,I181)&gt;BG$5,$AL193/I181,$AL193-SUM($I225:BF225)))</f>
        <v>0</v>
      </c>
      <c r="BH225" s="123">
        <f>IF(BH$5&lt;=$D225,0,IF(SUM($D225,I181)&gt;BH$5,$AL193/I181,$AL193-SUM($I225:BG225)))</f>
        <v>0</v>
      </c>
      <c r="BI225" s="123">
        <f>IF(BI$5&lt;=$D225,0,IF(SUM($D225,I181)&gt;BI$5,$AL193/I181,$AL193-SUM($I225:BH225)))</f>
        <v>0</v>
      </c>
      <c r="BJ225" s="123">
        <f>IF(BJ$5&lt;=$D225,0,IF(SUM($D225,I181)&gt;BJ$5,$AL193/I181,$AL193-SUM($I225:BI225)))</f>
        <v>0</v>
      </c>
      <c r="BK225" s="123">
        <f>IF(BK$5&lt;=$D225,0,IF(SUM($D225,I181)&gt;BK$5,$AL193/I181,$AL193-SUM($I225:BJ225)))</f>
        <v>0</v>
      </c>
      <c r="BL225" s="123">
        <f>IF(BL$5&lt;=$D225,0,IF(SUM($D225,I181)&gt;BL$5,$AL193/I181,$AL193-SUM($I225:BK225)))</f>
        <v>0</v>
      </c>
      <c r="BM225" s="123">
        <f>IF(BM$5&lt;=$D225,0,IF(SUM($D225,I181)&gt;BM$5,$AL193/I181,$AL193-SUM($I225:BL225)))</f>
        <v>0</v>
      </c>
      <c r="BN225" s="123">
        <f>IF(BN$5&lt;=$D225,0,IF(SUM($D225,I181)&gt;BN$5,$AL193/I181,$AL193-SUM($I225:BM225)))</f>
        <v>0</v>
      </c>
      <c r="BO225" s="123">
        <f>IF(BO$5&lt;=$D225,0,IF(SUM($D225,I181)&gt;BO$5,$AL193/I181,$AL193-SUM($I225:BN225)))</f>
        <v>0</v>
      </c>
      <c r="BP225" s="123">
        <f>IF(BP$5&lt;=$D225,0,IF(SUM($D225,I181)&gt;BP$5,$AL193/I181,$AL193-SUM($I225:BO225)))</f>
        <v>0</v>
      </c>
      <c r="BQ225" s="123">
        <f>IF(BQ$5&lt;=$D225,0,IF(SUM($D225,I181)&gt;BQ$5,$AL193/I181,$AL193-SUM($I225:BP225)))</f>
        <v>0</v>
      </c>
      <c r="BR225" s="123">
        <f>IF(BR$5&lt;=$D225,0,IF(SUM($D225,J181)&gt;BR$5,$AL193/J181,$AL193-SUM($I225:BQ225)))</f>
        <v>0</v>
      </c>
      <c r="BS225" s="123">
        <f>IF(BS$5&lt;=$D225,0,IF(SUM($D225,K181)&gt;BS$5,$AL193/K181,$AL193-SUM($I225:BR225)))</f>
        <v>0</v>
      </c>
      <c r="BT225" s="123">
        <f>IF(BT$5&lt;=$D225,0,IF(SUM($D225,L181)&gt;BT$5,$AL193/L181,$AL193-SUM($I225:BS225)))</f>
        <v>0</v>
      </c>
      <c r="BU225" s="123">
        <f>IF(BU$5&lt;=$D225,0,IF(SUM($D225,M181)&gt;BU$5,$AL193/M181,$AL193-SUM($I225:BT225)))</f>
        <v>0</v>
      </c>
      <c r="BV225" s="123">
        <f>IF(BV$5&lt;=$D225,0,IF(SUM($D225,N181)&gt;BV$5,$AL193/N181,$AL193-SUM($I225:BU225)))</f>
        <v>0</v>
      </c>
    </row>
    <row r="226" spans="1:74" ht="12.75" hidden="1" customHeight="1" outlineLevel="1" x14ac:dyDescent="0.3">
      <c r="D226" s="124">
        <f t="shared" si="100"/>
        <v>2040</v>
      </c>
      <c r="E226" s="8" t="s">
        <v>22</v>
      </c>
      <c r="I226" s="75"/>
      <c r="J226" s="123">
        <f>IF(J$5&lt;=$D226,0,IF(SUM($D226,I181)&gt;J$5,$AM193/I181,$AM193-SUM($I226:I226)))</f>
        <v>0</v>
      </c>
      <c r="K226" s="123">
        <f>IF(K$5&lt;=$D226,0,IF(SUM($D226,I181)&gt;K$5,$AM193/I181,$AM193-SUM($I226:J226)))</f>
        <v>0</v>
      </c>
      <c r="L226" s="123">
        <f>IF(L$5&lt;=$D226,0,IF(SUM($D226,I181)&gt;L$5,$AM193/I181,$AM193-SUM($I226:K226)))</f>
        <v>0</v>
      </c>
      <c r="M226" s="123">
        <f>IF(M$5&lt;=$D226,0,IF(SUM($D226,I181)&gt;M$5,$AM193/I181,$AM193-SUM($I226:L226)))</f>
        <v>0</v>
      </c>
      <c r="N226" s="123">
        <f>IF(N$5&lt;=$D226,0,IF(SUM($D226,I181)&gt;N$5,$AM193/I181,$AM193-SUM($I226:M226)))</f>
        <v>0</v>
      </c>
      <c r="O226" s="123">
        <f>IF(O$5&lt;=$D226,0,IF(SUM($D226,I181)&gt;O$5,$AM193/I181,$AM193-SUM($I226:N226)))</f>
        <v>0</v>
      </c>
      <c r="P226" s="123">
        <f>IF(P$5&lt;=$D226,0,IF(SUM($D226,I181)&gt;P$5,$AM193/I181,$AM193-SUM($I226:O226)))</f>
        <v>0</v>
      </c>
      <c r="Q226" s="123">
        <f>IF(Q$5&lt;=$D226,0,IF(SUM($D226,I181)&gt;Q$5,$AM193/I181,$AM193-SUM($I226:P226)))</f>
        <v>0</v>
      </c>
      <c r="R226" s="123">
        <f>IF(R$5&lt;=$D226,0,IF(SUM($D226,I181)&gt;R$5,$AM193/I181,$AM193-SUM($I226:Q226)))</f>
        <v>0</v>
      </c>
      <c r="S226" s="123">
        <f>IF(S$5&lt;=$D226,0,IF(SUM($D226,I181)&gt;S$5,$AM193/I181,$AM193-SUM($I226:R226)))</f>
        <v>0</v>
      </c>
      <c r="T226" s="123">
        <f>IF(T$5&lt;=$D226,0,IF(SUM($D226,I181)&gt;T$5,$AM193/I181,$AM193-SUM($I226:S226)))</f>
        <v>0</v>
      </c>
      <c r="U226" s="123">
        <f>IF(U$5&lt;=$D226,0,IF(SUM($D226,I181)&gt;U$5,$AM193/I181,$AM193-SUM($I226:T226)))</f>
        <v>0</v>
      </c>
      <c r="V226" s="123">
        <f>IF(V$5&lt;=$D226,0,IF(SUM($D226,I181)&gt;V$5,$AM193/I181,$AM193-SUM($I226:U226)))</f>
        <v>0</v>
      </c>
      <c r="W226" s="123">
        <f>IF(W$5&lt;=$D226,0,IF(SUM($D226,I181)&gt;W$5,$AM193/I181,$AM193-SUM($I226:V226)))</f>
        <v>0</v>
      </c>
      <c r="X226" s="123">
        <f>IF(X$5&lt;=$D226,0,IF(SUM($D226,I181)&gt;X$5,$AM193/I181,$AM193-SUM($I226:W226)))</f>
        <v>0</v>
      </c>
      <c r="Y226" s="123">
        <f>IF(Y$5&lt;=$D226,0,IF(SUM($D226,I181)&gt;Y$5,$AM193/I181,$AM193-SUM($I226:X226)))</f>
        <v>0</v>
      </c>
      <c r="Z226" s="123">
        <f>IF(Z$5&lt;=$D226,0,IF(SUM($D226,I181)&gt;Z$5,$AM193/I181,$AM193-SUM($I226:Y226)))</f>
        <v>0</v>
      </c>
      <c r="AA226" s="123">
        <f>IF(AA$5&lt;=$D226,0,IF(SUM($D226,I181)&gt;AA$5,$AM193/I181,$AM193-SUM($I226:Z226)))</f>
        <v>0</v>
      </c>
      <c r="AB226" s="123">
        <f>IF(AB$5&lt;=$D226,0,IF(SUM($D226,I181)&gt;AB$5,$AM193/I181,$AM193-SUM($I226:AA226)))</f>
        <v>0</v>
      </c>
      <c r="AC226" s="123">
        <f>IF(AC$5&lt;=$D226,0,IF(SUM($D226,I181)&gt;AC$5,$AM193/I181,$AM193-SUM($I226:AB226)))</f>
        <v>0</v>
      </c>
      <c r="AD226" s="123">
        <f>IF(AD$5&lt;=$D226,0,IF(SUM($D226,I181)&gt;AD$5,$AM193/I181,$AM193-SUM($I226:AC226)))</f>
        <v>0</v>
      </c>
      <c r="AE226" s="123">
        <f>IF(AE$5&lt;=$D226,0,IF(SUM($D226,I181)&gt;AE$5,$AM193/I181,$AM193-SUM($I226:AD226)))</f>
        <v>0</v>
      </c>
      <c r="AF226" s="123">
        <f>IF(AF$5&lt;=$D226,0,IF(SUM($D226,I181)&gt;AF$5,$AM193/I181,$AM193-SUM($I226:AE226)))</f>
        <v>0</v>
      </c>
      <c r="AG226" s="123">
        <f>IF(AG$5&lt;=$D226,0,IF(SUM($D226,I181)&gt;AG$5,$AM193/I181,$AM193-SUM($I226:AF226)))</f>
        <v>0</v>
      </c>
      <c r="AH226" s="123">
        <f>IF(AH$5&lt;=$D226,0,IF(SUM($D226,I181)&gt;AH$5,$AM193/I181,$AM193-SUM($I226:AG226)))</f>
        <v>0</v>
      </c>
      <c r="AI226" s="123">
        <f>IF(AI$5&lt;=$D226,0,IF(SUM($D226,I181)&gt;AI$5,$AM193/I181,$AM193-SUM($I226:AH226)))</f>
        <v>0</v>
      </c>
      <c r="AJ226" s="123">
        <f>IF(AJ$5&lt;=$D226,0,IF(SUM($D226,I181)&gt;AJ$5,$AM193/I181,$AM193-SUM($I226:AI226)))</f>
        <v>0</v>
      </c>
      <c r="AK226" s="123">
        <f>IF(AK$5&lt;=$D226,0,IF(SUM($D226,I181)&gt;AK$5,$AM193/I181,$AM193-SUM($I226:AJ226)))</f>
        <v>0</v>
      </c>
      <c r="AL226" s="123">
        <f>IF(AL$5&lt;=$D226,0,IF(SUM($D226,I181)&gt;AL$5,$AM193/I181,$AM193-SUM($I226:AK226)))</f>
        <v>0</v>
      </c>
      <c r="AM226" s="123">
        <f>IF(AM$5&lt;=$D226,0,IF(SUM($D226,I181)&gt;AM$5,$AM193/I181,$AM193-SUM($I226:AL226)))</f>
        <v>0</v>
      </c>
      <c r="AN226" s="123">
        <f>IF(AN$5&lt;=$D226,0,IF(SUM($D226,I181)&gt;AN$5,$AM193/I181,$AM193-SUM($I226:AM226)))</f>
        <v>0</v>
      </c>
      <c r="AO226" s="123">
        <f>IF(AO$5&lt;=$D226,0,IF(SUM($D226,I181)&gt;AO$5,$AM193/I181,$AM193-SUM($I226:AN226)))</f>
        <v>0</v>
      </c>
      <c r="AP226" s="123">
        <f>IF(AP$5&lt;=$D226,0,IF(SUM($D226,I181)&gt;AP$5,$AM193/I181,$AM193-SUM($I226:AO226)))</f>
        <v>0</v>
      </c>
      <c r="AQ226" s="123">
        <f>IF(AQ$5&lt;=$D226,0,IF(SUM($D226,I181)&gt;AQ$5,$AM193/I181,$AM193-SUM($I226:AP226)))</f>
        <v>0</v>
      </c>
      <c r="AR226" s="123">
        <f>IF(AR$5&lt;=$D226,0,IF(SUM($D226,I181)&gt;AR$5,$AM193/I181,$AM193-SUM($I226:AQ226)))</f>
        <v>0</v>
      </c>
      <c r="AS226" s="123">
        <f>IF(AS$5&lt;=$D226,0,IF(SUM($D226,I181)&gt;AS$5,$AM193/I181,$AM193-SUM($I226:AR226)))</f>
        <v>0</v>
      </c>
      <c r="AT226" s="123">
        <f>IF(AT$5&lt;=$D226,0,IF(SUM($D226,I181)&gt;AT$5,$AM193/I181,$AM193-SUM($I226:AS226)))</f>
        <v>0</v>
      </c>
      <c r="AU226" s="123">
        <f>IF(AU$5&lt;=$D226,0,IF(SUM($D226,I181)&gt;AU$5,$AM193/I181,$AM193-SUM($I226:AT226)))</f>
        <v>0</v>
      </c>
      <c r="AV226" s="123">
        <f>IF(AV$5&lt;=$D226,0,IF(SUM($D226,I181)&gt;AV$5,$AM193/I181,$AM193-SUM($I226:AU226)))</f>
        <v>0</v>
      </c>
      <c r="AW226" s="123">
        <f>IF(AW$5&lt;=$D226,0,IF(SUM($D226,I181)&gt;AW$5,$AM193/I181,$AM193-SUM($I226:AV226)))</f>
        <v>0</v>
      </c>
      <c r="AX226" s="123">
        <f>IF(AX$5&lt;=$D226,0,IF(SUM($D226,I181)&gt;AX$5,$AM193/I181,$AM193-SUM($I226:AW226)))</f>
        <v>0</v>
      </c>
      <c r="AY226" s="123">
        <f>IF(AY$5&lt;=$D226,0,IF(SUM($D226,I181)&gt;AY$5,$AM193/I181,$AM193-SUM($I226:AX226)))</f>
        <v>0</v>
      </c>
      <c r="AZ226" s="123">
        <f>IF(AZ$5&lt;=$D226,0,IF(SUM($D226,I181)&gt;AZ$5,$AM193/I181,$AM193-SUM($I226:AY226)))</f>
        <v>0</v>
      </c>
      <c r="BA226" s="123">
        <f>IF(BA$5&lt;=$D226,0,IF(SUM($D226,I181)&gt;BA$5,$AM193/I181,$AM193-SUM($I226:AZ226)))</f>
        <v>0</v>
      </c>
      <c r="BB226" s="123">
        <f>IF(BB$5&lt;=$D226,0,IF(SUM($D226,I181)&gt;BB$5,$AM193/I181,$AM193-SUM($I226:BA226)))</f>
        <v>0</v>
      </c>
      <c r="BC226" s="123">
        <f>IF(BC$5&lt;=$D226,0,IF(SUM($D226,I181)&gt;BC$5,$AM193/I181,$AM193-SUM($I226:BB226)))</f>
        <v>0</v>
      </c>
      <c r="BD226" s="123">
        <f>IF(BD$5&lt;=$D226,0,IF(SUM($D226,I181)&gt;BD$5,$AM193/I181,$AM193-SUM($I226:BC226)))</f>
        <v>0</v>
      </c>
      <c r="BE226" s="123">
        <f>IF(BE$5&lt;=$D226,0,IF(SUM($D226,I181)&gt;BE$5,$AM193/I181,$AM193-SUM($I226:BD226)))</f>
        <v>0</v>
      </c>
      <c r="BF226" s="123">
        <f>IF(BF$5&lt;=$D226,0,IF(SUM($D226,I181)&gt;BF$5,$AM193/I181,$AM193-SUM($I226:BE226)))</f>
        <v>0</v>
      </c>
      <c r="BG226" s="123">
        <f>IF(BG$5&lt;=$D226,0,IF(SUM($D226,I181)&gt;BG$5,$AM193/I181,$AM193-SUM($I226:BF226)))</f>
        <v>0</v>
      </c>
      <c r="BH226" s="123">
        <f>IF(BH$5&lt;=$D226,0,IF(SUM($D226,I181)&gt;BH$5,$AM193/I181,$AM193-SUM($I226:BG226)))</f>
        <v>0</v>
      </c>
      <c r="BI226" s="123">
        <f>IF(BI$5&lt;=$D226,0,IF(SUM($D226,I181)&gt;BI$5,$AM193/I181,$AM193-SUM($I226:BH226)))</f>
        <v>0</v>
      </c>
      <c r="BJ226" s="123">
        <f>IF(BJ$5&lt;=$D226,0,IF(SUM($D226,I181)&gt;BJ$5,$AM193/I181,$AM193-SUM($I226:BI226)))</f>
        <v>0</v>
      </c>
      <c r="BK226" s="123">
        <f>IF(BK$5&lt;=$D226,0,IF(SUM($D226,I181)&gt;BK$5,$AM193/I181,$AM193-SUM($I226:BJ226)))</f>
        <v>0</v>
      </c>
      <c r="BL226" s="123">
        <f>IF(BL$5&lt;=$D226,0,IF(SUM($D226,I181)&gt;BL$5,$AM193/I181,$AM193-SUM($I226:BK226)))</f>
        <v>0</v>
      </c>
      <c r="BM226" s="123">
        <f>IF(BM$5&lt;=$D226,0,IF(SUM($D226,I181)&gt;BM$5,$AM193/I181,$AM193-SUM($I226:BL226)))</f>
        <v>0</v>
      </c>
      <c r="BN226" s="123">
        <f>IF(BN$5&lt;=$D226,0,IF(SUM($D226,I181)&gt;BN$5,$AM193/I181,$AM193-SUM($I226:BM226)))</f>
        <v>0</v>
      </c>
      <c r="BO226" s="123">
        <f>IF(BO$5&lt;=$D226,0,IF(SUM($D226,I181)&gt;BO$5,$AM193/I181,$AM193-SUM($I226:BN226)))</f>
        <v>0</v>
      </c>
      <c r="BP226" s="123">
        <f>IF(BP$5&lt;=$D226,0,IF(SUM($D226,I181)&gt;BP$5,$AM193/I181,$AM193-SUM($I226:BO226)))</f>
        <v>0</v>
      </c>
      <c r="BQ226" s="123">
        <f>IF(BQ$5&lt;=$D226,0,IF(SUM($D226,I181)&gt;BQ$5,$AM193/I181,$AM193-SUM($I226:BP226)))</f>
        <v>0</v>
      </c>
      <c r="BR226" s="123">
        <f>IF(BR$5&lt;=$D226,0,IF(SUM($D226,J181)&gt;BR$5,$AM193/J181,$AM193-SUM($I226:BQ226)))</f>
        <v>0</v>
      </c>
      <c r="BS226" s="123">
        <f>IF(BS$5&lt;=$D226,0,IF(SUM($D226,K181)&gt;BS$5,$AM193/K181,$AM193-SUM($I226:BR226)))</f>
        <v>0</v>
      </c>
      <c r="BT226" s="123">
        <f>IF(BT$5&lt;=$D226,0,IF(SUM($D226,L181)&gt;BT$5,$AM193/L181,$AM193-SUM($I226:BS226)))</f>
        <v>0</v>
      </c>
      <c r="BU226" s="123">
        <f>IF(BU$5&lt;=$D226,0,IF(SUM($D226,M181)&gt;BU$5,$AM193/M181,$AM193-SUM($I226:BT226)))</f>
        <v>0</v>
      </c>
      <c r="BV226" s="123">
        <f>IF(BV$5&lt;=$D226,0,IF(SUM($D226,N181)&gt;BV$5,$AM193/N181,$AM193-SUM($I226:BU226)))</f>
        <v>0</v>
      </c>
    </row>
    <row r="227" spans="1:74" ht="12.75" hidden="1" customHeight="1" outlineLevel="1" x14ac:dyDescent="0.3">
      <c r="D227" s="124"/>
      <c r="I227" s="75"/>
    </row>
    <row r="228" spans="1:74" ht="12.75" customHeight="1" collapsed="1" x14ac:dyDescent="0.3">
      <c r="D228" s="54" t="s">
        <v>34</v>
      </c>
      <c r="E228" s="8" t="s">
        <v>22</v>
      </c>
      <c r="I228" s="75"/>
      <c r="J228" s="103">
        <f>J186+SUM(J195:J226)</f>
        <v>1.2576776917663615</v>
      </c>
      <c r="K228" s="103">
        <f t="shared" ref="K228:BQ228" si="101">K186+SUM(K195:K226)</f>
        <v>1.2576776917663615</v>
      </c>
      <c r="L228" s="103">
        <f t="shared" si="101"/>
        <v>1.2576776917663615</v>
      </c>
      <c r="M228" s="103">
        <f t="shared" si="101"/>
        <v>1.2576776917663615</v>
      </c>
      <c r="N228" s="103">
        <f t="shared" si="101"/>
        <v>1.2576776917663615</v>
      </c>
      <c r="O228" s="103">
        <f t="shared" si="101"/>
        <v>1.2576776917663615</v>
      </c>
      <c r="P228" s="103">
        <f t="shared" si="101"/>
        <v>1.2576776917663615</v>
      </c>
      <c r="Q228" s="103">
        <f t="shared" si="101"/>
        <v>1.2576776917663615</v>
      </c>
      <c r="R228" s="103">
        <f t="shared" si="101"/>
        <v>1.2576776917663615</v>
      </c>
      <c r="S228" s="103">
        <f t="shared" si="101"/>
        <v>1.2576776917663615</v>
      </c>
      <c r="T228" s="103">
        <f t="shared" si="101"/>
        <v>4.5853515344035145E-2</v>
      </c>
      <c r="U228" s="103">
        <f t="shared" si="101"/>
        <v>0</v>
      </c>
      <c r="V228" s="103">
        <f t="shared" si="101"/>
        <v>0</v>
      </c>
      <c r="W228" s="103">
        <f t="shared" si="101"/>
        <v>0</v>
      </c>
      <c r="X228" s="103">
        <f t="shared" si="101"/>
        <v>0</v>
      </c>
      <c r="Y228" s="103">
        <f t="shared" si="101"/>
        <v>0</v>
      </c>
      <c r="Z228" s="103">
        <f t="shared" si="101"/>
        <v>0</v>
      </c>
      <c r="AA228" s="103">
        <f t="shared" si="101"/>
        <v>0</v>
      </c>
      <c r="AB228" s="103">
        <f t="shared" si="101"/>
        <v>0</v>
      </c>
      <c r="AC228" s="103">
        <f t="shared" si="101"/>
        <v>0</v>
      </c>
      <c r="AD228" s="103">
        <f t="shared" si="101"/>
        <v>0</v>
      </c>
      <c r="AE228" s="103">
        <f t="shared" si="101"/>
        <v>0</v>
      </c>
      <c r="AF228" s="103">
        <f t="shared" si="101"/>
        <v>0</v>
      </c>
      <c r="AG228" s="103">
        <f t="shared" si="101"/>
        <v>0</v>
      </c>
      <c r="AH228" s="103">
        <f t="shared" si="101"/>
        <v>0</v>
      </c>
      <c r="AI228" s="103">
        <f t="shared" si="101"/>
        <v>0</v>
      </c>
      <c r="AJ228" s="103">
        <f t="shared" si="101"/>
        <v>0</v>
      </c>
      <c r="AK228" s="103">
        <f t="shared" si="101"/>
        <v>0</v>
      </c>
      <c r="AL228" s="103">
        <f t="shared" si="101"/>
        <v>0</v>
      </c>
      <c r="AM228" s="103">
        <f t="shared" si="101"/>
        <v>0</v>
      </c>
      <c r="AN228" s="103">
        <f t="shared" si="101"/>
        <v>0</v>
      </c>
      <c r="AO228" s="103">
        <f t="shared" si="101"/>
        <v>0</v>
      </c>
      <c r="AP228" s="103">
        <f t="shared" si="101"/>
        <v>0</v>
      </c>
      <c r="AQ228" s="103">
        <f t="shared" si="101"/>
        <v>0</v>
      </c>
      <c r="AR228" s="103">
        <f t="shared" si="101"/>
        <v>0</v>
      </c>
      <c r="AS228" s="103">
        <f t="shared" si="101"/>
        <v>0</v>
      </c>
      <c r="AT228" s="103">
        <f t="shared" si="101"/>
        <v>0</v>
      </c>
      <c r="AU228" s="103">
        <f t="shared" si="101"/>
        <v>0</v>
      </c>
      <c r="AV228" s="103">
        <f t="shared" si="101"/>
        <v>0</v>
      </c>
      <c r="AW228" s="103">
        <f t="shared" si="101"/>
        <v>0</v>
      </c>
      <c r="AX228" s="103">
        <f t="shared" si="101"/>
        <v>0</v>
      </c>
      <c r="AY228" s="103">
        <f t="shared" si="101"/>
        <v>0</v>
      </c>
      <c r="AZ228" s="103">
        <f t="shared" si="101"/>
        <v>0</v>
      </c>
      <c r="BA228" s="103">
        <f t="shared" si="101"/>
        <v>0</v>
      </c>
      <c r="BB228" s="103">
        <f t="shared" si="101"/>
        <v>0</v>
      </c>
      <c r="BC228" s="103">
        <f t="shared" si="101"/>
        <v>0</v>
      </c>
      <c r="BD228" s="103">
        <f t="shared" si="101"/>
        <v>0</v>
      </c>
      <c r="BE228" s="103">
        <f t="shared" si="101"/>
        <v>0</v>
      </c>
      <c r="BF228" s="103">
        <f t="shared" si="101"/>
        <v>0</v>
      </c>
      <c r="BG228" s="103">
        <f t="shared" si="101"/>
        <v>0</v>
      </c>
      <c r="BH228" s="103">
        <f t="shared" si="101"/>
        <v>0</v>
      </c>
      <c r="BI228" s="103">
        <f t="shared" si="101"/>
        <v>0</v>
      </c>
      <c r="BJ228" s="103">
        <f t="shared" si="101"/>
        <v>0</v>
      </c>
      <c r="BK228" s="103">
        <f t="shared" si="101"/>
        <v>0</v>
      </c>
      <c r="BL228" s="103">
        <f t="shared" si="101"/>
        <v>0</v>
      </c>
      <c r="BM228" s="103">
        <f t="shared" si="101"/>
        <v>0</v>
      </c>
      <c r="BN228" s="103">
        <f t="shared" si="101"/>
        <v>0</v>
      </c>
      <c r="BO228" s="103">
        <f t="shared" si="101"/>
        <v>0</v>
      </c>
      <c r="BP228" s="103">
        <f t="shared" si="101"/>
        <v>0</v>
      </c>
      <c r="BQ228" s="103">
        <f t="shared" si="101"/>
        <v>0</v>
      </c>
      <c r="BR228" s="103">
        <f t="shared" ref="BR228:BV228" si="102">BR186+SUM(BR195:BR226)</f>
        <v>0</v>
      </c>
      <c r="BS228" s="103">
        <f t="shared" si="102"/>
        <v>0</v>
      </c>
      <c r="BT228" s="103">
        <f t="shared" si="102"/>
        <v>0</v>
      </c>
      <c r="BU228" s="103">
        <f t="shared" si="102"/>
        <v>0</v>
      </c>
      <c r="BV228" s="103">
        <f t="shared" si="102"/>
        <v>0</v>
      </c>
    </row>
    <row r="229" spans="1:74" ht="12.75" customHeight="1" x14ac:dyDescent="0.3">
      <c r="D229" s="54" t="s">
        <v>36</v>
      </c>
      <c r="E229" s="8" t="s">
        <v>22</v>
      </c>
      <c r="I229" s="75"/>
      <c r="J229" s="9">
        <f>J193-SUM(J197:J226)+I229</f>
        <v>0</v>
      </c>
      <c r="K229" s="9">
        <f t="shared" ref="K229:BQ229" si="103">K193-SUM(K197:K226)+J229</f>
        <v>0</v>
      </c>
      <c r="L229" s="9">
        <f t="shared" si="103"/>
        <v>0</v>
      </c>
      <c r="M229" s="9">
        <f t="shared" si="103"/>
        <v>0</v>
      </c>
      <c r="N229" s="9">
        <f t="shared" si="103"/>
        <v>0</v>
      </c>
      <c r="O229" s="9">
        <f t="shared" si="103"/>
        <v>0</v>
      </c>
      <c r="P229" s="9">
        <f t="shared" si="103"/>
        <v>0</v>
      </c>
      <c r="Q229" s="9">
        <f t="shared" si="103"/>
        <v>0</v>
      </c>
      <c r="R229" s="9">
        <f t="shared" si="103"/>
        <v>0</v>
      </c>
      <c r="S229" s="9">
        <f t="shared" si="103"/>
        <v>0</v>
      </c>
      <c r="T229" s="9">
        <f t="shared" si="103"/>
        <v>0</v>
      </c>
      <c r="U229" s="9">
        <f t="shared" si="103"/>
        <v>0</v>
      </c>
      <c r="V229" s="9">
        <f t="shared" si="103"/>
        <v>0</v>
      </c>
      <c r="W229" s="9">
        <f t="shared" si="103"/>
        <v>0</v>
      </c>
      <c r="X229" s="9">
        <f t="shared" si="103"/>
        <v>0</v>
      </c>
      <c r="Y229" s="9">
        <f t="shared" si="103"/>
        <v>0</v>
      </c>
      <c r="Z229" s="9">
        <f t="shared" si="103"/>
        <v>0</v>
      </c>
      <c r="AA229" s="9">
        <f t="shared" si="103"/>
        <v>0</v>
      </c>
      <c r="AB229" s="9">
        <f t="shared" si="103"/>
        <v>0</v>
      </c>
      <c r="AC229" s="9">
        <f t="shared" si="103"/>
        <v>0</v>
      </c>
      <c r="AD229" s="9">
        <f t="shared" si="103"/>
        <v>0</v>
      </c>
      <c r="AE229" s="9">
        <f t="shared" si="103"/>
        <v>0</v>
      </c>
      <c r="AF229" s="9">
        <f t="shared" si="103"/>
        <v>0</v>
      </c>
      <c r="AG229" s="9">
        <f t="shared" si="103"/>
        <v>0</v>
      </c>
      <c r="AH229" s="9">
        <f t="shared" si="103"/>
        <v>0</v>
      </c>
      <c r="AI229" s="9">
        <f t="shared" si="103"/>
        <v>0</v>
      </c>
      <c r="AJ229" s="9">
        <f t="shared" si="103"/>
        <v>0</v>
      </c>
      <c r="AK229" s="9">
        <f t="shared" si="103"/>
        <v>0</v>
      </c>
      <c r="AL229" s="9">
        <f t="shared" si="103"/>
        <v>0</v>
      </c>
      <c r="AM229" s="9">
        <f t="shared" si="103"/>
        <v>0</v>
      </c>
      <c r="AN229" s="9">
        <f t="shared" si="103"/>
        <v>0</v>
      </c>
      <c r="AO229" s="9">
        <f t="shared" si="103"/>
        <v>0</v>
      </c>
      <c r="AP229" s="9">
        <f t="shared" si="103"/>
        <v>0</v>
      </c>
      <c r="AQ229" s="9">
        <f t="shared" si="103"/>
        <v>0</v>
      </c>
      <c r="AR229" s="9">
        <f t="shared" si="103"/>
        <v>0</v>
      </c>
      <c r="AS229" s="9">
        <f t="shared" si="103"/>
        <v>0</v>
      </c>
      <c r="AT229" s="9">
        <f t="shared" si="103"/>
        <v>0</v>
      </c>
      <c r="AU229" s="9">
        <f t="shared" si="103"/>
        <v>0</v>
      </c>
      <c r="AV229" s="9">
        <f t="shared" si="103"/>
        <v>0</v>
      </c>
      <c r="AW229" s="9">
        <f t="shared" si="103"/>
        <v>0</v>
      </c>
      <c r="AX229" s="9">
        <f t="shared" si="103"/>
        <v>0</v>
      </c>
      <c r="AY229" s="9">
        <f t="shared" si="103"/>
        <v>0</v>
      </c>
      <c r="AZ229" s="9">
        <f t="shared" si="103"/>
        <v>0</v>
      </c>
      <c r="BA229" s="9">
        <f t="shared" si="103"/>
        <v>0</v>
      </c>
      <c r="BB229" s="9">
        <f t="shared" si="103"/>
        <v>0</v>
      </c>
      <c r="BC229" s="9">
        <f t="shared" si="103"/>
        <v>0</v>
      </c>
      <c r="BD229" s="9">
        <f t="shared" si="103"/>
        <v>0</v>
      </c>
      <c r="BE229" s="9">
        <f t="shared" si="103"/>
        <v>0</v>
      </c>
      <c r="BF229" s="9">
        <f t="shared" si="103"/>
        <v>0</v>
      </c>
      <c r="BG229" s="9">
        <f t="shared" si="103"/>
        <v>0</v>
      </c>
      <c r="BH229" s="9">
        <f t="shared" si="103"/>
        <v>0</v>
      </c>
      <c r="BI229" s="9">
        <f t="shared" si="103"/>
        <v>0</v>
      </c>
      <c r="BJ229" s="9">
        <f t="shared" si="103"/>
        <v>0</v>
      </c>
      <c r="BK229" s="9">
        <f t="shared" si="103"/>
        <v>0</v>
      </c>
      <c r="BL229" s="9">
        <f t="shared" si="103"/>
        <v>0</v>
      </c>
      <c r="BM229" s="9">
        <f t="shared" si="103"/>
        <v>0</v>
      </c>
      <c r="BN229" s="9">
        <f t="shared" si="103"/>
        <v>0</v>
      </c>
      <c r="BO229" s="9">
        <f t="shared" si="103"/>
        <v>0</v>
      </c>
      <c r="BP229" s="9">
        <f t="shared" si="103"/>
        <v>0</v>
      </c>
      <c r="BQ229" s="9">
        <f t="shared" si="103"/>
        <v>0</v>
      </c>
      <c r="BR229" s="9">
        <f t="shared" ref="BR229" si="104">BR193-SUM(BR197:BR226)+BQ229</f>
        <v>0</v>
      </c>
      <c r="BS229" s="9">
        <f t="shared" ref="BS229" si="105">BS193-SUM(BS197:BS226)+BR229</f>
        <v>0</v>
      </c>
      <c r="BT229" s="9">
        <f t="shared" ref="BT229" si="106">BT193-SUM(BT197:BT226)+BS229</f>
        <v>0</v>
      </c>
      <c r="BU229" s="9">
        <f t="shared" ref="BU229" si="107">BU193-SUM(BU197:BU226)+BT229</f>
        <v>0</v>
      </c>
      <c r="BV229" s="9">
        <f t="shared" ref="BV229" si="108">BV193-SUM(BV197:BV226)+BU229</f>
        <v>0</v>
      </c>
    </row>
    <row r="230" spans="1:74" ht="12.75" customHeight="1" x14ac:dyDescent="0.3">
      <c r="D230" s="54" t="str">
        <f>"Total Closing RAB - "&amp;B179</f>
        <v>Total Closing RAB - Public Lighting</v>
      </c>
      <c r="E230" s="8" t="s">
        <v>22</v>
      </c>
      <c r="I230" s="75"/>
      <c r="J230" s="8">
        <f t="shared" ref="J230:BQ230" si="109">J229+J189</f>
        <v>11.364952741241288</v>
      </c>
      <c r="K230" s="8">
        <f t="shared" si="109"/>
        <v>10.107275049474927</v>
      </c>
      <c r="L230" s="8">
        <f t="shared" si="109"/>
        <v>8.849597357708566</v>
      </c>
      <c r="M230" s="8">
        <f t="shared" si="109"/>
        <v>7.5919196659422044</v>
      </c>
      <c r="N230" s="8">
        <f t="shared" si="109"/>
        <v>6.3342419741758427</v>
      </c>
      <c r="O230" s="8">
        <f t="shared" si="109"/>
        <v>5.076564282409481</v>
      </c>
      <c r="P230" s="8">
        <f t="shared" si="109"/>
        <v>3.8188865906431193</v>
      </c>
      <c r="Q230" s="8">
        <f t="shared" si="109"/>
        <v>2.5612088988767576</v>
      </c>
      <c r="R230" s="8">
        <f t="shared" si="109"/>
        <v>1.3035312071103962</v>
      </c>
      <c r="S230" s="8">
        <f t="shared" si="109"/>
        <v>4.5853515344034701E-2</v>
      </c>
      <c r="T230" s="8">
        <f t="shared" si="109"/>
        <v>-4.4408920985006262E-16</v>
      </c>
      <c r="U230" s="8">
        <f t="shared" si="109"/>
        <v>-4.4408920985006262E-16</v>
      </c>
      <c r="V230" s="8">
        <f t="shared" si="109"/>
        <v>-4.4408920985006262E-16</v>
      </c>
      <c r="W230" s="8">
        <f t="shared" si="109"/>
        <v>-4.4408920985006262E-16</v>
      </c>
      <c r="X230" s="8">
        <f t="shared" si="109"/>
        <v>-4.4408920985006262E-16</v>
      </c>
      <c r="Y230" s="8">
        <f t="shared" si="109"/>
        <v>-4.4408920985006262E-16</v>
      </c>
      <c r="Z230" s="8">
        <f t="shared" si="109"/>
        <v>-4.4408920985006262E-16</v>
      </c>
      <c r="AA230" s="8">
        <f t="shared" si="109"/>
        <v>-4.4408920985006262E-16</v>
      </c>
      <c r="AB230" s="8">
        <f t="shared" si="109"/>
        <v>-4.4408920985006262E-16</v>
      </c>
      <c r="AC230" s="8">
        <f t="shared" si="109"/>
        <v>-4.4408920985006262E-16</v>
      </c>
      <c r="AD230" s="8">
        <f t="shared" si="109"/>
        <v>-4.4408920985006262E-16</v>
      </c>
      <c r="AE230" s="8">
        <f t="shared" si="109"/>
        <v>-4.4408920985006262E-16</v>
      </c>
      <c r="AF230" s="8">
        <f t="shared" si="109"/>
        <v>-4.4408920985006262E-16</v>
      </c>
      <c r="AG230" s="8">
        <f t="shared" si="109"/>
        <v>-4.4408920985006262E-16</v>
      </c>
      <c r="AH230" s="8">
        <f t="shared" si="109"/>
        <v>-4.4408920985006262E-16</v>
      </c>
      <c r="AI230" s="8">
        <f t="shared" si="109"/>
        <v>-4.4408920985006262E-16</v>
      </c>
      <c r="AJ230" s="8">
        <f t="shared" si="109"/>
        <v>-4.4408920985006262E-16</v>
      </c>
      <c r="AK230" s="8">
        <f t="shared" si="109"/>
        <v>-4.4408920985006262E-16</v>
      </c>
      <c r="AL230" s="8">
        <f t="shared" si="109"/>
        <v>-4.4408920985006262E-16</v>
      </c>
      <c r="AM230" s="8">
        <f t="shared" si="109"/>
        <v>-4.4408920985006262E-16</v>
      </c>
      <c r="AN230" s="8">
        <f t="shared" si="109"/>
        <v>-4.4408920985006262E-16</v>
      </c>
      <c r="AO230" s="8">
        <f t="shared" si="109"/>
        <v>-4.4408920985006262E-16</v>
      </c>
      <c r="AP230" s="8">
        <f t="shared" si="109"/>
        <v>-4.4408920985006262E-16</v>
      </c>
      <c r="AQ230" s="8">
        <f t="shared" si="109"/>
        <v>-4.4408920985006262E-16</v>
      </c>
      <c r="AR230" s="8">
        <f t="shared" si="109"/>
        <v>-4.4408920985006262E-16</v>
      </c>
      <c r="AS230" s="8">
        <f t="shared" si="109"/>
        <v>-4.4408920985006262E-16</v>
      </c>
      <c r="AT230" s="8">
        <f t="shared" si="109"/>
        <v>-4.4408920985006262E-16</v>
      </c>
      <c r="AU230" s="8">
        <f t="shared" si="109"/>
        <v>-4.4408920985006262E-16</v>
      </c>
      <c r="AV230" s="8">
        <f t="shared" si="109"/>
        <v>-4.4408920985006262E-16</v>
      </c>
      <c r="AW230" s="8">
        <f t="shared" si="109"/>
        <v>-4.4408920985006262E-16</v>
      </c>
      <c r="AX230" s="8">
        <f t="shared" si="109"/>
        <v>-4.4408920985006262E-16</v>
      </c>
      <c r="AY230" s="8">
        <f t="shared" si="109"/>
        <v>-4.4408920985006262E-16</v>
      </c>
      <c r="AZ230" s="8">
        <f t="shared" si="109"/>
        <v>-4.4408920985006262E-16</v>
      </c>
      <c r="BA230" s="8">
        <f t="shared" si="109"/>
        <v>-4.4408920985006262E-16</v>
      </c>
      <c r="BB230" s="8">
        <f t="shared" si="109"/>
        <v>-4.4408920985006262E-16</v>
      </c>
      <c r="BC230" s="8">
        <f t="shared" si="109"/>
        <v>-4.4408920985006262E-16</v>
      </c>
      <c r="BD230" s="8">
        <f t="shared" si="109"/>
        <v>-4.4408920985006262E-16</v>
      </c>
      <c r="BE230" s="8">
        <f t="shared" si="109"/>
        <v>-4.4408920985006262E-16</v>
      </c>
      <c r="BF230" s="8">
        <f t="shared" si="109"/>
        <v>-4.4408920985006262E-16</v>
      </c>
      <c r="BG230" s="8">
        <f t="shared" si="109"/>
        <v>-4.4408920985006262E-16</v>
      </c>
      <c r="BH230" s="8">
        <f t="shared" si="109"/>
        <v>-4.4408920985006262E-16</v>
      </c>
      <c r="BI230" s="8">
        <f t="shared" si="109"/>
        <v>-4.4408920985006262E-16</v>
      </c>
      <c r="BJ230" s="8">
        <f t="shared" si="109"/>
        <v>-4.4408920985006262E-16</v>
      </c>
      <c r="BK230" s="8">
        <f t="shared" si="109"/>
        <v>-4.4408920985006262E-16</v>
      </c>
      <c r="BL230" s="8">
        <f t="shared" si="109"/>
        <v>-4.4408920985006262E-16</v>
      </c>
      <c r="BM230" s="8">
        <f t="shared" si="109"/>
        <v>-4.4408920985006262E-16</v>
      </c>
      <c r="BN230" s="8">
        <f t="shared" si="109"/>
        <v>-4.4408920985006262E-16</v>
      </c>
      <c r="BO230" s="8">
        <f t="shared" si="109"/>
        <v>-4.4408920985006262E-16</v>
      </c>
      <c r="BP230" s="8">
        <f t="shared" si="109"/>
        <v>-4.4408920985006262E-16</v>
      </c>
      <c r="BQ230" s="8">
        <f t="shared" si="109"/>
        <v>-4.4408920985006262E-16</v>
      </c>
      <c r="BR230" s="8">
        <f t="shared" ref="BR230:BV230" si="110">BR229+BR189</f>
        <v>-4.4408920985006262E-16</v>
      </c>
      <c r="BS230" s="8">
        <f t="shared" si="110"/>
        <v>-4.4408920985006262E-16</v>
      </c>
      <c r="BT230" s="8">
        <f t="shared" si="110"/>
        <v>-4.4408920985006262E-16</v>
      </c>
      <c r="BU230" s="8">
        <f t="shared" si="110"/>
        <v>-4.4408920985006262E-16</v>
      </c>
      <c r="BV230" s="8">
        <f t="shared" si="110"/>
        <v>-4.4408920985006262E-16</v>
      </c>
    </row>
    <row r="231" spans="1:74" ht="12.75" customHeight="1" x14ac:dyDescent="0.3">
      <c r="I231" s="75"/>
    </row>
    <row r="232" spans="1:74" ht="12.75" customHeight="1" x14ac:dyDescent="0.3">
      <c r="I232" s="75"/>
    </row>
    <row r="233" spans="1:74" s="98" customFormat="1" ht="12.75" customHeight="1" x14ac:dyDescent="0.35">
      <c r="A233" s="95"/>
      <c r="B233" s="96" t="str">
        <f>'Depn|Inputs'!C48</f>
        <v>SCADA/Network control</v>
      </c>
      <c r="C233" s="95"/>
      <c r="D233" s="97"/>
      <c r="E233" s="95"/>
      <c r="F233" s="95"/>
      <c r="G233" s="95"/>
      <c r="H233" s="95"/>
      <c r="I233" s="127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  <c r="BV233" s="95"/>
    </row>
    <row r="234" spans="1:74" ht="12.75" hidden="1" customHeight="1" outlineLevel="1" x14ac:dyDescent="0.35">
      <c r="B234" s="99"/>
      <c r="C234" s="8" t="s">
        <v>18</v>
      </c>
      <c r="I234" s="75">
        <f>INDEX('Depn|Inputs'!$E$44:$E$50, MATCH(B233, 'Depn|Inputs'!$C$44:$C$50,0))</f>
        <v>5</v>
      </c>
    </row>
    <row r="235" spans="1:74" ht="12.75" hidden="1" customHeight="1" outlineLevel="1" x14ac:dyDescent="0.35">
      <c r="B235" s="99"/>
      <c r="C235" s="8" t="s">
        <v>19</v>
      </c>
      <c r="I235" s="101">
        <f>IF(INDEX('Depn|Inputs'!$F$44:$F$50,MATCH(B233,'Depn|Inputs'!$C$44:$C$50,0))&lt;0,1,INDEX('Depn|Inputs'!$F$44:$F$50,MATCH(B233,'Depn|Inputs'!$C$44:$C$50,0)))</f>
        <v>10</v>
      </c>
    </row>
    <row r="236" spans="1:74" ht="12.75" hidden="1" customHeight="1" outlineLevel="1" x14ac:dyDescent="0.35">
      <c r="B236" s="99"/>
      <c r="C236" s="292" t="s">
        <v>69</v>
      </c>
      <c r="I236" s="293">
        <f>INDEX('Depn|Inputs'!$G$44:$G$51, MATCH($B233, 'Depn|Inputs'!$C$44:$C$51, 0))</f>
        <v>10</v>
      </c>
    </row>
    <row r="237" spans="1:74" ht="12.75" hidden="1" customHeight="1" outlineLevel="1" x14ac:dyDescent="0.3">
      <c r="C237" s="94" t="s">
        <v>38</v>
      </c>
      <c r="I237" s="75"/>
    </row>
    <row r="238" spans="1:74" ht="12.75" hidden="1" customHeight="1" outlineLevel="1" x14ac:dyDescent="0.3">
      <c r="D238" s="102" t="s">
        <v>39</v>
      </c>
      <c r="E238" s="103" t="s">
        <v>22</v>
      </c>
      <c r="F238" s="103"/>
      <c r="G238" s="103"/>
      <c r="H238" s="103"/>
      <c r="I238" s="104"/>
      <c r="J238" s="105">
        <f>IF(OR($I234=0,I243=0),0,IF($I241&gt;0,(MIN($I243/$I234, $I243-SUM($I238:I238))),(MAX($I243/$I234, $I243-SUM($I238:I238)))))</f>
        <v>-1.1243019482261194</v>
      </c>
      <c r="K238" s="105">
        <f>IF(OR($I234=0,J243=0),0,IF($I241&gt;0,(MIN($I243/$I234, $I243-SUM($I238:J238))),(MAX($I243/$I234, $I243-SUM($I238:J238)))))</f>
        <v>-1.1243019482261194</v>
      </c>
      <c r="L238" s="105">
        <f>IF(OR($I234=0,K243=0),0,IF($I241&gt;0,(MIN($I243/$I234, $I243-SUM($I238:K238))),(MAX($I243/$I234, $I243-SUM($I238:K238)))))</f>
        <v>-1.1243019482261194</v>
      </c>
      <c r="M238" s="105">
        <f>IF(OR($I234=0,L243=0),0,IF($I241&gt;0,(MIN($I243/$I234, $I243-SUM($I238:L238))),(MAX($I243/$I234, $I243-SUM($I238:L238)))))</f>
        <v>-1.1243019482261194</v>
      </c>
      <c r="N238" s="105">
        <f>IF(OR($I234=0,M243=0),0,IF($I241&gt;0,(MIN($I243/$I234, $I243-SUM($I238:M238))),(MAX($I243/$I234, $I243-SUM($I238:M238)))))</f>
        <v>-1.1243019482261194</v>
      </c>
      <c r="O238" s="105">
        <f>IF(OR($I234=0,N243=0),0,IF($I241&gt;0,(MIN($I243/$I234, $I243-SUM($I238:N238))),(MAX($I243/$I234, $I243-SUM($I238:N238)))))</f>
        <v>0</v>
      </c>
      <c r="P238" s="105">
        <f>IF(OR($I234=0,O243=0),0,IF($I241&gt;0,(MIN($I243/$I234, $I243-SUM($I238:O238))),(MAX($I243/$I234, $I243-SUM($I238:O238)))))</f>
        <v>0</v>
      </c>
      <c r="Q238" s="105">
        <f>IF(OR($I234=0,P243=0),0,IF($I241&gt;0,(MIN($I243/$I234, $I243-SUM($I238:P238))),(MAX($I243/$I234, $I243-SUM($I238:P238)))))</f>
        <v>0</v>
      </c>
      <c r="R238" s="105">
        <f>IF(OR($I234=0,Q243=0),0,IF($I241&gt;0,(MIN($I243/$I234, $I243-SUM($I238:Q238))),(MAX($I243/$I234, $I243-SUM($I238:Q238)))))</f>
        <v>0</v>
      </c>
      <c r="S238" s="105">
        <f>IF(OR($I234=0,R243=0),0,IF($I241&gt;0,(MIN($I243/$I234, $I243-SUM($I238:R238))),(MAX($I243/$I234, $I243-SUM($I238:R238)))))</f>
        <v>0</v>
      </c>
      <c r="T238" s="105">
        <f>IF(OR($I234=0,S243=0),0,IF($I241&gt;0,(MIN($I243/$I234, $I243-SUM($I238:S238))),(MAX($I243/$I234, $I243-SUM($I238:S238)))))</f>
        <v>0</v>
      </c>
      <c r="U238" s="105">
        <f>IF(OR($I234=0,T243=0),0,IF($I241&gt;0,(MIN($I243/$I234, $I243-SUM($I238:T238))),(MAX($I243/$I234, $I243-SUM($I238:T238)))))</f>
        <v>0</v>
      </c>
      <c r="V238" s="105">
        <f>IF(OR($I234=0,U243=0),0,IF($I241&gt;0,(MIN($I243/$I234, $I243-SUM($I238:U238))),(MAX($I243/$I234, $I243-SUM($I238:U238)))))</f>
        <v>0</v>
      </c>
      <c r="W238" s="105">
        <f>IF(OR($I234=0,V243=0),0,IF($I241&gt;0,(MIN($I243/$I234, $I243-SUM($I238:V238))),(MAX($I243/$I234, $I243-SUM($I238:V238)))))</f>
        <v>0</v>
      </c>
      <c r="X238" s="105">
        <f>IF(OR($I234=0,W243=0),0,IF($I241&gt;0,(MIN($I243/$I234, $I243-SUM($I238:W238))),(MAX($I243/$I234, $I243-SUM($I238:W238)))))</f>
        <v>0</v>
      </c>
      <c r="Y238" s="105">
        <f>IF(OR($I234=0,X243=0),0,IF($I241&gt;0,(MIN($I243/$I234, $I243-SUM($I238:X238))),(MAX($I243/$I234, $I243-SUM($I238:X238)))))</f>
        <v>0</v>
      </c>
      <c r="Z238" s="105">
        <f>IF(OR($I234=0,Y243=0),0,IF($I241&gt;0,(MIN($I243/$I234, $I243-SUM($I238:Y238))),(MAX($I243/$I234, $I243-SUM($I238:Y238)))))</f>
        <v>0</v>
      </c>
      <c r="AA238" s="105">
        <f>IF(OR($I234=0,Z243=0),0,IF($I241&gt;0,(MIN($I243/$I234, $I243-SUM($I238:Z238))),(MAX($I243/$I234, $I243-SUM($I238:Z238)))))</f>
        <v>0</v>
      </c>
      <c r="AB238" s="105">
        <f>IF(OR($I234=0,AA243=0),0,IF($I241&gt;0,(MIN($I243/$I234, $I243-SUM($I238:AA238))),(MAX($I243/$I234, $I243-SUM($I238:AA238)))))</f>
        <v>0</v>
      </c>
      <c r="AC238" s="105">
        <f>IF(OR($I234=0,AB243=0),0,IF($I241&gt;0,(MIN($I243/$I234, $I243-SUM($I238:AB238))),(MAX($I243/$I234, $I243-SUM($I238:AB238)))))</f>
        <v>0</v>
      </c>
      <c r="AD238" s="105">
        <f>IF(OR($I234=0,AC243=0),0,IF($I241&gt;0,(MIN($I243/$I234, $I243-SUM($I238:AC238))),(MAX($I243/$I234, $I243-SUM($I238:AC238)))))</f>
        <v>0</v>
      </c>
      <c r="AE238" s="105">
        <f>IF(OR($I234=0,AD243=0),0,IF($I241&gt;0,(MIN($I243/$I234, $I243-SUM($I238:AD238))),(MAX($I243/$I234, $I243-SUM($I238:AD238)))))</f>
        <v>0</v>
      </c>
      <c r="AF238" s="105">
        <f>IF(OR($I234=0,AE243=0),0,IF($I241&gt;0,(MIN($I243/$I234, $I243-SUM($I238:AE238))),(MAX($I243/$I234, $I243-SUM($I238:AE238)))))</f>
        <v>0</v>
      </c>
      <c r="AG238" s="105">
        <f>IF(OR($I234=0,AF243=0),0,IF($I241&gt;0,(MIN($I243/$I234, $I243-SUM($I238:AF238))),(MAX($I243/$I234, $I243-SUM($I238:AF238)))))</f>
        <v>0</v>
      </c>
      <c r="AH238" s="105">
        <f>IF(OR($I234=0,AG243=0),0,IF($I241&gt;0,(MIN($I243/$I234, $I243-SUM($I238:AG238))),(MAX($I243/$I234, $I243-SUM($I238:AG238)))))</f>
        <v>0</v>
      </c>
      <c r="AI238" s="105">
        <f>IF(OR($I234=0,AH243=0),0,IF($I241&gt;0,(MIN($I243/$I234, $I243-SUM($I238:AH238))),(MAX($I243/$I234, $I243-SUM($I238:AH238)))))</f>
        <v>0</v>
      </c>
      <c r="AJ238" s="105">
        <f>IF(OR($I234=0,AI243=0),0,IF($I241&gt;0,(MIN($I243/$I234, $I243-SUM($I238:AI238))),(MAX($I243/$I234, $I243-SUM($I238:AI238)))))</f>
        <v>0</v>
      </c>
      <c r="AK238" s="105">
        <f>IF(OR($I234=0,AJ243=0),0,IF($I241&gt;0,(MIN($I243/$I234, $I243-SUM($I238:AJ238))),(MAX($I243/$I234, $I243-SUM($I238:AJ238)))))</f>
        <v>0</v>
      </c>
      <c r="AL238" s="105">
        <f>IF(OR($I234=0,AK243=0),0,IF($I241&gt;0,(MIN($I243/$I234, $I243-SUM($I238:AK238))),(MAX($I243/$I234, $I243-SUM($I238:AK238)))))</f>
        <v>0</v>
      </c>
      <c r="AM238" s="105">
        <f>IF(OR($I234=0,AL243=0),0,IF($I241&gt;0,(MIN($I243/$I234, $I243-SUM($I238:AL238))),(MAX($I243/$I234, $I243-SUM($I238:AL238)))))</f>
        <v>0</v>
      </c>
      <c r="AN238" s="105">
        <f>IF(OR($I234=0,AM243=0),0,IF($I241&gt;0,(MIN($I243/$I234, $I243-SUM($I238:AM238))),(MAX($I243/$I234, $I243-SUM($I238:AM238)))))</f>
        <v>0</v>
      </c>
      <c r="AO238" s="105">
        <f>IF(OR($I234=0,AN243=0),0,IF($I241&gt;0,(MIN($I243/$I234, $I243-SUM($I238:AN238))),(MAX($I243/$I234, $I243-SUM($I238:AN238)))))</f>
        <v>0</v>
      </c>
      <c r="AP238" s="105">
        <f>IF(OR($I234=0,AO243=0),0,IF($I241&gt;0,(MIN($I243/$I234, $I243-SUM($I238:AO238))),(MAX($I243/$I234, $I243-SUM($I238:AO238)))))</f>
        <v>0</v>
      </c>
      <c r="AQ238" s="105">
        <f>IF(OR($I234=0,AP243=0),0,IF($I241&gt;0,(MIN($I243/$I234, $I243-SUM($I238:AP238))),(MAX($I243/$I234, $I243-SUM($I238:AP238)))))</f>
        <v>0</v>
      </c>
      <c r="AR238" s="105">
        <f>IF(OR($I234=0,AQ243=0),0,IF($I241&gt;0,(MIN($I243/$I234, $I243-SUM($I238:AQ238))),(MAX($I243/$I234, $I243-SUM($I238:AQ238)))))</f>
        <v>0</v>
      </c>
      <c r="AS238" s="105">
        <f>IF(OR($I234=0,AR243=0),0,IF($I241&gt;0,(MIN($I243/$I234, $I243-SUM($I238:AR238))),(MAX($I243/$I234, $I243-SUM($I238:AR238)))))</f>
        <v>0</v>
      </c>
      <c r="AT238" s="105">
        <f>IF(OR($I234=0,AS243=0),0,IF($I241&gt;0,(MIN($I243/$I234, $I243-SUM($I238:AS238))),(MAX($I243/$I234, $I243-SUM($I238:AS238)))))</f>
        <v>0</v>
      </c>
      <c r="AU238" s="105">
        <f>IF(OR($I234=0,AT243=0),0,IF($I241&gt;0,(MIN($I243/$I234, $I243-SUM($I238:AT238))),(MAX($I243/$I234, $I243-SUM($I238:AT238)))))</f>
        <v>0</v>
      </c>
      <c r="AV238" s="105">
        <f>IF(OR($I234=0,AU243=0),0,IF($I241&gt;0,(MIN($I243/$I234, $I243-SUM($I238:AU238))),(MAX($I243/$I234, $I243-SUM($I238:AU238)))))</f>
        <v>0</v>
      </c>
      <c r="AW238" s="105">
        <f>IF(OR($I234=0,AV243=0),0,IF($I241&gt;0,(MIN($I243/$I234, $I243-SUM($I238:AV238))),(MAX($I243/$I234, $I243-SUM($I238:AV238)))))</f>
        <v>0</v>
      </c>
      <c r="AX238" s="105">
        <f>IF(OR($I234=0,AW243=0),0,IF($I241&gt;0,(MIN($I243/$I234, $I243-SUM($I238:AW238))),(MAX($I243/$I234, $I243-SUM($I238:AW238)))))</f>
        <v>0</v>
      </c>
      <c r="AY238" s="105">
        <f>IF(OR($I234=0,AX243=0),0,IF($I241&gt;0,(MIN($I243/$I234, $I243-SUM($I238:AX238))),(MAX($I243/$I234, $I243-SUM($I238:AX238)))))</f>
        <v>0</v>
      </c>
      <c r="AZ238" s="105">
        <f>IF(OR($I234=0,AY243=0),0,IF($I241&gt;0,(MIN($I243/$I234, $I243-SUM($I238:AY238))),(MAX($I243/$I234, $I243-SUM($I238:AY238)))))</f>
        <v>0</v>
      </c>
      <c r="BA238" s="105">
        <f>IF(OR($I234=0,AZ243=0),0,IF($I241&gt;0,(MIN($I243/$I234, $I243-SUM($I238:AZ238))),(MAX($I243/$I234, $I243-SUM($I238:AZ238)))))</f>
        <v>0</v>
      </c>
      <c r="BB238" s="105">
        <f>IF(OR($I234=0,BA243=0),0,IF($I241&gt;0,(MIN($I243/$I234, $I243-SUM($I238:BA238))),(MAX($I243/$I234, $I243-SUM($I238:BA238)))))</f>
        <v>0</v>
      </c>
      <c r="BC238" s="105">
        <f>IF(OR($I234=0,BB243=0),0,IF($I241&gt;0,(MIN($I243/$I234, $I243-SUM($I238:BB238))),(MAX($I243/$I234, $I243-SUM($I238:BB238)))))</f>
        <v>0</v>
      </c>
      <c r="BD238" s="105">
        <f>IF(OR($I234=0,BC243=0),0,IF($I241&gt;0,(MIN($I243/$I234, $I243-SUM($I238:BC238))),(MAX($I243/$I234, $I243-SUM($I238:BC238)))))</f>
        <v>0</v>
      </c>
      <c r="BE238" s="105">
        <f>IF(OR($I234=0,BD243=0),0,IF($I241&gt;0,(MIN($I243/$I234, $I243-SUM($I238:BD238))),(MAX($I243/$I234, $I243-SUM($I238:BD238)))))</f>
        <v>0</v>
      </c>
      <c r="BF238" s="105">
        <f>IF(OR($I234=0,BE243=0),0,IF($I241&gt;0,(MIN($I243/$I234, $I243-SUM($I238:BE238))),(MAX($I243/$I234, $I243-SUM($I238:BE238)))))</f>
        <v>0</v>
      </c>
      <c r="BG238" s="105">
        <f>IF(OR($I234=0,BF243=0),0,IF($I241&gt;0,(MIN($I243/$I234, $I243-SUM($I238:BF238))),(MAX($I243/$I234, $I243-SUM($I238:BF238)))))</f>
        <v>0</v>
      </c>
      <c r="BH238" s="105">
        <f>IF(OR($I234=0,BG243=0),0,IF($I241&gt;0,(MIN($I243/$I234, $I243-SUM($I238:BG238))),(MAX($I243/$I234, $I243-SUM($I238:BG238)))))</f>
        <v>0</v>
      </c>
      <c r="BI238" s="105">
        <f>IF(OR($I234=0,BH243=0),0,IF($I241&gt;0,(MIN($I243/$I234, $I243-SUM($I238:BH238))),(MAX($I243/$I234, $I243-SUM($I238:BH238)))))</f>
        <v>0</v>
      </c>
      <c r="BJ238" s="105">
        <f>IF(OR($I234=0,BI243=0),0,IF($I241&gt;0,(MIN($I243/$I234, $I243-SUM($I238:BI238))),(MAX($I243/$I234, $I243-SUM($I238:BI238)))))</f>
        <v>0</v>
      </c>
      <c r="BK238" s="105">
        <f>IF(OR($I234=0,BJ243=0),0,IF($I241&gt;0,(MIN($I243/$I234, $I243-SUM($I238:BJ238))),(MAX($I243/$I234, $I243-SUM($I238:BJ238)))))</f>
        <v>0</v>
      </c>
      <c r="BL238" s="105">
        <f>IF(OR($I234=0,BK243=0),0,IF($I241&gt;0,(MIN($I243/$I234, $I243-SUM($I238:BK238))),(MAX($I243/$I234, $I243-SUM($I238:BK238)))))</f>
        <v>0</v>
      </c>
      <c r="BM238" s="105">
        <f>IF(OR($I234=0,BL243=0),0,IF($I241&gt;0,(MIN($I243/$I234, $I243-SUM($I238:BL238))),(MAX($I243/$I234, $I243-SUM($I238:BL238)))))</f>
        <v>0</v>
      </c>
      <c r="BN238" s="105">
        <f>IF(OR($I234=0,BM243=0),0,IF($I241&gt;0,(MIN($I243/$I234, $I243-SUM($I238:BM238))),(MAX($I243/$I234, $I243-SUM($I238:BM238)))))</f>
        <v>0</v>
      </c>
      <c r="BO238" s="105">
        <f>IF(OR($I234=0,BN243=0),0,IF($I241&gt;0,(MIN($I243/$I234, $I243-SUM($I238:BN238))),(MAX($I243/$I234, $I243-SUM($I238:BN238)))))</f>
        <v>0</v>
      </c>
      <c r="BP238" s="105">
        <f>IF(OR($I234=0,BO243=0),0,IF($I241&gt;0,(MIN($I243/$I234, $I243-SUM($I238:BO238))),(MAX($I243/$I234, $I243-SUM($I238:BO238)))))</f>
        <v>0</v>
      </c>
      <c r="BQ238" s="105">
        <f>IF(OR($I234=0,BP243=0),0,IF($I241&gt;0,(MIN($I243/$I234, $I243-SUM($I238:BP238))),(MAX($I243/$I234, $I243-SUM($I238:BP238)))))</f>
        <v>0</v>
      </c>
      <c r="BR238" s="105">
        <f>IF(OR($I234=0,BQ243=0),0,IF($I241&gt;0,(MIN($I243/$I234, $I243-SUM($I238:BQ238))),(MAX($I243/$I234, $I243-SUM($I238:BQ238)))))</f>
        <v>0</v>
      </c>
      <c r="BS238" s="105">
        <f>IF(OR($I234=0,BR243=0),0,IF($I241&gt;0,(MIN($I243/$I234, $I243-SUM($I238:BR238))),(MAX($I243/$I234, $I243-SUM($I238:BR238)))))</f>
        <v>0</v>
      </c>
      <c r="BT238" s="105">
        <f>IF(OR($I234=0,BS243=0),0,IF($I241&gt;0,(MIN($I243/$I234, $I243-SUM($I238:BS238))),(MAX($I243/$I234, $I243-SUM($I238:BS238)))))</f>
        <v>0</v>
      </c>
      <c r="BU238" s="105">
        <f>IF(OR($I234=0,BT243=0),0,IF($I241&gt;0,(MIN($I243/$I234, $I243-SUM($I238:BT238))),(MAX($I243/$I234, $I243-SUM($I238:BT238)))))</f>
        <v>0</v>
      </c>
      <c r="BV238" s="105">
        <f>IF(OR($I234=0,BU243=0),0,IF($I241&gt;0,(MIN($I243/$I234, $I243-SUM($I238:BU238))),(MAX($I243/$I234, $I243-SUM($I238:BU238)))))</f>
        <v>0</v>
      </c>
    </row>
    <row r="239" spans="1:74" ht="12.75" hidden="1" customHeight="1" outlineLevel="1" x14ac:dyDescent="0.3">
      <c r="D239" s="102" t="s">
        <v>40</v>
      </c>
      <c r="E239" s="103" t="s">
        <v>22</v>
      </c>
      <c r="F239" s="103"/>
      <c r="G239" s="103"/>
      <c r="H239" s="103"/>
      <c r="I239" s="104"/>
      <c r="J239" s="106"/>
      <c r="K239" s="106"/>
      <c r="L239" s="106"/>
      <c r="M239" s="106"/>
      <c r="N239" s="106"/>
      <c r="O239" s="105">
        <f>IF(OR($I234=0,N243=0),0,IF($N242&gt;0,(MIN($N242/IF($I234&lt;=5,1,($I234-5)),$N242-SUM($N239:N239))), (MAX($N242/IF($I234&lt;=5,1,($I234-5)),$N242-SUM($N239:N239)))))</f>
        <v>0</v>
      </c>
      <c r="P239" s="105">
        <f>IF(OR($I234=0,O243=0),0,IF($N242&gt;0,(MIN($N242/IF($I234&lt;=5,1,($I234-5)),$N242-SUM($N239:O239))), (MAX($N242/IF($I234&lt;=5,1,($I234-5)),$N242-SUM($N239:O239)))))</f>
        <v>0</v>
      </c>
      <c r="Q239" s="105">
        <f>IF(OR($I234=0,P243=0),0,IF($N242&gt;0,(MIN($N242/IF($I234&lt;=5,1,($I234-5)),$N242-SUM($N239:P239))), (MAX($N242/IF($I234&lt;=5,1,($I234-5)),$N242-SUM($N239:P239)))))</f>
        <v>0</v>
      </c>
      <c r="R239" s="105">
        <f>IF(OR($I234=0,Q243=0),0,IF($N242&gt;0,(MIN($N242/IF($I234&lt;=5,1,($I234-5)),$N242-SUM($N239:Q239))), (MAX($N242/IF($I234&lt;=5,1,($I234-5)),$N242-SUM($N239:Q239)))))</f>
        <v>0</v>
      </c>
      <c r="S239" s="105">
        <f>IF(OR($I234=0,R243=0),0,IF($N242&gt;0,(MIN($N242/IF($I234&lt;=5,1,($I234-5)),$N242-SUM($N239:R239))), (MAX($N242/IF($I234&lt;=5,1,($I234-5)),$N242-SUM($N239:R239)))))</f>
        <v>0</v>
      </c>
      <c r="T239" s="105">
        <f>IF(OR($I234=0,S243=0),0,IF($N242&gt;0,(MIN($N242/IF($I234&lt;=5,1,($I234-5)),$N242-SUM($N239:S239))), (MAX($N242/IF($I234&lt;=5,1,($I234-5)),$N242-SUM($N239:S239)))))</f>
        <v>0</v>
      </c>
      <c r="U239" s="105">
        <f>IF(OR($I234=0,T243=0),0,IF($N242&gt;0,(MIN($N242/IF($I234&lt;=5,1,($I234-5)),$N242-SUM($N239:T239))), (MAX($N242/IF($I234&lt;=5,1,($I234-5)),$N242-SUM($N239:T239)))))</f>
        <v>0</v>
      </c>
      <c r="V239" s="105">
        <f>IF(OR($I234=0,U243=0),0,IF($N242&gt;0,(MIN($N242/IF($I234&lt;=5,1,($I234-5)),$N242-SUM($N239:U239))), (MAX($N242/IF($I234&lt;=5,1,($I234-5)),$N242-SUM($N239:U239)))))</f>
        <v>0</v>
      </c>
      <c r="W239" s="105">
        <f>IF(OR($I234=0,V243=0),0,IF($N242&gt;0,(MIN($N242/IF($I234&lt;=5,1,($I234-5)),$N242-SUM($N239:V239))), (MAX($N242/IF($I234&lt;=5,1,($I234-5)),$N242-SUM($N239:V239)))))</f>
        <v>0</v>
      </c>
      <c r="X239" s="105">
        <f>IF(OR($I234=0,W243=0),0,IF($N242&gt;0,(MIN($N242/IF($I234&lt;=5,1,($I234-5)),$N242-SUM($N239:W239))), (MAX($N242/IF($I234&lt;=5,1,($I234-5)),$N242-SUM($N239:W239)))))</f>
        <v>0</v>
      </c>
      <c r="Y239" s="105">
        <f>IF(OR($I234=0,X243=0),0,IF($N242&gt;0,(MIN($N242/IF($I234&lt;=5,1,($I234-5)),$N242-SUM($N239:X239))), (MAX($N242/IF($I234&lt;=5,1,($I234-5)),$N242-SUM($N239:X239)))))</f>
        <v>0</v>
      </c>
      <c r="Z239" s="105">
        <f>IF(OR($I234=0,Y243=0),0,IF($N242&gt;0,(MIN($N242/IF($I234&lt;=5,1,($I234-5)),$N242-SUM($N239:Y239))), (MAX($N242/IF($I234&lt;=5,1,($I234-5)),$N242-SUM($N239:Y239)))))</f>
        <v>0</v>
      </c>
      <c r="AA239" s="105">
        <f>IF(OR($I234=0,Z243=0),0,IF($N242&gt;0,(MIN($N242/IF($I234&lt;=5,1,($I234-5)),$N242-SUM($N239:Z239))), (MAX($N242/IF($I234&lt;=5,1,($I234-5)),$N242-SUM($N239:Z239)))))</f>
        <v>0</v>
      </c>
      <c r="AB239" s="105">
        <f>IF(OR($I234=0,AA243=0),0,IF($N242&gt;0,(MIN($N242/IF($I234&lt;=5,1,($I234-5)),$N242-SUM($N239:AA239))), (MAX($N242/IF($I234&lt;=5,1,($I234-5)),$N242-SUM($N239:AA239)))))</f>
        <v>0</v>
      </c>
      <c r="AC239" s="105">
        <f>IF(OR($I234=0,AB243=0),0,IF($N242&gt;0,(MIN($N242/IF($I234&lt;=5,1,($I234-5)),$N242-SUM($N239:AB239))), (MAX($N242/IF($I234&lt;=5,1,($I234-5)),$N242-SUM($N239:AB239)))))</f>
        <v>0</v>
      </c>
      <c r="AD239" s="105">
        <f>IF(OR($I234=0,AC243=0),0,IF($N242&gt;0,(MIN($N242/IF($I234&lt;=5,1,($I234-5)),$N242-SUM($N239:AC239))), (MAX($N242/IF($I234&lt;=5,1,($I234-5)),$N242-SUM($N239:AC239)))))</f>
        <v>0</v>
      </c>
      <c r="AE239" s="105">
        <f>IF(OR($I234=0,AD243=0),0,IF($N242&gt;0,(MIN($N242/IF($I234&lt;=5,1,($I234-5)),$N242-SUM($N239:AD239))), (MAX($N242/IF($I234&lt;=5,1,($I234-5)),$N242-SUM($N239:AD239)))))</f>
        <v>0</v>
      </c>
      <c r="AF239" s="105">
        <f>IF(OR($I234=0,AE243=0),0,IF($N242&gt;0,(MIN($N242/IF($I234&lt;=5,1,($I234-5)),$N242-SUM($N239:AE239))), (MAX($N242/IF($I234&lt;=5,1,($I234-5)),$N242-SUM($N239:AE239)))))</f>
        <v>0</v>
      </c>
      <c r="AG239" s="105">
        <f>IF(OR($I234=0,AF243=0),0,IF($N242&gt;0,(MIN($N242/IF($I234&lt;=5,1,($I234-5)),$N242-SUM($N239:AF239))), (MAX($N242/IF($I234&lt;=5,1,($I234-5)),$N242-SUM($N239:AF239)))))</f>
        <v>0</v>
      </c>
      <c r="AH239" s="105">
        <f>IF(OR($I234=0,AG243=0),0,IF($N242&gt;0,(MIN($N242/IF($I234&lt;=5,1,($I234-5)),$N242-SUM($N239:AG239))), (MAX($N242/IF($I234&lt;=5,1,($I234-5)),$N242-SUM($N239:AG239)))))</f>
        <v>0</v>
      </c>
      <c r="AI239" s="105">
        <f>IF(OR($I234=0,AH243=0),0,IF($N242&gt;0,(MIN($N242/IF($I234&lt;=5,1,($I234-5)),$N242-SUM($N239:AH239))), (MAX($N242/IF($I234&lt;=5,1,($I234-5)),$N242-SUM($N239:AH239)))))</f>
        <v>0</v>
      </c>
      <c r="AJ239" s="105">
        <f>IF(OR($I234=0,AI243=0),0,IF($N242&gt;0,(MIN($N242/IF($I234&lt;=5,1,($I234-5)),$N242-SUM($N239:AI239))), (MAX($N242/IF($I234&lt;=5,1,($I234-5)),$N242-SUM($N239:AI239)))))</f>
        <v>0</v>
      </c>
      <c r="AK239" s="105">
        <f>IF(OR($I234=0,AJ243=0),0,IF($N242&gt;0,(MIN($N242/IF($I234&lt;=5,1,($I234-5)),$N242-SUM($N239:AJ239))), (MAX($N242/IF($I234&lt;=5,1,($I234-5)),$N242-SUM($N239:AJ239)))))</f>
        <v>0</v>
      </c>
      <c r="AL239" s="105">
        <f>IF(OR($I234=0,AK243=0),0,IF($N242&gt;0,(MIN($N242/IF($I234&lt;=5,1,($I234-5)),$N242-SUM($N239:AK239))), (MAX($N242/IF($I234&lt;=5,1,($I234-5)),$N242-SUM($N239:AK239)))))</f>
        <v>0</v>
      </c>
      <c r="AM239" s="105">
        <f>IF(OR($I234=0,AL243=0),0,IF($N242&gt;0,(MIN($N242/IF($I234&lt;=5,1,($I234-5)),$N242-SUM($N239:AL239))), (MAX($N242/IF($I234&lt;=5,1,($I234-5)),$N242-SUM($N239:AL239)))))</f>
        <v>0</v>
      </c>
      <c r="AN239" s="105">
        <f>IF(OR($I234=0,AM243=0),0,IF($N242&gt;0,(MIN($N242/IF($I234&lt;=5,1,($I234-5)),$N242-SUM($N239:AM239))), (MAX($N242/IF($I234&lt;=5,1,($I234-5)),$N242-SUM($N239:AM239)))))</f>
        <v>0</v>
      </c>
      <c r="AO239" s="105">
        <f>IF(OR($I234=0,AN243=0),0,IF($N242&gt;0,(MIN($N242/IF($I234&lt;=5,1,($I234-5)),$N242-SUM($N239:AN239))), (MAX($N242/IF($I234&lt;=5,1,($I234-5)),$N242-SUM($N239:AN239)))))</f>
        <v>0</v>
      </c>
      <c r="AP239" s="105">
        <f>IF(OR($I234=0,AO243=0),0,IF($N242&gt;0,(MIN($N242/IF($I234&lt;=5,1,($I234-5)),$N242-SUM($N239:AO239))), (MAX($N242/IF($I234&lt;=5,1,($I234-5)),$N242-SUM($N239:AO239)))))</f>
        <v>0</v>
      </c>
      <c r="AQ239" s="105">
        <f>IF(OR($I234=0,AP243=0),0,IF($N242&gt;0,(MIN($N242/IF($I234&lt;=5,1,($I234-5)),$N242-SUM($N239:AP239))), (MAX($N242/IF($I234&lt;=5,1,($I234-5)),$N242-SUM($N239:AP239)))))</f>
        <v>0</v>
      </c>
      <c r="AR239" s="105">
        <f>IF(OR($I234=0,AQ243=0),0,IF($N242&gt;0,(MIN($N242/IF($I234&lt;=5,1,($I234-5)),$N242-SUM($N239:AQ239))), (MAX($N242/IF($I234&lt;=5,1,($I234-5)),$N242-SUM($N239:AQ239)))))</f>
        <v>0</v>
      </c>
      <c r="AS239" s="105">
        <f>IF(OR($I234=0,AR243=0),0,IF($N242&gt;0,(MIN($N242/IF($I234&lt;=5,1,($I234-5)),$N242-SUM($N239:AR239))), (MAX($N242/IF($I234&lt;=5,1,($I234-5)),$N242-SUM($N239:AR239)))))</f>
        <v>0</v>
      </c>
      <c r="AT239" s="105">
        <f>IF(OR($I234=0,AS243=0),0,IF($N242&gt;0,(MIN($N242/IF($I234&lt;=5,1,($I234-5)),$N242-SUM($N239:AS239))), (MAX($N242/IF($I234&lt;=5,1,($I234-5)),$N242-SUM($N239:AS239)))))</f>
        <v>0</v>
      </c>
      <c r="AU239" s="105">
        <f>IF(OR($I234=0,AT243=0),0,IF($N242&gt;0,(MIN($N242/IF($I234&lt;=5,1,($I234-5)),$N242-SUM($N239:AT239))), (MAX($N242/IF($I234&lt;=5,1,($I234-5)),$N242-SUM($N239:AT239)))))</f>
        <v>0</v>
      </c>
      <c r="AV239" s="105">
        <f>IF(OR($I234=0,AU243=0),0,IF($N242&gt;0,(MIN($N242/IF($I234&lt;=5,1,($I234-5)),$N242-SUM($N239:AU239))), (MAX($N242/IF($I234&lt;=5,1,($I234-5)),$N242-SUM($N239:AU239)))))</f>
        <v>0</v>
      </c>
      <c r="AW239" s="105">
        <f>IF(OR($I234=0,AV243=0),0,IF($N242&gt;0,(MIN($N242/IF($I234&lt;=5,1,($I234-5)),$N242-SUM($N239:AV239))), (MAX($N242/IF($I234&lt;=5,1,($I234-5)),$N242-SUM($N239:AV239)))))</f>
        <v>0</v>
      </c>
      <c r="AX239" s="105">
        <f>IF(OR($I234=0,AW243=0),0,IF($N242&gt;0,(MIN($N242/IF($I234&lt;=5,1,($I234-5)),$N242-SUM($N239:AW239))), (MAX($N242/IF($I234&lt;=5,1,($I234-5)),$N242-SUM($N239:AW239)))))</f>
        <v>0</v>
      </c>
      <c r="AY239" s="105">
        <f>IF(OR($I234=0,AX243=0),0,IF($N242&gt;0,(MIN($N242/IF($I234&lt;=5,1,($I234-5)),$N242-SUM($N239:AX239))), (MAX($N242/IF($I234&lt;=5,1,($I234-5)),$N242-SUM($N239:AX239)))))</f>
        <v>0</v>
      </c>
      <c r="AZ239" s="105">
        <f>IF(OR($I234=0,AY243=0),0,IF($N242&gt;0,(MIN($N242/IF($I234&lt;=5,1,($I234-5)),$N242-SUM($N239:AY239))), (MAX($N242/IF($I234&lt;=5,1,($I234-5)),$N242-SUM($N239:AY239)))))</f>
        <v>0</v>
      </c>
      <c r="BA239" s="105">
        <f>IF(OR($I234=0,AZ243=0),0,IF($N242&gt;0,(MIN($N242/IF($I234&lt;=5,1,($I234-5)),$N242-SUM($N239:AZ239))), (MAX($N242/IF($I234&lt;=5,1,($I234-5)),$N242-SUM($N239:AZ239)))))</f>
        <v>0</v>
      </c>
      <c r="BB239" s="105">
        <f>IF(OR($I234=0,BA243=0),0,IF($N242&gt;0,(MIN($N242/IF($I234&lt;=5,1,($I234-5)),$N242-SUM($N239:BA239))), (MAX($N242/IF($I234&lt;=5,1,($I234-5)),$N242-SUM($N239:BA239)))))</f>
        <v>0</v>
      </c>
      <c r="BC239" s="105">
        <f>IF(OR($I234=0,BB243=0),0,IF($N242&gt;0,(MIN($N242/IF($I234&lt;=5,1,($I234-5)),$N242-SUM($N239:BB239))), (MAX($N242/IF($I234&lt;=5,1,($I234-5)),$N242-SUM($N239:BB239)))))</f>
        <v>0</v>
      </c>
      <c r="BD239" s="105">
        <f>IF(OR($I234=0,BC243=0),0,IF($N242&gt;0,(MIN($N242/IF($I234&lt;=5,1,($I234-5)),$N242-SUM($N239:BC239))), (MAX($N242/IF($I234&lt;=5,1,($I234-5)),$N242-SUM($N239:BC239)))))</f>
        <v>0</v>
      </c>
      <c r="BE239" s="105">
        <f>IF(OR($I234=0,BD243=0),0,IF($N242&gt;0,(MIN($N242/IF($I234&lt;=5,1,($I234-5)),$N242-SUM($N239:BD239))), (MAX($N242/IF($I234&lt;=5,1,($I234-5)),$N242-SUM($N239:BD239)))))</f>
        <v>0</v>
      </c>
      <c r="BF239" s="105">
        <f>IF(OR($I234=0,BE243=0),0,IF($N242&gt;0,(MIN($N242/IF($I234&lt;=5,1,($I234-5)),$N242-SUM($N239:BE239))), (MAX($N242/IF($I234&lt;=5,1,($I234-5)),$N242-SUM($N239:BE239)))))</f>
        <v>0</v>
      </c>
      <c r="BG239" s="105">
        <f>IF(OR($I234=0,BF243=0),0,IF($N242&gt;0,(MIN($N242/IF($I234&lt;=5,1,($I234-5)),$N242-SUM($N239:BF239))), (MAX($N242/IF($I234&lt;=5,1,($I234-5)),$N242-SUM($N239:BF239)))))</f>
        <v>0</v>
      </c>
      <c r="BH239" s="105">
        <f>IF(OR($I234=0,BG243=0),0,IF($N242&gt;0,(MIN($N242/IF($I234&lt;=5,1,($I234-5)),$N242-SUM($N239:BG239))), (MAX($N242/IF($I234&lt;=5,1,($I234-5)),$N242-SUM($N239:BG239)))))</f>
        <v>0</v>
      </c>
      <c r="BI239" s="105">
        <f>IF(OR($I234=0,BH243=0),0,IF($N242&gt;0,(MIN($N242/IF($I234&lt;=5,1,($I234-5)),$N242-SUM($N239:BH239))), (MAX($N242/IF($I234&lt;=5,1,($I234-5)),$N242-SUM($N239:BH239)))))</f>
        <v>0</v>
      </c>
      <c r="BJ239" s="105">
        <f>IF(OR($I234=0,BI243=0),0,IF($N242&gt;0,(MIN($N242/IF($I234&lt;=5,1,($I234-5)),$N242-SUM($N239:BI239))), (MAX($N242/IF($I234&lt;=5,1,($I234-5)),$N242-SUM($N239:BI239)))))</f>
        <v>0</v>
      </c>
      <c r="BK239" s="105">
        <f>IF(OR($I234=0,BJ243=0),0,IF($N242&gt;0,(MIN($N242/IF($I234&lt;=5,1,($I234-5)),$N242-SUM($N239:BJ239))), (MAX($N242/IF($I234&lt;=5,1,($I234-5)),$N242-SUM($N239:BJ239)))))</f>
        <v>0</v>
      </c>
      <c r="BL239" s="105">
        <f>IF(OR($I234=0,BK243=0),0,IF($N242&gt;0,(MIN($N242/IF($I234&lt;=5,1,($I234-5)),$N242-SUM($N239:BK239))), (MAX($N242/IF($I234&lt;=5,1,($I234-5)),$N242-SUM($N239:BK239)))))</f>
        <v>0</v>
      </c>
      <c r="BM239" s="105">
        <f>IF(OR($I234=0,BL243=0),0,IF($N242&gt;0,(MIN($N242/IF($I234&lt;=5,1,($I234-5)),$N242-SUM($N239:BL239))), (MAX($N242/IF($I234&lt;=5,1,($I234-5)),$N242-SUM($N239:BL239)))))</f>
        <v>0</v>
      </c>
      <c r="BN239" s="105">
        <f>IF(OR($I234=0,BM243=0),0,IF($N242&gt;0,(MIN($N242/IF($I234&lt;=5,1,($I234-5)),$N242-SUM($N239:BM239))), (MAX($N242/IF($I234&lt;=5,1,($I234-5)),$N242-SUM($N239:BM239)))))</f>
        <v>0</v>
      </c>
      <c r="BO239" s="105">
        <f>IF(OR($I234=0,BN243=0),0,IF($N242&gt;0,(MIN($N242/IF($I234&lt;=5,1,($I234-5)),$N242-SUM($N239:BN239))), (MAX($N242/IF($I234&lt;=5,1,($I234-5)),$N242-SUM($N239:BN239)))))</f>
        <v>0</v>
      </c>
      <c r="BP239" s="105">
        <f>IF(OR($I234=0,BO243=0),0,IF($N242&gt;0,(MIN($N242/IF($I234&lt;=5,1,($I234-5)),$N242-SUM($N239:BO239))), (MAX($N242/IF($I234&lt;=5,1,($I234-5)),$N242-SUM($N239:BO239)))))</f>
        <v>0</v>
      </c>
      <c r="BQ239" s="105">
        <f>IF(OR($I234=0,BP243=0),0,IF($N242&gt;0,(MIN($N242/IF($I234&lt;=5,1,($I234-5)),$N242-SUM($N239:BP239))), (MAX($N242/IF($I234&lt;=5,1,($I234-5)),$N242-SUM($N239:BP239)))))</f>
        <v>0</v>
      </c>
      <c r="BR239" s="105">
        <f>IF(OR($I234=0,BQ243=0),0,IF($N242&gt;0,(MIN($N242/IF($I234&lt;=5,1,($I234-5)),$N242-SUM($N239:BQ239))), (MAX($N242/IF($I234&lt;=5,1,($I234-5)),$N242-SUM($N239:BQ239)))))</f>
        <v>0</v>
      </c>
      <c r="BS239" s="105">
        <f>IF(OR($I234=0,BR243=0),0,IF($N242&gt;0,(MIN($N242/IF($I234&lt;=5,1,($I234-5)),$N242-SUM($N239:BR239))), (MAX($N242/IF($I234&lt;=5,1,($I234-5)),$N242-SUM($N239:BR239)))))</f>
        <v>0</v>
      </c>
      <c r="BT239" s="105">
        <f>IF(OR($I234=0,BS243=0),0,IF($N242&gt;0,(MIN($N242/IF($I234&lt;=5,1,($I234-5)),$N242-SUM($N239:BS239))), (MAX($N242/IF($I234&lt;=5,1,($I234-5)),$N242-SUM($N239:BS239)))))</f>
        <v>0</v>
      </c>
      <c r="BU239" s="105">
        <f>IF(OR($I234=0,BT243=0),0,IF($N242&gt;0,(MIN($N242/IF($I234&lt;=5,1,($I234-5)),$N242-SUM($N239:BT239))), (MAX($N242/IF($I234&lt;=5,1,($I234-5)),$N242-SUM($N239:BT239)))))</f>
        <v>0</v>
      </c>
      <c r="BV239" s="105">
        <f>IF(OR($I234=0,BU243=0),0,IF($N242&gt;0,(MIN($N242/IF($I234&lt;=5,1,($I234-5)),$N242-SUM($N239:BU239))), (MAX($N242/IF($I234&lt;=5,1,($I234-5)),$N242-SUM($N239:BU239)))))</f>
        <v>0</v>
      </c>
    </row>
    <row r="240" spans="1:74" ht="12.75" hidden="1" customHeight="1" outlineLevel="1" x14ac:dyDescent="0.3">
      <c r="D240" s="107" t="s">
        <v>41</v>
      </c>
      <c r="E240" s="108" t="s">
        <v>22</v>
      </c>
      <c r="F240" s="108"/>
      <c r="G240" s="108"/>
      <c r="H240" s="108"/>
      <c r="I240" s="109"/>
      <c r="J240" s="110">
        <f>SUM(J238:J239)</f>
        <v>-1.1243019482261194</v>
      </c>
      <c r="K240" s="110">
        <f t="shared" ref="K240:N240" si="111">SUM(K238:K239)</f>
        <v>-1.1243019482261194</v>
      </c>
      <c r="L240" s="110">
        <f t="shared" si="111"/>
        <v>-1.1243019482261194</v>
      </c>
      <c r="M240" s="110">
        <f t="shared" si="111"/>
        <v>-1.1243019482261194</v>
      </c>
      <c r="N240" s="110">
        <f t="shared" si="111"/>
        <v>-1.1243019482261194</v>
      </c>
      <c r="O240" s="110">
        <f>SUM(O238:O239)</f>
        <v>0</v>
      </c>
      <c r="P240" s="110">
        <f t="shared" ref="P240:BQ240" si="112">SUM(P238:P239)</f>
        <v>0</v>
      </c>
      <c r="Q240" s="110">
        <f t="shared" si="112"/>
        <v>0</v>
      </c>
      <c r="R240" s="110">
        <f t="shared" si="112"/>
        <v>0</v>
      </c>
      <c r="S240" s="110">
        <f t="shared" si="112"/>
        <v>0</v>
      </c>
      <c r="T240" s="110">
        <f t="shared" si="112"/>
        <v>0</v>
      </c>
      <c r="U240" s="110">
        <f t="shared" si="112"/>
        <v>0</v>
      </c>
      <c r="V240" s="110">
        <f t="shared" si="112"/>
        <v>0</v>
      </c>
      <c r="W240" s="110">
        <f t="shared" si="112"/>
        <v>0</v>
      </c>
      <c r="X240" s="110">
        <f t="shared" si="112"/>
        <v>0</v>
      </c>
      <c r="Y240" s="110">
        <f t="shared" si="112"/>
        <v>0</v>
      </c>
      <c r="Z240" s="110">
        <f t="shared" si="112"/>
        <v>0</v>
      </c>
      <c r="AA240" s="110">
        <f t="shared" si="112"/>
        <v>0</v>
      </c>
      <c r="AB240" s="110">
        <f t="shared" si="112"/>
        <v>0</v>
      </c>
      <c r="AC240" s="110">
        <f t="shared" si="112"/>
        <v>0</v>
      </c>
      <c r="AD240" s="110">
        <f t="shared" si="112"/>
        <v>0</v>
      </c>
      <c r="AE240" s="110">
        <f t="shared" si="112"/>
        <v>0</v>
      </c>
      <c r="AF240" s="110">
        <f t="shared" si="112"/>
        <v>0</v>
      </c>
      <c r="AG240" s="110">
        <f t="shared" si="112"/>
        <v>0</v>
      </c>
      <c r="AH240" s="110">
        <f t="shared" si="112"/>
        <v>0</v>
      </c>
      <c r="AI240" s="110">
        <f t="shared" si="112"/>
        <v>0</v>
      </c>
      <c r="AJ240" s="110">
        <f t="shared" si="112"/>
        <v>0</v>
      </c>
      <c r="AK240" s="110">
        <f t="shared" si="112"/>
        <v>0</v>
      </c>
      <c r="AL240" s="110">
        <f t="shared" si="112"/>
        <v>0</v>
      </c>
      <c r="AM240" s="110">
        <f t="shared" si="112"/>
        <v>0</v>
      </c>
      <c r="AN240" s="110">
        <f t="shared" si="112"/>
        <v>0</v>
      </c>
      <c r="AO240" s="110">
        <f t="shared" si="112"/>
        <v>0</v>
      </c>
      <c r="AP240" s="110">
        <f t="shared" si="112"/>
        <v>0</v>
      </c>
      <c r="AQ240" s="110">
        <f t="shared" si="112"/>
        <v>0</v>
      </c>
      <c r="AR240" s="110">
        <f t="shared" si="112"/>
        <v>0</v>
      </c>
      <c r="AS240" s="110">
        <f t="shared" si="112"/>
        <v>0</v>
      </c>
      <c r="AT240" s="110">
        <f t="shared" si="112"/>
        <v>0</v>
      </c>
      <c r="AU240" s="110">
        <f t="shared" si="112"/>
        <v>0</v>
      </c>
      <c r="AV240" s="110">
        <f t="shared" si="112"/>
        <v>0</v>
      </c>
      <c r="AW240" s="110">
        <f t="shared" si="112"/>
        <v>0</v>
      </c>
      <c r="AX240" s="110">
        <f t="shared" si="112"/>
        <v>0</v>
      </c>
      <c r="AY240" s="110">
        <f t="shared" si="112"/>
        <v>0</v>
      </c>
      <c r="AZ240" s="110">
        <f t="shared" si="112"/>
        <v>0</v>
      </c>
      <c r="BA240" s="110">
        <f t="shared" si="112"/>
        <v>0</v>
      </c>
      <c r="BB240" s="110">
        <f t="shared" si="112"/>
        <v>0</v>
      </c>
      <c r="BC240" s="110">
        <f t="shared" si="112"/>
        <v>0</v>
      </c>
      <c r="BD240" s="110">
        <f t="shared" si="112"/>
        <v>0</v>
      </c>
      <c r="BE240" s="110">
        <f t="shared" si="112"/>
        <v>0</v>
      </c>
      <c r="BF240" s="110">
        <f t="shared" si="112"/>
        <v>0</v>
      </c>
      <c r="BG240" s="110">
        <f t="shared" si="112"/>
        <v>0</v>
      </c>
      <c r="BH240" s="110">
        <f t="shared" si="112"/>
        <v>0</v>
      </c>
      <c r="BI240" s="110">
        <f t="shared" si="112"/>
        <v>0</v>
      </c>
      <c r="BJ240" s="110">
        <f t="shared" si="112"/>
        <v>0</v>
      </c>
      <c r="BK240" s="110">
        <f t="shared" si="112"/>
        <v>0</v>
      </c>
      <c r="BL240" s="110">
        <f t="shared" si="112"/>
        <v>0</v>
      </c>
      <c r="BM240" s="110">
        <f t="shared" si="112"/>
        <v>0</v>
      </c>
      <c r="BN240" s="110">
        <f t="shared" si="112"/>
        <v>0</v>
      </c>
      <c r="BO240" s="110">
        <f t="shared" si="112"/>
        <v>0</v>
      </c>
      <c r="BP240" s="110">
        <f t="shared" si="112"/>
        <v>0</v>
      </c>
      <c r="BQ240" s="110">
        <f t="shared" si="112"/>
        <v>0</v>
      </c>
      <c r="BR240" s="110">
        <f t="shared" ref="BR240:BV240" si="113">SUM(BR238:BR239)</f>
        <v>0</v>
      </c>
      <c r="BS240" s="110">
        <f t="shared" si="113"/>
        <v>0</v>
      </c>
      <c r="BT240" s="110">
        <f t="shared" si="113"/>
        <v>0</v>
      </c>
      <c r="BU240" s="110">
        <f t="shared" si="113"/>
        <v>0</v>
      </c>
      <c r="BV240" s="110">
        <f t="shared" si="113"/>
        <v>0</v>
      </c>
    </row>
    <row r="241" spans="1:74" ht="12.75" hidden="1" customHeight="1" outlineLevel="1" x14ac:dyDescent="0.3">
      <c r="D241" s="54" t="s">
        <v>20</v>
      </c>
      <c r="I241" s="75">
        <f>IF(I$5=first_reg_period, INDEX('Depn|Inputs'!$I$44:$I$50,MATCH(B233,'Depn|Inputs'!$C$44:$C$50,0)),0)</f>
        <v>-5.6215097411305974</v>
      </c>
      <c r="J241" s="75">
        <f>IF(J$5=first_reg_period, INDEX('Depn|Inputs'!$I$44:$I$50,MATCH(C233,'Depn|Inputs'!$C$44:$C$50,0)),0)</f>
        <v>0</v>
      </c>
      <c r="K241" s="75">
        <f>IF(K$5=first_reg_period, INDEX('Depn|Inputs'!$I$44:$I$50,MATCH(D233,'Depn|Inputs'!$C$44:$C$50,0)),0)</f>
        <v>0</v>
      </c>
      <c r="L241" s="75">
        <f>IF(L$5=first_reg_period, INDEX('Depn|Inputs'!$I$44:$I$50,MATCH(E233,'Depn|Inputs'!$C$44:$C$50,0)),0)</f>
        <v>0</v>
      </c>
      <c r="M241" s="75">
        <f>IF(M$5=first_reg_period, INDEX('Depn|Inputs'!$I$44:$I$50,MATCH(F233,'Depn|Inputs'!$C$44:$C$50,0)),0)</f>
        <v>0</v>
      </c>
      <c r="N241" s="75">
        <f>IF(N$5=first_reg_period, INDEX('Depn|Inputs'!$I$44:$I$50,MATCH(G233,'Depn|Inputs'!$C$44:$C$50,0)),0)</f>
        <v>0</v>
      </c>
      <c r="O241" s="75">
        <f>IF(O$5=first_reg_period, INDEX('Depn|Inputs'!$I$44:$I$50,MATCH(H233,'Depn|Inputs'!$C$44:$C$50,0)),0)</f>
        <v>0</v>
      </c>
      <c r="P241" s="75">
        <f>IF(P$5=first_reg_period, INDEX('Depn|Inputs'!$I$44:$I$50,MATCH(I233,'Depn|Inputs'!$C$44:$C$50,0)),0)</f>
        <v>0</v>
      </c>
      <c r="Q241" s="75">
        <f>IF(Q$5=first_reg_period, INDEX('Depn|Inputs'!$I$44:$I$50,MATCH(J233,'Depn|Inputs'!$C$44:$C$50,0)),0)</f>
        <v>0</v>
      </c>
      <c r="R241" s="75">
        <f>IF(R$5=first_reg_period, INDEX('Depn|Inputs'!$I$44:$I$50,MATCH(K233,'Depn|Inputs'!$C$44:$C$50,0)),0)</f>
        <v>0</v>
      </c>
      <c r="S241" s="75">
        <f>IF(S$5=first_reg_period, INDEX('Depn|Inputs'!$I$44:$I$50,MATCH(L233,'Depn|Inputs'!$C$44:$C$50,0)),0)</f>
        <v>0</v>
      </c>
      <c r="T241" s="75">
        <f>IF(T$5=first_reg_period, INDEX('Depn|Inputs'!$I$44:$I$50,MATCH(M233,'Depn|Inputs'!$C$44:$C$50,0)),0)</f>
        <v>0</v>
      </c>
      <c r="U241" s="75">
        <f>IF(U$5=first_reg_period, INDEX('Depn|Inputs'!$I$44:$I$50,MATCH(N233,'Depn|Inputs'!$C$44:$C$50,0)),0)</f>
        <v>0</v>
      </c>
      <c r="V241" s="75">
        <f>IF(V$5=first_reg_period, INDEX('Depn|Inputs'!$I$44:$I$50,MATCH(O233,'Depn|Inputs'!$C$44:$C$50,0)),0)</f>
        <v>0</v>
      </c>
      <c r="W241" s="75">
        <f>IF(W$5=first_reg_period, INDEX('Depn|Inputs'!$I$44:$I$50,MATCH(P233,'Depn|Inputs'!$C$44:$C$50,0)),0)</f>
        <v>0</v>
      </c>
      <c r="X241" s="75">
        <f>IF(X$5=first_reg_period, INDEX('Depn|Inputs'!$I$44:$I$50,MATCH(Q233,'Depn|Inputs'!$C$44:$C$50,0)),0)</f>
        <v>0</v>
      </c>
      <c r="Y241" s="75">
        <f>IF(Y$5=first_reg_period, INDEX('Depn|Inputs'!$I$44:$I$50,MATCH(R233,'Depn|Inputs'!$C$44:$C$50,0)),0)</f>
        <v>0</v>
      </c>
      <c r="Z241" s="75">
        <f>IF(Z$5=first_reg_period, INDEX('Depn|Inputs'!$I$44:$I$50,MATCH(S233,'Depn|Inputs'!$C$44:$C$50,0)),0)</f>
        <v>0</v>
      </c>
      <c r="AA241" s="75">
        <f>IF(AA$5=first_reg_period, INDEX('Depn|Inputs'!$I$44:$I$50,MATCH(T233,'Depn|Inputs'!$C$44:$C$50,0)),0)</f>
        <v>0</v>
      </c>
      <c r="AB241" s="75">
        <f>IF(AB$5=first_reg_period, INDEX('Depn|Inputs'!$I$44:$I$50,MATCH(U233,'Depn|Inputs'!$C$44:$C$50,0)),0)</f>
        <v>0</v>
      </c>
      <c r="AC241" s="75">
        <f>IF(AC$5=first_reg_period, INDEX('Depn|Inputs'!$I$44:$I$50,MATCH(V233,'Depn|Inputs'!$C$44:$C$50,0)),0)</f>
        <v>0</v>
      </c>
      <c r="AD241" s="75">
        <f>IF(AD$5=first_reg_period, INDEX('Depn|Inputs'!$I$44:$I$50,MATCH(W233,'Depn|Inputs'!$C$44:$C$50,0)),0)</f>
        <v>0</v>
      </c>
      <c r="AE241" s="75">
        <f>IF(AE$5=first_reg_period, INDEX('Depn|Inputs'!$I$44:$I$50,MATCH(X233,'Depn|Inputs'!$C$44:$C$50,0)),0)</f>
        <v>0</v>
      </c>
      <c r="AF241" s="75">
        <f>IF(AF$5=first_reg_period, INDEX('Depn|Inputs'!$I$44:$I$50,MATCH(Y233,'Depn|Inputs'!$C$44:$C$50,0)),0)</f>
        <v>0</v>
      </c>
      <c r="AG241" s="75">
        <f>IF(AG$5=first_reg_period, INDEX('Depn|Inputs'!$I$44:$I$50,MATCH(Z233,'Depn|Inputs'!$C$44:$C$50,0)),0)</f>
        <v>0</v>
      </c>
      <c r="AH241" s="75">
        <f>IF(AH$5=first_reg_period, INDEX('Depn|Inputs'!$I$44:$I$50,MATCH(AA233,'Depn|Inputs'!$C$44:$C$50,0)),0)</f>
        <v>0</v>
      </c>
      <c r="AI241" s="75">
        <f>IF(AI$5=first_reg_period, INDEX('Depn|Inputs'!$I$44:$I$50,MATCH(AB233,'Depn|Inputs'!$C$44:$C$50,0)),0)</f>
        <v>0</v>
      </c>
      <c r="AJ241" s="75">
        <f>IF(AJ$5=first_reg_period, INDEX('Depn|Inputs'!$I$44:$I$50,MATCH(AC233,'Depn|Inputs'!$C$44:$C$50,0)),0)</f>
        <v>0</v>
      </c>
      <c r="AK241" s="75">
        <f>IF(AK$5=first_reg_period, INDEX('Depn|Inputs'!$I$44:$I$50,MATCH(AD233,'Depn|Inputs'!$C$44:$C$50,0)),0)</f>
        <v>0</v>
      </c>
      <c r="AL241" s="75">
        <f>IF(AL$5=first_reg_period, INDEX('Depn|Inputs'!$I$44:$I$50,MATCH(AE233,'Depn|Inputs'!$C$44:$C$50,0)),0)</f>
        <v>0</v>
      </c>
      <c r="AM241" s="75">
        <f>IF(AM$5=first_reg_period, INDEX('Depn|Inputs'!$I$44:$I$50,MATCH(AF233,'Depn|Inputs'!$C$44:$C$50,0)),0)</f>
        <v>0</v>
      </c>
      <c r="AN241" s="75">
        <f>IF(AN$5=first_reg_period, INDEX('Depn|Inputs'!$I$44:$I$50,MATCH(AG233,'Depn|Inputs'!$C$44:$C$50,0)),0)</f>
        <v>0</v>
      </c>
      <c r="AO241" s="75">
        <f>IF(AO$5=first_reg_period, INDEX('Depn|Inputs'!$I$44:$I$50,MATCH(AH233,'Depn|Inputs'!$C$44:$C$50,0)),0)</f>
        <v>0</v>
      </c>
      <c r="AP241" s="75">
        <f>IF(AP$5=first_reg_period, INDEX('Depn|Inputs'!$I$44:$I$50,MATCH(AI233,'Depn|Inputs'!$C$44:$C$50,0)),0)</f>
        <v>0</v>
      </c>
      <c r="AQ241" s="75">
        <f>IF(AQ$5=first_reg_period, INDEX('Depn|Inputs'!$I$44:$I$50,MATCH(AJ233,'Depn|Inputs'!$C$44:$C$50,0)),0)</f>
        <v>0</v>
      </c>
      <c r="AR241" s="75">
        <f>IF(AR$5=first_reg_period, INDEX('Depn|Inputs'!$I$44:$I$50,MATCH(AK233,'Depn|Inputs'!$C$44:$C$50,0)),0)</f>
        <v>0</v>
      </c>
      <c r="AS241" s="75">
        <f>IF(AS$5=first_reg_period, INDEX('Depn|Inputs'!$I$44:$I$50,MATCH(AL233,'Depn|Inputs'!$C$44:$C$50,0)),0)</f>
        <v>0</v>
      </c>
      <c r="AT241" s="75">
        <f>IF(AT$5=first_reg_period, INDEX('Depn|Inputs'!$I$44:$I$50,MATCH(AM233,'Depn|Inputs'!$C$44:$C$50,0)),0)</f>
        <v>0</v>
      </c>
      <c r="AU241" s="75">
        <f>IF(AU$5=first_reg_period, INDEX('Depn|Inputs'!$I$44:$I$50,MATCH(AN233,'Depn|Inputs'!$C$44:$C$50,0)),0)</f>
        <v>0</v>
      </c>
      <c r="AV241" s="75">
        <f>IF(AV$5=first_reg_period, INDEX('Depn|Inputs'!$I$44:$I$50,MATCH(AO233,'Depn|Inputs'!$C$44:$C$50,0)),0)</f>
        <v>0</v>
      </c>
      <c r="AW241" s="75">
        <f>IF(AW$5=first_reg_period, INDEX('Depn|Inputs'!$I$44:$I$50,MATCH(AP233,'Depn|Inputs'!$C$44:$C$50,0)),0)</f>
        <v>0</v>
      </c>
      <c r="AX241" s="75">
        <f>IF(AX$5=first_reg_period, INDEX('Depn|Inputs'!$I$44:$I$50,MATCH(AQ233,'Depn|Inputs'!$C$44:$C$50,0)),0)</f>
        <v>0</v>
      </c>
      <c r="AY241" s="75">
        <f>IF(AY$5=first_reg_period, INDEX('Depn|Inputs'!$I$44:$I$50,MATCH(AR233,'Depn|Inputs'!$C$44:$C$50,0)),0)</f>
        <v>0</v>
      </c>
      <c r="AZ241" s="75">
        <f>IF(AZ$5=first_reg_period, INDEX('Depn|Inputs'!$I$44:$I$50,MATCH(AS233,'Depn|Inputs'!$C$44:$C$50,0)),0)</f>
        <v>0</v>
      </c>
      <c r="BA241" s="75">
        <f>IF(BA$5=first_reg_period, INDEX('Depn|Inputs'!$I$44:$I$50,MATCH(AT233,'Depn|Inputs'!$C$44:$C$50,0)),0)</f>
        <v>0</v>
      </c>
      <c r="BB241" s="75">
        <f>IF(BB$5=first_reg_period, INDEX('Depn|Inputs'!$I$44:$I$50,MATCH(AU233,'Depn|Inputs'!$C$44:$C$50,0)),0)</f>
        <v>0</v>
      </c>
      <c r="BC241" s="75">
        <f>IF(BC$5=first_reg_period, INDEX('Depn|Inputs'!$I$44:$I$50,MATCH(AV233,'Depn|Inputs'!$C$44:$C$50,0)),0)</f>
        <v>0</v>
      </c>
      <c r="BD241" s="75">
        <f>IF(BD$5=first_reg_period, INDEX('Depn|Inputs'!$I$44:$I$50,MATCH(AW233,'Depn|Inputs'!$C$44:$C$50,0)),0)</f>
        <v>0</v>
      </c>
      <c r="BE241" s="75">
        <f>IF(BE$5=first_reg_period, INDEX('Depn|Inputs'!$I$44:$I$50,MATCH(AX233,'Depn|Inputs'!$C$44:$C$50,0)),0)</f>
        <v>0</v>
      </c>
      <c r="BF241" s="75">
        <f>IF(BF$5=first_reg_period, INDEX('Depn|Inputs'!$I$44:$I$50,MATCH(AY233,'Depn|Inputs'!$C$44:$C$50,0)),0)</f>
        <v>0</v>
      </c>
      <c r="BG241" s="75">
        <f>IF(BG$5=first_reg_period, INDEX('Depn|Inputs'!$I$44:$I$50,MATCH(AZ233,'Depn|Inputs'!$C$44:$C$50,0)),0)</f>
        <v>0</v>
      </c>
      <c r="BH241" s="75">
        <f>IF(BH$5=first_reg_period, INDEX('Depn|Inputs'!$I$44:$I$50,MATCH(BA233,'Depn|Inputs'!$C$44:$C$50,0)),0)</f>
        <v>0</v>
      </c>
      <c r="BI241" s="75">
        <f>IF(BI$5=first_reg_period, INDEX('Depn|Inputs'!$I$44:$I$50,MATCH(BB233,'Depn|Inputs'!$C$44:$C$50,0)),0)</f>
        <v>0</v>
      </c>
      <c r="BJ241" s="75">
        <f>IF(BJ$5=first_reg_period, INDEX('Depn|Inputs'!$I$44:$I$50,MATCH(BC233,'Depn|Inputs'!$C$44:$C$50,0)),0)</f>
        <v>0</v>
      </c>
      <c r="BK241" s="75">
        <f>IF(BK$5=first_reg_period, INDEX('Depn|Inputs'!$I$44:$I$50,MATCH(BD233,'Depn|Inputs'!$C$44:$C$50,0)),0)</f>
        <v>0</v>
      </c>
      <c r="BL241" s="75">
        <f>IF(BL$5=first_reg_period, INDEX('Depn|Inputs'!$I$44:$I$50,MATCH(BE233,'Depn|Inputs'!$C$44:$C$50,0)),0)</f>
        <v>0</v>
      </c>
      <c r="BM241" s="75">
        <f>IF(BM$5=first_reg_period, INDEX('Depn|Inputs'!$I$44:$I$50,MATCH(BF233,'Depn|Inputs'!$C$44:$C$50,0)),0)</f>
        <v>0</v>
      </c>
      <c r="BN241" s="75">
        <f>IF(BN$5=first_reg_period, INDEX('Depn|Inputs'!$I$44:$I$50,MATCH(BG233,'Depn|Inputs'!$C$44:$C$50,0)),0)</f>
        <v>0</v>
      </c>
      <c r="BO241" s="75">
        <f>IF(BO$5=first_reg_period, INDEX('Depn|Inputs'!$I$44:$I$50,MATCH(BH233,'Depn|Inputs'!$C$44:$C$50,0)),0)</f>
        <v>0</v>
      </c>
      <c r="BP241" s="75">
        <f>IF(BP$5=first_reg_period, INDEX('Depn|Inputs'!$I$44:$I$50,MATCH(BI233,'Depn|Inputs'!$C$44:$C$50,0)),0)</f>
        <v>0</v>
      </c>
      <c r="BQ241" s="75">
        <f>IF(BQ$5=first_reg_period, INDEX('Depn|Inputs'!$I$44:$I$50,MATCH(BJ233,'Depn|Inputs'!$C$44:$C$50,0)),0)</f>
        <v>0</v>
      </c>
      <c r="BR241" s="75">
        <f>IF(BR$5=first_reg_period, INDEX('Depn|Inputs'!$I$44:$I$50,MATCH(BK233,'Depn|Inputs'!$C$44:$C$50,0)),0)</f>
        <v>0</v>
      </c>
      <c r="BS241" s="75">
        <f>IF(BS$5=first_reg_period, INDEX('Depn|Inputs'!$I$44:$I$50,MATCH(BL233,'Depn|Inputs'!$C$44:$C$50,0)),0)</f>
        <v>0</v>
      </c>
      <c r="BT241" s="75">
        <f>IF(BT$5=first_reg_period, INDEX('Depn|Inputs'!$I$44:$I$50,MATCH(BM233,'Depn|Inputs'!$C$44:$C$50,0)),0)</f>
        <v>0</v>
      </c>
      <c r="BU241" s="75">
        <f>IF(BU$5=first_reg_period, INDEX('Depn|Inputs'!$I$44:$I$50,MATCH(BN233,'Depn|Inputs'!$C$44:$C$50,0)),0)</f>
        <v>0</v>
      </c>
      <c r="BV241" s="75">
        <f>IF(BV$5=first_reg_period, INDEX('Depn|Inputs'!$I$44:$I$50,MATCH(BO233,'Depn|Inputs'!$C$44:$C$50,0)),0)</f>
        <v>0</v>
      </c>
    </row>
    <row r="242" spans="1:74" s="103" customFormat="1" ht="12.75" hidden="1" customHeight="1" outlineLevel="1" x14ac:dyDescent="0.3">
      <c r="D242" s="102" t="s">
        <v>42</v>
      </c>
      <c r="I242" s="104"/>
      <c r="J242" s="111">
        <f>IF(J$5=second_reg_period, INDEX('Depn|Inputs'!$N$98:$N$104,MATCH($B233,'Depn|Inputs'!$C$98:$C$104,0)),0)/conv_2015_2010</f>
        <v>0</v>
      </c>
      <c r="K242" s="111">
        <f>IF(K$5=second_reg_period, INDEX('Depn|Inputs'!$N$98:$N$104,MATCH($B233,'Depn|Inputs'!$C$98:$C$104,0)),0)/conv_2015_2010</f>
        <v>0</v>
      </c>
      <c r="L242" s="111">
        <f>IF(L$5=second_reg_period, INDEX('Depn|Inputs'!$N$98:$N$104,MATCH($B233,'Depn|Inputs'!$C$98:$C$104,0)),0)/conv_2015_2010</f>
        <v>0</v>
      </c>
      <c r="M242" s="111">
        <f>IF(M$5=second_reg_period, INDEX('Depn|Inputs'!$N$98:$N$104,MATCH($B233,'Depn|Inputs'!$C$98:$C$104,0)),0)/conv_2015_2010</f>
        <v>0</v>
      </c>
      <c r="N242" s="111">
        <f>IF(N$5=second_reg_period, INDEX('Depn|Inputs'!$N$98:$N$104,MATCH($B233,'Depn|Inputs'!$C$98:$C$104,0)),0)/conv_2015_2010</f>
        <v>0</v>
      </c>
      <c r="O242" s="111">
        <f>IF(O$5=second_reg_period, INDEX('Depn|Inputs'!$N$98:$N$104,MATCH($B233,'Depn|Inputs'!$C$98:$C$104,0)),0)/conv_2015_2010</f>
        <v>0</v>
      </c>
      <c r="P242" s="111">
        <f>IF(P$5=second_reg_period, INDEX('Depn|Inputs'!$N$98:$N$104,MATCH($B233,'Depn|Inputs'!$C$98:$C$104,0)),0)/conv_2015_2010</f>
        <v>0</v>
      </c>
      <c r="Q242" s="111">
        <f>IF(Q$5=second_reg_period, INDEX('Depn|Inputs'!$N$98:$N$104,MATCH($B233,'Depn|Inputs'!$C$98:$C$104,0)),0)/conv_2015_2010</f>
        <v>0</v>
      </c>
      <c r="R242" s="111">
        <f>IF(R$5=second_reg_period, INDEX('Depn|Inputs'!$N$98:$N$104,MATCH($B233,'Depn|Inputs'!$C$98:$C$104,0)),0)/conv_2015_2010</f>
        <v>0</v>
      </c>
      <c r="S242" s="111">
        <f>IF(S$5=second_reg_period, INDEX('Depn|Inputs'!$N$98:$N$104,MATCH($B233,'Depn|Inputs'!$C$98:$C$104,0)),0)/conv_2015_2010</f>
        <v>0</v>
      </c>
      <c r="T242" s="111">
        <f>IF(T$5=second_reg_period, INDEX('Depn|Inputs'!$N$98:$N$104,MATCH($B233,'Depn|Inputs'!$C$98:$C$104,0)),0)/conv_2015_2010</f>
        <v>0</v>
      </c>
      <c r="U242" s="111">
        <f>IF(U$5=second_reg_period, INDEX('Depn|Inputs'!$N$98:$N$104,MATCH($B233,'Depn|Inputs'!$C$98:$C$104,0)),0)/conv_2015_2010</f>
        <v>0</v>
      </c>
      <c r="V242" s="111">
        <f>IF(V$5=second_reg_period, INDEX('Depn|Inputs'!$N$98:$N$104,MATCH($B233,'Depn|Inputs'!$C$98:$C$104,0)),0)/conv_2015_2010</f>
        <v>0</v>
      </c>
      <c r="W242" s="111">
        <f>IF(W$5=second_reg_period, INDEX('Depn|Inputs'!$N$98:$N$104,MATCH($B233,'Depn|Inputs'!$C$98:$C$104,0)),0)/conv_2015_2010</f>
        <v>0</v>
      </c>
      <c r="X242" s="111">
        <f>IF(X$5=second_reg_period, INDEX('Depn|Inputs'!$N$98:$N$104,MATCH($B233,'Depn|Inputs'!$C$98:$C$104,0)),0)/conv_2015_2010</f>
        <v>0</v>
      </c>
      <c r="Y242" s="111">
        <f>IF(Y$5=second_reg_period, INDEX('Depn|Inputs'!$N$98:$N$104,MATCH($B233,'Depn|Inputs'!$C$98:$C$104,0)),0)/conv_2015_2010</f>
        <v>0</v>
      </c>
      <c r="Z242" s="111">
        <f>IF(Z$5=second_reg_period, INDEX('Depn|Inputs'!$N$98:$N$104,MATCH($B233,'Depn|Inputs'!$C$98:$C$104,0)),0)/conv_2015_2010</f>
        <v>0</v>
      </c>
      <c r="AA242" s="111">
        <f>IF(AA$5=second_reg_period, INDEX('Depn|Inputs'!$N$98:$N$104,MATCH($B233,'Depn|Inputs'!$C$98:$C$104,0)),0)/conv_2015_2010</f>
        <v>0</v>
      </c>
      <c r="AB242" s="111">
        <f>IF(AB$5=second_reg_period, INDEX('Depn|Inputs'!$N$98:$N$104,MATCH($B233,'Depn|Inputs'!$C$98:$C$104,0)),0)/conv_2015_2010</f>
        <v>0</v>
      </c>
      <c r="AC242" s="111">
        <f>IF(AC$5=second_reg_period, INDEX('Depn|Inputs'!$N$98:$N$104,MATCH($B233,'Depn|Inputs'!$C$98:$C$104,0)),0)/conv_2015_2010</f>
        <v>0</v>
      </c>
      <c r="AD242" s="111">
        <f>IF(AD$5=second_reg_period, INDEX('Depn|Inputs'!$N$98:$N$104,MATCH($B233,'Depn|Inputs'!$C$98:$C$104,0)),0)/conv_2015_2010</f>
        <v>0</v>
      </c>
      <c r="AE242" s="111">
        <f>IF(AE$5=second_reg_period, INDEX('Depn|Inputs'!$N$98:$N$104,MATCH($B233,'Depn|Inputs'!$C$98:$C$104,0)),0)/conv_2015_2010</f>
        <v>0</v>
      </c>
      <c r="AF242" s="111">
        <f>IF(AF$5=second_reg_period, INDEX('Depn|Inputs'!$N$98:$N$104,MATCH($B233,'Depn|Inputs'!$C$98:$C$104,0)),0)/conv_2015_2010</f>
        <v>0</v>
      </c>
      <c r="AG242" s="111">
        <f>IF(AG$5=second_reg_period, INDEX('Depn|Inputs'!$N$98:$N$104,MATCH($B233,'Depn|Inputs'!$C$98:$C$104,0)),0)/conv_2015_2010</f>
        <v>0</v>
      </c>
      <c r="AH242" s="111">
        <f>IF(AH$5=second_reg_period, INDEX('Depn|Inputs'!$N$98:$N$104,MATCH($B233,'Depn|Inputs'!$C$98:$C$104,0)),0)/conv_2015_2010</f>
        <v>0</v>
      </c>
      <c r="AI242" s="111">
        <f>IF(AI$5=second_reg_period, INDEX('Depn|Inputs'!$N$98:$N$104,MATCH($B233,'Depn|Inputs'!$C$98:$C$104,0)),0)/conv_2015_2010</f>
        <v>0</v>
      </c>
      <c r="AJ242" s="111">
        <f>IF(AJ$5=second_reg_period, INDEX('Depn|Inputs'!$N$98:$N$104,MATCH($B233,'Depn|Inputs'!$C$98:$C$104,0)),0)/conv_2015_2010</f>
        <v>0</v>
      </c>
      <c r="AK242" s="111">
        <f>IF(AK$5=second_reg_period, INDEX('Depn|Inputs'!$N$98:$N$104,MATCH($B233,'Depn|Inputs'!$C$98:$C$104,0)),0)/conv_2015_2010</f>
        <v>0</v>
      </c>
      <c r="AL242" s="111">
        <f>IF(AL$5=second_reg_period, INDEX('Depn|Inputs'!$N$98:$N$104,MATCH($B233,'Depn|Inputs'!$C$98:$C$104,0)),0)/conv_2015_2010</f>
        <v>0</v>
      </c>
      <c r="AM242" s="111">
        <f>IF(AM$5=second_reg_period, INDEX('Depn|Inputs'!$N$98:$N$104,MATCH($B233,'Depn|Inputs'!$C$98:$C$104,0)),0)/conv_2015_2010</f>
        <v>0</v>
      </c>
      <c r="AN242" s="111">
        <f>IF(AN$5=second_reg_period, INDEX('Depn|Inputs'!$N$98:$N$104,MATCH($B233,'Depn|Inputs'!$C$98:$C$104,0)),0)/conv_2015_2010</f>
        <v>0</v>
      </c>
      <c r="AO242" s="111">
        <f>IF(AO$5=second_reg_period, INDEX('Depn|Inputs'!$N$98:$N$104,MATCH($B233,'Depn|Inputs'!$C$98:$C$104,0)),0)/conv_2015_2010</f>
        <v>0</v>
      </c>
      <c r="AP242" s="111">
        <f>IF(AP$5=second_reg_period, INDEX('Depn|Inputs'!$N$98:$N$104,MATCH($B233,'Depn|Inputs'!$C$98:$C$104,0)),0)/conv_2015_2010</f>
        <v>0</v>
      </c>
      <c r="AQ242" s="111">
        <f>IF(AQ$5=second_reg_period, INDEX('Depn|Inputs'!$N$98:$N$104,MATCH($B233,'Depn|Inputs'!$C$98:$C$104,0)),0)/conv_2015_2010</f>
        <v>0</v>
      </c>
      <c r="AR242" s="111">
        <f>IF(AR$5=second_reg_period, INDEX('Depn|Inputs'!$N$98:$N$104,MATCH($B233,'Depn|Inputs'!$C$98:$C$104,0)),0)/conv_2015_2010</f>
        <v>0</v>
      </c>
      <c r="AS242" s="111">
        <f>IF(AS$5=second_reg_period, INDEX('Depn|Inputs'!$N$98:$N$104,MATCH($B233,'Depn|Inputs'!$C$98:$C$104,0)),0)/conv_2015_2010</f>
        <v>0</v>
      </c>
      <c r="AT242" s="111">
        <f>IF(AT$5=second_reg_period, INDEX('Depn|Inputs'!$N$98:$N$104,MATCH($B233,'Depn|Inputs'!$C$98:$C$104,0)),0)/conv_2015_2010</f>
        <v>0</v>
      </c>
      <c r="AU242" s="111">
        <f>IF(AU$5=second_reg_period, INDEX('Depn|Inputs'!$N$98:$N$104,MATCH($B233,'Depn|Inputs'!$C$98:$C$104,0)),0)/conv_2015_2010</f>
        <v>0</v>
      </c>
      <c r="AV242" s="111">
        <f>IF(AV$5=second_reg_period, INDEX('Depn|Inputs'!$N$98:$N$104,MATCH($B233,'Depn|Inputs'!$C$98:$C$104,0)),0)/conv_2015_2010</f>
        <v>0</v>
      </c>
      <c r="AW242" s="111">
        <f>IF(AW$5=second_reg_period, INDEX('Depn|Inputs'!$N$98:$N$104,MATCH($B233,'Depn|Inputs'!$C$98:$C$104,0)),0)/conv_2015_2010</f>
        <v>0</v>
      </c>
      <c r="AX242" s="111">
        <f>IF(AX$5=second_reg_period, INDEX('Depn|Inputs'!$N$98:$N$104,MATCH($B233,'Depn|Inputs'!$C$98:$C$104,0)),0)/conv_2015_2010</f>
        <v>0</v>
      </c>
      <c r="AY242" s="111">
        <f>IF(AY$5=second_reg_period, INDEX('Depn|Inputs'!$N$98:$N$104,MATCH($B233,'Depn|Inputs'!$C$98:$C$104,0)),0)/conv_2015_2010</f>
        <v>0</v>
      </c>
      <c r="AZ242" s="111">
        <f>IF(AZ$5=second_reg_period, INDEX('Depn|Inputs'!$N$98:$N$104,MATCH($B233,'Depn|Inputs'!$C$98:$C$104,0)),0)/conv_2015_2010</f>
        <v>0</v>
      </c>
      <c r="BA242" s="111">
        <f>IF(BA$5=second_reg_period, INDEX('Depn|Inputs'!$N$98:$N$104,MATCH($B233,'Depn|Inputs'!$C$98:$C$104,0)),0)/conv_2015_2010</f>
        <v>0</v>
      </c>
      <c r="BB242" s="111">
        <f>IF(BB$5=second_reg_period, INDEX('Depn|Inputs'!$N$98:$N$104,MATCH($B233,'Depn|Inputs'!$C$98:$C$104,0)),0)/conv_2015_2010</f>
        <v>0</v>
      </c>
      <c r="BC242" s="111">
        <f>IF(BC$5=second_reg_period, INDEX('Depn|Inputs'!$N$98:$N$104,MATCH($B233,'Depn|Inputs'!$C$98:$C$104,0)),0)/conv_2015_2010</f>
        <v>0</v>
      </c>
      <c r="BD242" s="111">
        <f>IF(BD$5=second_reg_period, INDEX('Depn|Inputs'!$N$98:$N$104,MATCH($B233,'Depn|Inputs'!$C$98:$C$104,0)),0)/conv_2015_2010</f>
        <v>0</v>
      </c>
      <c r="BE242" s="111">
        <f>IF(BE$5=second_reg_period, INDEX('Depn|Inputs'!$N$98:$N$104,MATCH($B233,'Depn|Inputs'!$C$98:$C$104,0)),0)/conv_2015_2010</f>
        <v>0</v>
      </c>
      <c r="BF242" s="111">
        <f>IF(BF$5=second_reg_period, INDEX('Depn|Inputs'!$N$98:$N$104,MATCH($B233,'Depn|Inputs'!$C$98:$C$104,0)),0)/conv_2015_2010</f>
        <v>0</v>
      </c>
      <c r="BG242" s="111">
        <f>IF(BG$5=second_reg_period, INDEX('Depn|Inputs'!$N$98:$N$104,MATCH($B233,'Depn|Inputs'!$C$98:$C$104,0)),0)/conv_2015_2010</f>
        <v>0</v>
      </c>
      <c r="BH242" s="111">
        <f>IF(BH$5=second_reg_period, INDEX('Depn|Inputs'!$N$98:$N$104,MATCH($B233,'Depn|Inputs'!$C$98:$C$104,0)),0)/conv_2015_2010</f>
        <v>0</v>
      </c>
      <c r="BI242" s="111">
        <f>IF(BI$5=second_reg_period, INDEX('Depn|Inputs'!$N$98:$N$104,MATCH($B233,'Depn|Inputs'!$C$98:$C$104,0)),0)/conv_2015_2010</f>
        <v>0</v>
      </c>
      <c r="BJ242" s="111">
        <f>IF(BJ$5=second_reg_period, INDEX('Depn|Inputs'!$N$98:$N$104,MATCH($B233,'Depn|Inputs'!$C$98:$C$104,0)),0)/conv_2015_2010</f>
        <v>0</v>
      </c>
      <c r="BK242" s="111">
        <f>IF(BK$5=second_reg_period, INDEX('Depn|Inputs'!$N$98:$N$104,MATCH($B233,'Depn|Inputs'!$C$98:$C$104,0)),0)/conv_2015_2010</f>
        <v>0</v>
      </c>
      <c r="BL242" s="111">
        <f>IF(BL$5=second_reg_period, INDEX('Depn|Inputs'!$N$98:$N$104,MATCH($B233,'Depn|Inputs'!$C$98:$C$104,0)),0)/conv_2015_2010</f>
        <v>0</v>
      </c>
      <c r="BM242" s="111">
        <f>IF(BM$5=second_reg_period, INDEX('Depn|Inputs'!$N$98:$N$104,MATCH($B233,'Depn|Inputs'!$C$98:$C$104,0)),0)/conv_2015_2010</f>
        <v>0</v>
      </c>
      <c r="BN242" s="111">
        <f>IF(BN$5=second_reg_period, INDEX('Depn|Inputs'!$N$98:$N$104,MATCH($B233,'Depn|Inputs'!$C$98:$C$104,0)),0)/conv_2015_2010</f>
        <v>0</v>
      </c>
      <c r="BO242" s="111">
        <f>IF(BO$5=second_reg_period, INDEX('Depn|Inputs'!$N$98:$N$104,MATCH($B233,'Depn|Inputs'!$C$98:$C$104,0)),0)/conv_2015_2010</f>
        <v>0</v>
      </c>
      <c r="BP242" s="111">
        <f>IF(BP$5=second_reg_period, INDEX('Depn|Inputs'!$N$98:$N$104,MATCH($B233,'Depn|Inputs'!$C$98:$C$104,0)),0)/conv_2015_2010</f>
        <v>0</v>
      </c>
      <c r="BQ242" s="111">
        <f>IF(BQ$5=second_reg_period, INDEX('Depn|Inputs'!$N$98:$N$104,MATCH($B233,'Depn|Inputs'!$C$98:$C$104,0)),0)/conv_2015_2010</f>
        <v>0</v>
      </c>
      <c r="BR242" s="111">
        <f>IF(BR$5=second_reg_period, INDEX('Depn|Inputs'!$N$98:$N$104,MATCH($B233,'Depn|Inputs'!$C$98:$C$104,0)),0)/conv_2015_2010</f>
        <v>0</v>
      </c>
      <c r="BS242" s="111">
        <f>IF(BS$5=second_reg_period, INDEX('Depn|Inputs'!$N$98:$N$104,MATCH($B233,'Depn|Inputs'!$C$98:$C$104,0)),0)/conv_2015_2010</f>
        <v>0</v>
      </c>
      <c r="BT242" s="111">
        <f>IF(BT$5=second_reg_period, INDEX('Depn|Inputs'!$N$98:$N$104,MATCH($B233,'Depn|Inputs'!$C$98:$C$104,0)),0)/conv_2015_2010</f>
        <v>0</v>
      </c>
      <c r="BU242" s="111">
        <f>IF(BU$5=second_reg_period, INDEX('Depn|Inputs'!$N$98:$N$104,MATCH($B233,'Depn|Inputs'!$C$98:$C$104,0)),0)/conv_2015_2010</f>
        <v>0</v>
      </c>
      <c r="BV242" s="111">
        <f>IF(BV$5=second_reg_period, INDEX('Depn|Inputs'!$N$98:$N$104,MATCH($B233,'Depn|Inputs'!$C$98:$C$104,0)),0)/conv_2015_2010</f>
        <v>0</v>
      </c>
    </row>
    <row r="243" spans="1:74" ht="12.75" hidden="1" customHeight="1" outlineLevel="1" x14ac:dyDescent="0.3">
      <c r="D243" s="54" t="s">
        <v>35</v>
      </c>
      <c r="E243" s="8" t="s">
        <v>22</v>
      </c>
      <c r="I243" s="8">
        <f t="shared" ref="I243:BQ243" si="114">H243-I240+I241+I242</f>
        <v>-5.6215097411305974</v>
      </c>
      <c r="J243" s="8">
        <f t="shared" si="114"/>
        <v>-4.4972077929044776</v>
      </c>
      <c r="K243" s="8">
        <f t="shared" si="114"/>
        <v>-3.3729058446783582</v>
      </c>
      <c r="L243" s="8">
        <f t="shared" si="114"/>
        <v>-2.2486038964522388</v>
      </c>
      <c r="M243" s="8">
        <f t="shared" si="114"/>
        <v>-1.1243019482261194</v>
      </c>
      <c r="N243" s="8">
        <f t="shared" si="114"/>
        <v>0</v>
      </c>
      <c r="O243" s="8">
        <f t="shared" si="114"/>
        <v>0</v>
      </c>
      <c r="P243" s="8">
        <f t="shared" si="114"/>
        <v>0</v>
      </c>
      <c r="Q243" s="8">
        <f t="shared" si="114"/>
        <v>0</v>
      </c>
      <c r="R243" s="8">
        <f t="shared" si="114"/>
        <v>0</v>
      </c>
      <c r="S243" s="8">
        <f t="shared" si="114"/>
        <v>0</v>
      </c>
      <c r="T243" s="8">
        <f t="shared" si="114"/>
        <v>0</v>
      </c>
      <c r="U243" s="8">
        <f t="shared" si="114"/>
        <v>0</v>
      </c>
      <c r="V243" s="8">
        <f t="shared" si="114"/>
        <v>0</v>
      </c>
      <c r="W243" s="8">
        <f t="shared" si="114"/>
        <v>0</v>
      </c>
      <c r="X243" s="8">
        <f t="shared" si="114"/>
        <v>0</v>
      </c>
      <c r="Y243" s="8">
        <f t="shared" si="114"/>
        <v>0</v>
      </c>
      <c r="Z243" s="8">
        <f t="shared" si="114"/>
        <v>0</v>
      </c>
      <c r="AA243" s="8">
        <f t="shared" si="114"/>
        <v>0</v>
      </c>
      <c r="AB243" s="8">
        <f t="shared" si="114"/>
        <v>0</v>
      </c>
      <c r="AC243" s="8">
        <f t="shared" si="114"/>
        <v>0</v>
      </c>
      <c r="AD243" s="8">
        <f t="shared" si="114"/>
        <v>0</v>
      </c>
      <c r="AE243" s="8">
        <f t="shared" si="114"/>
        <v>0</v>
      </c>
      <c r="AF243" s="8">
        <f t="shared" si="114"/>
        <v>0</v>
      </c>
      <c r="AG243" s="8">
        <f t="shared" si="114"/>
        <v>0</v>
      </c>
      <c r="AH243" s="8">
        <f t="shared" si="114"/>
        <v>0</v>
      </c>
      <c r="AI243" s="8">
        <f t="shared" si="114"/>
        <v>0</v>
      </c>
      <c r="AJ243" s="8">
        <f t="shared" si="114"/>
        <v>0</v>
      </c>
      <c r="AK243" s="8">
        <f t="shared" si="114"/>
        <v>0</v>
      </c>
      <c r="AL243" s="8">
        <f t="shared" si="114"/>
        <v>0</v>
      </c>
      <c r="AM243" s="8">
        <f t="shared" si="114"/>
        <v>0</v>
      </c>
      <c r="AN243" s="8">
        <f t="shared" si="114"/>
        <v>0</v>
      </c>
      <c r="AO243" s="8">
        <f t="shared" si="114"/>
        <v>0</v>
      </c>
      <c r="AP243" s="8">
        <f t="shared" si="114"/>
        <v>0</v>
      </c>
      <c r="AQ243" s="8">
        <f t="shared" si="114"/>
        <v>0</v>
      </c>
      <c r="AR243" s="8">
        <f t="shared" si="114"/>
        <v>0</v>
      </c>
      <c r="AS243" s="8">
        <f t="shared" si="114"/>
        <v>0</v>
      </c>
      <c r="AT243" s="8">
        <f t="shared" si="114"/>
        <v>0</v>
      </c>
      <c r="AU243" s="8">
        <f t="shared" si="114"/>
        <v>0</v>
      </c>
      <c r="AV243" s="8">
        <f t="shared" si="114"/>
        <v>0</v>
      </c>
      <c r="AW243" s="8">
        <f t="shared" si="114"/>
        <v>0</v>
      </c>
      <c r="AX243" s="8">
        <f t="shared" si="114"/>
        <v>0</v>
      </c>
      <c r="AY243" s="8">
        <f t="shared" si="114"/>
        <v>0</v>
      </c>
      <c r="AZ243" s="8">
        <f t="shared" si="114"/>
        <v>0</v>
      </c>
      <c r="BA243" s="8">
        <f t="shared" si="114"/>
        <v>0</v>
      </c>
      <c r="BB243" s="8">
        <f t="shared" si="114"/>
        <v>0</v>
      </c>
      <c r="BC243" s="8">
        <f t="shared" si="114"/>
        <v>0</v>
      </c>
      <c r="BD243" s="8">
        <f t="shared" si="114"/>
        <v>0</v>
      </c>
      <c r="BE243" s="8">
        <f t="shared" si="114"/>
        <v>0</v>
      </c>
      <c r="BF243" s="8">
        <f t="shared" si="114"/>
        <v>0</v>
      </c>
      <c r="BG243" s="8">
        <f t="shared" si="114"/>
        <v>0</v>
      </c>
      <c r="BH243" s="8">
        <f t="shared" si="114"/>
        <v>0</v>
      </c>
      <c r="BI243" s="8">
        <f t="shared" si="114"/>
        <v>0</v>
      </c>
      <c r="BJ243" s="8">
        <f t="shared" si="114"/>
        <v>0</v>
      </c>
      <c r="BK243" s="8">
        <f t="shared" si="114"/>
        <v>0</v>
      </c>
      <c r="BL243" s="8">
        <f t="shared" si="114"/>
        <v>0</v>
      </c>
      <c r="BM243" s="8">
        <f t="shared" si="114"/>
        <v>0</v>
      </c>
      <c r="BN243" s="8">
        <f t="shared" si="114"/>
        <v>0</v>
      </c>
      <c r="BO243" s="8">
        <f t="shared" si="114"/>
        <v>0</v>
      </c>
      <c r="BP243" s="8">
        <f t="shared" si="114"/>
        <v>0</v>
      </c>
      <c r="BQ243" s="8">
        <f t="shared" si="114"/>
        <v>0</v>
      </c>
      <c r="BR243" s="8">
        <f t="shared" ref="BR243" si="115">BQ243-BR240+BR241+BR242</f>
        <v>0</v>
      </c>
      <c r="BS243" s="8">
        <f t="shared" ref="BS243" si="116">BR243-BS240+BS241+BS242</f>
        <v>0</v>
      </c>
      <c r="BT243" s="8">
        <f t="shared" ref="BT243" si="117">BS243-BT240+BT241+BT242</f>
        <v>0</v>
      </c>
      <c r="BU243" s="8">
        <f t="shared" ref="BU243" si="118">BT243-BU240+BU241+BU242</f>
        <v>0</v>
      </c>
      <c r="BV243" s="8">
        <f t="shared" ref="BV243" si="119">BU243-BV240+BV241+BV242</f>
        <v>0</v>
      </c>
    </row>
    <row r="244" spans="1:74" ht="12.75" hidden="1" customHeight="1" outlineLevel="1" x14ac:dyDescent="0.3">
      <c r="I244" s="75"/>
    </row>
    <row r="245" spans="1:74" ht="12.75" hidden="1" customHeight="1" outlineLevel="1" x14ac:dyDescent="0.3">
      <c r="A245" s="112"/>
      <c r="B245" s="112"/>
      <c r="C245" s="112"/>
      <c r="D245" s="113" t="s">
        <v>43</v>
      </c>
      <c r="I245" s="75"/>
      <c r="J245" s="114"/>
      <c r="K245" s="114"/>
      <c r="L245" s="114"/>
      <c r="M245" s="114"/>
      <c r="N245" s="115">
        <f>INDEX('Depn|Inputs'!$N$85:$N$91,MATCH($B233,'Depn|Inputs'!$C$85:$C$91,0))/conv_2015_2010</f>
        <v>-1.2440301738550678E-2</v>
      </c>
    </row>
    <row r="246" spans="1:74" s="239" customFormat="1" ht="12.75" hidden="1" customHeight="1" outlineLevel="1" x14ac:dyDescent="0.3">
      <c r="D246" s="240" t="s">
        <v>68</v>
      </c>
      <c r="E246" s="239" t="s">
        <v>22</v>
      </c>
      <c r="I246" s="241"/>
      <c r="J246" s="242"/>
      <c r="K246" s="242"/>
      <c r="L246" s="242"/>
      <c r="M246" s="242"/>
      <c r="N246" s="243"/>
      <c r="S246" s="279">
        <f>INDEX('Depn|Inputs'!$N$59:$N$67,MATCH($B233,'Depn|Inputs'!$C$59:$C$66,0))/conv_2015_2010</f>
        <v>0</v>
      </c>
    </row>
    <row r="247" spans="1:74" ht="12.75" hidden="1" customHeight="1" outlineLevel="1" x14ac:dyDescent="0.3">
      <c r="C247" s="94" t="s">
        <v>12</v>
      </c>
      <c r="E247" s="8" t="s">
        <v>22</v>
      </c>
      <c r="I247" s="75"/>
      <c r="J247" s="9">
        <f>INDEX('Depn|Inputs'!J$44:J$50,MATCH($B233,'Depn|Inputs'!$C$44:$C$50,0))*(1+IF(J$5&lt;=second_reg_period, J$7, J$6))^0.5</f>
        <v>0.13051783578732934</v>
      </c>
      <c r="K247" s="9">
        <f>INDEX('Depn|Inputs'!K$44:K$50,MATCH($B233,'Depn|Inputs'!$C$44:$C$50,0))*(1+IF(K$5&lt;=second_reg_period, K$7, K$6))^0.5</f>
        <v>0.84682516192283186</v>
      </c>
      <c r="L247" s="9">
        <f>INDEX('Depn|Inputs'!L$44:L$50,MATCH($B233,'Depn|Inputs'!$C$44:$C$50,0))*(1+IF(L$5&lt;=second_reg_period, L$7, L$6))^0.5</f>
        <v>0.8828082053592986</v>
      </c>
      <c r="M247" s="9">
        <f>INDEX('Depn|Inputs'!M$44:M$50,MATCH($B233,'Depn|Inputs'!$C$44:$C$50,0))*(1+IF(M$5&lt;=second_reg_period, M$7, M$6))^0.5</f>
        <v>0.38803094559736262</v>
      </c>
      <c r="N247" s="9">
        <f>INDEX('Depn|Inputs'!N$44:N$50,MATCH($B233,'Depn|Inputs'!$C$44:$C$50,0))*(1+IF(N$5&lt;=second_reg_period, N$7, N$6))^0.5</f>
        <v>1.52207763221592E-2</v>
      </c>
      <c r="O247" s="299">
        <f>INDEX('Depn|Inputs'!O$44:O$50,MATCH($B233,'Depn|Inputs'!$C$44:$C$50,0))*(1+IF(O$5&lt;=third_reg_period, O$7, O$6))^0.5</f>
        <v>0.12744474744208598</v>
      </c>
      <c r="P247" s="299">
        <f>INDEX('Depn|Inputs'!P$44:P$50,MATCH($B233,'Depn|Inputs'!$C$44:$C$50,0))*(1+IF(P$5&lt;=third_reg_period, P$7, P$6))^0.5</f>
        <v>2.4834517451210329</v>
      </c>
      <c r="Q247" s="299">
        <f>INDEX('Depn|Inputs'!Q$44:Q$50,MATCH($B233,'Depn|Inputs'!$C$44:$C$50,0))*(1+IF(Q$5&lt;=third_reg_period, Q$7, Q$6))^0.5</f>
        <v>-1.2071672239508707E-2</v>
      </c>
      <c r="R247" s="299">
        <f>INDEX('Depn|Inputs'!R$44:R$50,MATCH($B233,'Depn|Inputs'!$C$44:$C$50,0))*(1+IF(R$5&lt;=third_reg_period, R$7, R$6))^0.5</f>
        <v>0</v>
      </c>
      <c r="S247" s="299">
        <f>INDEX('Depn|Inputs'!S$44:S$50,MATCH($B233,'Depn|Inputs'!$C$44:$C$50,0))*(1+IF(S$5&lt;=third_reg_period, S$7, S$6))^0.5</f>
        <v>0.34786449343792403</v>
      </c>
      <c r="T247" s="9">
        <f>INDEX('Depn|Inputs'!T$44:T$50,MATCH($B233,'Depn|Inputs'!$C$44:$C$50,0))*(1+IF(T$5&lt;=second_reg_period, T$7, T$6))^0.5</f>
        <v>0</v>
      </c>
      <c r="U247" s="9">
        <f>INDEX('Depn|Inputs'!U$44:U$50,MATCH($B233,'Depn|Inputs'!$C$44:$C$50,0))*(1+IF(U$5&lt;=second_reg_period, U$7, U$6))^0.5</f>
        <v>0</v>
      </c>
      <c r="V247" s="9">
        <f>INDEX('Depn|Inputs'!V$44:V$50,MATCH($B233,'Depn|Inputs'!$C$44:$C$50,0))*(1+IF(V$5&lt;=second_reg_period, V$7, V$6))^0.5</f>
        <v>0</v>
      </c>
      <c r="W247" s="9">
        <f>INDEX('Depn|Inputs'!W$44:W$50,MATCH($B233,'Depn|Inputs'!$C$44:$C$50,0))*(1+IF(W$5&lt;=second_reg_period, W$7, W$6))^0.5</f>
        <v>0</v>
      </c>
      <c r="X247" s="9">
        <f>INDEX('Depn|Inputs'!X$44:X$50,MATCH($B233,'Depn|Inputs'!$C$44:$C$50,0))*(1+IF(X$5&lt;=second_reg_period, X$7, X$6))^0.5</f>
        <v>0</v>
      </c>
      <c r="Y247" s="9">
        <f>INDEX('Depn|Inputs'!Y$44:Y$50,MATCH($B233,'Depn|Inputs'!$C$44:$C$50,0))*(1+IF(Y$5&lt;=second_reg_period, Y$7, Y$6))^0.5</f>
        <v>0</v>
      </c>
      <c r="Z247" s="9">
        <f>INDEX('Depn|Inputs'!Z$44:Z$50,MATCH($B233,'Depn|Inputs'!$C$44:$C$50,0))*(1+IF(Z$5&lt;=second_reg_period, Z$7, Z$6))^0.5</f>
        <v>0</v>
      </c>
      <c r="AA247" s="9">
        <f>INDEX('Depn|Inputs'!AA$44:AA$50,MATCH($B233,'Depn|Inputs'!$C$44:$C$50,0))*(1+IF(AA$5&lt;=second_reg_period, AA$7, AA$6))^0.5</f>
        <v>0</v>
      </c>
      <c r="AB247" s="9">
        <f>INDEX('Depn|Inputs'!AB$44:AB$50,MATCH($B233,'Depn|Inputs'!$C$44:$C$50,0))*(1+IF(AB$5&lt;=second_reg_period, AB$7, AB$6))^0.5</f>
        <v>0</v>
      </c>
      <c r="AC247" s="9">
        <f>INDEX('Depn|Inputs'!AC$44:AC$50,MATCH($B233,'Depn|Inputs'!$C$44:$C$50,0))*(1+IF(AC$5&lt;=second_reg_period, AC$7, AC$6))^0.5</f>
        <v>0</v>
      </c>
      <c r="AD247" s="9">
        <f>INDEX('Depn|Inputs'!AD$44:AD$50,MATCH($B233,'Depn|Inputs'!$C$44:$C$50,0))*(1+IF(AD$5&lt;=second_reg_period, AD$7, AD$6))^0.5</f>
        <v>0</v>
      </c>
      <c r="AE247" s="9">
        <f>INDEX('Depn|Inputs'!AE$44:AE$50,MATCH($B233,'Depn|Inputs'!$C$44:$C$50,0))*(1+IF(AE$5&lt;=second_reg_period, AE$7, AE$6))^0.5</f>
        <v>0</v>
      </c>
      <c r="AF247" s="9">
        <f>INDEX('Depn|Inputs'!AF$44:AF$50,MATCH($B233,'Depn|Inputs'!$C$44:$C$50,0))*(1+IF(AF$5&lt;=second_reg_period, AF$7, AF$6))^0.5</f>
        <v>0</v>
      </c>
      <c r="AG247" s="9">
        <f>INDEX('Depn|Inputs'!AG$44:AG$50,MATCH($B233,'Depn|Inputs'!$C$44:$C$50,0))*(1+IF(AG$5&lt;=second_reg_period, AG$7, AG$6))^0.5</f>
        <v>0</v>
      </c>
      <c r="AH247" s="9">
        <f>INDEX('Depn|Inputs'!AH$44:AH$50,MATCH($B233,'Depn|Inputs'!$C$44:$C$50,0))*(1+IF(AH$5&lt;=second_reg_period, AH$7, AH$6))^0.5</f>
        <v>0</v>
      </c>
      <c r="AI247" s="9">
        <f>INDEX('Depn|Inputs'!AI$44:AI$50,MATCH($B233,'Depn|Inputs'!$C$44:$C$50,0))*(1+IF(AI$5&lt;=second_reg_period, AI$7, AI$6))^0.5</f>
        <v>0</v>
      </c>
      <c r="AJ247" s="9">
        <f>INDEX('Depn|Inputs'!AJ$44:AJ$50,MATCH($B233,'Depn|Inputs'!$C$44:$C$50,0))*(1+IF(AJ$5&lt;=second_reg_period, AJ$7, AJ$6))^0.5</f>
        <v>0</v>
      </c>
      <c r="AK247" s="9">
        <f>INDEX('Depn|Inputs'!AK$44:AK$50,MATCH($B233,'Depn|Inputs'!$C$44:$C$50,0))*(1+IF(AK$5&lt;=second_reg_period, AK$7, AK$6))^0.5</f>
        <v>0</v>
      </c>
      <c r="AL247" s="9">
        <f>INDEX('Depn|Inputs'!AL$44:AL$50,MATCH($B233,'Depn|Inputs'!$C$44:$C$50,0))*(1+IF(AL$5&lt;=second_reg_period, AL$7, AL$6))^0.5</f>
        <v>0</v>
      </c>
      <c r="AM247" s="9">
        <f>INDEX('Depn|Inputs'!AM$44:AM$50,MATCH($B233,'Depn|Inputs'!$C$44:$C$50,0))*(1+IF(AM$5&lt;=second_reg_period, AM$7, AM$6))^0.5</f>
        <v>0</v>
      </c>
      <c r="AN247" s="9">
        <f>INDEX('Depn|Inputs'!AN$44:AN$50,MATCH($B233,'Depn|Inputs'!$C$44:$C$50,0))*(1+IF(AN$5&lt;=second_reg_period, AN$7, AN$6))^0.5</f>
        <v>0</v>
      </c>
      <c r="AO247" s="9">
        <f>INDEX('Depn|Inputs'!AO$44:AO$50,MATCH($B233,'Depn|Inputs'!$C$44:$C$50,0))*(1+IF(AO$5&lt;=second_reg_period, AO$7, AO$6))^0.5</f>
        <v>0</v>
      </c>
      <c r="AP247" s="9">
        <f>INDEX('Depn|Inputs'!AP$44:AP$50,MATCH($B233,'Depn|Inputs'!$C$44:$C$50,0))*(1+IF(AP$5&lt;=second_reg_period, AP$7, AP$6))^0.5</f>
        <v>0</v>
      </c>
      <c r="AQ247" s="9">
        <f>INDEX('Depn|Inputs'!AQ$44:AQ$50,MATCH($B233,'Depn|Inputs'!$C$44:$C$50,0))*(1+IF(AQ$5&lt;=second_reg_period, AQ$7, AQ$6))^0.5</f>
        <v>0</v>
      </c>
      <c r="AR247" s="9">
        <f>INDEX('Depn|Inputs'!AR$44:AR$50,MATCH($B233,'Depn|Inputs'!$C$44:$C$50,0))*(1+IF(AR$5&lt;=second_reg_period, AR$7, AR$6))^0.5</f>
        <v>0</v>
      </c>
      <c r="AS247" s="9">
        <f>INDEX('Depn|Inputs'!AS$44:AS$50,MATCH($B233,'Depn|Inputs'!$C$44:$C$50,0))*(1+IF(AS$5&lt;=second_reg_period, AS$7, AS$6))^0.5</f>
        <v>0</v>
      </c>
      <c r="AT247" s="9">
        <f>INDEX('Depn|Inputs'!AT$44:AT$50,MATCH($B233,'Depn|Inputs'!$C$44:$C$50,0))*(1+IF(AT$5&lt;=second_reg_period, AT$7, AT$6))^0.5</f>
        <v>0</v>
      </c>
      <c r="AU247" s="9">
        <f>INDEX('Depn|Inputs'!AU$44:AU$50,MATCH($B233,'Depn|Inputs'!$C$44:$C$50,0))*(1+IF(AU$5&lt;=second_reg_period, AU$7, AU$6))^0.5</f>
        <v>0</v>
      </c>
      <c r="AV247" s="9">
        <f>INDEX('Depn|Inputs'!AV$44:AV$50,MATCH($B233,'Depn|Inputs'!$C$44:$C$50,0))*(1+IF(AV$5&lt;=second_reg_period, AV$7, AV$6))^0.5</f>
        <v>0</v>
      </c>
      <c r="AW247" s="9">
        <f>INDEX('Depn|Inputs'!AW$44:AW$50,MATCH($B233,'Depn|Inputs'!$C$44:$C$50,0))*(1+IF(AW$5&lt;=second_reg_period, AW$7, AW$6))^0.5</f>
        <v>0</v>
      </c>
      <c r="AX247" s="9">
        <f>INDEX('Depn|Inputs'!AX$44:AX$50,MATCH($B233,'Depn|Inputs'!$C$44:$C$50,0))*(1+IF(AX$5&lt;=second_reg_period, AX$7, AX$6))^0.5</f>
        <v>0</v>
      </c>
      <c r="AY247" s="9">
        <f>INDEX('Depn|Inputs'!AY$44:AY$50,MATCH($B233,'Depn|Inputs'!$C$44:$C$50,0))*(1+IF(AY$5&lt;=second_reg_period, AY$7, AY$6))^0.5</f>
        <v>0</v>
      </c>
      <c r="AZ247" s="9">
        <f>INDEX('Depn|Inputs'!AZ$44:AZ$50,MATCH($B233,'Depn|Inputs'!$C$44:$C$50,0))*(1+IF(AZ$5&lt;=second_reg_period, AZ$7, AZ$6))^0.5</f>
        <v>0</v>
      </c>
      <c r="BA247" s="9">
        <f>INDEX('Depn|Inputs'!BA$44:BA$50,MATCH($B233,'Depn|Inputs'!$C$44:$C$50,0))*(1+IF(BA$5&lt;=second_reg_period, BA$7, BA$6))^0.5</f>
        <v>0</v>
      </c>
      <c r="BB247" s="9">
        <f>INDEX('Depn|Inputs'!BB$44:BB$50,MATCH($B233,'Depn|Inputs'!$C$44:$C$50,0))*(1+IF(BB$5&lt;=second_reg_period, BB$7, BB$6))^0.5</f>
        <v>0</v>
      </c>
      <c r="BC247" s="9">
        <f>INDEX('Depn|Inputs'!BC$44:BC$50,MATCH($B233,'Depn|Inputs'!$C$44:$C$50,0))*(1+IF(BC$5&lt;=second_reg_period, BC$7, BC$6))^0.5</f>
        <v>0</v>
      </c>
      <c r="BD247" s="9">
        <f>INDEX('Depn|Inputs'!BD$44:BD$50,MATCH($B233,'Depn|Inputs'!$C$44:$C$50,0))*(1+IF(BD$5&lt;=second_reg_period, BD$7, BD$6))^0.5</f>
        <v>0</v>
      </c>
      <c r="BE247" s="9">
        <f>INDEX('Depn|Inputs'!BE$44:BE$50,MATCH($B233,'Depn|Inputs'!$C$44:$C$50,0))*(1+IF(BE$5&lt;=second_reg_period, BE$7, BE$6))^0.5</f>
        <v>0</v>
      </c>
      <c r="BF247" s="9">
        <f>INDEX('Depn|Inputs'!BF$44:BF$50,MATCH($B233,'Depn|Inputs'!$C$44:$C$50,0))*(1+IF(BF$5&lt;=second_reg_period, BF$7, BF$6))^0.5</f>
        <v>0</v>
      </c>
      <c r="BG247" s="9">
        <f>INDEX('Depn|Inputs'!BG$44:BG$50,MATCH($B233,'Depn|Inputs'!$C$44:$C$50,0))*(1+IF(BG$5&lt;=second_reg_period, BG$7, BG$6))^0.5</f>
        <v>0</v>
      </c>
      <c r="BH247" s="9">
        <f>INDEX('Depn|Inputs'!BH$44:BH$50,MATCH($B233,'Depn|Inputs'!$C$44:$C$50,0))*(1+IF(BH$5&lt;=second_reg_period, BH$7, BH$6))^0.5</f>
        <v>0</v>
      </c>
      <c r="BI247" s="9">
        <f>INDEX('Depn|Inputs'!BI$44:BI$50,MATCH($B233,'Depn|Inputs'!$C$44:$C$50,0))*(1+IF(BI$5&lt;=second_reg_period, BI$7, BI$6))^0.5</f>
        <v>0</v>
      </c>
      <c r="BJ247" s="9">
        <f>INDEX('Depn|Inputs'!BJ$44:BJ$50,MATCH($B233,'Depn|Inputs'!$C$44:$C$50,0))*(1+IF(BJ$5&lt;=second_reg_period, BJ$7, BJ$6))^0.5</f>
        <v>0</v>
      </c>
      <c r="BK247" s="9">
        <f>INDEX('Depn|Inputs'!BK$44:BK$50,MATCH($B233,'Depn|Inputs'!$C$44:$C$50,0))*(1+IF(BK$5&lt;=second_reg_period, BK$7, BK$6))^0.5</f>
        <v>0</v>
      </c>
      <c r="BL247" s="9">
        <f>INDEX('Depn|Inputs'!BL$44:BL$50,MATCH($B233,'Depn|Inputs'!$C$44:$C$50,0))*(1+IF(BL$5&lt;=second_reg_period, BL$7, BL$6))^0.5</f>
        <v>0</v>
      </c>
      <c r="BM247" s="9">
        <f>INDEX('Depn|Inputs'!BM$44:BM$50,MATCH($B233,'Depn|Inputs'!$C$44:$C$50,0))*(1+IF(BM$5&lt;=second_reg_period, BM$7, BM$6))^0.5</f>
        <v>0</v>
      </c>
      <c r="BN247" s="9">
        <f>INDEX('Depn|Inputs'!BN$44:BN$50,MATCH($B233,'Depn|Inputs'!$C$44:$C$50,0))*(1+IF(BN$5&lt;=second_reg_period, BN$7, BN$6))^0.5</f>
        <v>0</v>
      </c>
      <c r="BO247" s="9">
        <f>INDEX('Depn|Inputs'!BO$44:BO$50,MATCH($B233,'Depn|Inputs'!$C$44:$C$50,0))*(1+IF(BO$5&lt;=second_reg_period, BO$7, BO$6))^0.5</f>
        <v>0</v>
      </c>
      <c r="BP247" s="9">
        <f>INDEX('Depn|Inputs'!BP$44:BP$50,MATCH($B233,'Depn|Inputs'!$C$44:$C$50,0))*(1+IF(BP$5&lt;=second_reg_period, BP$7, BP$6))^0.5</f>
        <v>0</v>
      </c>
      <c r="BQ247" s="9">
        <f>INDEX('Depn|Inputs'!BQ$44:BQ$50,MATCH($B233,'Depn|Inputs'!$C$44:$C$50,0))*(1+IF(BQ$5&lt;=second_reg_period, BQ$7, BQ$6))^0.5</f>
        <v>0</v>
      </c>
      <c r="BR247" s="9">
        <f>INDEX('Depn|Inputs'!BR$44:BR$50,MATCH($B233,'Depn|Inputs'!$C$44:$C$50,0))*(1+IF(BR$5&lt;=second_reg_period, BR$7, BR$6))^0.5</f>
        <v>0</v>
      </c>
      <c r="BS247" s="9">
        <f>INDEX('Depn|Inputs'!BS$44:BS$50,MATCH($B233,'Depn|Inputs'!$C$44:$C$50,0))*(1+IF(BS$5&lt;=second_reg_period, BS$7, BS$6))^0.5</f>
        <v>0</v>
      </c>
      <c r="BT247" s="9">
        <f>INDEX('Depn|Inputs'!BT$44:BT$50,MATCH($B233,'Depn|Inputs'!$C$44:$C$50,0))*(1+IF(BT$5&lt;=second_reg_period, BT$7, BT$6))^0.5</f>
        <v>0</v>
      </c>
      <c r="BU247" s="9">
        <f>INDEX('Depn|Inputs'!BU$44:BU$50,MATCH($B233,'Depn|Inputs'!$C$44:$C$50,0))*(1+IF(BU$5&lt;=second_reg_period, BU$7, BU$6))^0.5</f>
        <v>0</v>
      </c>
      <c r="BV247" s="9">
        <f>INDEX('Depn|Inputs'!BV$44:BV$50,MATCH($B233,'Depn|Inputs'!$C$44:$C$50,0))*(1+IF(BV$5&lt;=second_reg_period, BV$7, BV$6))^0.5</f>
        <v>0</v>
      </c>
    </row>
    <row r="248" spans="1:74" ht="12.75" hidden="1" customHeight="1" outlineLevel="1" x14ac:dyDescent="0.3">
      <c r="D248" s="54" t="s">
        <v>45</v>
      </c>
      <c r="I248" s="75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  <c r="BH248" s="92"/>
      <c r="BI248" s="92"/>
      <c r="BJ248" s="92"/>
      <c r="BK248" s="92"/>
      <c r="BL248" s="92"/>
      <c r="BM248" s="92"/>
      <c r="BN248" s="92"/>
      <c r="BO248" s="92"/>
      <c r="BP248" s="92"/>
      <c r="BQ248" s="92"/>
      <c r="BR248" s="92"/>
      <c r="BS248" s="92"/>
      <c r="BT248" s="92"/>
      <c r="BU248" s="92"/>
      <c r="BV248" s="92"/>
    </row>
    <row r="249" spans="1:74" s="103" customFormat="1" ht="12.75" hidden="1" customHeight="1" outlineLevel="1" x14ac:dyDescent="0.3">
      <c r="D249" s="118" t="s">
        <v>43</v>
      </c>
      <c r="E249" s="103" t="s">
        <v>22</v>
      </c>
      <c r="I249" s="104"/>
      <c r="J249" s="119"/>
      <c r="K249" s="119"/>
      <c r="L249" s="119"/>
      <c r="M249" s="119"/>
      <c r="N249" s="119"/>
      <c r="O249" s="121">
        <f>IF($I235="n/a",0,IF(O$5-$N$5&gt;$I235-5,$N245-SUM($J249:N249),$N245/($I235-5)))</f>
        <v>-2.4880603477101357E-3</v>
      </c>
      <c r="P249" s="121">
        <f>IF($I235="n/a",0,IF(P$5-$N$5&gt;$I235-5,$N245-SUM($J249:O249),$N245/($I235-5)))</f>
        <v>-2.4880603477101357E-3</v>
      </c>
      <c r="Q249" s="121">
        <f>IF($I235="n/a",0,IF(Q$5-$N$5&gt;$I235-5,$N245-SUM($J249:P249),$N245/($I235-5)))</f>
        <v>-2.4880603477101357E-3</v>
      </c>
      <c r="R249" s="121">
        <f>IF($I235="n/a",0,IF(R$5-$N$5&gt;$I235-5,$N245-SUM($J249:Q249),$N245/($I235-5)))</f>
        <v>-2.4880603477101357E-3</v>
      </c>
      <c r="S249" s="121">
        <f>IF($I235="n/a",0,IF(S$5-$N$5&gt;$I235-5,$N245-SUM($J249:R249),$N245/($I235-5)))</f>
        <v>-2.4880603477101357E-3</v>
      </c>
      <c r="T249" s="121">
        <f>IF($I235="n/a",0,IF(T$5-$N$5&gt;$I235-5,$N245-SUM($J249:S249),$N245/($I235-5)))</f>
        <v>0</v>
      </c>
      <c r="U249" s="121">
        <f>IF($I235="n/a",0,IF(U$5-$N$5&gt;$I235-5,$N245-SUM($J249:T249),$N245/($I235-5)))</f>
        <v>0</v>
      </c>
      <c r="V249" s="121">
        <f>IF($I235="n/a",0,IF(V$5-$N$5&gt;$I235-5,$N245-SUM($J249:U249),$N245/($I235-5)))</f>
        <v>0</v>
      </c>
      <c r="W249" s="121">
        <f>IF($I235="n/a",0,IF(W$5-$N$5&gt;$I235-5,$N245-SUM($J249:V249),$N245/($I235-5)))</f>
        <v>0</v>
      </c>
      <c r="X249" s="121">
        <f>IF($I235="n/a",0,IF(X$5-$N$5&gt;$I235-5,$N245-SUM($J249:W249),$N245/($I235-5)))</f>
        <v>0</v>
      </c>
      <c r="Y249" s="121">
        <f>IF($I235="n/a",0,IF(Y$5-$N$5&gt;$I235-5,$N245-SUM($J249:X249),$N245/($I235-5)))</f>
        <v>0</v>
      </c>
      <c r="Z249" s="121">
        <f>IF($I235="n/a",0,IF(Z$5-$N$5&gt;$I235-5,$N245-SUM($J249:Y249),$N245/($I235-5)))</f>
        <v>0</v>
      </c>
      <c r="AA249" s="121">
        <f>IF($I235="n/a",0,IF(AA$5-$N$5&gt;$I235-5,$N245-SUM($J249:Z249),$N245/($I235-5)))</f>
        <v>0</v>
      </c>
      <c r="AB249" s="121">
        <f>IF($I235="n/a",0,IF(AB$5-$N$5&gt;$I235-5,$N245-SUM($J249:AA249),$N245/($I235-5)))</f>
        <v>0</v>
      </c>
      <c r="AC249" s="121">
        <f>IF($I235="n/a",0,IF(AC$5-$N$5&gt;$I235-5,$N245-SUM($J249:AB249),$N245/($I235-5)))</f>
        <v>0</v>
      </c>
      <c r="AD249" s="121">
        <f>IF($I235="n/a",0,IF(AD$5-$N$5&gt;$I235-5,$N245-SUM($J249:AC249),$N245/($I235-5)))</f>
        <v>0</v>
      </c>
      <c r="AE249" s="121">
        <f>IF($I235="n/a",0,IF(AE$5-$N$5&gt;$I235-5,$N245-SUM($J249:AD249),$N245/($I235-5)))</f>
        <v>0</v>
      </c>
      <c r="AF249" s="121">
        <f>IF($I235="n/a",0,IF(AF$5-$N$5&gt;$I235-5,$N245-SUM($J249:AE249),$N245/($I235-5)))</f>
        <v>0</v>
      </c>
      <c r="AG249" s="121">
        <f>IF($I235="n/a",0,IF(AG$5-$N$5&gt;$I235-5,$N245-SUM($J249:AF249),$N245/($I235-5)))</f>
        <v>0</v>
      </c>
      <c r="AH249" s="121">
        <f>IF($I235="n/a",0,IF(AH$5-$N$5&gt;$I235-5,$N245-SUM($J249:AG249),$N245/($I235-5)))</f>
        <v>0</v>
      </c>
      <c r="AI249" s="121">
        <f>IF($I235="n/a",0,IF(AI$5-$N$5&gt;$I235-5,$N245-SUM($J249:AH249),$N245/($I235-5)))</f>
        <v>0</v>
      </c>
      <c r="AJ249" s="121">
        <f>IF($I235="n/a",0,IF(AJ$5-$N$5&gt;$I235-5,$N245-SUM($J249:AI249),$N245/($I235-5)))</f>
        <v>0</v>
      </c>
      <c r="AK249" s="121">
        <f>IF($I235="n/a",0,IF(AK$5-$N$5&gt;$I235-5,$N245-SUM($J249:AJ249),$N245/($I235-5)))</f>
        <v>0</v>
      </c>
      <c r="AL249" s="121">
        <f>IF($I235="n/a",0,IF(AL$5-$N$5&gt;$I235-5,$N245-SUM($J249:AK249),$N245/($I235-5)))</f>
        <v>0</v>
      </c>
      <c r="AM249" s="121">
        <f>IF($I235="n/a",0,IF(AM$5-$N$5&gt;$I235-5,$N245-SUM($J249:AL249),$N245/($I235-5)))</f>
        <v>0</v>
      </c>
      <c r="AN249" s="121">
        <f>IF($I235="n/a",0,IF(AN$5-$N$5&gt;$I235-5,$N245-SUM($J249:AM249),$N245/($I235-5)))</f>
        <v>0</v>
      </c>
      <c r="AO249" s="121">
        <f>IF($I235="n/a",0,IF(AO$5-$N$5&gt;$I235-5,$N245-SUM($J249:AN249),$N245/($I235-5)))</f>
        <v>0</v>
      </c>
      <c r="AP249" s="121">
        <f>IF($I235="n/a",0,IF(AP$5-$N$5&gt;$I235-5,$N245-SUM($J249:AO249),$N245/($I235-5)))</f>
        <v>0</v>
      </c>
      <c r="AQ249" s="121">
        <f>IF($I235="n/a",0,IF(AQ$5-$N$5&gt;$I235-5,$N245-SUM($J249:AP249),$N245/($I235-5)))</f>
        <v>0</v>
      </c>
      <c r="AR249" s="121">
        <f>IF($I235="n/a",0,IF(AR$5-$N$5&gt;$I235-5,$N245-SUM($J249:AQ249),$N245/($I235-5)))</f>
        <v>0</v>
      </c>
      <c r="AS249" s="121">
        <f>IF($I235="n/a",0,IF(AS$5-$N$5&gt;$I235-5,$N245-SUM($J249:AR249),$N245/($I235-5)))</f>
        <v>0</v>
      </c>
      <c r="AT249" s="121">
        <f>IF($I235="n/a",0,IF(AT$5-$N$5&gt;$I235-5,$N245-SUM($J249:AS249),$N245/($I235-5)))</f>
        <v>0</v>
      </c>
      <c r="AU249" s="121">
        <f>IF($I235="n/a",0,IF(AU$5-$N$5&gt;$I235-5,$N245-SUM($J249:AT249),$N245/($I235-5)))</f>
        <v>0</v>
      </c>
      <c r="AV249" s="121">
        <f>IF($I235="n/a",0,IF(AV$5-$N$5&gt;$I235-5,$N245-SUM($J249:AU249),$N245/($I235-5)))</f>
        <v>0</v>
      </c>
      <c r="AW249" s="121">
        <f>IF($I235="n/a",0,IF(AW$5-$N$5&gt;$I235-5,$N245-SUM($J249:AV249),$N245/($I235-5)))</f>
        <v>0</v>
      </c>
      <c r="AX249" s="121">
        <f>IF($I235="n/a",0,IF(AX$5-$N$5&gt;$I235-5,$N245-SUM($J249:AW249),$N245/($I235-5)))</f>
        <v>0</v>
      </c>
      <c r="AY249" s="121">
        <f>IF($I235="n/a",0,IF(AY$5-$N$5&gt;$I235-5,$N245-SUM($J249:AX249),$N245/($I235-5)))</f>
        <v>0</v>
      </c>
      <c r="AZ249" s="121">
        <f>IF($I235="n/a",0,IF(AZ$5-$N$5&gt;$I235-5,$N245-SUM($J249:AY249),$N245/($I235-5)))</f>
        <v>0</v>
      </c>
      <c r="BA249" s="121">
        <f>IF($I235="n/a",0,IF(BA$5-$N$5&gt;$I235-5,$N245-SUM($J249:AZ249),$N245/($I235-5)))</f>
        <v>0</v>
      </c>
      <c r="BB249" s="121">
        <f>IF($I235="n/a",0,IF(BB$5-$N$5&gt;$I235-5,$N245-SUM($J249:BA249),$N245/($I235-5)))</f>
        <v>0</v>
      </c>
      <c r="BC249" s="121">
        <f>IF($I235="n/a",0,IF(BC$5-$N$5&gt;$I235-5,$N245-SUM($J249:BB249),$N245/($I235-5)))</f>
        <v>0</v>
      </c>
      <c r="BD249" s="121">
        <f>IF($I235="n/a",0,IF(BD$5-$N$5&gt;$I235-5,$N245-SUM($J249:BC249),$N245/($I235-5)))</f>
        <v>0</v>
      </c>
      <c r="BE249" s="121">
        <f>IF($I235="n/a",0,IF(BE$5-$N$5&gt;$I235-5,$N245-SUM($J249:BD249),$N245/($I235-5)))</f>
        <v>0</v>
      </c>
      <c r="BF249" s="121">
        <f>IF($I235="n/a",0,IF(BF$5-$N$5&gt;$I235-5,$N245-SUM($J249:BE249),$N245/($I235-5)))</f>
        <v>0</v>
      </c>
      <c r="BG249" s="121">
        <f>IF($I235="n/a",0,IF(BG$5-$N$5&gt;$I235-5,$N245-SUM($J249:BF249),$N245/($I235-5)))</f>
        <v>0</v>
      </c>
      <c r="BH249" s="121">
        <f>IF($I235="n/a",0,IF(BH$5-$N$5&gt;$I235-5,$N245-SUM($J249:BG249),$N245/($I235-5)))</f>
        <v>0</v>
      </c>
      <c r="BI249" s="121">
        <f>IF($I235="n/a",0,IF(BI$5-$N$5&gt;$I235-5,$N245-SUM($J249:BH249),$N245/($I235-5)))</f>
        <v>0</v>
      </c>
      <c r="BJ249" s="121">
        <f>IF($I235="n/a",0,IF(BJ$5-$N$5&gt;$I235-5,$N245-SUM($J249:BI249),$N245/($I235-5)))</f>
        <v>0</v>
      </c>
      <c r="BK249" s="121">
        <f>IF($I235="n/a",0,IF(BK$5-$N$5&gt;$I235-5,$N245-SUM($J249:BJ249),$N245/($I235-5)))</f>
        <v>0</v>
      </c>
      <c r="BL249" s="121">
        <f>IF($I235="n/a",0,IF(BL$5-$N$5&gt;$I235-5,$N245-SUM($J249:BK249),$N245/($I235-5)))</f>
        <v>0</v>
      </c>
      <c r="BM249" s="121">
        <f>IF($I235="n/a",0,IF(BM$5-$N$5&gt;$I235-5,$N245-SUM($J249:BL249),$N245/($I235-5)))</f>
        <v>0</v>
      </c>
      <c r="BN249" s="121">
        <f>IF($I235="n/a",0,IF(BN$5-$N$5&gt;$I235-5,$N245-SUM($J249:BM249),$N245/($I235-5)))</f>
        <v>0</v>
      </c>
      <c r="BO249" s="121">
        <f>IF($I235="n/a",0,IF(BO$5-$N$5&gt;$I235-5,$N245-SUM($J249:BN249),$N245/($I235-5)))</f>
        <v>0</v>
      </c>
      <c r="BP249" s="121">
        <f>IF($I235="n/a",0,IF(BP$5-$N$5&gt;$I235-5,$N245-SUM($J249:BO249),$N245/($I235-5)))</f>
        <v>0</v>
      </c>
      <c r="BQ249" s="121">
        <f>IF($I235="n/a",0,IF(BQ$5-$N$5&gt;$I235-5,$N245-SUM($J249:BP249),$N245/($I235-5)))</f>
        <v>0</v>
      </c>
      <c r="BR249" s="121">
        <f>IF($I235="n/a",0,IF(BR$5-$N$5&gt;$I235-5,$N245-SUM($J249:BQ249),$N245/($I235-5)))</f>
        <v>0</v>
      </c>
      <c r="BS249" s="121">
        <f>IF($I235="n/a",0,IF(BS$5-$N$5&gt;$I235-5,$N245-SUM($J249:BR249),$N245/($I235-5)))</f>
        <v>0</v>
      </c>
      <c r="BT249" s="121">
        <f>IF($I235="n/a",0,IF(BT$5-$N$5&gt;$I235-5,$N245-SUM($J249:BS249),$N245/($I235-5)))</f>
        <v>0</v>
      </c>
      <c r="BU249" s="121">
        <f>IF($I235="n/a",0,IF(BU$5-$N$5&gt;$I235-5,$N245-SUM($J249:BT249),$N245/($I235-5)))</f>
        <v>0</v>
      </c>
      <c r="BV249" s="121">
        <f>IF($I235="n/a",0,IF(BV$5-$N$5&gt;$I235-5,$N245-SUM($J249:BU249),$N245/($I235-5)))</f>
        <v>0</v>
      </c>
    </row>
    <row r="250" spans="1:74" s="103" customFormat="1" ht="12.75" hidden="1" customHeight="1" outlineLevel="1" x14ac:dyDescent="0.3">
      <c r="A250" s="239"/>
      <c r="B250" s="239"/>
      <c r="C250" s="239"/>
      <c r="D250" s="245" t="s">
        <v>68</v>
      </c>
      <c r="E250" s="239" t="s">
        <v>22</v>
      </c>
      <c r="F250" s="239"/>
      <c r="G250" s="239"/>
      <c r="H250" s="239"/>
      <c r="I250" s="241"/>
      <c r="J250" s="246"/>
      <c r="K250" s="246"/>
      <c r="L250" s="246"/>
      <c r="M250" s="246"/>
      <c r="N250" s="246"/>
      <c r="O250" s="247"/>
      <c r="P250" s="246"/>
      <c r="Q250" s="246"/>
      <c r="R250" s="246"/>
      <c r="S250" s="246"/>
      <c r="T250" s="280">
        <f>IF($I235="n/a",0,IF(T$5-$S$5&gt;$I235-5,$S246-SUM($J250:S250),$S246/($I235-5)))</f>
        <v>0</v>
      </c>
      <c r="U250" s="280">
        <f>IF($I235="n/a",0,IF(U$5-$S$5&gt;$I235-5,$S246-SUM($J250:T250),$S246/($I235-5)))</f>
        <v>0</v>
      </c>
      <c r="V250" s="280">
        <f>IF($I235="n/a",0,IF(V$5-$S$5&gt;$I235-5,$S246-SUM($J250:U250),$S246/($I235-5)))</f>
        <v>0</v>
      </c>
      <c r="W250" s="280">
        <f>IF($I235="n/a",0,IF(W$5-$S$5&gt;$I235-5,$S246-SUM($J250:V250),$S246/($I235-5)))</f>
        <v>0</v>
      </c>
      <c r="X250" s="280">
        <f>IF($I235="n/a",0,IF(X$5-$S$5&gt;$I235-5,$S246-SUM($J250:W250),$S246/($I235-5)))</f>
        <v>0</v>
      </c>
      <c r="Y250" s="280">
        <f>IF($I235="n/a",0,IF(Y$5-$S$5&gt;$I235-5,$S246-SUM($J250:X250),$S246/($I235-5)))</f>
        <v>0</v>
      </c>
      <c r="Z250" s="280">
        <f>IF($I235="n/a",0,IF(Z$5-$S$5&gt;$I235-5,$S246-SUM($J250:Y250),$S246/($I235-5)))</f>
        <v>0</v>
      </c>
      <c r="AA250" s="280">
        <f>IF($I235="n/a",0,IF(AA$5-$S$5&gt;$I235-5,$S246-SUM($J250:Z250),$S246/($I235-5)))</f>
        <v>0</v>
      </c>
      <c r="AB250" s="280">
        <f>IF($I235="n/a",0,IF(AB$5-$S$5&gt;$I235-5,$S246-SUM($J250:AA250),$S246/($I235-5)))</f>
        <v>0</v>
      </c>
      <c r="AC250" s="280">
        <f>IF($I235="n/a",0,IF(AC$5-$S$5&gt;$I235-5,$S246-SUM($J250:AB250),$S246/($I235-5)))</f>
        <v>0</v>
      </c>
      <c r="AD250" s="280">
        <f>IF($I235="n/a",0,IF(AD$5-$S$5&gt;$I235-5,$S246-SUM($J250:AC250),$S246/($I235-5)))</f>
        <v>0</v>
      </c>
      <c r="AE250" s="280">
        <f>IF($I235="n/a",0,IF(AE$5-$S$5&gt;$I235-5,$S246-SUM($J250:AD250),$S246/($I235-5)))</f>
        <v>0</v>
      </c>
      <c r="AF250" s="280">
        <f>IF($I235="n/a",0,IF(AF$5-$S$5&gt;$I235-5,$S246-SUM($J250:AE250),$S246/($I235-5)))</f>
        <v>0</v>
      </c>
      <c r="AG250" s="280">
        <f>IF($I235="n/a",0,IF(AG$5-$S$5&gt;$I235-5,$S246-SUM($J250:AF250),$S246/($I235-5)))</f>
        <v>0</v>
      </c>
      <c r="AH250" s="280">
        <f>IF($I235="n/a",0,IF(AH$5-$S$5&gt;$I235-5,$S246-SUM($J250:AG250),$S246/($I235-5)))</f>
        <v>0</v>
      </c>
      <c r="AI250" s="280">
        <f>IF($I235="n/a",0,IF(AI$5-$S$5&gt;$I235-5,$S246-SUM($J250:AH250),$S246/($I235-5)))</f>
        <v>0</v>
      </c>
      <c r="AJ250" s="280">
        <f>IF($I235="n/a",0,IF(AJ$5-$S$5&gt;$I235-5,$S246-SUM($J250:AI250),$S246/($I235-5)))</f>
        <v>0</v>
      </c>
      <c r="AK250" s="280">
        <f>IF($I235="n/a",0,IF(AK$5-$S$5&gt;$I235-5,$S246-SUM($J250:AJ250),$S246/($I235-5)))</f>
        <v>0</v>
      </c>
      <c r="AL250" s="280">
        <f>IF($I235="n/a",0,IF(AL$5-$S$5&gt;$I235-5,$S246-SUM($J250:AK250),$S246/($I235-5)))</f>
        <v>0</v>
      </c>
      <c r="AM250" s="280">
        <f>IF($I235="n/a",0,IF(AM$5-$S$5&gt;$I235-5,$S246-SUM($J250:AL250),$S246/($I235-5)))</f>
        <v>0</v>
      </c>
      <c r="AN250" s="280">
        <f>IF($I235="n/a",0,IF(AN$5-$S$5&gt;$I235-5,$S246-SUM($J250:AM250),$S246/($I235-5)))</f>
        <v>0</v>
      </c>
      <c r="AO250" s="280">
        <f>IF($I235="n/a",0,IF(AO$5-$S$5&gt;$I235-5,$S246-SUM($J250:AN250),$S246/($I235-5)))</f>
        <v>0</v>
      </c>
      <c r="AP250" s="280">
        <f>IF($I235="n/a",0,IF(AP$5-$S$5&gt;$I235-5,$S246-SUM($J250:AO250),$S246/($I235-5)))</f>
        <v>0</v>
      </c>
      <c r="AQ250" s="280">
        <f>IF($I235="n/a",0,IF(AQ$5-$S$5&gt;$I235-5,$S246-SUM($J250:AP250),$S246/($I235-5)))</f>
        <v>0</v>
      </c>
      <c r="AR250" s="280">
        <f>IF($I235="n/a",0,IF(AR$5-$S$5&gt;$I235-5,$S246-SUM($J250:AQ250),$S246/($I235-5)))</f>
        <v>0</v>
      </c>
      <c r="AS250" s="280">
        <f>IF($I235="n/a",0,IF(AS$5-$S$5&gt;$I235-5,$S246-SUM($J250:AR250),$S246/($I235-5)))</f>
        <v>0</v>
      </c>
      <c r="AT250" s="280">
        <f>IF($I235="n/a",0,IF(AT$5-$S$5&gt;$I235-5,$S246-SUM($J250:AS250),$S246/($I235-5)))</f>
        <v>0</v>
      </c>
      <c r="AU250" s="280">
        <f>IF($I235="n/a",0,IF(AU$5-$S$5&gt;$I235-5,$S246-SUM($J250:AT250),$S246/($I235-5)))</f>
        <v>0</v>
      </c>
      <c r="AV250" s="280">
        <f>IF($I235="n/a",0,IF(AV$5-$S$5&gt;$I235-5,$S246-SUM($J250:AU250),$S246/($I235-5)))</f>
        <v>0</v>
      </c>
      <c r="AW250" s="280">
        <f>IF($I235="n/a",0,IF(AW$5-$S$5&gt;$I235-5,$S246-SUM($J250:AV250),$S246/($I235-5)))</f>
        <v>0</v>
      </c>
      <c r="AX250" s="280">
        <f>IF($I235="n/a",0,IF(AX$5-$S$5&gt;$I235-5,$S246-SUM($J250:AW250),$S246/($I235-5)))</f>
        <v>0</v>
      </c>
      <c r="AY250" s="280">
        <f>IF($I235="n/a",0,IF(AY$5-$S$5&gt;$I235-5,$S246-SUM($J250:AX250),$S246/($I235-5)))</f>
        <v>0</v>
      </c>
      <c r="AZ250" s="280">
        <f>IF($I235="n/a",0,IF(AZ$5-$S$5&gt;$I235-5,$S246-SUM($J250:AY250),$S246/($I235-5)))</f>
        <v>0</v>
      </c>
      <c r="BA250" s="280">
        <f>IF($I235="n/a",0,IF(BA$5-$S$5&gt;$I235-5,$S246-SUM($J250:AZ250),$S246/($I235-5)))</f>
        <v>0</v>
      </c>
      <c r="BB250" s="280">
        <f>IF($I235="n/a",0,IF(BB$5-$S$5&gt;$I235-5,$S246-SUM($J250:BA250),$S246/($I235-5)))</f>
        <v>0</v>
      </c>
      <c r="BC250" s="280">
        <f>IF($I235="n/a",0,IF(BC$5-$S$5&gt;$I235-5,$S246-SUM($J250:BB250),$S246/($I235-5)))</f>
        <v>0</v>
      </c>
      <c r="BD250" s="280">
        <f>IF($I235="n/a",0,IF(BD$5-$S$5&gt;$I235-5,$S246-SUM($J250:BC250),$S246/($I235-5)))</f>
        <v>0</v>
      </c>
      <c r="BE250" s="280">
        <f>IF($I235="n/a",0,IF(BE$5-$S$5&gt;$I235-5,$S246-SUM($J250:BD250),$S246/($I235-5)))</f>
        <v>0</v>
      </c>
      <c r="BF250" s="280">
        <f>IF($I235="n/a",0,IF(BF$5-$S$5&gt;$I235-5,$S246-SUM($J250:BE250),$S246/($I235-5)))</f>
        <v>0</v>
      </c>
      <c r="BG250" s="280">
        <f>IF($I235="n/a",0,IF(BG$5-$S$5&gt;$I235-5,$S246-SUM($J250:BF250),$S246/($I235-5)))</f>
        <v>0</v>
      </c>
      <c r="BH250" s="280">
        <f>IF($I235="n/a",0,IF(BH$5-$S$5&gt;$I235-5,$S246-SUM($J250:BG250),$S246/($I235-5)))</f>
        <v>0</v>
      </c>
      <c r="BI250" s="280">
        <f>IF($I235="n/a",0,IF(BI$5-$S$5&gt;$I235-5,$S246-SUM($J250:BH250),$S246/($I235-5)))</f>
        <v>0</v>
      </c>
      <c r="BJ250" s="280">
        <f>IF($I235="n/a",0,IF(BJ$5-$S$5&gt;$I235-5,$S246-SUM($J250:BI250),$S246/($I235-5)))</f>
        <v>0</v>
      </c>
      <c r="BK250" s="280">
        <f>IF($I235="n/a",0,IF(BK$5-$S$5&gt;$I235-5,$S246-SUM($J250:BJ250),$S246/($I235-5)))</f>
        <v>0</v>
      </c>
      <c r="BL250" s="280">
        <f>IF($I235="n/a",0,IF(BL$5-$S$5&gt;$I235-5,$S246-SUM($J250:BK250),$S246/($I235-5)))</f>
        <v>0</v>
      </c>
      <c r="BM250" s="280">
        <f>IF($I235="n/a",0,IF(BM$5-$S$5&gt;$I235-5,$S246-SUM($J250:BL250),$S246/($I235-5)))</f>
        <v>0</v>
      </c>
      <c r="BN250" s="280">
        <f>IF($I235="n/a",0,IF(BN$5-$S$5&gt;$I235-5,$S246-SUM($J250:BM250),$S246/($I235-5)))</f>
        <v>0</v>
      </c>
      <c r="BO250" s="280">
        <f>IF($I235="n/a",0,IF(BO$5-$S$5&gt;$I235-5,$S246-SUM($J250:BN250),$S246/($I235-5)))</f>
        <v>0</v>
      </c>
      <c r="BP250" s="280">
        <f>IF($I235="n/a",0,IF(BP$5-$S$5&gt;$I235-5,$S246-SUM($J250:BO250),$S246/($I235-5)))</f>
        <v>0</v>
      </c>
      <c r="BQ250" s="280">
        <f>IF($I235="n/a",0,IF(BQ$5-$S$5&gt;$I235-5,$S246-SUM($J250:BP250),$S246/($I235-5)))</f>
        <v>0</v>
      </c>
      <c r="BR250" s="280">
        <f>IF($I235="n/a",0,IF(BR$5-$S$5&gt;$I235-5,$S246-SUM($J250:BQ250),$S246/($I235-5)))</f>
        <v>0</v>
      </c>
      <c r="BS250" s="280">
        <f>IF($I235="n/a",0,IF(BS$5-$S$5&gt;$I235-5,$S246-SUM($J250:BR250),$S246/($I235-5)))</f>
        <v>0</v>
      </c>
      <c r="BT250" s="280">
        <f>IF($I235="n/a",0,IF(BT$5-$S$5&gt;$I235-5,$S246-SUM($J250:BS250),$S246/($I235-5)))</f>
        <v>0</v>
      </c>
      <c r="BU250" s="280">
        <f>IF($I235="n/a",0,IF(BU$5-$S$5&gt;$I235-5,$S246-SUM($J250:BT250),$S246/($I235-5)))</f>
        <v>0</v>
      </c>
      <c r="BV250" s="280">
        <f>IF($I235="n/a",0,IF(BV$5-$S$5&gt;$I235-5,$S246-SUM($J250:BU250),$S246/($I235-5)))</f>
        <v>0</v>
      </c>
    </row>
    <row r="251" spans="1:74" ht="12.75" hidden="1" customHeight="1" outlineLevel="1" x14ac:dyDescent="0.3">
      <c r="D251" s="122">
        <v>2011</v>
      </c>
      <c r="E251" s="8" t="s">
        <v>22</v>
      </c>
      <c r="I251" s="75"/>
      <c r="J251" s="123">
        <f>IF(J$5&lt;=$D251,0,IF(SUM($D251,I235)&gt;J$5,$J247/I235,$J247-SUM($I251:I251)))</f>
        <v>0</v>
      </c>
      <c r="K251" s="123">
        <f>IF(K$5&lt;=$D251,0,IF(SUM($D251,I235)&gt;K$5,$J247/I235,$J247-SUM($I251:J251)))</f>
        <v>1.3051783578732934E-2</v>
      </c>
      <c r="L251" s="123">
        <f>IF(L$5&lt;=$D251,0,IF(SUM($D251,I235)&gt;L$5,$J247/I235,$J247-SUM($I251:K251)))</f>
        <v>1.3051783578732934E-2</v>
      </c>
      <c r="M251" s="123">
        <f>IF(M$5&lt;=$D251,0,IF(SUM($D251,I235)&gt;M$5,$J247/I235,$J247-SUM($I251:L251)))</f>
        <v>1.3051783578732934E-2</v>
      </c>
      <c r="N251" s="123">
        <f>IF(N$5&lt;=$D251,0,IF(SUM($D251,I235)&gt;N$5,$J247/I235,$J247-SUM($I251:M251)))</f>
        <v>1.3051783578732934E-2</v>
      </c>
      <c r="O251" s="123">
        <f>IF(O$5&lt;=$D251,0,IF(SUM($D251,I235)&gt;O$5,$J247/I235,$J247-SUM($I251:N251)))</f>
        <v>1.3051783578732934E-2</v>
      </c>
      <c r="P251" s="123">
        <f>IF(P$5&lt;=$D251,0,IF(SUM($D251,I235)&gt;P$5,$J247/I235,$J247-SUM($I251:O251)))</f>
        <v>1.3051783578732934E-2</v>
      </c>
      <c r="Q251" s="123">
        <f>IF(Q$5&lt;=$D251,0,IF(SUM($D251,I235)&gt;Q$5,$J247/I235,$J247-SUM($I251:P251)))</f>
        <v>1.3051783578732934E-2</v>
      </c>
      <c r="R251" s="123">
        <f>IF(R$5&lt;=$D251,0,IF(SUM($D251,I235)&gt;R$5,$J247/I235,$J247-SUM($I251:Q251)))</f>
        <v>1.3051783578732934E-2</v>
      </c>
      <c r="S251" s="123">
        <f>IF(S$5&lt;=$D251,0,IF(SUM($D251,I235)&gt;S$5,$J247/I235,$J247-SUM($I251:R251)))</f>
        <v>1.3051783578732934E-2</v>
      </c>
      <c r="T251" s="123">
        <f>IF(T$5&lt;=$D251,0,IF(SUM($D251,I235)&gt;T$5,$J247/I235,$J247-SUM($I251:S251)))</f>
        <v>1.3051783578732934E-2</v>
      </c>
      <c r="U251" s="123">
        <f>IF(U$5&lt;=$D251,0,IF(SUM($D251,I235)&gt;U$5,$J247/I235,$J247-SUM($I251:T251)))</f>
        <v>0</v>
      </c>
      <c r="V251" s="123">
        <f>IF(V$5&lt;=$D251,0,IF(SUM($D251,I235)&gt;V$5,$J247/I235,$J247-SUM($I251:U251)))</f>
        <v>0</v>
      </c>
      <c r="W251" s="123">
        <f>IF(W$5&lt;=$D251,0,IF(SUM($D251,I235)&gt;W$5,$J247/I235,$J247-SUM($I251:V251)))</f>
        <v>0</v>
      </c>
      <c r="X251" s="123">
        <f>IF(X$5&lt;=$D251,0,IF(SUM($D251,I235)&gt;X$5,$J247/I235,$J247-SUM($I251:W251)))</f>
        <v>0</v>
      </c>
      <c r="Y251" s="123">
        <f>IF(Y$5&lt;=$D251,0,IF(SUM($D251,I235)&gt;Y$5,$J247/I235,$J247-SUM($I251:X251)))</f>
        <v>0</v>
      </c>
      <c r="Z251" s="123">
        <f>IF(Z$5&lt;=$D251,0,IF(SUM($D251,I235)&gt;Z$5,$J247/I235,$J247-SUM($I251:Y251)))</f>
        <v>0</v>
      </c>
      <c r="AA251" s="123">
        <f>IF(AA$5&lt;=$D251,0,IF(SUM($D251,I235)&gt;AA$5,$J247/I235,$J247-SUM($I251:Z251)))</f>
        <v>0</v>
      </c>
      <c r="AB251" s="123">
        <f>IF(AB$5&lt;=$D251,0,IF(SUM($D251,I235)&gt;AB$5,$J247/I235,$J247-SUM($I251:AA251)))</f>
        <v>0</v>
      </c>
      <c r="AC251" s="123">
        <f>IF(AC$5&lt;=$D251,0,IF(SUM($D251,I235)&gt;AC$5,$J247/I235,$J247-SUM($I251:AB251)))</f>
        <v>0</v>
      </c>
      <c r="AD251" s="123">
        <f>IF(AD$5&lt;=$D251,0,IF(SUM($D251,I235)&gt;AD$5,$J247/I235,$J247-SUM($I251:AC251)))</f>
        <v>0</v>
      </c>
      <c r="AE251" s="123">
        <f>IF(AE$5&lt;=$D251,0,IF(SUM($D251,I235)&gt;AE$5,$J247/I235,$J247-SUM($I251:AD251)))</f>
        <v>0</v>
      </c>
      <c r="AF251" s="123">
        <f>IF(AF$5&lt;=$D251,0,IF(SUM($D251,I235)&gt;AF$5,$J247/I235,$J247-SUM($I251:AE251)))</f>
        <v>0</v>
      </c>
      <c r="AG251" s="123">
        <f>IF(AG$5&lt;=$D251,0,IF(SUM($D251,I235)&gt;AG$5,$J247/I235,$J247-SUM($I251:AF251)))</f>
        <v>0</v>
      </c>
      <c r="AH251" s="123">
        <f>IF(AH$5&lt;=$D251,0,IF(SUM($D251,I235)&gt;AH$5,$J247/I235,$J247-SUM($I251:AG251)))</f>
        <v>0</v>
      </c>
      <c r="AI251" s="123">
        <f>IF(AI$5&lt;=$D251,0,IF(SUM($D251,I235)&gt;AI$5,$J247/I235,$J247-SUM($I251:AH251)))</f>
        <v>0</v>
      </c>
      <c r="AJ251" s="123">
        <f>IF(AJ$5&lt;=$D251,0,IF(SUM($D251,I235)&gt;AJ$5,$J247/I235,$J247-SUM($I251:AI251)))</f>
        <v>0</v>
      </c>
      <c r="AK251" s="123">
        <f>IF(AK$5&lt;=$D251,0,IF(SUM($D251,I235)&gt;AK$5,$J247/I235,$J247-SUM($I251:AJ251)))</f>
        <v>0</v>
      </c>
      <c r="AL251" s="123">
        <f>IF(AL$5&lt;=$D251,0,IF(SUM($D251,I235)&gt;AL$5,$J247/I235,$J247-SUM($I251:AK251)))</f>
        <v>0</v>
      </c>
      <c r="AM251" s="123">
        <f>IF(AM$5&lt;=$D251,0,IF(SUM($D251,I235)&gt;AM$5,$J247/I235,$J247-SUM($I251:AL251)))</f>
        <v>0</v>
      </c>
      <c r="AN251" s="123">
        <f>IF(AN$5&lt;=$D251,0,IF(SUM($D251,I235)&gt;AN$5,$J247/I235,$J247-SUM($I251:AM251)))</f>
        <v>0</v>
      </c>
      <c r="AO251" s="123">
        <f>IF(AO$5&lt;=$D251,0,IF(SUM($D251,I235)&gt;AO$5,$J247/I235,$J247-SUM($I251:AN251)))</f>
        <v>0</v>
      </c>
      <c r="AP251" s="123">
        <f>IF(AP$5&lt;=$D251,0,IF(SUM($D251,I235)&gt;AP$5,$J247/I235,$J247-SUM($I251:AO251)))</f>
        <v>0</v>
      </c>
      <c r="AQ251" s="123">
        <f>IF(AQ$5&lt;=$D251,0,IF(SUM($D251,I235)&gt;AQ$5,$J247/I235,$J247-SUM($I251:AP251)))</f>
        <v>0</v>
      </c>
      <c r="AR251" s="123">
        <f>IF(AR$5&lt;=$D251,0,IF(SUM($D251,I235)&gt;AR$5,$J247/I235,$J247-SUM($I251:AQ251)))</f>
        <v>0</v>
      </c>
      <c r="AS251" s="123">
        <f>IF(AS$5&lt;=$D251,0,IF(SUM($D251,I235)&gt;AS$5,$J247/I235,$J247-SUM($I251:AR251)))</f>
        <v>0</v>
      </c>
      <c r="AT251" s="123">
        <f>IF(AT$5&lt;=$D251,0,IF(SUM($D251,I235)&gt;AT$5,$J247/I235,$J247-SUM($I251:AS251)))</f>
        <v>0</v>
      </c>
      <c r="AU251" s="123">
        <f>IF(AU$5&lt;=$D251,0,IF(SUM($D251,I235)&gt;AU$5,$J247/I235,$J247-SUM($I251:AT251)))</f>
        <v>0</v>
      </c>
      <c r="AV251" s="123">
        <f>IF(AV$5&lt;=$D251,0,IF(SUM($D251,I235)&gt;AV$5,$J247/I235,$J247-SUM($I251:AU251)))</f>
        <v>0</v>
      </c>
      <c r="AW251" s="123">
        <f>IF(AW$5&lt;=$D251,0,IF(SUM($D251,I235)&gt;AW$5,$J247/I235,$J247-SUM($I251:AV251)))</f>
        <v>0</v>
      </c>
      <c r="AX251" s="123">
        <f>IF(AX$5&lt;=$D251,0,IF(SUM($D251,I235)&gt;AX$5,$J247/I235,$J247-SUM($I251:AW251)))</f>
        <v>0</v>
      </c>
      <c r="AY251" s="123">
        <f>IF(AY$5&lt;=$D251,0,IF(SUM($D251,I235)&gt;AY$5,$J247/I235,$J247-SUM($I251:AX251)))</f>
        <v>0</v>
      </c>
      <c r="AZ251" s="123">
        <f>IF(AZ$5&lt;=$D251,0,IF(SUM($D251,I235)&gt;AZ$5,$J247/I235,$J247-SUM($I251:AY251)))</f>
        <v>0</v>
      </c>
      <c r="BA251" s="123">
        <f>IF(BA$5&lt;=$D251,0,IF(SUM($D251,I235)&gt;BA$5,$J247/I235,$J247-SUM($I251:AZ251)))</f>
        <v>0</v>
      </c>
      <c r="BB251" s="123">
        <f>IF(BB$5&lt;=$D251,0,IF(SUM($D251,I235)&gt;BB$5,$J247/I235,$J247-SUM($I251:BA251)))</f>
        <v>0</v>
      </c>
      <c r="BC251" s="123">
        <f>IF(BC$5&lt;=$D251,0,IF(SUM($D251,I235)&gt;BC$5,$J247/I235,$J247-SUM($I251:BB251)))</f>
        <v>0</v>
      </c>
      <c r="BD251" s="123">
        <f>IF(BD$5&lt;=$D251,0,IF(SUM($D251,I235)&gt;BD$5,$J247/I235,$J247-SUM($I251:BC251)))</f>
        <v>0</v>
      </c>
      <c r="BE251" s="123">
        <f>IF(BE$5&lt;=$D251,0,IF(SUM($D251,I235)&gt;BE$5,$J247/I235,$J247-SUM($I251:BD251)))</f>
        <v>0</v>
      </c>
      <c r="BF251" s="123">
        <f>IF(BF$5&lt;=$D251,0,IF(SUM($D251,I235)&gt;BF$5,$J247/I235,$J247-SUM($I251:BE251)))</f>
        <v>0</v>
      </c>
      <c r="BG251" s="123">
        <f>IF(BG$5&lt;=$D251,0,IF(SUM($D251,I235)&gt;BG$5,$J247/I235,$J247-SUM($I251:BF251)))</f>
        <v>0</v>
      </c>
      <c r="BH251" s="123">
        <f>IF(BH$5&lt;=$D251,0,IF(SUM($D251,I235)&gt;BH$5,$J247/I235,$J247-SUM($I251:BG251)))</f>
        <v>0</v>
      </c>
      <c r="BI251" s="123">
        <f>IF(BI$5&lt;=$D251,0,IF(SUM($D251,I235)&gt;BI$5,$J247/I235,$J247-SUM($I251:BH251)))</f>
        <v>0</v>
      </c>
      <c r="BJ251" s="123">
        <f>IF(BJ$5&lt;=$D251,0,IF(SUM($D251,I235)&gt;BJ$5,$J247/I235,$J247-SUM($I251:BI251)))</f>
        <v>0</v>
      </c>
      <c r="BK251" s="123">
        <f>IF(BK$5&lt;=$D251,0,IF(SUM($D251,I235)&gt;BK$5,$J247/I235,$J247-SUM($I251:BJ251)))</f>
        <v>0</v>
      </c>
      <c r="BL251" s="123">
        <f>IF(BL$5&lt;=$D251,0,IF(SUM($D251,I235)&gt;BL$5,$J247/I235,$J247-SUM($I251:BK251)))</f>
        <v>0</v>
      </c>
      <c r="BM251" s="123">
        <f>IF(BM$5&lt;=$D251,0,IF(SUM($D251,I235)&gt;BM$5,$J247/I235,$J247-SUM($I251:BL251)))</f>
        <v>0</v>
      </c>
      <c r="BN251" s="123">
        <f>IF(BN$5&lt;=$D251,0,IF(SUM($D251,I235)&gt;BN$5,$J247/I235,$J247-SUM($I251:BM251)))</f>
        <v>0</v>
      </c>
      <c r="BO251" s="123">
        <f>IF(BO$5&lt;=$D251,0,IF(SUM($D251,I235)&gt;BO$5,$J247/I235,$J247-SUM($I251:BN251)))</f>
        <v>0</v>
      </c>
      <c r="BP251" s="123">
        <f>IF(BP$5&lt;=$D251,0,IF(SUM($D251,I235)&gt;BP$5,$J247/I235,$J247-SUM($I251:BO251)))</f>
        <v>0</v>
      </c>
      <c r="BQ251" s="123">
        <f>IF(BQ$5&lt;=$D251,0,IF(SUM($D251,I235)&gt;BQ$5,$J247/I235,$J247-SUM($I251:BP251)))</f>
        <v>0</v>
      </c>
      <c r="BR251" s="123">
        <f>IF(BR$5&lt;=$D251,0,IF(SUM($D251,J235)&gt;BR$5,$J247/J235,$J247-SUM($I251:BQ251)))</f>
        <v>0</v>
      </c>
      <c r="BS251" s="123">
        <f>IF(BS$5&lt;=$D251,0,IF(SUM($D251,K235)&gt;BS$5,$J247/K235,$J247-SUM($I251:BR251)))</f>
        <v>0</v>
      </c>
      <c r="BT251" s="123">
        <f>IF(BT$5&lt;=$D251,0,IF(SUM($D251,L235)&gt;BT$5,$J247/L235,$J247-SUM($I251:BS251)))</f>
        <v>0</v>
      </c>
      <c r="BU251" s="123">
        <f>IF(BU$5&lt;=$D251,0,IF(SUM($D251,M235)&gt;BU$5,$J247/M235,$J247-SUM($I251:BT251)))</f>
        <v>0</v>
      </c>
      <c r="BV251" s="123">
        <f>IF(BV$5&lt;=$D251,0,IF(SUM($D251,N235)&gt;BV$5,$J247/N235,$J247-SUM($I251:BU251)))</f>
        <v>0</v>
      </c>
    </row>
    <row r="252" spans="1:74" ht="12.75" hidden="1" customHeight="1" outlineLevel="1" x14ac:dyDescent="0.3">
      <c r="D252" s="124">
        <f>D251+1</f>
        <v>2012</v>
      </c>
      <c r="E252" s="8" t="s">
        <v>22</v>
      </c>
      <c r="I252" s="75"/>
      <c r="J252" s="123">
        <f>IF(J$5&lt;=$D252,0,IF(SUM($D252,I235)&gt;J$5,$K247/I235,$K247-SUM($I252:I252)))</f>
        <v>0</v>
      </c>
      <c r="K252" s="123">
        <f>IF(K$5&lt;=$D252,0,IF(SUM($D252,I235)&gt;K$5,$K247/I235,$K247-SUM($I252:J252)))</f>
        <v>0</v>
      </c>
      <c r="L252" s="123">
        <f>IF(L$5&lt;=$D252,0,IF(SUM($D252,I235)&gt;L$5,$K247/I235,$K247-SUM($I252:K252)))</f>
        <v>8.4682516192283189E-2</v>
      </c>
      <c r="M252" s="123">
        <f>IF(M$5&lt;=$D252,0,IF(SUM($D252,I235)&gt;M$5,$K247/I235,$K247-SUM($I252:L252)))</f>
        <v>8.4682516192283189E-2</v>
      </c>
      <c r="N252" s="123">
        <f>IF(N$5&lt;=$D252,0,IF(SUM($D252,I235)&gt;N$5,$K247/I235,$K247-SUM($I252:M252)))</f>
        <v>8.4682516192283189E-2</v>
      </c>
      <c r="O252" s="123">
        <f>IF(O$5&lt;=$D252,0,IF(SUM($D252,I235)&gt;O$5,$K247/I235,$K247-SUM($I252:N252)))</f>
        <v>8.4682516192283189E-2</v>
      </c>
      <c r="P252" s="123">
        <f>IF(P$5&lt;=$D252,0,IF(SUM($D252,I235)&gt;P$5,$K247/I235,$K247-SUM($I252:O252)))</f>
        <v>8.4682516192283189E-2</v>
      </c>
      <c r="Q252" s="123">
        <f>IF(Q$5&lt;=$D252,0,IF(SUM($D252,I235)&gt;Q$5,$K247/I235,$K247-SUM($I252:P252)))</f>
        <v>8.4682516192283189E-2</v>
      </c>
      <c r="R252" s="123">
        <f>IF(R$5&lt;=$D252,0,IF(SUM($D252,I235)&gt;R$5,$K247/I235,$K247-SUM($I252:Q252)))</f>
        <v>8.4682516192283189E-2</v>
      </c>
      <c r="S252" s="123">
        <f>IF(S$5&lt;=$D252,0,IF(SUM($D252,I235)&gt;S$5,$K247/I235,$K247-SUM($I252:R252)))</f>
        <v>8.4682516192283189E-2</v>
      </c>
      <c r="T252" s="123">
        <f>IF(T$5&lt;=$D252,0,IF(SUM($D252,I235)&gt;T$5,$K247/I235,$K247-SUM($I252:S252)))</f>
        <v>8.4682516192283189E-2</v>
      </c>
      <c r="U252" s="123">
        <f>IF(U$5&lt;=$D252,0,IF(SUM($D252,I235)&gt;U$5,$K247/I235,$K247-SUM($I252:T252)))</f>
        <v>8.4682516192283175E-2</v>
      </c>
      <c r="V252" s="123">
        <f>IF(V$5&lt;=$D252,0,IF(SUM($D252,I235)&gt;V$5,$K247/I235,$K247-SUM($I252:U252)))</f>
        <v>0</v>
      </c>
      <c r="W252" s="123">
        <f>IF(W$5&lt;=$D252,0,IF(SUM($D252,I235)&gt;W$5,$K247/I235,$K247-SUM($I252:V252)))</f>
        <v>0</v>
      </c>
      <c r="X252" s="123">
        <f>IF(X$5&lt;=$D252,0,IF(SUM($D252,I235)&gt;X$5,$K247/I235,$K247-SUM($I252:W252)))</f>
        <v>0</v>
      </c>
      <c r="Y252" s="123">
        <f>IF(Y$5&lt;=$D252,0,IF(SUM($D252,I235)&gt;Y$5,$K247/I235,$K247-SUM($I252:X252)))</f>
        <v>0</v>
      </c>
      <c r="Z252" s="123">
        <f>IF(Z$5&lt;=$D252,0,IF(SUM($D252,I235)&gt;Z$5,$K247/I235,$K247-SUM($I252:Y252)))</f>
        <v>0</v>
      </c>
      <c r="AA252" s="123">
        <f>IF(AA$5&lt;=$D252,0,IF(SUM($D252,I235)&gt;AA$5,$K247/I235,$K247-SUM($I252:Z252)))</f>
        <v>0</v>
      </c>
      <c r="AB252" s="123">
        <f>IF(AB$5&lt;=$D252,0,IF(SUM($D252,I235)&gt;AB$5,$K247/I235,$K247-SUM($I252:AA252)))</f>
        <v>0</v>
      </c>
      <c r="AC252" s="123">
        <f>IF(AC$5&lt;=$D252,0,IF(SUM($D252,I235)&gt;AC$5,$K247/I235,$K247-SUM($I252:AB252)))</f>
        <v>0</v>
      </c>
      <c r="AD252" s="123">
        <f>IF(AD$5&lt;=$D252,0,IF(SUM($D252,I235)&gt;AD$5,$K247/I235,$K247-SUM($I252:AC252)))</f>
        <v>0</v>
      </c>
      <c r="AE252" s="123">
        <f>IF(AE$5&lt;=$D252,0,IF(SUM($D252,I235)&gt;AE$5,$K247/I235,$K247-SUM($I252:AD252)))</f>
        <v>0</v>
      </c>
      <c r="AF252" s="123">
        <f>IF(AF$5&lt;=$D252,0,IF(SUM($D252,I235)&gt;AF$5,$K247/I235,$K247-SUM($I252:AE252)))</f>
        <v>0</v>
      </c>
      <c r="AG252" s="123">
        <f>IF(AG$5&lt;=$D252,0,IF(SUM($D252,I235)&gt;AG$5,$K247/I235,$K247-SUM($I252:AF252)))</f>
        <v>0</v>
      </c>
      <c r="AH252" s="123">
        <f>IF(AH$5&lt;=$D252,0,IF(SUM($D252,I235)&gt;AH$5,$K247/I235,$K247-SUM($I252:AG252)))</f>
        <v>0</v>
      </c>
      <c r="AI252" s="123">
        <f>IF(AI$5&lt;=$D252,0,IF(SUM($D252,I235)&gt;AI$5,$K247/I235,$K247-SUM($I252:AH252)))</f>
        <v>0</v>
      </c>
      <c r="AJ252" s="123">
        <f>IF(AJ$5&lt;=$D252,0,IF(SUM($D252,I235)&gt;AJ$5,$K247/I235,$K247-SUM($I252:AI252)))</f>
        <v>0</v>
      </c>
      <c r="AK252" s="123">
        <f>IF(AK$5&lt;=$D252,0,IF(SUM($D252,I235)&gt;AK$5,$K247/I235,$K247-SUM($I252:AJ252)))</f>
        <v>0</v>
      </c>
      <c r="AL252" s="123">
        <f>IF(AL$5&lt;=$D252,0,IF(SUM($D252,I235)&gt;AL$5,$K247/I235,$K247-SUM($I252:AK252)))</f>
        <v>0</v>
      </c>
      <c r="AM252" s="123">
        <f>IF(AM$5&lt;=$D252,0,IF(SUM($D252,I235)&gt;AM$5,$K247/I235,$K247-SUM($I252:AL252)))</f>
        <v>0</v>
      </c>
      <c r="AN252" s="123">
        <f>IF(AN$5&lt;=$D252,0,IF(SUM($D252,I235)&gt;AN$5,$K247/I235,$K247-SUM($I252:AM252)))</f>
        <v>0</v>
      </c>
      <c r="AO252" s="123">
        <f>IF(AO$5&lt;=$D252,0,IF(SUM($D252,I235)&gt;AO$5,$K247/I235,$K247-SUM($I252:AN252)))</f>
        <v>0</v>
      </c>
      <c r="AP252" s="123">
        <f>IF(AP$5&lt;=$D252,0,IF(SUM($D252,I235)&gt;AP$5,$K247/I235,$K247-SUM($I252:AO252)))</f>
        <v>0</v>
      </c>
      <c r="AQ252" s="123">
        <f>IF(AQ$5&lt;=$D252,0,IF(SUM($D252,I235)&gt;AQ$5,$K247/I235,$K247-SUM($I252:AP252)))</f>
        <v>0</v>
      </c>
      <c r="AR252" s="123">
        <f>IF(AR$5&lt;=$D252,0,IF(SUM($D252,I235)&gt;AR$5,$K247/I235,$K247-SUM($I252:AQ252)))</f>
        <v>0</v>
      </c>
      <c r="AS252" s="123">
        <f>IF(AS$5&lt;=$D252,0,IF(SUM($D252,I235)&gt;AS$5,$K247/I235,$K247-SUM($I252:AR252)))</f>
        <v>0</v>
      </c>
      <c r="AT252" s="123">
        <f>IF(AT$5&lt;=$D252,0,IF(SUM($D252,I235)&gt;AT$5,$K247/I235,$K247-SUM($I252:AS252)))</f>
        <v>0</v>
      </c>
      <c r="AU252" s="123">
        <f>IF(AU$5&lt;=$D252,0,IF(SUM($D252,I235)&gt;AU$5,$K247/I235,$K247-SUM($I252:AT252)))</f>
        <v>0</v>
      </c>
      <c r="AV252" s="123">
        <f>IF(AV$5&lt;=$D252,0,IF(SUM($D252,I235)&gt;AV$5,$K247/I235,$K247-SUM($I252:AU252)))</f>
        <v>0</v>
      </c>
      <c r="AW252" s="123">
        <f>IF(AW$5&lt;=$D252,0,IF(SUM($D252,I235)&gt;AW$5,$K247/I235,$K247-SUM($I252:AV252)))</f>
        <v>0</v>
      </c>
      <c r="AX252" s="123">
        <f>IF(AX$5&lt;=$D252,0,IF(SUM($D252,I235)&gt;AX$5,$K247/I235,$K247-SUM($I252:AW252)))</f>
        <v>0</v>
      </c>
      <c r="AY252" s="123">
        <f>IF(AY$5&lt;=$D252,0,IF(SUM($D252,I235)&gt;AY$5,$K247/I235,$K247-SUM($I252:AX252)))</f>
        <v>0</v>
      </c>
      <c r="AZ252" s="123">
        <f>IF(AZ$5&lt;=$D252,0,IF(SUM($D252,I235)&gt;AZ$5,$K247/I235,$K247-SUM($I252:AY252)))</f>
        <v>0</v>
      </c>
      <c r="BA252" s="123">
        <f>IF(BA$5&lt;=$D252,0,IF(SUM($D252,I235)&gt;BA$5,$K247/I235,$K247-SUM($I252:AZ252)))</f>
        <v>0</v>
      </c>
      <c r="BB252" s="123">
        <f>IF(BB$5&lt;=$D252,0,IF(SUM($D252,I235)&gt;BB$5,$K247/I235,$K247-SUM($I252:BA252)))</f>
        <v>0</v>
      </c>
      <c r="BC252" s="123">
        <f>IF(BC$5&lt;=$D252,0,IF(SUM($D252,I235)&gt;BC$5,$K247/I235,$K247-SUM($I252:BB252)))</f>
        <v>0</v>
      </c>
      <c r="BD252" s="123">
        <f>IF(BD$5&lt;=$D252,0,IF(SUM($D252,I235)&gt;BD$5,$K247/I235,$K247-SUM($I252:BC252)))</f>
        <v>0</v>
      </c>
      <c r="BE252" s="123">
        <f>IF(BE$5&lt;=$D252,0,IF(SUM($D252,I235)&gt;BE$5,$K247/I235,$K247-SUM($I252:BD252)))</f>
        <v>0</v>
      </c>
      <c r="BF252" s="123">
        <f>IF(BF$5&lt;=$D252,0,IF(SUM($D252,I235)&gt;BF$5,$K247/I235,$K247-SUM($I252:BE252)))</f>
        <v>0</v>
      </c>
      <c r="BG252" s="123">
        <f>IF(BG$5&lt;=$D252,0,IF(SUM($D252,I235)&gt;BG$5,$K247/I235,$K247-SUM($I252:BF252)))</f>
        <v>0</v>
      </c>
      <c r="BH252" s="123">
        <f>IF(BH$5&lt;=$D252,0,IF(SUM($D252,I235)&gt;BH$5,$K247/I235,$K247-SUM($I252:BG252)))</f>
        <v>0</v>
      </c>
      <c r="BI252" s="123">
        <f>IF(BI$5&lt;=$D252,0,IF(SUM($D252,I235)&gt;BI$5,$K247/I235,$K247-SUM($I252:BH252)))</f>
        <v>0</v>
      </c>
      <c r="BJ252" s="123">
        <f>IF(BJ$5&lt;=$D252,0,IF(SUM($D252,I235)&gt;BJ$5,$K247/I235,$K247-SUM($I252:BI252)))</f>
        <v>0</v>
      </c>
      <c r="BK252" s="123">
        <f>IF(BK$5&lt;=$D252,0,IF(SUM($D252,I235)&gt;BK$5,$K247/I235,$K247-SUM($I252:BJ252)))</f>
        <v>0</v>
      </c>
      <c r="BL252" s="123">
        <f>IF(BL$5&lt;=$D252,0,IF(SUM($D252,I235)&gt;BL$5,$K247/I235,$K247-SUM($I252:BK252)))</f>
        <v>0</v>
      </c>
      <c r="BM252" s="123">
        <f>IF(BM$5&lt;=$D252,0,IF(SUM($D252,I235)&gt;BM$5,$K247/I235,$K247-SUM($I252:BL252)))</f>
        <v>0</v>
      </c>
      <c r="BN252" s="123">
        <f>IF(BN$5&lt;=$D252,0,IF(SUM($D252,I235)&gt;BN$5,$K247/I235,$K247-SUM($I252:BM252)))</f>
        <v>0</v>
      </c>
      <c r="BO252" s="123">
        <f>IF(BO$5&lt;=$D252,0,IF(SUM($D252,I235)&gt;BO$5,$K247/I235,$K247-SUM($I252:BN252)))</f>
        <v>0</v>
      </c>
      <c r="BP252" s="123">
        <f>IF(BP$5&lt;=$D252,0,IF(SUM($D252,I235)&gt;BP$5,$K247/I235,$K247-SUM($I252:BO252)))</f>
        <v>0</v>
      </c>
      <c r="BQ252" s="123">
        <f>IF(BQ$5&lt;=$D252,0,IF(SUM($D252,I235)&gt;BQ$5,$K247/I235,$K247-SUM($I252:BP252)))</f>
        <v>0</v>
      </c>
      <c r="BR252" s="123">
        <f>IF(BR$5&lt;=$D252,0,IF(SUM($D252,J235)&gt;BR$5,$K247/J235,$K247-SUM($I252:BQ252)))</f>
        <v>0</v>
      </c>
      <c r="BS252" s="123">
        <f>IF(BS$5&lt;=$D252,0,IF(SUM($D252,K235)&gt;BS$5,$K247/K235,$K247-SUM($I252:BR252)))</f>
        <v>0</v>
      </c>
      <c r="BT252" s="123">
        <f>IF(BT$5&lt;=$D252,0,IF(SUM($D252,L235)&gt;BT$5,$K247/L235,$K247-SUM($I252:BS252)))</f>
        <v>0</v>
      </c>
      <c r="BU252" s="123">
        <f>IF(BU$5&lt;=$D252,0,IF(SUM($D252,M235)&gt;BU$5,$K247/M235,$K247-SUM($I252:BT252)))</f>
        <v>0</v>
      </c>
      <c r="BV252" s="123">
        <f>IF(BV$5&lt;=$D252,0,IF(SUM($D252,N235)&gt;BV$5,$K247/N235,$K247-SUM($I252:BU252)))</f>
        <v>0</v>
      </c>
    </row>
    <row r="253" spans="1:74" ht="12.75" hidden="1" customHeight="1" outlineLevel="1" x14ac:dyDescent="0.3">
      <c r="D253" s="124">
        <f t="shared" ref="D253:D280" si="120">D252+1</f>
        <v>2013</v>
      </c>
      <c r="E253" s="8" t="s">
        <v>22</v>
      </c>
      <c r="I253" s="75"/>
      <c r="J253" s="123">
        <f>IF(J$5&lt;=$D253,0,IF(SUM($D253,I235)&gt;J$5,$L247/I235,$L247-SUM($I253:I253)))</f>
        <v>0</v>
      </c>
      <c r="K253" s="123">
        <f>IF(K$5&lt;=$D253,0,IF(SUM($D253,I235)&gt;K$5,$L247/I235,$L247-SUM($I253:J253)))</f>
        <v>0</v>
      </c>
      <c r="L253" s="123">
        <f>IF(L$5&lt;=$D253,0,IF(SUM($D253,I235)&gt;L$5,$L247/I235,$L247-SUM($I253:K253)))</f>
        <v>0</v>
      </c>
      <c r="M253" s="123">
        <f>IF(M$5&lt;=$D253,0,IF(SUM($D253,I235)&gt;M$5,$L247/I235,$L247-SUM($I253:L253)))</f>
        <v>8.8280820535929866E-2</v>
      </c>
      <c r="N253" s="123">
        <f>IF(N$5&lt;=$D253,0,IF(SUM($D253,I235)&gt;N$5,$L247/I235,$L247-SUM($I253:M253)))</f>
        <v>8.8280820535929866E-2</v>
      </c>
      <c r="O253" s="123">
        <f>IF(O$5&lt;=$D253,0,IF(SUM($D253,I235)&gt;O$5,$L247/I235,$L247-SUM($I253:N253)))</f>
        <v>8.8280820535929866E-2</v>
      </c>
      <c r="P253" s="123">
        <f>IF(P$5&lt;=$D253,0,IF(SUM($D253,I235)&gt;P$5,$L247/I235,$L247-SUM($I253:O253)))</f>
        <v>8.8280820535929866E-2</v>
      </c>
      <c r="Q253" s="123">
        <f>IF(Q$5&lt;=$D253,0,IF(SUM($D253,I235)&gt;Q$5,$L247/I235,$L247-SUM($I253:P253)))</f>
        <v>8.8280820535929866E-2</v>
      </c>
      <c r="R253" s="123">
        <f>IF(R$5&lt;=$D253,0,IF(SUM($D253,I235)&gt;R$5,$L247/I235,$L247-SUM($I253:Q253)))</f>
        <v>8.8280820535929866E-2</v>
      </c>
      <c r="S253" s="123">
        <f>IF(S$5&lt;=$D253,0,IF(SUM($D253,I235)&gt;S$5,$L247/I235,$L247-SUM($I253:R253)))</f>
        <v>8.8280820535929866E-2</v>
      </c>
      <c r="T253" s="123">
        <f>IF(T$5&lt;=$D253,0,IF(SUM($D253,I235)&gt;T$5,$L247/I235,$L247-SUM($I253:S253)))</f>
        <v>8.8280820535929866E-2</v>
      </c>
      <c r="U253" s="123">
        <f>IF(U$5&lt;=$D253,0,IF(SUM($D253,I235)&gt;U$5,$L247/I235,$L247-SUM($I253:T253)))</f>
        <v>8.8280820535929866E-2</v>
      </c>
      <c r="V253" s="123">
        <f>IF(V$5&lt;=$D253,0,IF(SUM($D253,I235)&gt;V$5,$L247/I235,$L247-SUM($I253:U253)))</f>
        <v>8.8280820535929672E-2</v>
      </c>
      <c r="W253" s="123">
        <f>IF(W$5&lt;=$D253,0,IF(SUM($D253,I235)&gt;W$5,$L247/I235,$L247-SUM($I253:V253)))</f>
        <v>0</v>
      </c>
      <c r="X253" s="123">
        <f>IF(X$5&lt;=$D253,0,IF(SUM($D253,I235)&gt;X$5,$L247/I235,$L247-SUM($I253:W253)))</f>
        <v>0</v>
      </c>
      <c r="Y253" s="123">
        <f>IF(Y$5&lt;=$D253,0,IF(SUM($D253,I235)&gt;Y$5,$L247/I235,$L247-SUM($I253:X253)))</f>
        <v>0</v>
      </c>
      <c r="Z253" s="123">
        <f>IF(Z$5&lt;=$D253,0,IF(SUM($D253,I235)&gt;Z$5,$L247/I235,$L247-SUM($I253:Y253)))</f>
        <v>0</v>
      </c>
      <c r="AA253" s="123">
        <f>IF(AA$5&lt;=$D253,0,IF(SUM($D253,I235)&gt;AA$5,$L247/I235,$L247-SUM($I253:Z253)))</f>
        <v>0</v>
      </c>
      <c r="AB253" s="123">
        <f>IF(AB$5&lt;=$D253,0,IF(SUM($D253,I235)&gt;AB$5,$L247/I235,$L247-SUM($I253:AA253)))</f>
        <v>0</v>
      </c>
      <c r="AC253" s="123">
        <f>IF(AC$5&lt;=$D253,0,IF(SUM($D253,I235)&gt;AC$5,$L247/I235,$L247-SUM($I253:AB253)))</f>
        <v>0</v>
      </c>
      <c r="AD253" s="123">
        <f>IF(AD$5&lt;=$D253,0,IF(SUM($D253,I235)&gt;AD$5,$L247/I235,$L247-SUM($I253:AC253)))</f>
        <v>0</v>
      </c>
      <c r="AE253" s="123">
        <f>IF(AE$5&lt;=$D253,0,IF(SUM($D253,I235)&gt;AE$5,$L247/I235,$L247-SUM($I253:AD253)))</f>
        <v>0</v>
      </c>
      <c r="AF253" s="123">
        <f>IF(AF$5&lt;=$D253,0,IF(SUM($D253,I235)&gt;AF$5,$L247/I235,$L247-SUM($I253:AE253)))</f>
        <v>0</v>
      </c>
      <c r="AG253" s="123">
        <f>IF(AG$5&lt;=$D253,0,IF(SUM($D253,I235)&gt;AG$5,$L247/I235,$L247-SUM($I253:AF253)))</f>
        <v>0</v>
      </c>
      <c r="AH253" s="123">
        <f>IF(AH$5&lt;=$D253,0,IF(SUM($D253,I235)&gt;AH$5,$L247/I235,$L247-SUM($I253:AG253)))</f>
        <v>0</v>
      </c>
      <c r="AI253" s="123">
        <f>IF(AI$5&lt;=$D253,0,IF(SUM($D253,I235)&gt;AI$5,$L247/I235,$L247-SUM($I253:AH253)))</f>
        <v>0</v>
      </c>
      <c r="AJ253" s="123">
        <f>IF(AJ$5&lt;=$D253,0,IF(SUM($D253,I235)&gt;AJ$5,$L247/I235,$L247-SUM($I253:AI253)))</f>
        <v>0</v>
      </c>
      <c r="AK253" s="123">
        <f>IF(AK$5&lt;=$D253,0,IF(SUM($D253,I235)&gt;AK$5,$L247/I235,$L247-SUM($I253:AJ253)))</f>
        <v>0</v>
      </c>
      <c r="AL253" s="123">
        <f>IF(AL$5&lt;=$D253,0,IF(SUM($D253,I235)&gt;AL$5,$L247/I235,$L247-SUM($I253:AK253)))</f>
        <v>0</v>
      </c>
      <c r="AM253" s="123">
        <f>IF(AM$5&lt;=$D253,0,IF(SUM($D253,I235)&gt;AM$5,$L247/I235,$L247-SUM($I253:AL253)))</f>
        <v>0</v>
      </c>
      <c r="AN253" s="123">
        <f>IF(AN$5&lt;=$D253,0,IF(SUM($D253,I235)&gt;AN$5,$L247/I235,$L247-SUM($I253:AM253)))</f>
        <v>0</v>
      </c>
      <c r="AO253" s="123">
        <f>IF(AO$5&lt;=$D253,0,IF(SUM($D253,I235)&gt;AO$5,$L247/I235,$L247-SUM($I253:AN253)))</f>
        <v>0</v>
      </c>
      <c r="AP253" s="123">
        <f>IF(AP$5&lt;=$D253,0,IF(SUM($D253,I235)&gt;AP$5,$L247/I235,$L247-SUM($I253:AO253)))</f>
        <v>0</v>
      </c>
      <c r="AQ253" s="123">
        <f>IF(AQ$5&lt;=$D253,0,IF(SUM($D253,I235)&gt;AQ$5,$L247/I235,$L247-SUM($I253:AP253)))</f>
        <v>0</v>
      </c>
      <c r="AR253" s="123">
        <f>IF(AR$5&lt;=$D253,0,IF(SUM($D253,I235)&gt;AR$5,$L247/I235,$L247-SUM($I253:AQ253)))</f>
        <v>0</v>
      </c>
      <c r="AS253" s="123">
        <f>IF(AS$5&lt;=$D253,0,IF(SUM($D253,I235)&gt;AS$5,$L247/I235,$L247-SUM($I253:AR253)))</f>
        <v>0</v>
      </c>
      <c r="AT253" s="123">
        <f>IF(AT$5&lt;=$D253,0,IF(SUM($D253,I235)&gt;AT$5,$L247/I235,$L247-SUM($I253:AS253)))</f>
        <v>0</v>
      </c>
      <c r="AU253" s="123">
        <f>IF(AU$5&lt;=$D253,0,IF(SUM($D253,I235)&gt;AU$5,$L247/I235,$L247-SUM($I253:AT253)))</f>
        <v>0</v>
      </c>
      <c r="AV253" s="123">
        <f>IF(AV$5&lt;=$D253,0,IF(SUM($D253,I235)&gt;AV$5,$L247/I235,$L247-SUM($I253:AU253)))</f>
        <v>0</v>
      </c>
      <c r="AW253" s="123">
        <f>IF(AW$5&lt;=$D253,0,IF(SUM($D253,I235)&gt;AW$5,$L247/I235,$L247-SUM($I253:AV253)))</f>
        <v>0</v>
      </c>
      <c r="AX253" s="123">
        <f>IF(AX$5&lt;=$D253,0,IF(SUM($D253,I235)&gt;AX$5,$L247/I235,$L247-SUM($I253:AW253)))</f>
        <v>0</v>
      </c>
      <c r="AY253" s="123">
        <f>IF(AY$5&lt;=$D253,0,IF(SUM($D253,I235)&gt;AY$5,$L247/I235,$L247-SUM($I253:AX253)))</f>
        <v>0</v>
      </c>
      <c r="AZ253" s="123">
        <f>IF(AZ$5&lt;=$D253,0,IF(SUM($D253,I235)&gt;AZ$5,$L247/I235,$L247-SUM($I253:AY253)))</f>
        <v>0</v>
      </c>
      <c r="BA253" s="123">
        <f>IF(BA$5&lt;=$D253,0,IF(SUM($D253,I235)&gt;BA$5,$L247/I235,$L247-SUM($I253:AZ253)))</f>
        <v>0</v>
      </c>
      <c r="BB253" s="123">
        <f>IF(BB$5&lt;=$D253,0,IF(SUM($D253,I235)&gt;BB$5,$L247/I235,$L247-SUM($I253:BA253)))</f>
        <v>0</v>
      </c>
      <c r="BC253" s="123">
        <f>IF(BC$5&lt;=$D253,0,IF(SUM($D253,I235)&gt;BC$5,$L247/I235,$L247-SUM($I253:BB253)))</f>
        <v>0</v>
      </c>
      <c r="BD253" s="123">
        <f>IF(BD$5&lt;=$D253,0,IF(SUM($D253,I235)&gt;BD$5,$L247/I235,$L247-SUM($I253:BC253)))</f>
        <v>0</v>
      </c>
      <c r="BE253" s="123">
        <f>IF(BE$5&lt;=$D253,0,IF(SUM($D253,I235)&gt;BE$5,$L247/I235,$L247-SUM($I253:BD253)))</f>
        <v>0</v>
      </c>
      <c r="BF253" s="123">
        <f>IF(BF$5&lt;=$D253,0,IF(SUM($D253,I235)&gt;BF$5,$L247/I235,$L247-SUM($I253:BE253)))</f>
        <v>0</v>
      </c>
      <c r="BG253" s="123">
        <f>IF(BG$5&lt;=$D253,0,IF(SUM($D253,I235)&gt;BG$5,$L247/I235,$L247-SUM($I253:BF253)))</f>
        <v>0</v>
      </c>
      <c r="BH253" s="123">
        <f>IF(BH$5&lt;=$D253,0,IF(SUM($D253,I235)&gt;BH$5,$L247/I235,$L247-SUM($I253:BG253)))</f>
        <v>0</v>
      </c>
      <c r="BI253" s="123">
        <f>IF(BI$5&lt;=$D253,0,IF(SUM($D253,I235)&gt;BI$5,$L247/I235,$L247-SUM($I253:BH253)))</f>
        <v>0</v>
      </c>
      <c r="BJ253" s="123">
        <f>IF(BJ$5&lt;=$D253,0,IF(SUM($D253,I235)&gt;BJ$5,$L247/I235,$L247-SUM($I253:BI253)))</f>
        <v>0</v>
      </c>
      <c r="BK253" s="123">
        <f>IF(BK$5&lt;=$D253,0,IF(SUM($D253,I235)&gt;BK$5,$L247/I235,$L247-SUM($I253:BJ253)))</f>
        <v>0</v>
      </c>
      <c r="BL253" s="123">
        <f>IF(BL$5&lt;=$D253,0,IF(SUM($D253,I235)&gt;BL$5,$L247/I235,$L247-SUM($I253:BK253)))</f>
        <v>0</v>
      </c>
      <c r="BM253" s="123">
        <f>IF(BM$5&lt;=$D253,0,IF(SUM($D253,I235)&gt;BM$5,$L247/I235,$L247-SUM($I253:BL253)))</f>
        <v>0</v>
      </c>
      <c r="BN253" s="123">
        <f>IF(BN$5&lt;=$D253,0,IF(SUM($D253,I235)&gt;BN$5,$L247/I235,$L247-SUM($I253:BM253)))</f>
        <v>0</v>
      </c>
      <c r="BO253" s="123">
        <f>IF(BO$5&lt;=$D253,0,IF(SUM($D253,I235)&gt;BO$5,$L247/I235,$L247-SUM($I253:BN253)))</f>
        <v>0</v>
      </c>
      <c r="BP253" s="123">
        <f>IF(BP$5&lt;=$D253,0,IF(SUM($D253,I235)&gt;BP$5,$L247/I235,$L247-SUM($I253:BO253)))</f>
        <v>0</v>
      </c>
      <c r="BQ253" s="123">
        <f>IF(BQ$5&lt;=$D253,0,IF(SUM($D253,I235)&gt;BQ$5,$L247/I235,$L247-SUM($I253:BP253)))</f>
        <v>0</v>
      </c>
      <c r="BR253" s="123">
        <f>IF(BR$5&lt;=$D253,0,IF(SUM($D253,J235)&gt;BR$5,$L247/J235,$L247-SUM($I253:BQ253)))</f>
        <v>0</v>
      </c>
      <c r="BS253" s="123">
        <f>IF(BS$5&lt;=$D253,0,IF(SUM($D253,K235)&gt;BS$5,$L247/K235,$L247-SUM($I253:BR253)))</f>
        <v>0</v>
      </c>
      <c r="BT253" s="123">
        <f>IF(BT$5&lt;=$D253,0,IF(SUM($D253,L235)&gt;BT$5,$L247/L235,$L247-SUM($I253:BS253)))</f>
        <v>0</v>
      </c>
      <c r="BU253" s="123">
        <f>IF(BU$5&lt;=$D253,0,IF(SUM($D253,M235)&gt;BU$5,$L247/M235,$L247-SUM($I253:BT253)))</f>
        <v>0</v>
      </c>
      <c r="BV253" s="123">
        <f>IF(BV$5&lt;=$D253,0,IF(SUM($D253,N235)&gt;BV$5,$L247/N235,$L247-SUM($I253:BU253)))</f>
        <v>0</v>
      </c>
    </row>
    <row r="254" spans="1:74" ht="12.75" hidden="1" customHeight="1" outlineLevel="1" x14ac:dyDescent="0.3">
      <c r="D254" s="124">
        <f t="shared" si="120"/>
        <v>2014</v>
      </c>
      <c r="E254" s="8" t="s">
        <v>22</v>
      </c>
      <c r="I254" s="75"/>
      <c r="J254" s="123">
        <f>IF(J$5&lt;=$D254,0,IF(SUM($D254,I235)&gt;J$5,$M247/I235,$M247-SUM($I254:I254)))</f>
        <v>0</v>
      </c>
      <c r="K254" s="123">
        <f>IF(K$5&lt;=$D254,0,IF(SUM($D254,I235)&gt;K$5,$M247/I235,$M247-SUM($I254:J254)))</f>
        <v>0</v>
      </c>
      <c r="L254" s="123">
        <f>IF(L$5&lt;=$D254,0,IF(SUM($D254,I235)&gt;L$5,$M247/I235,$M247-SUM($I254:K254)))</f>
        <v>0</v>
      </c>
      <c r="M254" s="123">
        <f>IF(M$5&lt;=$D254,0,IF(SUM($D254,I235)&gt;M$5,$M247/I235,$M247-SUM($I254:L254)))</f>
        <v>0</v>
      </c>
      <c r="N254" s="123">
        <f>IF(N$5&lt;=$D254,0,IF(SUM($D254,I235)&gt;N$5,$M247/I235,$M247-SUM($I254:M254)))</f>
        <v>3.8803094559736261E-2</v>
      </c>
      <c r="O254" s="123">
        <f>IF(O$5&lt;=$D254,0,IF(SUM($D254,I235)&gt;O$5,$M247/I235,$M247-SUM($I254:N254)))</f>
        <v>3.8803094559736261E-2</v>
      </c>
      <c r="P254" s="123">
        <f>IF(P$5&lt;=$D254,0,IF(SUM($D254,I235)&gt;P$5,$M247/I235,$M247-SUM($I254:O254)))</f>
        <v>3.8803094559736261E-2</v>
      </c>
      <c r="Q254" s="123">
        <f>IF(Q$5&lt;=$D254,0,IF(SUM($D254,I235)&gt;Q$5,$M247/I235,$M247-SUM($I254:P254)))</f>
        <v>3.8803094559736261E-2</v>
      </c>
      <c r="R254" s="123">
        <f>IF(R$5&lt;=$D254,0,IF(SUM($D254,I235)&gt;R$5,$M247/I235,$M247-SUM($I254:Q254)))</f>
        <v>3.8803094559736261E-2</v>
      </c>
      <c r="S254" s="123">
        <f>IF(S$5&lt;=$D254,0,IF(SUM($D254,I235)&gt;S$5,$M247/I235,$M247-SUM($I254:R254)))</f>
        <v>3.8803094559736261E-2</v>
      </c>
      <c r="T254" s="123">
        <f>IF(T$5&lt;=$D254,0,IF(SUM($D254,I235)&gt;T$5,$M247/I235,$M247-SUM($I254:S254)))</f>
        <v>3.8803094559736261E-2</v>
      </c>
      <c r="U254" s="123">
        <f>IF(U$5&lt;=$D254,0,IF(SUM($D254,I235)&gt;U$5,$M247/I235,$M247-SUM($I254:T254)))</f>
        <v>3.8803094559736261E-2</v>
      </c>
      <c r="V254" s="123">
        <f>IF(V$5&lt;=$D254,0,IF(SUM($D254,I235)&gt;V$5,$M247/I235,$M247-SUM($I254:U254)))</f>
        <v>3.8803094559736261E-2</v>
      </c>
      <c r="W254" s="123">
        <f>IF(W$5&lt;=$D254,0,IF(SUM($D254,I235)&gt;W$5,$M247/I235,$M247-SUM($I254:V254)))</f>
        <v>3.8803094559736295E-2</v>
      </c>
      <c r="X254" s="123">
        <f>IF(X$5&lt;=$D254,0,IF(SUM($D254,I235)&gt;X$5,$M247/I235,$M247-SUM($I254:W254)))</f>
        <v>0</v>
      </c>
      <c r="Y254" s="123">
        <f>IF(Y$5&lt;=$D254,0,IF(SUM($D254,I235)&gt;Y$5,$M247/I235,$M247-SUM($I254:X254)))</f>
        <v>0</v>
      </c>
      <c r="Z254" s="123">
        <f>IF(Z$5&lt;=$D254,0,IF(SUM($D254,I235)&gt;Z$5,$M247/I235,$M247-SUM($I254:Y254)))</f>
        <v>0</v>
      </c>
      <c r="AA254" s="123">
        <f>IF(AA$5&lt;=$D254,0,IF(SUM($D254,I235)&gt;AA$5,$M247/I235,$M247-SUM($I254:Z254)))</f>
        <v>0</v>
      </c>
      <c r="AB254" s="123">
        <f>IF(AB$5&lt;=$D254,0,IF(SUM($D254,I235)&gt;AB$5,$M247/I235,$M247-SUM($I254:AA254)))</f>
        <v>0</v>
      </c>
      <c r="AC254" s="123">
        <f>IF(AC$5&lt;=$D254,0,IF(SUM($D254,I235)&gt;AC$5,$M247/I235,$M247-SUM($I254:AB254)))</f>
        <v>0</v>
      </c>
      <c r="AD254" s="123">
        <f>IF(AD$5&lt;=$D254,0,IF(SUM($D254,I235)&gt;AD$5,$M247/I235,$M247-SUM($I254:AC254)))</f>
        <v>0</v>
      </c>
      <c r="AE254" s="123">
        <f>IF(AE$5&lt;=$D254,0,IF(SUM($D254,I235)&gt;AE$5,$M247/I235,$M247-SUM($I254:AD254)))</f>
        <v>0</v>
      </c>
      <c r="AF254" s="123">
        <f>IF(AF$5&lt;=$D254,0,IF(SUM($D254,I235)&gt;AF$5,$M247/I235,$M247-SUM($I254:AE254)))</f>
        <v>0</v>
      </c>
      <c r="AG254" s="123">
        <f>IF(AG$5&lt;=$D254,0,IF(SUM($D254,I235)&gt;AG$5,$M247/I235,$M247-SUM($I254:AF254)))</f>
        <v>0</v>
      </c>
      <c r="AH254" s="123">
        <f>IF(AH$5&lt;=$D254,0,IF(SUM($D254,I235)&gt;AH$5,$M247/I235,$M247-SUM($I254:AG254)))</f>
        <v>0</v>
      </c>
      <c r="AI254" s="123">
        <f>IF(AI$5&lt;=$D254,0,IF(SUM($D254,I235)&gt;AI$5,$M247/I235,$M247-SUM($I254:AH254)))</f>
        <v>0</v>
      </c>
      <c r="AJ254" s="123">
        <f>IF(AJ$5&lt;=$D254,0,IF(SUM($D254,I235)&gt;AJ$5,$M247/I235,$M247-SUM($I254:AI254)))</f>
        <v>0</v>
      </c>
      <c r="AK254" s="123">
        <f>IF(AK$5&lt;=$D254,0,IF(SUM($D254,I235)&gt;AK$5,$M247/I235,$M247-SUM($I254:AJ254)))</f>
        <v>0</v>
      </c>
      <c r="AL254" s="123">
        <f>IF(AL$5&lt;=$D254,0,IF(SUM($D254,I235)&gt;AL$5,$M247/I235,$M247-SUM($I254:AK254)))</f>
        <v>0</v>
      </c>
      <c r="AM254" s="123">
        <f>IF(AM$5&lt;=$D254,0,IF(SUM($D254,I235)&gt;AM$5,$M247/I235,$M247-SUM($I254:AL254)))</f>
        <v>0</v>
      </c>
      <c r="AN254" s="123">
        <f>IF(AN$5&lt;=$D254,0,IF(SUM($D254,I235)&gt;AN$5,$M247/I235,$M247-SUM($I254:AM254)))</f>
        <v>0</v>
      </c>
      <c r="AO254" s="123">
        <f>IF(AO$5&lt;=$D254,0,IF(SUM($D254,I235)&gt;AO$5,$M247/I235,$M247-SUM($I254:AN254)))</f>
        <v>0</v>
      </c>
      <c r="AP254" s="123">
        <f>IF(AP$5&lt;=$D254,0,IF(SUM($D254,I235)&gt;AP$5,$M247/I235,$M247-SUM($I254:AO254)))</f>
        <v>0</v>
      </c>
      <c r="AQ254" s="123">
        <f>IF(AQ$5&lt;=$D254,0,IF(SUM($D254,I235)&gt;AQ$5,$M247/I235,$M247-SUM($I254:AP254)))</f>
        <v>0</v>
      </c>
      <c r="AR254" s="123">
        <f>IF(AR$5&lt;=$D254,0,IF(SUM($D254,I235)&gt;AR$5,$M247/I235,$M247-SUM($I254:AQ254)))</f>
        <v>0</v>
      </c>
      <c r="AS254" s="123">
        <f>IF(AS$5&lt;=$D254,0,IF(SUM($D254,I235)&gt;AS$5,$M247/I235,$M247-SUM($I254:AR254)))</f>
        <v>0</v>
      </c>
      <c r="AT254" s="123">
        <f>IF(AT$5&lt;=$D254,0,IF(SUM($D254,I235)&gt;AT$5,$M247/I235,$M247-SUM($I254:AS254)))</f>
        <v>0</v>
      </c>
      <c r="AU254" s="123">
        <f>IF(AU$5&lt;=$D254,0,IF(SUM($D254,I235)&gt;AU$5,$M247/I235,$M247-SUM($I254:AT254)))</f>
        <v>0</v>
      </c>
      <c r="AV254" s="123">
        <f>IF(AV$5&lt;=$D254,0,IF(SUM($D254,I235)&gt;AV$5,$M247/I235,$M247-SUM($I254:AU254)))</f>
        <v>0</v>
      </c>
      <c r="AW254" s="123">
        <f>IF(AW$5&lt;=$D254,0,IF(SUM($D254,I235)&gt;AW$5,$M247/I235,$M247-SUM($I254:AV254)))</f>
        <v>0</v>
      </c>
      <c r="AX254" s="123">
        <f>IF(AX$5&lt;=$D254,0,IF(SUM($D254,I235)&gt;AX$5,$M247/I235,$M247-SUM($I254:AW254)))</f>
        <v>0</v>
      </c>
      <c r="AY254" s="123">
        <f>IF(AY$5&lt;=$D254,0,IF(SUM($D254,I235)&gt;AY$5,$M247/I235,$M247-SUM($I254:AX254)))</f>
        <v>0</v>
      </c>
      <c r="AZ254" s="123">
        <f>IF(AZ$5&lt;=$D254,0,IF(SUM($D254,I235)&gt;AZ$5,$M247/I235,$M247-SUM($I254:AY254)))</f>
        <v>0</v>
      </c>
      <c r="BA254" s="123">
        <f>IF(BA$5&lt;=$D254,0,IF(SUM($D254,I235)&gt;BA$5,$M247/I235,$M247-SUM($I254:AZ254)))</f>
        <v>0</v>
      </c>
      <c r="BB254" s="123">
        <f>IF(BB$5&lt;=$D254,0,IF(SUM($D254,I235)&gt;BB$5,$M247/I235,$M247-SUM($I254:BA254)))</f>
        <v>0</v>
      </c>
      <c r="BC254" s="123">
        <f>IF(BC$5&lt;=$D254,0,IF(SUM($D254,I235)&gt;BC$5,$M247/I235,$M247-SUM($I254:BB254)))</f>
        <v>0</v>
      </c>
      <c r="BD254" s="123">
        <f>IF(BD$5&lt;=$D254,0,IF(SUM($D254,I235)&gt;BD$5,$M247/I235,$M247-SUM($I254:BC254)))</f>
        <v>0</v>
      </c>
      <c r="BE254" s="123">
        <f>IF(BE$5&lt;=$D254,0,IF(SUM($D254,I235)&gt;BE$5,$M247/I235,$M247-SUM($I254:BD254)))</f>
        <v>0</v>
      </c>
      <c r="BF254" s="123">
        <f>IF(BF$5&lt;=$D254,0,IF(SUM($D254,I235)&gt;BF$5,$M247/I235,$M247-SUM($I254:BE254)))</f>
        <v>0</v>
      </c>
      <c r="BG254" s="123">
        <f>IF(BG$5&lt;=$D254,0,IF(SUM($D254,I235)&gt;BG$5,$M247/I235,$M247-SUM($I254:BF254)))</f>
        <v>0</v>
      </c>
      <c r="BH254" s="123">
        <f>IF(BH$5&lt;=$D254,0,IF(SUM($D254,I235)&gt;BH$5,$M247/I235,$M247-SUM($I254:BG254)))</f>
        <v>0</v>
      </c>
      <c r="BI254" s="123">
        <f>IF(BI$5&lt;=$D254,0,IF(SUM($D254,I235)&gt;BI$5,$M247/I235,$M247-SUM($I254:BH254)))</f>
        <v>0</v>
      </c>
      <c r="BJ254" s="123">
        <f>IF(BJ$5&lt;=$D254,0,IF(SUM($D254,I235)&gt;BJ$5,$M247/I235,$M247-SUM($I254:BI254)))</f>
        <v>0</v>
      </c>
      <c r="BK254" s="123">
        <f>IF(BK$5&lt;=$D254,0,IF(SUM($D254,I235)&gt;BK$5,$M247/I235,$M247-SUM($I254:BJ254)))</f>
        <v>0</v>
      </c>
      <c r="BL254" s="123">
        <f>IF(BL$5&lt;=$D254,0,IF(SUM($D254,I235)&gt;BL$5,$M247/I235,$M247-SUM($I254:BK254)))</f>
        <v>0</v>
      </c>
      <c r="BM254" s="123">
        <f>IF(BM$5&lt;=$D254,0,IF(SUM($D254,I235)&gt;BM$5,$M247/I235,$M247-SUM($I254:BL254)))</f>
        <v>0</v>
      </c>
      <c r="BN254" s="123">
        <f>IF(BN$5&lt;=$D254,0,IF(SUM($D254,I235)&gt;BN$5,$M247/I235,$M247-SUM($I254:BM254)))</f>
        <v>0</v>
      </c>
      <c r="BO254" s="123">
        <f>IF(BO$5&lt;=$D254,0,IF(SUM($D254,I235)&gt;BO$5,$M247/I235,$M247-SUM($I254:BN254)))</f>
        <v>0</v>
      </c>
      <c r="BP254" s="123">
        <f>IF(BP$5&lt;=$D254,0,IF(SUM($D254,I235)&gt;BP$5,$M247/I235,$M247-SUM($I254:BO254)))</f>
        <v>0</v>
      </c>
      <c r="BQ254" s="123">
        <f>IF(BQ$5&lt;=$D254,0,IF(SUM($D254,I235)&gt;BQ$5,$M247/I235,$M247-SUM($I254:BP254)))</f>
        <v>0</v>
      </c>
      <c r="BR254" s="123">
        <f>IF(BR$5&lt;=$D254,0,IF(SUM($D254,J235)&gt;BR$5,$M247/J235,$M247-SUM($I254:BQ254)))</f>
        <v>0</v>
      </c>
      <c r="BS254" s="123">
        <f>IF(BS$5&lt;=$D254,0,IF(SUM($D254,K235)&gt;BS$5,$M247/K235,$M247-SUM($I254:BR254)))</f>
        <v>0</v>
      </c>
      <c r="BT254" s="123">
        <f>IF(BT$5&lt;=$D254,0,IF(SUM($D254,L235)&gt;BT$5,$M247/L235,$M247-SUM($I254:BS254)))</f>
        <v>0</v>
      </c>
      <c r="BU254" s="123">
        <f>IF(BU$5&lt;=$D254,0,IF(SUM($D254,M235)&gt;BU$5,$M247/M235,$M247-SUM($I254:BT254)))</f>
        <v>0</v>
      </c>
      <c r="BV254" s="123">
        <f>IF(BV$5&lt;=$D254,0,IF(SUM($D254,N235)&gt;BV$5,$M247/N235,$M247-SUM($I254:BU254)))</f>
        <v>0</v>
      </c>
    </row>
    <row r="255" spans="1:74" ht="12.75" hidden="1" customHeight="1" outlineLevel="1" x14ac:dyDescent="0.3">
      <c r="D255" s="124">
        <f t="shared" si="120"/>
        <v>2015</v>
      </c>
      <c r="E255" s="8" t="s">
        <v>22</v>
      </c>
      <c r="I255" s="75"/>
      <c r="J255" s="123">
        <f>IF(J$5&lt;=$D255,0,IF(SUM($D255,I235)&gt;J$5,$N247/I235,$N247-SUM($I255:I255)))</f>
        <v>0</v>
      </c>
      <c r="K255" s="123">
        <f>IF(K$5&lt;=$D255,0,IF(SUM($D255,I235)&gt;K$5,$N247/I235,$N247-SUM($I255:J255)))</f>
        <v>0</v>
      </c>
      <c r="L255" s="123">
        <f>IF(L$5&lt;=$D255,0,IF(SUM($D255,I235)&gt;L$5,$N247/I235,$N247-SUM($I255:K255)))</f>
        <v>0</v>
      </c>
      <c r="M255" s="123">
        <f>IF(M$5&lt;=$D255,0,IF(SUM($D255,I235)&gt;M$5,$N247/I235,$N247-SUM($I255:L255)))</f>
        <v>0</v>
      </c>
      <c r="N255" s="123">
        <f>IF(N$5&lt;=$D255,0,IF(SUM($D255,I235)&gt;N$5,$N247/I235,$N247-SUM($I255:M255)))</f>
        <v>0</v>
      </c>
      <c r="O255" s="123">
        <f>IF(O$5&lt;=$D255,0,IF(SUM($D255,I235)&gt;O$5,$N247/I235,$N247-SUM($I255:N255)))</f>
        <v>1.52207763221592E-3</v>
      </c>
      <c r="P255" s="123">
        <f>IF(P$5&lt;=$D255,0,IF(SUM($D255,I235)&gt;P$5,$N247/I235,$N247-SUM($I255:O255)))</f>
        <v>1.52207763221592E-3</v>
      </c>
      <c r="Q255" s="123">
        <f>IF(Q$5&lt;=$D255,0,IF(SUM($D255,I235)&gt;Q$5,$N247/I235,$N247-SUM($I255:P255)))</f>
        <v>1.52207763221592E-3</v>
      </c>
      <c r="R255" s="123">
        <f>IF(R$5&lt;=$D255,0,IF(SUM($D255,I235)&gt;R$5,$N247/I235,$N247-SUM($I255:Q255)))</f>
        <v>1.52207763221592E-3</v>
      </c>
      <c r="S255" s="123">
        <f>IF(S$5&lt;=$D255,0,IF(SUM($D255,I235)&gt;S$5,$N247/I235,$N247-SUM($I255:R255)))</f>
        <v>1.52207763221592E-3</v>
      </c>
      <c r="T255" s="123">
        <f>IF(T$5&lt;=$D255,0,IF(SUM($D255,I235)&gt;T$5,$N247/I235,$N247-SUM($I255:S255)))</f>
        <v>1.52207763221592E-3</v>
      </c>
      <c r="U255" s="123">
        <f>IF(U$5&lt;=$D255,0,IF(SUM($D255,I235)&gt;U$5,$N247/I235,$N247-SUM($I255:T255)))</f>
        <v>1.52207763221592E-3</v>
      </c>
      <c r="V255" s="123">
        <f>IF(V$5&lt;=$D255,0,IF(SUM($D255,I235)&gt;V$5,$N247/I235,$N247-SUM($I255:U255)))</f>
        <v>1.52207763221592E-3</v>
      </c>
      <c r="W255" s="123">
        <f>IF(W$5&lt;=$D255,0,IF(SUM($D255,I235)&gt;W$5,$N247/I235,$N247-SUM($I255:V255)))</f>
        <v>1.52207763221592E-3</v>
      </c>
      <c r="X255" s="123">
        <f>IF(X$5&lt;=$D255,0,IF(SUM($D255,I235)&gt;X$5,$N247/I235,$N247-SUM($I255:W255)))</f>
        <v>1.5220776322159187E-3</v>
      </c>
      <c r="Y255" s="123">
        <f>IF(Y$5&lt;=$D255,0,IF(SUM($D255,I235)&gt;Y$5,$N247/I235,$N247-SUM($I255:X255)))</f>
        <v>0</v>
      </c>
      <c r="Z255" s="123">
        <f>IF(Z$5&lt;=$D255,0,IF(SUM($D255,I235)&gt;Z$5,$N247/I235,$N247-SUM($I255:Y255)))</f>
        <v>0</v>
      </c>
      <c r="AA255" s="123">
        <f>IF(AA$5&lt;=$D255,0,IF(SUM($D255,I235)&gt;AA$5,$N247/I235,$N247-SUM($I255:Z255)))</f>
        <v>0</v>
      </c>
      <c r="AB255" s="123">
        <f>IF(AB$5&lt;=$D255,0,IF(SUM($D255,I235)&gt;AB$5,$N247/I235,$N247-SUM($I255:AA255)))</f>
        <v>0</v>
      </c>
      <c r="AC255" s="123">
        <f>IF(AC$5&lt;=$D255,0,IF(SUM($D255,I235)&gt;AC$5,$N247/I235,$N247-SUM($I255:AB255)))</f>
        <v>0</v>
      </c>
      <c r="AD255" s="123">
        <f>IF(AD$5&lt;=$D255,0,IF(SUM($D255,I235)&gt;AD$5,$N247/I235,$N247-SUM($I255:AC255)))</f>
        <v>0</v>
      </c>
      <c r="AE255" s="123">
        <f>IF(AE$5&lt;=$D255,0,IF(SUM($D255,I235)&gt;AE$5,$N247/I235,$N247-SUM($I255:AD255)))</f>
        <v>0</v>
      </c>
      <c r="AF255" s="123">
        <f>IF(AF$5&lt;=$D255,0,IF(SUM($D255,I235)&gt;AF$5,$N247/I235,$N247-SUM($I255:AE255)))</f>
        <v>0</v>
      </c>
      <c r="AG255" s="123">
        <f>IF(AG$5&lt;=$D255,0,IF(SUM($D255,I235)&gt;AG$5,$N247/I235,$N247-SUM($I255:AF255)))</f>
        <v>0</v>
      </c>
      <c r="AH255" s="123">
        <f>IF(AH$5&lt;=$D255,0,IF(SUM($D255,I235)&gt;AH$5,$N247/I235,$N247-SUM($I255:AG255)))</f>
        <v>0</v>
      </c>
      <c r="AI255" s="123">
        <f>IF(AI$5&lt;=$D255,0,IF(SUM($D255,I235)&gt;AI$5,$N247/I235,$N247-SUM($I255:AH255)))</f>
        <v>0</v>
      </c>
      <c r="AJ255" s="123">
        <f>IF(AJ$5&lt;=$D255,0,IF(SUM($D255,I235)&gt;AJ$5,$N247/I235,$N247-SUM($I255:AI255)))</f>
        <v>0</v>
      </c>
      <c r="AK255" s="123">
        <f>IF(AK$5&lt;=$D255,0,IF(SUM($D255,I235)&gt;AK$5,$N247/I235,$N247-SUM($I255:AJ255)))</f>
        <v>0</v>
      </c>
      <c r="AL255" s="123">
        <f>IF(AL$5&lt;=$D255,0,IF(SUM($D255,I235)&gt;AL$5,$N247/I235,$N247-SUM($I255:AK255)))</f>
        <v>0</v>
      </c>
      <c r="AM255" s="123">
        <f>IF(AM$5&lt;=$D255,0,IF(SUM($D255,I235)&gt;AM$5,$N247/I235,$N247-SUM($I255:AL255)))</f>
        <v>0</v>
      </c>
      <c r="AN255" s="123">
        <f>IF(AN$5&lt;=$D255,0,IF(SUM($D255,I235)&gt;AN$5,$N247/I235,$N247-SUM($I255:AM255)))</f>
        <v>0</v>
      </c>
      <c r="AO255" s="123">
        <f>IF(AO$5&lt;=$D255,0,IF(SUM($D255,I235)&gt;AO$5,$N247/I235,$N247-SUM($I255:AN255)))</f>
        <v>0</v>
      </c>
      <c r="AP255" s="123">
        <f>IF(AP$5&lt;=$D255,0,IF(SUM($D255,I235)&gt;AP$5,$N247/I235,$N247-SUM($I255:AO255)))</f>
        <v>0</v>
      </c>
      <c r="AQ255" s="123">
        <f>IF(AQ$5&lt;=$D255,0,IF(SUM($D255,I235)&gt;AQ$5,$N247/I235,$N247-SUM($I255:AP255)))</f>
        <v>0</v>
      </c>
      <c r="AR255" s="123">
        <f>IF(AR$5&lt;=$D255,0,IF(SUM($D255,I235)&gt;AR$5,$N247/I235,$N247-SUM($I255:AQ255)))</f>
        <v>0</v>
      </c>
      <c r="AS255" s="123">
        <f>IF(AS$5&lt;=$D255,0,IF(SUM($D255,I235)&gt;AS$5,$N247/I235,$N247-SUM($I255:AR255)))</f>
        <v>0</v>
      </c>
      <c r="AT255" s="123">
        <f>IF(AT$5&lt;=$D255,0,IF(SUM($D255,I235)&gt;AT$5,$N247/I235,$N247-SUM($I255:AS255)))</f>
        <v>0</v>
      </c>
      <c r="AU255" s="123">
        <f>IF(AU$5&lt;=$D255,0,IF(SUM($D255,I235)&gt;AU$5,$N247/I235,$N247-SUM($I255:AT255)))</f>
        <v>0</v>
      </c>
      <c r="AV255" s="123">
        <f>IF(AV$5&lt;=$D255,0,IF(SUM($D255,I235)&gt;AV$5,$N247/I235,$N247-SUM($I255:AU255)))</f>
        <v>0</v>
      </c>
      <c r="AW255" s="123">
        <f>IF(AW$5&lt;=$D255,0,IF(SUM($D255,I235)&gt;AW$5,$N247/I235,$N247-SUM($I255:AV255)))</f>
        <v>0</v>
      </c>
      <c r="AX255" s="123">
        <f>IF(AX$5&lt;=$D255,0,IF(SUM($D255,I235)&gt;AX$5,$N247/I235,$N247-SUM($I255:AW255)))</f>
        <v>0</v>
      </c>
      <c r="AY255" s="123">
        <f>IF(AY$5&lt;=$D255,0,IF(SUM($D255,I235)&gt;AY$5,$N247/I235,$N247-SUM($I255:AX255)))</f>
        <v>0</v>
      </c>
      <c r="AZ255" s="123">
        <f>IF(AZ$5&lt;=$D255,0,IF(SUM($D255,I235)&gt;AZ$5,$N247/I235,$N247-SUM($I255:AY255)))</f>
        <v>0</v>
      </c>
      <c r="BA255" s="123">
        <f>IF(BA$5&lt;=$D255,0,IF(SUM($D255,I235)&gt;BA$5,$N247/I235,$N247-SUM($I255:AZ255)))</f>
        <v>0</v>
      </c>
      <c r="BB255" s="123">
        <f>IF(BB$5&lt;=$D255,0,IF(SUM($D255,I235)&gt;BB$5,$N247/I235,$N247-SUM($I255:BA255)))</f>
        <v>0</v>
      </c>
      <c r="BC255" s="123">
        <f>IF(BC$5&lt;=$D255,0,IF(SUM($D255,I235)&gt;BC$5,$N247/I235,$N247-SUM($I255:BB255)))</f>
        <v>0</v>
      </c>
      <c r="BD255" s="123">
        <f>IF(BD$5&lt;=$D255,0,IF(SUM($D255,I235)&gt;BD$5,$N247/I235,$N247-SUM($I255:BC255)))</f>
        <v>0</v>
      </c>
      <c r="BE255" s="123">
        <f>IF(BE$5&lt;=$D255,0,IF(SUM($D255,I235)&gt;BE$5,$N247/I235,$N247-SUM($I255:BD255)))</f>
        <v>0</v>
      </c>
      <c r="BF255" s="123">
        <f>IF(BF$5&lt;=$D255,0,IF(SUM($D255,I235)&gt;BF$5,$N247/I235,$N247-SUM($I255:BE255)))</f>
        <v>0</v>
      </c>
      <c r="BG255" s="123">
        <f>IF(BG$5&lt;=$D255,0,IF(SUM($D255,I235)&gt;BG$5,$N247/I235,$N247-SUM($I255:BF255)))</f>
        <v>0</v>
      </c>
      <c r="BH255" s="123">
        <f>IF(BH$5&lt;=$D255,0,IF(SUM($D255,I235)&gt;BH$5,$N247/I235,$N247-SUM($I255:BG255)))</f>
        <v>0</v>
      </c>
      <c r="BI255" s="123">
        <f>IF(BI$5&lt;=$D255,0,IF(SUM($D255,I235)&gt;BI$5,$N247/I235,$N247-SUM($I255:BH255)))</f>
        <v>0</v>
      </c>
      <c r="BJ255" s="123">
        <f>IF(BJ$5&lt;=$D255,0,IF(SUM($D255,I235)&gt;BJ$5,$N247/I235,$N247-SUM($I255:BI255)))</f>
        <v>0</v>
      </c>
      <c r="BK255" s="123">
        <f>IF(BK$5&lt;=$D255,0,IF(SUM($D255,I235)&gt;BK$5,$N247/I235,$N247-SUM($I255:BJ255)))</f>
        <v>0</v>
      </c>
      <c r="BL255" s="123">
        <f>IF(BL$5&lt;=$D255,0,IF(SUM($D255,I235)&gt;BL$5,$N247/I235,$N247-SUM($I255:BK255)))</f>
        <v>0</v>
      </c>
      <c r="BM255" s="123">
        <f>IF(BM$5&lt;=$D255,0,IF(SUM($D255,I235)&gt;BM$5,$N247/I235,$N247-SUM($I255:BL255)))</f>
        <v>0</v>
      </c>
      <c r="BN255" s="123">
        <f>IF(BN$5&lt;=$D255,0,IF(SUM($D255,I235)&gt;BN$5,$N247/I235,$N247-SUM($I255:BM255)))</f>
        <v>0</v>
      </c>
      <c r="BO255" s="123">
        <f>IF(BO$5&lt;=$D255,0,IF(SUM($D255,I235)&gt;BO$5,$N247/I235,$N247-SUM($I255:BN255)))</f>
        <v>0</v>
      </c>
      <c r="BP255" s="123">
        <f>IF(BP$5&lt;=$D255,0,IF(SUM($D255,I235)&gt;BP$5,$N247/I235,$N247-SUM($I255:BO255)))</f>
        <v>0</v>
      </c>
      <c r="BQ255" s="123">
        <f>IF(BQ$5&lt;=$D255,0,IF(SUM($D255,I235)&gt;BQ$5,$N247/I235,$N247-SUM($I255:BP255)))</f>
        <v>0</v>
      </c>
      <c r="BR255" s="123">
        <f>IF(BR$5&lt;=$D255,0,IF(SUM($D255,J235)&gt;BR$5,$N247/J235,$N247-SUM($I255:BQ255)))</f>
        <v>0</v>
      </c>
      <c r="BS255" s="123">
        <f>IF(BS$5&lt;=$D255,0,IF(SUM($D255,K235)&gt;BS$5,$N247/K235,$N247-SUM($I255:BR255)))</f>
        <v>0</v>
      </c>
      <c r="BT255" s="123">
        <f>IF(BT$5&lt;=$D255,0,IF(SUM($D255,L235)&gt;BT$5,$N247/L235,$N247-SUM($I255:BS255)))</f>
        <v>0</v>
      </c>
      <c r="BU255" s="123">
        <f>IF(BU$5&lt;=$D255,0,IF(SUM($D255,M235)&gt;BU$5,$N247/M235,$N247-SUM($I255:BT255)))</f>
        <v>0</v>
      </c>
      <c r="BV255" s="123">
        <f>IF(BV$5&lt;=$D255,0,IF(SUM($D255,N235)&gt;BV$5,$N247/N235,$N247-SUM($I255:BU255)))</f>
        <v>0</v>
      </c>
    </row>
    <row r="256" spans="1:74" ht="12.75" hidden="1" customHeight="1" outlineLevel="1" x14ac:dyDescent="0.3">
      <c r="D256" s="124">
        <f t="shared" si="120"/>
        <v>2016</v>
      </c>
      <c r="E256" s="8" t="s">
        <v>22</v>
      </c>
      <c r="I256" s="75"/>
      <c r="J256" s="294">
        <f>IF(J$5&lt;=$D256,0,IF(SUM($D256,$I$236)&gt;J$5,$O247/$I$236,$O247-SUM($I256:I256)))</f>
        <v>0</v>
      </c>
      <c r="K256" s="294">
        <f>IF(K$5&lt;=$D256,0,IF(SUM($D256,$I$236)&gt;K$5,$O247/$I$236,$O247-SUM($I256:J256)))</f>
        <v>0</v>
      </c>
      <c r="L256" s="294">
        <f>IF(L$5&lt;=$D256,0,IF(SUM($D256,$I$236)&gt;L$5,$O247/$I$236,$O247-SUM($I256:K256)))</f>
        <v>0</v>
      </c>
      <c r="M256" s="294">
        <f>IF(M$5&lt;=$D256,0,IF(SUM($D256,$I$236)&gt;M$5,$O247/$I$236,$O247-SUM($I256:L256)))</f>
        <v>0</v>
      </c>
      <c r="N256" s="294">
        <f>IF(N$5&lt;=$D256,0,IF(SUM($D256,$I$236)&gt;N$5,$O247/$I$236,$O247-SUM($I256:M256)))</f>
        <v>0</v>
      </c>
      <c r="O256" s="294">
        <f>IF(O$5&lt;=$D256,0,IF(SUM($D256,$I$236)&gt;O$5,$O247/$I$236,$O247-SUM($I256:N256)))</f>
        <v>0</v>
      </c>
      <c r="P256" s="294">
        <f>IF(P$5&lt;=$D256,0,IF(SUM($D256,$I$236)&gt;P$5,$O247/$I$236,$O247-SUM($I256:O256)))</f>
        <v>1.2744474744208598E-2</v>
      </c>
      <c r="Q256" s="294">
        <f>IF(Q$5&lt;=$D256,0,IF(SUM($D256,$I$236)&gt;Q$5,$O247/$I$236,$O247-SUM($I256:P256)))</f>
        <v>1.2744474744208598E-2</v>
      </c>
      <c r="R256" s="294">
        <f>IF(R$5&lt;=$D256,0,IF(SUM($D256,$I$236)&gt;R$5,$O247/$I$236,$O247-SUM($I256:Q256)))</f>
        <v>1.2744474744208598E-2</v>
      </c>
      <c r="S256" s="294">
        <f>IF(S$5&lt;=$D256,0,IF(SUM($D256,$I$236)&gt;S$5,$O247/$I$236,$O247-SUM($I256:R256)))</f>
        <v>1.2744474744208598E-2</v>
      </c>
      <c r="T256" s="294">
        <f>IF(T$5&lt;=$D256,0,IF(SUM($D256,$I$236)&gt;T$5,$O247/$I$236,$O247-SUM($I256:S256)))</f>
        <v>1.2744474744208598E-2</v>
      </c>
      <c r="U256" s="294">
        <f>IF(U$5&lt;=$D256,0,IF(SUM($D256,$I$236)&gt;U$5,$O247/$I$236,$O247-SUM($I256:T256)))</f>
        <v>1.2744474744208598E-2</v>
      </c>
      <c r="V256" s="294">
        <f>IF(V$5&lt;=$D256,0,IF(SUM($D256,$I$236)&gt;V$5,$O247/$I$236,$O247-SUM($I256:U256)))</f>
        <v>1.2744474744208598E-2</v>
      </c>
      <c r="W256" s="294">
        <f>IF(W$5&lt;=$D256,0,IF(SUM($D256,$I$236)&gt;W$5,$O247/$I$236,$O247-SUM($I256:V256)))</f>
        <v>1.2744474744208598E-2</v>
      </c>
      <c r="X256" s="294">
        <f>IF(X$5&lt;=$D256,0,IF(SUM($D256,$I$236)&gt;X$5,$O247/$I$236,$O247-SUM($I256:W256)))</f>
        <v>1.2744474744208598E-2</v>
      </c>
      <c r="Y256" s="294">
        <f>IF(Y$5&lt;=$D256,0,IF(SUM($D256,$I$236)&gt;Y$5,$O247/$I$236,$O247-SUM($I256:X256)))</f>
        <v>1.2744474744208575E-2</v>
      </c>
      <c r="Z256" s="294">
        <f>IF(Z$5&lt;=$D256,0,IF(SUM($D256,$I$236)&gt;Z$5,$O247/$I$236,$O247-SUM($I256:Y256)))</f>
        <v>0</v>
      </c>
      <c r="AA256" s="294">
        <f>IF(AA$5&lt;=$D256,0,IF(SUM($D256,$I$236)&gt;AA$5,$O247/$I$236,$O247-SUM($I256:Z256)))</f>
        <v>0</v>
      </c>
      <c r="AB256" s="294">
        <f>IF(AB$5&lt;=$D256,0,IF(SUM($D256,$I$236)&gt;AB$5,$O247/$I$236,$O247-SUM($I256:AA256)))</f>
        <v>0</v>
      </c>
      <c r="AC256" s="294">
        <f>IF(AC$5&lt;=$D256,0,IF(SUM($D256,$I$236)&gt;AC$5,$O247/$I$236,$O247-SUM($I256:AB256)))</f>
        <v>0</v>
      </c>
      <c r="AD256" s="294">
        <f>IF(AD$5&lt;=$D256,0,IF(SUM($D256,$I$236)&gt;AD$5,$O247/$I$236,$O247-SUM($I256:AC256)))</f>
        <v>0</v>
      </c>
      <c r="AE256" s="294">
        <f>IF(AE$5&lt;=$D256,0,IF(SUM($D256,$I$236)&gt;AE$5,$O247/$I$236,$O247-SUM($I256:AD256)))</f>
        <v>0</v>
      </c>
      <c r="AF256" s="294">
        <f>IF(AF$5&lt;=$D256,0,IF(SUM($D256,$I$236)&gt;AF$5,$O247/$I$236,$O247-SUM($I256:AE256)))</f>
        <v>0</v>
      </c>
      <c r="AG256" s="294">
        <f>IF(AG$5&lt;=$D256,0,IF(SUM($D256,$I$236)&gt;AG$5,$O247/$I$236,$O247-SUM($I256:AF256)))</f>
        <v>0</v>
      </c>
      <c r="AH256" s="294">
        <f>IF(AH$5&lt;=$D256,0,IF(SUM($D256,$I$236)&gt;AH$5,$O247/$I$236,$O247-SUM($I256:AG256)))</f>
        <v>0</v>
      </c>
      <c r="AI256" s="294">
        <f>IF(AI$5&lt;=$D256,0,IF(SUM($D256,$I$236)&gt;AI$5,$O247/$I$236,$O247-SUM($I256:AH256)))</f>
        <v>0</v>
      </c>
      <c r="AJ256" s="294">
        <f>IF(AJ$5&lt;=$D256,0,IF(SUM($D256,$I$236)&gt;AJ$5,$O247/$I$236,$O247-SUM($I256:AI256)))</f>
        <v>0</v>
      </c>
      <c r="AK256" s="294">
        <f>IF(AK$5&lt;=$D256,0,IF(SUM($D256,$I$236)&gt;AK$5,$O247/$I$236,$O247-SUM($I256:AJ256)))</f>
        <v>0</v>
      </c>
      <c r="AL256" s="294">
        <f>IF(AL$5&lt;=$D256,0,IF(SUM($D256,$I$236)&gt;AL$5,$O247/$I$236,$O247-SUM($I256:AK256)))</f>
        <v>0</v>
      </c>
      <c r="AM256" s="294">
        <f>IF(AM$5&lt;=$D256,0,IF(SUM($D256,$I$236)&gt;AM$5,$O247/$I$236,$O247-SUM($I256:AL256)))</f>
        <v>0</v>
      </c>
      <c r="AN256" s="294">
        <f>IF(AN$5&lt;=$D256,0,IF(SUM($D256,$I$236)&gt;AN$5,$O247/$I$236,$O247-SUM($I256:AM256)))</f>
        <v>0</v>
      </c>
      <c r="AO256" s="294">
        <f>IF(AO$5&lt;=$D256,0,IF(SUM($D256,$I$236)&gt;AO$5,$O247/$I$236,$O247-SUM($I256:AN256)))</f>
        <v>0</v>
      </c>
      <c r="AP256" s="294">
        <f>IF(AP$5&lt;=$D256,0,IF(SUM($D256,$I$236)&gt;AP$5,$O247/$I$236,$O247-SUM($I256:AO256)))</f>
        <v>0</v>
      </c>
      <c r="AQ256" s="294">
        <f>IF(AQ$5&lt;=$D256,0,IF(SUM($D256,$I$236)&gt;AQ$5,$O247/$I$236,$O247-SUM($I256:AP256)))</f>
        <v>0</v>
      </c>
      <c r="AR256" s="294">
        <f>IF(AR$5&lt;=$D256,0,IF(SUM($D256,$I$236)&gt;AR$5,$O247/$I$236,$O247-SUM($I256:AQ256)))</f>
        <v>0</v>
      </c>
      <c r="AS256" s="294">
        <f>IF(AS$5&lt;=$D256,0,IF(SUM($D256,$I$236)&gt;AS$5,$O247/$I$236,$O247-SUM($I256:AR256)))</f>
        <v>0</v>
      </c>
      <c r="AT256" s="294">
        <f>IF(AT$5&lt;=$D256,0,IF(SUM($D256,$I$236)&gt;AT$5,$O247/$I$236,$O247-SUM($I256:AS256)))</f>
        <v>0</v>
      </c>
      <c r="AU256" s="294">
        <f>IF(AU$5&lt;=$D256,0,IF(SUM($D256,$I$236)&gt;AU$5,$O247/$I$236,$O247-SUM($I256:AT256)))</f>
        <v>0</v>
      </c>
      <c r="AV256" s="294">
        <f>IF(AV$5&lt;=$D256,0,IF(SUM($D256,$I$236)&gt;AV$5,$O247/$I$236,$O247-SUM($I256:AU256)))</f>
        <v>0</v>
      </c>
      <c r="AW256" s="294">
        <f>IF(AW$5&lt;=$D256,0,IF(SUM($D256,$I$236)&gt;AW$5,$O247/$I$236,$O247-SUM($I256:AV256)))</f>
        <v>0</v>
      </c>
      <c r="AX256" s="294">
        <f>IF(AX$5&lt;=$D256,0,IF(SUM($D256,$I$236)&gt;AX$5,$O247/$I$236,$O247-SUM($I256:AW256)))</f>
        <v>0</v>
      </c>
      <c r="AY256" s="294">
        <f>IF(AY$5&lt;=$D256,0,IF(SUM($D256,$I$236)&gt;AY$5,$O247/$I$236,$O247-SUM($I256:AX256)))</f>
        <v>0</v>
      </c>
      <c r="AZ256" s="294">
        <f>IF(AZ$5&lt;=$D256,0,IF(SUM($D256,$I$236)&gt;AZ$5,$O247/$I$236,$O247-SUM($I256:AY256)))</f>
        <v>0</v>
      </c>
      <c r="BA256" s="294">
        <f>IF(BA$5&lt;=$D256,0,IF(SUM($D256,$I$236)&gt;BA$5,$O247/$I$236,$O247-SUM($I256:AZ256)))</f>
        <v>0</v>
      </c>
      <c r="BB256" s="294">
        <f>IF(BB$5&lt;=$D256,0,IF(SUM($D256,$I$236)&gt;BB$5,$O247/$I$236,$O247-SUM($I256:BA256)))</f>
        <v>0</v>
      </c>
      <c r="BC256" s="294">
        <f>IF(BC$5&lt;=$D256,0,IF(SUM($D256,$I$236)&gt;BC$5,$O247/$I$236,$O247-SUM($I256:BB256)))</f>
        <v>0</v>
      </c>
      <c r="BD256" s="294">
        <f>IF(BD$5&lt;=$D256,0,IF(SUM($D256,$I$236)&gt;BD$5,$O247/$I$236,$O247-SUM($I256:BC256)))</f>
        <v>0</v>
      </c>
      <c r="BE256" s="294">
        <f>IF(BE$5&lt;=$D256,0,IF(SUM($D256,$I$236)&gt;BE$5,$O247/$I$236,$O247-SUM($I256:BD256)))</f>
        <v>0</v>
      </c>
      <c r="BF256" s="294">
        <f>IF(BF$5&lt;=$D256,0,IF(SUM($D256,$I$236)&gt;BF$5,$O247/$I$236,$O247-SUM($I256:BE256)))</f>
        <v>0</v>
      </c>
      <c r="BG256" s="294">
        <f>IF(BG$5&lt;=$D256,0,IF(SUM($D256,$I$236)&gt;BG$5,$O247/$I$236,$O247-SUM($I256:BF256)))</f>
        <v>0</v>
      </c>
      <c r="BH256" s="294">
        <f>IF(BH$5&lt;=$D256,0,IF(SUM($D256,$I$236)&gt;BH$5,$O247/$I$236,$O247-SUM($I256:BG256)))</f>
        <v>0</v>
      </c>
      <c r="BI256" s="294">
        <f>IF(BI$5&lt;=$D256,0,IF(SUM($D256,$I$236)&gt;BI$5,$O247/$I$236,$O247-SUM($I256:BH256)))</f>
        <v>0</v>
      </c>
      <c r="BJ256" s="294">
        <f>IF(BJ$5&lt;=$D256,0,IF(SUM($D256,$I$236)&gt;BJ$5,$O247/$I$236,$O247-SUM($I256:BI256)))</f>
        <v>0</v>
      </c>
      <c r="BK256" s="294">
        <f>IF(BK$5&lt;=$D256,0,IF(SUM($D256,$I$236)&gt;BK$5,$O247/$I$236,$O247-SUM($I256:BJ256)))</f>
        <v>0</v>
      </c>
      <c r="BL256" s="294">
        <f>IF(BL$5&lt;=$D256,0,IF(SUM($D256,$I$236)&gt;BL$5,$O247/$I$236,$O247-SUM($I256:BK256)))</f>
        <v>0</v>
      </c>
      <c r="BM256" s="294">
        <f>IF(BM$5&lt;=$D256,0,IF(SUM($D256,$I$236)&gt;BM$5,$O247/$I$236,$O247-SUM($I256:BL256)))</f>
        <v>0</v>
      </c>
      <c r="BN256" s="294">
        <f>IF(BN$5&lt;=$D256,0,IF(SUM($D256,$I$236)&gt;BN$5,$O247/$I$236,$O247-SUM($I256:BM256)))</f>
        <v>0</v>
      </c>
      <c r="BO256" s="294">
        <f>IF(BO$5&lt;=$D256,0,IF(SUM($D256,$I$236)&gt;BO$5,$O247/$I$236,$O247-SUM($I256:BN256)))</f>
        <v>0</v>
      </c>
      <c r="BP256" s="294">
        <f>IF(BP$5&lt;=$D256,0,IF(SUM($D256,$I$236)&gt;BP$5,$O247/$I$236,$O247-SUM($I256:BO256)))</f>
        <v>0</v>
      </c>
      <c r="BQ256" s="294">
        <f>IF(BQ$5&lt;=$D256,0,IF(SUM($D256,$I$236)&gt;BQ$5,$O247/$I$236,$O247-SUM($I256:BP256)))</f>
        <v>0</v>
      </c>
      <c r="BR256" s="294">
        <f>IF(BR$5&lt;=$D256,0,IF(SUM($D256,$I$236)&gt;BR$5,$O247/$I$236,$O247-SUM($I256:BQ256)))</f>
        <v>0</v>
      </c>
      <c r="BS256" s="294">
        <f>IF(BS$5&lt;=$D256,0,IF(SUM($D256,$I$236)&gt;BS$5,$O247/$I$236,$O247-SUM($I256:BR256)))</f>
        <v>0</v>
      </c>
      <c r="BT256" s="294">
        <f>IF(BT$5&lt;=$D256,0,IF(SUM($D256,$I$236)&gt;BT$5,$O247/$I$236,$O247-SUM($I256:BS256)))</f>
        <v>0</v>
      </c>
      <c r="BU256" s="294">
        <f>IF(BU$5&lt;=$D256,0,IF(SUM($D256,$I$236)&gt;BU$5,$O247/$I$236,$O247-SUM($I256:BT256)))</f>
        <v>0</v>
      </c>
      <c r="BV256" s="294">
        <f>IF(BV$5&lt;=$D256,0,IF(SUM($D256,$I$236)&gt;BV$5,$O247/$I$236,$O247-SUM($I256:BU256)))</f>
        <v>0</v>
      </c>
    </row>
    <row r="257" spans="4:74" ht="12.75" hidden="1" customHeight="1" outlineLevel="1" x14ac:dyDescent="0.3">
      <c r="D257" s="124">
        <f t="shared" si="120"/>
        <v>2017</v>
      </c>
      <c r="E257" s="8" t="s">
        <v>22</v>
      </c>
      <c r="I257" s="75"/>
      <c r="J257" s="294">
        <f>IF(J$5&lt;=$D257,0,IF(SUM($D257,$I$236)&gt;J$5,$P247/$I$236,$P247-SUM($I257:I257)))</f>
        <v>0</v>
      </c>
      <c r="K257" s="294">
        <f>IF(K$5&lt;=$D257,0,IF(SUM($D257,$I$236)&gt;K$5,$P247/$I$236,$P247-SUM($I257:J257)))</f>
        <v>0</v>
      </c>
      <c r="L257" s="294">
        <f>IF(L$5&lt;=$D257,0,IF(SUM($D257,$I$236)&gt;L$5,$P247/$I$236,$P247-SUM($I257:K257)))</f>
        <v>0</v>
      </c>
      <c r="M257" s="294">
        <f>IF(M$5&lt;=$D257,0,IF(SUM($D257,$I$236)&gt;M$5,$P247/$I$236,$P247-SUM($I257:L257)))</f>
        <v>0</v>
      </c>
      <c r="N257" s="294">
        <f>IF(N$5&lt;=$D257,0,IF(SUM($D257,$I$236)&gt;N$5,$P247/$I$236,$P247-SUM($I257:M257)))</f>
        <v>0</v>
      </c>
      <c r="O257" s="294">
        <f>IF(O$5&lt;=$D257,0,IF(SUM($D257,$I$236)&gt;O$5,$P247/$I$236,$P247-SUM($I257:N257)))</f>
        <v>0</v>
      </c>
      <c r="P257" s="294">
        <f>IF(P$5&lt;=$D257,0,IF(SUM($D257,$I$236)&gt;P$5,$P247/$I$236,$P247-SUM($I257:O257)))</f>
        <v>0</v>
      </c>
      <c r="Q257" s="294">
        <f>IF(Q$5&lt;=$D257,0,IF(SUM($D257,$I$236)&gt;Q$5,$P247/$I$236,$P247-SUM($I257:P257)))</f>
        <v>0.24834517451210331</v>
      </c>
      <c r="R257" s="294">
        <f>IF(R$5&lt;=$D257,0,IF(SUM($D257,$I$236)&gt;R$5,$P247/$I$236,$P247-SUM($I257:Q257)))</f>
        <v>0.24834517451210331</v>
      </c>
      <c r="S257" s="294">
        <f>IF(S$5&lt;=$D257,0,IF(SUM($D257,$I$236)&gt;S$5,$P247/$I$236,$P247-SUM($I257:R257)))</f>
        <v>0.24834517451210331</v>
      </c>
      <c r="T257" s="294">
        <f>IF(T$5&lt;=$D257,0,IF(SUM($D257,$I$236)&gt;T$5,$P247/$I$236,$P247-SUM($I257:S257)))</f>
        <v>0.24834517451210331</v>
      </c>
      <c r="U257" s="294">
        <f>IF(U$5&lt;=$D257,0,IF(SUM($D257,$I$236)&gt;U$5,$P247/$I$236,$P247-SUM($I257:T257)))</f>
        <v>0.24834517451210331</v>
      </c>
      <c r="V257" s="294">
        <f>IF(V$5&lt;=$D257,0,IF(SUM($D257,$I$236)&gt;V$5,$P247/$I$236,$P247-SUM($I257:U257)))</f>
        <v>0.24834517451210331</v>
      </c>
      <c r="W257" s="294">
        <f>IF(W$5&lt;=$D257,0,IF(SUM($D257,$I$236)&gt;W$5,$P247/$I$236,$P247-SUM($I257:V257)))</f>
        <v>0.24834517451210331</v>
      </c>
      <c r="X257" s="294">
        <f>IF(X$5&lt;=$D257,0,IF(SUM($D257,$I$236)&gt;X$5,$P247/$I$236,$P247-SUM($I257:W257)))</f>
        <v>0.24834517451210331</v>
      </c>
      <c r="Y257" s="294">
        <f>IF(Y$5&lt;=$D257,0,IF(SUM($D257,$I$236)&gt;Y$5,$P247/$I$236,$P247-SUM($I257:X257)))</f>
        <v>0.24834517451210331</v>
      </c>
      <c r="Z257" s="294">
        <f>IF(Z$5&lt;=$D257,0,IF(SUM($D257,$I$236)&gt;Z$5,$P247/$I$236,$P247-SUM($I257:Y257)))</f>
        <v>0.24834517451210347</v>
      </c>
      <c r="AA257" s="294">
        <f>IF(AA$5&lt;=$D257,0,IF(SUM($D257,$I$236)&gt;AA$5,$P247/$I$236,$P247-SUM($I257:Z257)))</f>
        <v>0</v>
      </c>
      <c r="AB257" s="294">
        <f>IF(AB$5&lt;=$D257,0,IF(SUM($D257,$I$236)&gt;AB$5,$P247/$I$236,$P247-SUM($I257:AA257)))</f>
        <v>0</v>
      </c>
      <c r="AC257" s="294">
        <f>IF(AC$5&lt;=$D257,0,IF(SUM($D257,$I$236)&gt;AC$5,$P247/$I$236,$P247-SUM($I257:AB257)))</f>
        <v>0</v>
      </c>
      <c r="AD257" s="294">
        <f>IF(AD$5&lt;=$D257,0,IF(SUM($D257,$I$236)&gt;AD$5,$P247/$I$236,$P247-SUM($I257:AC257)))</f>
        <v>0</v>
      </c>
      <c r="AE257" s="294">
        <f>IF(AE$5&lt;=$D257,0,IF(SUM($D257,$I$236)&gt;AE$5,$P247/$I$236,$P247-SUM($I257:AD257)))</f>
        <v>0</v>
      </c>
      <c r="AF257" s="294">
        <f>IF(AF$5&lt;=$D257,0,IF(SUM($D257,$I$236)&gt;AF$5,$P247/$I$236,$P247-SUM($I257:AE257)))</f>
        <v>0</v>
      </c>
      <c r="AG257" s="294">
        <f>IF(AG$5&lt;=$D257,0,IF(SUM($D257,$I$236)&gt;AG$5,$P247/$I$236,$P247-SUM($I257:AF257)))</f>
        <v>0</v>
      </c>
      <c r="AH257" s="294">
        <f>IF(AH$5&lt;=$D257,0,IF(SUM($D257,$I$236)&gt;AH$5,$P247/$I$236,$P247-SUM($I257:AG257)))</f>
        <v>0</v>
      </c>
      <c r="AI257" s="294">
        <f>IF(AI$5&lt;=$D257,0,IF(SUM($D257,$I$236)&gt;AI$5,$P247/$I$236,$P247-SUM($I257:AH257)))</f>
        <v>0</v>
      </c>
      <c r="AJ257" s="294">
        <f>IF(AJ$5&lt;=$D257,0,IF(SUM($D257,$I$236)&gt;AJ$5,$P247/$I$236,$P247-SUM($I257:AI257)))</f>
        <v>0</v>
      </c>
      <c r="AK257" s="294">
        <f>IF(AK$5&lt;=$D257,0,IF(SUM($D257,$I$236)&gt;AK$5,$P247/$I$236,$P247-SUM($I257:AJ257)))</f>
        <v>0</v>
      </c>
      <c r="AL257" s="294">
        <f>IF(AL$5&lt;=$D257,0,IF(SUM($D257,$I$236)&gt;AL$5,$P247/$I$236,$P247-SUM($I257:AK257)))</f>
        <v>0</v>
      </c>
      <c r="AM257" s="294">
        <f>IF(AM$5&lt;=$D257,0,IF(SUM($D257,$I$236)&gt;AM$5,$P247/$I$236,$P247-SUM($I257:AL257)))</f>
        <v>0</v>
      </c>
      <c r="AN257" s="294">
        <f>IF(AN$5&lt;=$D257,0,IF(SUM($D257,$I$236)&gt;AN$5,$P247/$I$236,$P247-SUM($I257:AM257)))</f>
        <v>0</v>
      </c>
      <c r="AO257" s="294">
        <f>IF(AO$5&lt;=$D257,0,IF(SUM($D257,$I$236)&gt;AO$5,$P247/$I$236,$P247-SUM($I257:AN257)))</f>
        <v>0</v>
      </c>
      <c r="AP257" s="294">
        <f>IF(AP$5&lt;=$D257,0,IF(SUM($D257,$I$236)&gt;AP$5,$P247/$I$236,$P247-SUM($I257:AO257)))</f>
        <v>0</v>
      </c>
      <c r="AQ257" s="294">
        <f>IF(AQ$5&lt;=$D257,0,IF(SUM($D257,$I$236)&gt;AQ$5,$P247/$I$236,$P247-SUM($I257:AP257)))</f>
        <v>0</v>
      </c>
      <c r="AR257" s="294">
        <f>IF(AR$5&lt;=$D257,0,IF(SUM($D257,$I$236)&gt;AR$5,$P247/$I$236,$P247-SUM($I257:AQ257)))</f>
        <v>0</v>
      </c>
      <c r="AS257" s="294">
        <f>IF(AS$5&lt;=$D257,0,IF(SUM($D257,$I$236)&gt;AS$5,$P247/$I$236,$P247-SUM($I257:AR257)))</f>
        <v>0</v>
      </c>
      <c r="AT257" s="294">
        <f>IF(AT$5&lt;=$D257,0,IF(SUM($D257,$I$236)&gt;AT$5,$P247/$I$236,$P247-SUM($I257:AS257)))</f>
        <v>0</v>
      </c>
      <c r="AU257" s="294">
        <f>IF(AU$5&lt;=$D257,0,IF(SUM($D257,$I$236)&gt;AU$5,$P247/$I$236,$P247-SUM($I257:AT257)))</f>
        <v>0</v>
      </c>
      <c r="AV257" s="294">
        <f>IF(AV$5&lt;=$D257,0,IF(SUM($D257,$I$236)&gt;AV$5,$P247/$I$236,$P247-SUM($I257:AU257)))</f>
        <v>0</v>
      </c>
      <c r="AW257" s="294">
        <f>IF(AW$5&lt;=$D257,0,IF(SUM($D257,$I$236)&gt;AW$5,$P247/$I$236,$P247-SUM($I257:AV257)))</f>
        <v>0</v>
      </c>
      <c r="AX257" s="294">
        <f>IF(AX$5&lt;=$D257,0,IF(SUM($D257,$I$236)&gt;AX$5,$P247/$I$236,$P247-SUM($I257:AW257)))</f>
        <v>0</v>
      </c>
      <c r="AY257" s="294">
        <f>IF(AY$5&lt;=$D257,0,IF(SUM($D257,$I$236)&gt;AY$5,$P247/$I$236,$P247-SUM($I257:AX257)))</f>
        <v>0</v>
      </c>
      <c r="AZ257" s="294">
        <f>IF(AZ$5&lt;=$D257,0,IF(SUM($D257,$I$236)&gt;AZ$5,$P247/$I$236,$P247-SUM($I257:AY257)))</f>
        <v>0</v>
      </c>
      <c r="BA257" s="294">
        <f>IF(BA$5&lt;=$D257,0,IF(SUM($D257,$I$236)&gt;BA$5,$P247/$I$236,$P247-SUM($I257:AZ257)))</f>
        <v>0</v>
      </c>
      <c r="BB257" s="294">
        <f>IF(BB$5&lt;=$D257,0,IF(SUM($D257,$I$236)&gt;BB$5,$P247/$I$236,$P247-SUM($I257:BA257)))</f>
        <v>0</v>
      </c>
      <c r="BC257" s="294">
        <f>IF(BC$5&lt;=$D257,0,IF(SUM($D257,$I$236)&gt;BC$5,$P247/$I$236,$P247-SUM($I257:BB257)))</f>
        <v>0</v>
      </c>
      <c r="BD257" s="294">
        <f>IF(BD$5&lt;=$D257,0,IF(SUM($D257,$I$236)&gt;BD$5,$P247/$I$236,$P247-SUM($I257:BC257)))</f>
        <v>0</v>
      </c>
      <c r="BE257" s="294">
        <f>IF(BE$5&lt;=$D257,0,IF(SUM($D257,$I$236)&gt;BE$5,$P247/$I$236,$P247-SUM($I257:BD257)))</f>
        <v>0</v>
      </c>
      <c r="BF257" s="294">
        <f>IF(BF$5&lt;=$D257,0,IF(SUM($D257,$I$236)&gt;BF$5,$P247/$I$236,$P247-SUM($I257:BE257)))</f>
        <v>0</v>
      </c>
      <c r="BG257" s="294">
        <f>IF(BG$5&lt;=$D257,0,IF(SUM($D257,$I$236)&gt;BG$5,$P247/$I$236,$P247-SUM($I257:BF257)))</f>
        <v>0</v>
      </c>
      <c r="BH257" s="294">
        <f>IF(BH$5&lt;=$D257,0,IF(SUM($D257,$I$236)&gt;BH$5,$P247/$I$236,$P247-SUM($I257:BG257)))</f>
        <v>0</v>
      </c>
      <c r="BI257" s="294">
        <f>IF(BI$5&lt;=$D257,0,IF(SUM($D257,$I$236)&gt;BI$5,$P247/$I$236,$P247-SUM($I257:BH257)))</f>
        <v>0</v>
      </c>
      <c r="BJ257" s="294">
        <f>IF(BJ$5&lt;=$D257,0,IF(SUM($D257,$I$236)&gt;BJ$5,$P247/$I$236,$P247-SUM($I257:BI257)))</f>
        <v>0</v>
      </c>
      <c r="BK257" s="294">
        <f>IF(BK$5&lt;=$D257,0,IF(SUM($D257,$I$236)&gt;BK$5,$P247/$I$236,$P247-SUM($I257:BJ257)))</f>
        <v>0</v>
      </c>
      <c r="BL257" s="294">
        <f>IF(BL$5&lt;=$D257,0,IF(SUM($D257,$I$236)&gt;BL$5,$P247/$I$236,$P247-SUM($I257:BK257)))</f>
        <v>0</v>
      </c>
      <c r="BM257" s="294">
        <f>IF(BM$5&lt;=$D257,0,IF(SUM($D257,$I$236)&gt;BM$5,$P247/$I$236,$P247-SUM($I257:BL257)))</f>
        <v>0</v>
      </c>
      <c r="BN257" s="294">
        <f>IF(BN$5&lt;=$D257,0,IF(SUM($D257,$I$236)&gt;BN$5,$P247/$I$236,$P247-SUM($I257:BM257)))</f>
        <v>0</v>
      </c>
      <c r="BO257" s="294">
        <f>IF(BO$5&lt;=$D257,0,IF(SUM($D257,$I$236)&gt;BO$5,$P247/$I$236,$P247-SUM($I257:BN257)))</f>
        <v>0</v>
      </c>
      <c r="BP257" s="294">
        <f>IF(BP$5&lt;=$D257,0,IF(SUM($D257,$I$236)&gt;BP$5,$P247/$I$236,$P247-SUM($I257:BO257)))</f>
        <v>0</v>
      </c>
      <c r="BQ257" s="294">
        <f>IF(BQ$5&lt;=$D257,0,IF(SUM($D257,$I$236)&gt;BQ$5,$P247/$I$236,$P247-SUM($I257:BP257)))</f>
        <v>0</v>
      </c>
      <c r="BR257" s="294">
        <f>IF(BR$5&lt;=$D257,0,IF(SUM($D257,$I$236)&gt;BR$5,$P247/$I$236,$P247-SUM($I257:BQ257)))</f>
        <v>0</v>
      </c>
      <c r="BS257" s="294">
        <f>IF(BS$5&lt;=$D257,0,IF(SUM($D257,$I$236)&gt;BS$5,$P247/$I$236,$P247-SUM($I257:BR257)))</f>
        <v>0</v>
      </c>
      <c r="BT257" s="294">
        <f>IF(BT$5&lt;=$D257,0,IF(SUM($D257,$I$236)&gt;BT$5,$P247/$I$236,$P247-SUM($I257:BS257)))</f>
        <v>0</v>
      </c>
      <c r="BU257" s="294">
        <f>IF(BU$5&lt;=$D257,0,IF(SUM($D257,$I$236)&gt;BU$5,$P247/$I$236,$P247-SUM($I257:BT257)))</f>
        <v>0</v>
      </c>
      <c r="BV257" s="294">
        <f>IF(BV$5&lt;=$D257,0,IF(SUM($D257,$I$236)&gt;BV$5,$P247/$I$236,$P247-SUM($I257:BU257)))</f>
        <v>0</v>
      </c>
    </row>
    <row r="258" spans="4:74" ht="12.75" hidden="1" customHeight="1" outlineLevel="1" x14ac:dyDescent="0.3">
      <c r="D258" s="124">
        <f t="shared" si="120"/>
        <v>2018</v>
      </c>
      <c r="E258" s="8" t="s">
        <v>22</v>
      </c>
      <c r="I258" s="75"/>
      <c r="J258" s="294">
        <f>IF(J$5&lt;=$D258,0,IF(SUM($D258,$I$236)&gt;J$5,$Q247/$I$236,$Q247-SUM($I258:I258)))</f>
        <v>0</v>
      </c>
      <c r="K258" s="294">
        <f>IF(K$5&lt;=$D258,0,IF(SUM($D258,$I$236)&gt;K$5,$Q247/$I$236,$Q247-SUM($I258:J258)))</f>
        <v>0</v>
      </c>
      <c r="L258" s="294">
        <f>IF(L$5&lt;=$D258,0,IF(SUM($D258,$I$236)&gt;L$5,$Q247/$I$236,$Q247-SUM($I258:K258)))</f>
        <v>0</v>
      </c>
      <c r="M258" s="294">
        <f>IF(M$5&lt;=$D258,0,IF(SUM($D258,$I$236)&gt;M$5,$Q247/$I$236,$Q247-SUM($I258:L258)))</f>
        <v>0</v>
      </c>
      <c r="N258" s="294">
        <f>IF(N$5&lt;=$D258,0,IF(SUM($D258,$I$236)&gt;N$5,$Q247/$I$236,$Q247-SUM($I258:M258)))</f>
        <v>0</v>
      </c>
      <c r="O258" s="294">
        <f>IF(O$5&lt;=$D258,0,IF(SUM($D258,$I$236)&gt;O$5,$Q247/$I$236,$Q247-SUM($I258:N258)))</f>
        <v>0</v>
      </c>
      <c r="P258" s="294">
        <f>IF(P$5&lt;=$D258,0,IF(SUM($D258,$I$236)&gt;P$5,$Q247/$I$236,$Q247-SUM($I258:O258)))</f>
        <v>0</v>
      </c>
      <c r="Q258" s="294">
        <f>IF(Q$5&lt;=$D258,0,IF(SUM($D258,$I$236)&gt;Q$5,$Q247/$I$236,$Q247-SUM($I258:P258)))</f>
        <v>0</v>
      </c>
      <c r="R258" s="294">
        <f>IF(R$5&lt;=$D258,0,IF(SUM($D258,$I$236)&gt;R$5,$Q247/$I$236,$Q247-SUM($I258:Q258)))</f>
        <v>-1.2071672239508707E-3</v>
      </c>
      <c r="S258" s="294">
        <f>IF(S$5&lt;=$D258,0,IF(SUM($D258,$I$236)&gt;S$5,$Q247/$I$236,$Q247-SUM($I258:R258)))</f>
        <v>-1.2071672239508707E-3</v>
      </c>
      <c r="T258" s="294">
        <f>IF(T$5&lt;=$D258,0,IF(SUM($D258,$I$236)&gt;T$5,$Q247/$I$236,$Q247-SUM($I258:S258)))</f>
        <v>-1.2071672239508707E-3</v>
      </c>
      <c r="U258" s="294">
        <f>IF(U$5&lt;=$D258,0,IF(SUM($D258,$I$236)&gt;U$5,$Q247/$I$236,$Q247-SUM($I258:T258)))</f>
        <v>-1.2071672239508707E-3</v>
      </c>
      <c r="V258" s="294">
        <f>IF(V$5&lt;=$D258,0,IF(SUM($D258,$I$236)&gt;V$5,$Q247/$I$236,$Q247-SUM($I258:U258)))</f>
        <v>-1.2071672239508707E-3</v>
      </c>
      <c r="W258" s="294">
        <f>IF(W$5&lt;=$D258,0,IF(SUM($D258,$I$236)&gt;W$5,$Q247/$I$236,$Q247-SUM($I258:V258)))</f>
        <v>-1.2071672239508707E-3</v>
      </c>
      <c r="X258" s="294">
        <f>IF(X$5&lt;=$D258,0,IF(SUM($D258,$I$236)&gt;X$5,$Q247/$I$236,$Q247-SUM($I258:W258)))</f>
        <v>-1.2071672239508707E-3</v>
      </c>
      <c r="Y258" s="294">
        <f>IF(Y$5&lt;=$D258,0,IF(SUM($D258,$I$236)&gt;Y$5,$Q247/$I$236,$Q247-SUM($I258:X258)))</f>
        <v>-1.2071672239508707E-3</v>
      </c>
      <c r="Z258" s="294">
        <f>IF(Z$5&lt;=$D258,0,IF(SUM($D258,$I$236)&gt;Z$5,$Q247/$I$236,$Q247-SUM($I258:Y258)))</f>
        <v>-1.2071672239508707E-3</v>
      </c>
      <c r="AA258" s="294">
        <f>IF(AA$5&lt;=$D258,0,IF(SUM($D258,$I$236)&gt;AA$5,$Q247/$I$236,$Q247-SUM($I258:Z258)))</f>
        <v>-1.207167223950872E-3</v>
      </c>
      <c r="AB258" s="294">
        <f>IF(AB$5&lt;=$D258,0,IF(SUM($D258,$I$236)&gt;AB$5,$Q247/$I$236,$Q247-SUM($I258:AA258)))</f>
        <v>0</v>
      </c>
      <c r="AC258" s="294">
        <f>IF(AC$5&lt;=$D258,0,IF(SUM($D258,$I$236)&gt;AC$5,$Q247/$I$236,$Q247-SUM($I258:AB258)))</f>
        <v>0</v>
      </c>
      <c r="AD258" s="294">
        <f>IF(AD$5&lt;=$D258,0,IF(SUM($D258,$I$236)&gt;AD$5,$Q247/$I$236,$Q247-SUM($I258:AC258)))</f>
        <v>0</v>
      </c>
      <c r="AE258" s="294">
        <f>IF(AE$5&lt;=$D258,0,IF(SUM($D258,$I$236)&gt;AE$5,$Q247/$I$236,$Q247-SUM($I258:AD258)))</f>
        <v>0</v>
      </c>
      <c r="AF258" s="294">
        <f>IF(AF$5&lt;=$D258,0,IF(SUM($D258,$I$236)&gt;AF$5,$Q247/$I$236,$Q247-SUM($I258:AE258)))</f>
        <v>0</v>
      </c>
      <c r="AG258" s="294">
        <f>IF(AG$5&lt;=$D258,0,IF(SUM($D258,$I$236)&gt;AG$5,$Q247/$I$236,$Q247-SUM($I258:AF258)))</f>
        <v>0</v>
      </c>
      <c r="AH258" s="294">
        <f>IF(AH$5&lt;=$D258,0,IF(SUM($D258,$I$236)&gt;AH$5,$Q247/$I$236,$Q247-SUM($I258:AG258)))</f>
        <v>0</v>
      </c>
      <c r="AI258" s="294">
        <f>IF(AI$5&lt;=$D258,0,IF(SUM($D258,$I$236)&gt;AI$5,$Q247/$I$236,$Q247-SUM($I258:AH258)))</f>
        <v>0</v>
      </c>
      <c r="AJ258" s="294">
        <f>IF(AJ$5&lt;=$D258,0,IF(SUM($D258,$I$236)&gt;AJ$5,$Q247/$I$236,$Q247-SUM($I258:AI258)))</f>
        <v>0</v>
      </c>
      <c r="AK258" s="294">
        <f>IF(AK$5&lt;=$D258,0,IF(SUM($D258,$I$236)&gt;AK$5,$Q247/$I$236,$Q247-SUM($I258:AJ258)))</f>
        <v>0</v>
      </c>
      <c r="AL258" s="294">
        <f>IF(AL$5&lt;=$D258,0,IF(SUM($D258,$I$236)&gt;AL$5,$Q247/$I$236,$Q247-SUM($I258:AK258)))</f>
        <v>0</v>
      </c>
      <c r="AM258" s="294">
        <f>IF(AM$5&lt;=$D258,0,IF(SUM($D258,$I$236)&gt;AM$5,$Q247/$I$236,$Q247-SUM($I258:AL258)))</f>
        <v>0</v>
      </c>
      <c r="AN258" s="294">
        <f>IF(AN$5&lt;=$D258,0,IF(SUM($D258,$I$236)&gt;AN$5,$Q247/$I$236,$Q247-SUM($I258:AM258)))</f>
        <v>0</v>
      </c>
      <c r="AO258" s="294">
        <f>IF(AO$5&lt;=$D258,0,IF(SUM($D258,$I$236)&gt;AO$5,$Q247/$I$236,$Q247-SUM($I258:AN258)))</f>
        <v>0</v>
      </c>
      <c r="AP258" s="294">
        <f>IF(AP$5&lt;=$D258,0,IF(SUM($D258,$I$236)&gt;AP$5,$Q247/$I$236,$Q247-SUM($I258:AO258)))</f>
        <v>0</v>
      </c>
      <c r="AQ258" s="294">
        <f>IF(AQ$5&lt;=$D258,0,IF(SUM($D258,$I$236)&gt;AQ$5,$Q247/$I$236,$Q247-SUM($I258:AP258)))</f>
        <v>0</v>
      </c>
      <c r="AR258" s="294">
        <f>IF(AR$5&lt;=$D258,0,IF(SUM($D258,$I$236)&gt;AR$5,$Q247/$I$236,$Q247-SUM($I258:AQ258)))</f>
        <v>0</v>
      </c>
      <c r="AS258" s="294">
        <f>IF(AS$5&lt;=$D258,0,IF(SUM($D258,$I$236)&gt;AS$5,$Q247/$I$236,$Q247-SUM($I258:AR258)))</f>
        <v>0</v>
      </c>
      <c r="AT258" s="294">
        <f>IF(AT$5&lt;=$D258,0,IF(SUM($D258,$I$236)&gt;AT$5,$Q247/$I$236,$Q247-SUM($I258:AS258)))</f>
        <v>0</v>
      </c>
      <c r="AU258" s="294">
        <f>IF(AU$5&lt;=$D258,0,IF(SUM($D258,$I$236)&gt;AU$5,$Q247/$I$236,$Q247-SUM($I258:AT258)))</f>
        <v>0</v>
      </c>
      <c r="AV258" s="294">
        <f>IF(AV$5&lt;=$D258,0,IF(SUM($D258,$I$236)&gt;AV$5,$Q247/$I$236,$Q247-SUM($I258:AU258)))</f>
        <v>0</v>
      </c>
      <c r="AW258" s="294">
        <f>IF(AW$5&lt;=$D258,0,IF(SUM($D258,$I$236)&gt;AW$5,$Q247/$I$236,$Q247-SUM($I258:AV258)))</f>
        <v>0</v>
      </c>
      <c r="AX258" s="294">
        <f>IF(AX$5&lt;=$D258,0,IF(SUM($D258,$I$236)&gt;AX$5,$Q247/$I$236,$Q247-SUM($I258:AW258)))</f>
        <v>0</v>
      </c>
      <c r="AY258" s="294">
        <f>IF(AY$5&lt;=$D258,0,IF(SUM($D258,$I$236)&gt;AY$5,$Q247/$I$236,$Q247-SUM($I258:AX258)))</f>
        <v>0</v>
      </c>
      <c r="AZ258" s="294">
        <f>IF(AZ$5&lt;=$D258,0,IF(SUM($D258,$I$236)&gt;AZ$5,$Q247/$I$236,$Q247-SUM($I258:AY258)))</f>
        <v>0</v>
      </c>
      <c r="BA258" s="294">
        <f>IF(BA$5&lt;=$D258,0,IF(SUM($D258,$I$236)&gt;BA$5,$Q247/$I$236,$Q247-SUM($I258:AZ258)))</f>
        <v>0</v>
      </c>
      <c r="BB258" s="294">
        <f>IF(BB$5&lt;=$D258,0,IF(SUM($D258,$I$236)&gt;BB$5,$Q247/$I$236,$Q247-SUM($I258:BA258)))</f>
        <v>0</v>
      </c>
      <c r="BC258" s="294">
        <f>IF(BC$5&lt;=$D258,0,IF(SUM($D258,$I$236)&gt;BC$5,$Q247/$I$236,$Q247-SUM($I258:BB258)))</f>
        <v>0</v>
      </c>
      <c r="BD258" s="294">
        <f>IF(BD$5&lt;=$D258,0,IF(SUM($D258,$I$236)&gt;BD$5,$Q247/$I$236,$Q247-SUM($I258:BC258)))</f>
        <v>0</v>
      </c>
      <c r="BE258" s="294">
        <f>IF(BE$5&lt;=$D258,0,IF(SUM($D258,$I$236)&gt;BE$5,$Q247/$I$236,$Q247-SUM($I258:BD258)))</f>
        <v>0</v>
      </c>
      <c r="BF258" s="294">
        <f>IF(BF$5&lt;=$D258,0,IF(SUM($D258,$I$236)&gt;BF$5,$Q247/$I$236,$Q247-SUM($I258:BE258)))</f>
        <v>0</v>
      </c>
      <c r="BG258" s="294">
        <f>IF(BG$5&lt;=$D258,0,IF(SUM($D258,$I$236)&gt;BG$5,$Q247/$I$236,$Q247-SUM($I258:BF258)))</f>
        <v>0</v>
      </c>
      <c r="BH258" s="294">
        <f>IF(BH$5&lt;=$D258,0,IF(SUM($D258,$I$236)&gt;BH$5,$Q247/$I$236,$Q247-SUM($I258:BG258)))</f>
        <v>0</v>
      </c>
      <c r="BI258" s="294">
        <f>IF(BI$5&lt;=$D258,0,IF(SUM($D258,$I$236)&gt;BI$5,$Q247/$I$236,$Q247-SUM($I258:BH258)))</f>
        <v>0</v>
      </c>
      <c r="BJ258" s="294">
        <f>IF(BJ$5&lt;=$D258,0,IF(SUM($D258,$I$236)&gt;BJ$5,$Q247/$I$236,$Q247-SUM($I258:BI258)))</f>
        <v>0</v>
      </c>
      <c r="BK258" s="294">
        <f>IF(BK$5&lt;=$D258,0,IF(SUM($D258,$I$236)&gt;BK$5,$Q247/$I$236,$Q247-SUM($I258:BJ258)))</f>
        <v>0</v>
      </c>
      <c r="BL258" s="294">
        <f>IF(BL$5&lt;=$D258,0,IF(SUM($D258,$I$236)&gt;BL$5,$Q247/$I$236,$Q247-SUM($I258:BK258)))</f>
        <v>0</v>
      </c>
      <c r="BM258" s="294">
        <f>IF(BM$5&lt;=$D258,0,IF(SUM($D258,$I$236)&gt;BM$5,$Q247/$I$236,$Q247-SUM($I258:BL258)))</f>
        <v>0</v>
      </c>
      <c r="BN258" s="294">
        <f>IF(BN$5&lt;=$D258,0,IF(SUM($D258,$I$236)&gt;BN$5,$Q247/$I$236,$Q247-SUM($I258:BM258)))</f>
        <v>0</v>
      </c>
      <c r="BO258" s="294">
        <f>IF(BO$5&lt;=$D258,0,IF(SUM($D258,$I$236)&gt;BO$5,$Q247/$I$236,$Q247-SUM($I258:BN258)))</f>
        <v>0</v>
      </c>
      <c r="BP258" s="294">
        <f>IF(BP$5&lt;=$D258,0,IF(SUM($D258,$I$236)&gt;BP$5,$Q247/$I$236,$Q247-SUM($I258:BO258)))</f>
        <v>0</v>
      </c>
      <c r="BQ258" s="294">
        <f>IF(BQ$5&lt;=$D258,0,IF(SUM($D258,$I$236)&gt;BQ$5,$Q247/$I$236,$Q247-SUM($I258:BP258)))</f>
        <v>0</v>
      </c>
      <c r="BR258" s="294">
        <f>IF(BR$5&lt;=$D258,0,IF(SUM($D258,$I$236)&gt;BR$5,$Q247/$I$236,$Q247-SUM($I258:BQ258)))</f>
        <v>0</v>
      </c>
      <c r="BS258" s="294">
        <f>IF(BS$5&lt;=$D258,0,IF(SUM($D258,$I$236)&gt;BS$5,$Q247/$I$236,$Q247-SUM($I258:BR258)))</f>
        <v>0</v>
      </c>
      <c r="BT258" s="294">
        <f>IF(BT$5&lt;=$D258,0,IF(SUM($D258,$I$236)&gt;BT$5,$Q247/$I$236,$Q247-SUM($I258:BS258)))</f>
        <v>0</v>
      </c>
      <c r="BU258" s="294">
        <f>IF(BU$5&lt;=$D258,0,IF(SUM($D258,$I$236)&gt;BU$5,$Q247/$I$236,$Q247-SUM($I258:BT258)))</f>
        <v>0</v>
      </c>
      <c r="BV258" s="294">
        <f>IF(BV$5&lt;=$D258,0,IF(SUM($D258,$I$236)&gt;BV$5,$Q247/$I$236,$Q247-SUM($I258:BU258)))</f>
        <v>0</v>
      </c>
    </row>
    <row r="259" spans="4:74" ht="12.75" hidden="1" customHeight="1" outlineLevel="1" x14ac:dyDescent="0.3">
      <c r="D259" s="124">
        <f t="shared" si="120"/>
        <v>2019</v>
      </c>
      <c r="E259" s="8" t="s">
        <v>22</v>
      </c>
      <c r="I259" s="75"/>
      <c r="J259" s="294">
        <f>IF(J$5&lt;=$D259,0,IF(SUM($D259,$I$236)&gt;J$5,$R247/$I$236,$R247-SUM($I259:I259)))</f>
        <v>0</v>
      </c>
      <c r="K259" s="294">
        <f>IF(K$5&lt;=$D259,0,IF(SUM($D259,$I$236)&gt;K$5,$R247/$I$236,$R247-SUM($I259:J259)))</f>
        <v>0</v>
      </c>
      <c r="L259" s="294">
        <f>IF(L$5&lt;=$D259,0,IF(SUM($D259,$I$236)&gt;L$5,$R247/$I$236,$R247-SUM($I259:K259)))</f>
        <v>0</v>
      </c>
      <c r="M259" s="294">
        <f>IF(M$5&lt;=$D259,0,IF(SUM($D259,$I$236)&gt;M$5,$R247/$I$236,$R247-SUM($I259:L259)))</f>
        <v>0</v>
      </c>
      <c r="N259" s="294">
        <f>IF(N$5&lt;=$D259,0,IF(SUM($D259,$I$236)&gt;N$5,$R247/$I$236,$R247-SUM($I259:M259)))</f>
        <v>0</v>
      </c>
      <c r="O259" s="294">
        <f>IF(O$5&lt;=$D259,0,IF(SUM($D259,$I$236)&gt;O$5,$R247/$I$236,$R247-SUM($I259:N259)))</f>
        <v>0</v>
      </c>
      <c r="P259" s="294">
        <f>IF(P$5&lt;=$D259,0,IF(SUM($D259,$I$236)&gt;P$5,$R247/$I$236,$R247-SUM($I259:O259)))</f>
        <v>0</v>
      </c>
      <c r="Q259" s="294">
        <f>IF(Q$5&lt;=$D259,0,IF(SUM($D259,$I$236)&gt;Q$5,$R247/$I$236,$R247-SUM($I259:P259)))</f>
        <v>0</v>
      </c>
      <c r="R259" s="294">
        <f>IF(R$5&lt;=$D259,0,IF(SUM($D259,$I$236)&gt;R$5,$R247/$I$236,$R247-SUM($I259:Q259)))</f>
        <v>0</v>
      </c>
      <c r="S259" s="294">
        <f>IF(S$5&lt;=$D259,0,IF(SUM($D259,$I$236)&gt;S$5,$R247/$I$236,$R247-SUM($I259:R259)))</f>
        <v>0</v>
      </c>
      <c r="T259" s="294">
        <f>IF(T$5&lt;=$D259,0,IF(SUM($D259,$I$236)&gt;T$5,$R247/$I$236,$R247-SUM($I259:S259)))</f>
        <v>0</v>
      </c>
      <c r="U259" s="294">
        <f>IF(U$5&lt;=$D259,0,IF(SUM($D259,$I$236)&gt;U$5,$R247/$I$236,$R247-SUM($I259:T259)))</f>
        <v>0</v>
      </c>
      <c r="V259" s="294">
        <f>IF(V$5&lt;=$D259,0,IF(SUM($D259,$I$236)&gt;V$5,$R247/$I$236,$R247-SUM($I259:U259)))</f>
        <v>0</v>
      </c>
      <c r="W259" s="294">
        <f>IF(W$5&lt;=$D259,0,IF(SUM($D259,$I$236)&gt;W$5,$R247/$I$236,$R247-SUM($I259:V259)))</f>
        <v>0</v>
      </c>
      <c r="X259" s="294">
        <f>IF(X$5&lt;=$D259,0,IF(SUM($D259,$I$236)&gt;X$5,$R247/$I$236,$R247-SUM($I259:W259)))</f>
        <v>0</v>
      </c>
      <c r="Y259" s="294">
        <f>IF(Y$5&lt;=$D259,0,IF(SUM($D259,$I$236)&gt;Y$5,$R247/$I$236,$R247-SUM($I259:X259)))</f>
        <v>0</v>
      </c>
      <c r="Z259" s="294">
        <f>IF(Z$5&lt;=$D259,0,IF(SUM($D259,$I$236)&gt;Z$5,$R247/$I$236,$R247-SUM($I259:Y259)))</f>
        <v>0</v>
      </c>
      <c r="AA259" s="294">
        <f>IF(AA$5&lt;=$D259,0,IF(SUM($D259,$I$236)&gt;AA$5,$R247/$I$236,$R247-SUM($I259:Z259)))</f>
        <v>0</v>
      </c>
      <c r="AB259" s="294">
        <f>IF(AB$5&lt;=$D259,0,IF(SUM($D259,$I$236)&gt;AB$5,$R247/$I$236,$R247-SUM($I259:AA259)))</f>
        <v>0</v>
      </c>
      <c r="AC259" s="294">
        <f>IF(AC$5&lt;=$D259,0,IF(SUM($D259,$I$236)&gt;AC$5,$R247/$I$236,$R247-SUM($I259:AB259)))</f>
        <v>0</v>
      </c>
      <c r="AD259" s="294">
        <f>IF(AD$5&lt;=$D259,0,IF(SUM($D259,$I$236)&gt;AD$5,$R247/$I$236,$R247-SUM($I259:AC259)))</f>
        <v>0</v>
      </c>
      <c r="AE259" s="294">
        <f>IF(AE$5&lt;=$D259,0,IF(SUM($D259,$I$236)&gt;AE$5,$R247/$I$236,$R247-SUM($I259:AD259)))</f>
        <v>0</v>
      </c>
      <c r="AF259" s="294">
        <f>IF(AF$5&lt;=$D259,0,IF(SUM($D259,$I$236)&gt;AF$5,$R247/$I$236,$R247-SUM($I259:AE259)))</f>
        <v>0</v>
      </c>
      <c r="AG259" s="294">
        <f>IF(AG$5&lt;=$D259,0,IF(SUM($D259,$I$236)&gt;AG$5,$R247/$I$236,$R247-SUM($I259:AF259)))</f>
        <v>0</v>
      </c>
      <c r="AH259" s="294">
        <f>IF(AH$5&lt;=$D259,0,IF(SUM($D259,$I$236)&gt;AH$5,$R247/$I$236,$R247-SUM($I259:AG259)))</f>
        <v>0</v>
      </c>
      <c r="AI259" s="294">
        <f>IF(AI$5&lt;=$D259,0,IF(SUM($D259,$I$236)&gt;AI$5,$R247/$I$236,$R247-SUM($I259:AH259)))</f>
        <v>0</v>
      </c>
      <c r="AJ259" s="294">
        <f>IF(AJ$5&lt;=$D259,0,IF(SUM($D259,$I$236)&gt;AJ$5,$R247/$I$236,$R247-SUM($I259:AI259)))</f>
        <v>0</v>
      </c>
      <c r="AK259" s="294">
        <f>IF(AK$5&lt;=$D259,0,IF(SUM($D259,$I$236)&gt;AK$5,$R247/$I$236,$R247-SUM($I259:AJ259)))</f>
        <v>0</v>
      </c>
      <c r="AL259" s="294">
        <f>IF(AL$5&lt;=$D259,0,IF(SUM($D259,$I$236)&gt;AL$5,$R247/$I$236,$R247-SUM($I259:AK259)))</f>
        <v>0</v>
      </c>
      <c r="AM259" s="294">
        <f>IF(AM$5&lt;=$D259,0,IF(SUM($D259,$I$236)&gt;AM$5,$R247/$I$236,$R247-SUM($I259:AL259)))</f>
        <v>0</v>
      </c>
      <c r="AN259" s="294">
        <f>IF(AN$5&lt;=$D259,0,IF(SUM($D259,$I$236)&gt;AN$5,$R247/$I$236,$R247-SUM($I259:AM259)))</f>
        <v>0</v>
      </c>
      <c r="AO259" s="294">
        <f>IF(AO$5&lt;=$D259,0,IF(SUM($D259,$I$236)&gt;AO$5,$R247/$I$236,$R247-SUM($I259:AN259)))</f>
        <v>0</v>
      </c>
      <c r="AP259" s="294">
        <f>IF(AP$5&lt;=$D259,0,IF(SUM($D259,$I$236)&gt;AP$5,$R247/$I$236,$R247-SUM($I259:AO259)))</f>
        <v>0</v>
      </c>
      <c r="AQ259" s="294">
        <f>IF(AQ$5&lt;=$D259,0,IF(SUM($D259,$I$236)&gt;AQ$5,$R247/$I$236,$R247-SUM($I259:AP259)))</f>
        <v>0</v>
      </c>
      <c r="AR259" s="294">
        <f>IF(AR$5&lt;=$D259,0,IF(SUM($D259,$I$236)&gt;AR$5,$R247/$I$236,$R247-SUM($I259:AQ259)))</f>
        <v>0</v>
      </c>
      <c r="AS259" s="294">
        <f>IF(AS$5&lt;=$D259,0,IF(SUM($D259,$I$236)&gt;AS$5,$R247/$I$236,$R247-SUM($I259:AR259)))</f>
        <v>0</v>
      </c>
      <c r="AT259" s="294">
        <f>IF(AT$5&lt;=$D259,0,IF(SUM($D259,$I$236)&gt;AT$5,$R247/$I$236,$R247-SUM($I259:AS259)))</f>
        <v>0</v>
      </c>
      <c r="AU259" s="294">
        <f>IF(AU$5&lt;=$D259,0,IF(SUM($D259,$I$236)&gt;AU$5,$R247/$I$236,$R247-SUM($I259:AT259)))</f>
        <v>0</v>
      </c>
      <c r="AV259" s="294">
        <f>IF(AV$5&lt;=$D259,0,IF(SUM($D259,$I$236)&gt;AV$5,$R247/$I$236,$R247-SUM($I259:AU259)))</f>
        <v>0</v>
      </c>
      <c r="AW259" s="294">
        <f>IF(AW$5&lt;=$D259,0,IF(SUM($D259,$I$236)&gt;AW$5,$R247/$I$236,$R247-SUM($I259:AV259)))</f>
        <v>0</v>
      </c>
      <c r="AX259" s="294">
        <f>IF(AX$5&lt;=$D259,0,IF(SUM($D259,$I$236)&gt;AX$5,$R247/$I$236,$R247-SUM($I259:AW259)))</f>
        <v>0</v>
      </c>
      <c r="AY259" s="294">
        <f>IF(AY$5&lt;=$D259,0,IF(SUM($D259,$I$236)&gt;AY$5,$R247/$I$236,$R247-SUM($I259:AX259)))</f>
        <v>0</v>
      </c>
      <c r="AZ259" s="294">
        <f>IF(AZ$5&lt;=$D259,0,IF(SUM($D259,$I$236)&gt;AZ$5,$R247/$I$236,$R247-SUM($I259:AY259)))</f>
        <v>0</v>
      </c>
      <c r="BA259" s="294">
        <f>IF(BA$5&lt;=$D259,0,IF(SUM($D259,$I$236)&gt;BA$5,$R247/$I$236,$R247-SUM($I259:AZ259)))</f>
        <v>0</v>
      </c>
      <c r="BB259" s="294">
        <f>IF(BB$5&lt;=$D259,0,IF(SUM($D259,$I$236)&gt;BB$5,$R247/$I$236,$R247-SUM($I259:BA259)))</f>
        <v>0</v>
      </c>
      <c r="BC259" s="294">
        <f>IF(BC$5&lt;=$D259,0,IF(SUM($D259,$I$236)&gt;BC$5,$R247/$I$236,$R247-SUM($I259:BB259)))</f>
        <v>0</v>
      </c>
      <c r="BD259" s="294">
        <f>IF(BD$5&lt;=$D259,0,IF(SUM($D259,$I$236)&gt;BD$5,$R247/$I$236,$R247-SUM($I259:BC259)))</f>
        <v>0</v>
      </c>
      <c r="BE259" s="294">
        <f>IF(BE$5&lt;=$D259,0,IF(SUM($D259,$I$236)&gt;BE$5,$R247/$I$236,$R247-SUM($I259:BD259)))</f>
        <v>0</v>
      </c>
      <c r="BF259" s="294">
        <f>IF(BF$5&lt;=$D259,0,IF(SUM($D259,$I$236)&gt;BF$5,$R247/$I$236,$R247-SUM($I259:BE259)))</f>
        <v>0</v>
      </c>
      <c r="BG259" s="294">
        <f>IF(BG$5&lt;=$D259,0,IF(SUM($D259,$I$236)&gt;BG$5,$R247/$I$236,$R247-SUM($I259:BF259)))</f>
        <v>0</v>
      </c>
      <c r="BH259" s="294">
        <f>IF(BH$5&lt;=$D259,0,IF(SUM($D259,$I$236)&gt;BH$5,$R247/$I$236,$R247-SUM($I259:BG259)))</f>
        <v>0</v>
      </c>
      <c r="BI259" s="294">
        <f>IF(BI$5&lt;=$D259,0,IF(SUM($D259,$I$236)&gt;BI$5,$R247/$I$236,$R247-SUM($I259:BH259)))</f>
        <v>0</v>
      </c>
      <c r="BJ259" s="294">
        <f>IF(BJ$5&lt;=$D259,0,IF(SUM($D259,$I$236)&gt;BJ$5,$R247/$I$236,$R247-SUM($I259:BI259)))</f>
        <v>0</v>
      </c>
      <c r="BK259" s="294">
        <f>IF(BK$5&lt;=$D259,0,IF(SUM($D259,$I$236)&gt;BK$5,$R247/$I$236,$R247-SUM($I259:BJ259)))</f>
        <v>0</v>
      </c>
      <c r="BL259" s="294">
        <f>IF(BL$5&lt;=$D259,0,IF(SUM($D259,$I$236)&gt;BL$5,$R247/$I$236,$R247-SUM($I259:BK259)))</f>
        <v>0</v>
      </c>
      <c r="BM259" s="294">
        <f>IF(BM$5&lt;=$D259,0,IF(SUM($D259,$I$236)&gt;BM$5,$R247/$I$236,$R247-SUM($I259:BL259)))</f>
        <v>0</v>
      </c>
      <c r="BN259" s="294">
        <f>IF(BN$5&lt;=$D259,0,IF(SUM($D259,$I$236)&gt;BN$5,$R247/$I$236,$R247-SUM($I259:BM259)))</f>
        <v>0</v>
      </c>
      <c r="BO259" s="294">
        <f>IF(BO$5&lt;=$D259,0,IF(SUM($D259,$I$236)&gt;BO$5,$R247/$I$236,$R247-SUM($I259:BN259)))</f>
        <v>0</v>
      </c>
      <c r="BP259" s="294">
        <f>IF(BP$5&lt;=$D259,0,IF(SUM($D259,$I$236)&gt;BP$5,$R247/$I$236,$R247-SUM($I259:BO259)))</f>
        <v>0</v>
      </c>
      <c r="BQ259" s="294">
        <f>IF(BQ$5&lt;=$D259,0,IF(SUM($D259,$I$236)&gt;BQ$5,$R247/$I$236,$R247-SUM($I259:BP259)))</f>
        <v>0</v>
      </c>
      <c r="BR259" s="294">
        <f>IF(BR$5&lt;=$D259,0,IF(SUM($D259,$I$236)&gt;BR$5,$R247/$I$236,$R247-SUM($I259:BQ259)))</f>
        <v>0</v>
      </c>
      <c r="BS259" s="294">
        <f>IF(BS$5&lt;=$D259,0,IF(SUM($D259,$I$236)&gt;BS$5,$R247/$I$236,$R247-SUM($I259:BR259)))</f>
        <v>0</v>
      </c>
      <c r="BT259" s="294">
        <f>IF(BT$5&lt;=$D259,0,IF(SUM($D259,$I$236)&gt;BT$5,$R247/$I$236,$R247-SUM($I259:BS259)))</f>
        <v>0</v>
      </c>
      <c r="BU259" s="294">
        <f>IF(BU$5&lt;=$D259,0,IF(SUM($D259,$I$236)&gt;BU$5,$R247/$I$236,$R247-SUM($I259:BT259)))</f>
        <v>0</v>
      </c>
      <c r="BV259" s="294">
        <f>IF(BV$5&lt;=$D259,0,IF(SUM($D259,$I$236)&gt;BV$5,$R247/$I$236,$R247-SUM($I259:BU259)))</f>
        <v>0</v>
      </c>
    </row>
    <row r="260" spans="4:74" ht="12.75" hidden="1" customHeight="1" outlineLevel="1" x14ac:dyDescent="0.3">
      <c r="D260" s="124">
        <f t="shared" si="120"/>
        <v>2020</v>
      </c>
      <c r="E260" s="8" t="s">
        <v>22</v>
      </c>
      <c r="I260" s="75"/>
      <c r="J260" s="294">
        <f>IF(J$5&lt;=$D260,0,IF(SUM($D260,$I$236)&gt;J$5,$S247/$I$236,$S247-SUM($I260:I260)))</f>
        <v>0</v>
      </c>
      <c r="K260" s="294">
        <f>IF(K$5&lt;=$D260,0,IF(SUM($D260,$I$236)&gt;K$5,$S247/$I$236,$S247-SUM($I260:J260)))</f>
        <v>0</v>
      </c>
      <c r="L260" s="294">
        <f>IF(L$5&lt;=$D260,0,IF(SUM($D260,$I$236)&gt;L$5,$S247/$I$236,$S247-SUM($I260:K260)))</f>
        <v>0</v>
      </c>
      <c r="M260" s="294">
        <f>IF(M$5&lt;=$D260,0,IF(SUM($D260,$I$236)&gt;M$5,$S247/$I$236,$S247-SUM($I260:L260)))</f>
        <v>0</v>
      </c>
      <c r="N260" s="294">
        <f>IF(N$5&lt;=$D260,0,IF(SUM($D260,$I$236)&gt;N$5,$S247/$I$236,$S247-SUM($I260:M260)))</f>
        <v>0</v>
      </c>
      <c r="O260" s="294">
        <f>IF(O$5&lt;=$D260,0,IF(SUM($D260,$I$236)&gt;O$5,$S247/$I$236,$S247-SUM($I260:N260)))</f>
        <v>0</v>
      </c>
      <c r="P260" s="294">
        <f>IF(P$5&lt;=$D260,0,IF(SUM($D260,$I$236)&gt;P$5,$S247/$I$236,$S247-SUM($I260:O260)))</f>
        <v>0</v>
      </c>
      <c r="Q260" s="294">
        <f>IF(Q$5&lt;=$D260,0,IF(SUM($D260,$I$236)&gt;Q$5,$S247/$I$236,$S247-SUM($I260:P260)))</f>
        <v>0</v>
      </c>
      <c r="R260" s="294">
        <f>IF(R$5&lt;=$D260,0,IF(SUM($D260,$I$236)&gt;R$5,$S247/$I$236,$S247-SUM($I260:Q260)))</f>
        <v>0</v>
      </c>
      <c r="S260" s="294">
        <f>IF(S$5&lt;=$D260,0,IF(SUM($D260,$I$236)&gt;S$5,$S247/$I$236,$S247-SUM($I260:R260)))</f>
        <v>0</v>
      </c>
      <c r="T260" s="294">
        <f>IF(T$5&lt;=$D260,0,IF(SUM($D260,$I$236)&gt;T$5,$S247/$I$236,$S247-SUM($I260:S260)))</f>
        <v>3.4786449343792401E-2</v>
      </c>
      <c r="U260" s="294">
        <f>IF(U$5&lt;=$D260,0,IF(SUM($D260,$I$236)&gt;U$5,$S247/$I$236,$S247-SUM($I260:T260)))</f>
        <v>3.4786449343792401E-2</v>
      </c>
      <c r="V260" s="294">
        <f>IF(V$5&lt;=$D260,0,IF(SUM($D260,$I$236)&gt;V$5,$S247/$I$236,$S247-SUM($I260:U260)))</f>
        <v>3.4786449343792401E-2</v>
      </c>
      <c r="W260" s="294">
        <f>IF(W$5&lt;=$D260,0,IF(SUM($D260,$I$236)&gt;W$5,$S247/$I$236,$S247-SUM($I260:V260)))</f>
        <v>3.4786449343792401E-2</v>
      </c>
      <c r="X260" s="294">
        <f>IF(X$5&lt;=$D260,0,IF(SUM($D260,$I$236)&gt;X$5,$S247/$I$236,$S247-SUM($I260:W260)))</f>
        <v>3.4786449343792401E-2</v>
      </c>
      <c r="Y260" s="294">
        <f>IF(Y$5&lt;=$D260,0,IF(SUM($D260,$I$236)&gt;Y$5,$S247/$I$236,$S247-SUM($I260:X260)))</f>
        <v>3.4786449343792401E-2</v>
      </c>
      <c r="Z260" s="294">
        <f>IF(Z$5&lt;=$D260,0,IF(SUM($D260,$I$236)&gt;Z$5,$S247/$I$236,$S247-SUM($I260:Y260)))</f>
        <v>3.4786449343792401E-2</v>
      </c>
      <c r="AA260" s="294">
        <f>IF(AA$5&lt;=$D260,0,IF(SUM($D260,$I$236)&gt;AA$5,$S247/$I$236,$S247-SUM($I260:Z260)))</f>
        <v>3.4786449343792401E-2</v>
      </c>
      <c r="AB260" s="294">
        <f>IF(AB$5&lt;=$D260,0,IF(SUM($D260,$I$236)&gt;AB$5,$S247/$I$236,$S247-SUM($I260:AA260)))</f>
        <v>3.4786449343792401E-2</v>
      </c>
      <c r="AC260" s="294">
        <f>IF(AC$5&lt;=$D260,0,IF(SUM($D260,$I$236)&gt;AC$5,$S247/$I$236,$S247-SUM($I260:AB260)))</f>
        <v>3.4786449343792436E-2</v>
      </c>
      <c r="AD260" s="294">
        <f>IF(AD$5&lt;=$D260,0,IF(SUM($D260,$I$236)&gt;AD$5,$S247/$I$236,$S247-SUM($I260:AC260)))</f>
        <v>0</v>
      </c>
      <c r="AE260" s="294">
        <f>IF(AE$5&lt;=$D260,0,IF(SUM($D260,$I$236)&gt;AE$5,$S247/$I$236,$S247-SUM($I260:AD260)))</f>
        <v>0</v>
      </c>
      <c r="AF260" s="294">
        <f>IF(AF$5&lt;=$D260,0,IF(SUM($D260,$I$236)&gt;AF$5,$S247/$I$236,$S247-SUM($I260:AE260)))</f>
        <v>0</v>
      </c>
      <c r="AG260" s="294">
        <f>IF(AG$5&lt;=$D260,0,IF(SUM($D260,$I$236)&gt;AG$5,$S247/$I$236,$S247-SUM($I260:AF260)))</f>
        <v>0</v>
      </c>
      <c r="AH260" s="294">
        <f>IF(AH$5&lt;=$D260,0,IF(SUM($D260,$I$236)&gt;AH$5,$S247/$I$236,$S247-SUM($I260:AG260)))</f>
        <v>0</v>
      </c>
      <c r="AI260" s="294">
        <f>IF(AI$5&lt;=$D260,0,IF(SUM($D260,$I$236)&gt;AI$5,$S247/$I$236,$S247-SUM($I260:AH260)))</f>
        <v>0</v>
      </c>
      <c r="AJ260" s="294">
        <f>IF(AJ$5&lt;=$D260,0,IF(SUM($D260,$I$236)&gt;AJ$5,$S247/$I$236,$S247-SUM($I260:AI260)))</f>
        <v>0</v>
      </c>
      <c r="AK260" s="294">
        <f>IF(AK$5&lt;=$D260,0,IF(SUM($D260,$I$236)&gt;AK$5,$S247/$I$236,$S247-SUM($I260:AJ260)))</f>
        <v>0</v>
      </c>
      <c r="AL260" s="294">
        <f>IF(AL$5&lt;=$D260,0,IF(SUM($D260,$I$236)&gt;AL$5,$S247/$I$236,$S247-SUM($I260:AK260)))</f>
        <v>0</v>
      </c>
      <c r="AM260" s="294">
        <f>IF(AM$5&lt;=$D260,0,IF(SUM($D260,$I$236)&gt;AM$5,$S247/$I$236,$S247-SUM($I260:AL260)))</f>
        <v>0</v>
      </c>
      <c r="AN260" s="294">
        <f>IF(AN$5&lt;=$D260,0,IF(SUM($D260,$I$236)&gt;AN$5,$S247/$I$236,$S247-SUM($I260:AM260)))</f>
        <v>0</v>
      </c>
      <c r="AO260" s="294">
        <f>IF(AO$5&lt;=$D260,0,IF(SUM($D260,$I$236)&gt;AO$5,$S247/$I$236,$S247-SUM($I260:AN260)))</f>
        <v>0</v>
      </c>
      <c r="AP260" s="294">
        <f>IF(AP$5&lt;=$D260,0,IF(SUM($D260,$I$236)&gt;AP$5,$S247/$I$236,$S247-SUM($I260:AO260)))</f>
        <v>0</v>
      </c>
      <c r="AQ260" s="294">
        <f>IF(AQ$5&lt;=$D260,0,IF(SUM($D260,$I$236)&gt;AQ$5,$S247/$I$236,$S247-SUM($I260:AP260)))</f>
        <v>0</v>
      </c>
      <c r="AR260" s="294">
        <f>IF(AR$5&lt;=$D260,0,IF(SUM($D260,$I$236)&gt;AR$5,$S247/$I$236,$S247-SUM($I260:AQ260)))</f>
        <v>0</v>
      </c>
      <c r="AS260" s="294">
        <f>IF(AS$5&lt;=$D260,0,IF(SUM($D260,$I$236)&gt;AS$5,$S247/$I$236,$S247-SUM($I260:AR260)))</f>
        <v>0</v>
      </c>
      <c r="AT260" s="294">
        <f>IF(AT$5&lt;=$D260,0,IF(SUM($D260,$I$236)&gt;AT$5,$S247/$I$236,$S247-SUM($I260:AS260)))</f>
        <v>0</v>
      </c>
      <c r="AU260" s="294">
        <f>IF(AU$5&lt;=$D260,0,IF(SUM($D260,$I$236)&gt;AU$5,$S247/$I$236,$S247-SUM($I260:AT260)))</f>
        <v>0</v>
      </c>
      <c r="AV260" s="294">
        <f>IF(AV$5&lt;=$D260,0,IF(SUM($D260,$I$236)&gt;AV$5,$S247/$I$236,$S247-SUM($I260:AU260)))</f>
        <v>0</v>
      </c>
      <c r="AW260" s="294">
        <f>IF(AW$5&lt;=$D260,0,IF(SUM($D260,$I$236)&gt;AW$5,$S247/$I$236,$S247-SUM($I260:AV260)))</f>
        <v>0</v>
      </c>
      <c r="AX260" s="294">
        <f>IF(AX$5&lt;=$D260,0,IF(SUM($D260,$I$236)&gt;AX$5,$S247/$I$236,$S247-SUM($I260:AW260)))</f>
        <v>0</v>
      </c>
      <c r="AY260" s="294">
        <f>IF(AY$5&lt;=$D260,0,IF(SUM($D260,$I$236)&gt;AY$5,$S247/$I$236,$S247-SUM($I260:AX260)))</f>
        <v>0</v>
      </c>
      <c r="AZ260" s="294">
        <f>IF(AZ$5&lt;=$D260,0,IF(SUM($D260,$I$236)&gt;AZ$5,$S247/$I$236,$S247-SUM($I260:AY260)))</f>
        <v>0</v>
      </c>
      <c r="BA260" s="294">
        <f>IF(BA$5&lt;=$D260,0,IF(SUM($D260,$I$236)&gt;BA$5,$S247/$I$236,$S247-SUM($I260:AZ260)))</f>
        <v>0</v>
      </c>
      <c r="BB260" s="294">
        <f>IF(BB$5&lt;=$D260,0,IF(SUM($D260,$I$236)&gt;BB$5,$S247/$I$236,$S247-SUM($I260:BA260)))</f>
        <v>0</v>
      </c>
      <c r="BC260" s="294">
        <f>IF(BC$5&lt;=$D260,0,IF(SUM($D260,$I$236)&gt;BC$5,$S247/$I$236,$S247-SUM($I260:BB260)))</f>
        <v>0</v>
      </c>
      <c r="BD260" s="294">
        <f>IF(BD$5&lt;=$D260,0,IF(SUM($D260,$I$236)&gt;BD$5,$S247/$I$236,$S247-SUM($I260:BC260)))</f>
        <v>0</v>
      </c>
      <c r="BE260" s="294">
        <f>IF(BE$5&lt;=$D260,0,IF(SUM($D260,$I$236)&gt;BE$5,$S247/$I$236,$S247-SUM($I260:BD260)))</f>
        <v>0</v>
      </c>
      <c r="BF260" s="294">
        <f>IF(BF$5&lt;=$D260,0,IF(SUM($D260,$I$236)&gt;BF$5,$S247/$I$236,$S247-SUM($I260:BE260)))</f>
        <v>0</v>
      </c>
      <c r="BG260" s="294">
        <f>IF(BG$5&lt;=$D260,0,IF(SUM($D260,$I$236)&gt;BG$5,$S247/$I$236,$S247-SUM($I260:BF260)))</f>
        <v>0</v>
      </c>
      <c r="BH260" s="294">
        <f>IF(BH$5&lt;=$D260,0,IF(SUM($D260,$I$236)&gt;BH$5,$S247/$I$236,$S247-SUM($I260:BG260)))</f>
        <v>0</v>
      </c>
      <c r="BI260" s="294">
        <f>IF(BI$5&lt;=$D260,0,IF(SUM($D260,$I$236)&gt;BI$5,$S247/$I$236,$S247-SUM($I260:BH260)))</f>
        <v>0</v>
      </c>
      <c r="BJ260" s="294">
        <f>IF(BJ$5&lt;=$D260,0,IF(SUM($D260,$I$236)&gt;BJ$5,$S247/$I$236,$S247-SUM($I260:BI260)))</f>
        <v>0</v>
      </c>
      <c r="BK260" s="294">
        <f>IF(BK$5&lt;=$D260,0,IF(SUM($D260,$I$236)&gt;BK$5,$S247/$I$236,$S247-SUM($I260:BJ260)))</f>
        <v>0</v>
      </c>
      <c r="BL260" s="294">
        <f>IF(BL$5&lt;=$D260,0,IF(SUM($D260,$I$236)&gt;BL$5,$S247/$I$236,$S247-SUM($I260:BK260)))</f>
        <v>0</v>
      </c>
      <c r="BM260" s="294">
        <f>IF(BM$5&lt;=$D260,0,IF(SUM($D260,$I$236)&gt;BM$5,$S247/$I$236,$S247-SUM($I260:BL260)))</f>
        <v>0</v>
      </c>
      <c r="BN260" s="294">
        <f>IF(BN$5&lt;=$D260,0,IF(SUM($D260,$I$236)&gt;BN$5,$S247/$I$236,$S247-SUM($I260:BM260)))</f>
        <v>0</v>
      </c>
      <c r="BO260" s="294">
        <f>IF(BO$5&lt;=$D260,0,IF(SUM($D260,$I$236)&gt;BO$5,$S247/$I$236,$S247-SUM($I260:BN260)))</f>
        <v>0</v>
      </c>
      <c r="BP260" s="294">
        <f>IF(BP$5&lt;=$D260,0,IF(SUM($D260,$I$236)&gt;BP$5,$S247/$I$236,$S247-SUM($I260:BO260)))</f>
        <v>0</v>
      </c>
      <c r="BQ260" s="294">
        <f>IF(BQ$5&lt;=$D260,0,IF(SUM($D260,$I$236)&gt;BQ$5,$S247/$I$236,$S247-SUM($I260:BP260)))</f>
        <v>0</v>
      </c>
      <c r="BR260" s="294">
        <f>IF(BR$5&lt;=$D260,0,IF(SUM($D260,$I$236)&gt;BR$5,$S247/$I$236,$S247-SUM($I260:BQ260)))</f>
        <v>0</v>
      </c>
      <c r="BS260" s="294">
        <f>IF(BS$5&lt;=$D260,0,IF(SUM($D260,$I$236)&gt;BS$5,$S247/$I$236,$S247-SUM($I260:BR260)))</f>
        <v>0</v>
      </c>
      <c r="BT260" s="294">
        <f>IF(BT$5&lt;=$D260,0,IF(SUM($D260,$I$236)&gt;BT$5,$S247/$I$236,$S247-SUM($I260:BS260)))</f>
        <v>0</v>
      </c>
      <c r="BU260" s="294">
        <f>IF(BU$5&lt;=$D260,0,IF(SUM($D260,$I$236)&gt;BU$5,$S247/$I$236,$S247-SUM($I260:BT260)))</f>
        <v>0</v>
      </c>
      <c r="BV260" s="294">
        <f>IF(BV$5&lt;=$D260,0,IF(SUM($D260,$I$236)&gt;BV$5,$S247/$I$236,$S247-SUM($I260:BU260)))</f>
        <v>0</v>
      </c>
    </row>
    <row r="261" spans="4:74" ht="12.75" hidden="1" customHeight="1" outlineLevel="1" x14ac:dyDescent="0.3">
      <c r="D261" s="124">
        <f t="shared" si="120"/>
        <v>2021</v>
      </c>
      <c r="E261" s="8" t="s">
        <v>22</v>
      </c>
      <c r="I261" s="75"/>
      <c r="J261" s="294">
        <f>IF(J$5&lt;=$D261,0,IF(SUM($D261,$I$236)&gt;J$5,$T247/$I$236,$T247-SUM($I261:I261)))</f>
        <v>0</v>
      </c>
      <c r="K261" s="294">
        <f>IF(K$5&lt;=$D261,0,IF(SUM($D261,$I$236)&gt;K$5,$T247/$I$236,$T247-SUM($I261:J261)))</f>
        <v>0</v>
      </c>
      <c r="L261" s="294">
        <f>IF(L$5&lt;=$D261,0,IF(SUM($D261,$I$236)&gt;L$5,$T247/$I$236,$T247-SUM($I261:K261)))</f>
        <v>0</v>
      </c>
      <c r="M261" s="294">
        <f>IF(M$5&lt;=$D261,0,IF(SUM($D261,$I$236)&gt;M$5,$T247/$I$236,$T247-SUM($I261:L261)))</f>
        <v>0</v>
      </c>
      <c r="N261" s="294">
        <f>IF(N$5&lt;=$D261,0,IF(SUM($D261,$I$236)&gt;N$5,$T247/$I$236,$T247-SUM($I261:M261)))</f>
        <v>0</v>
      </c>
      <c r="O261" s="294">
        <f>IF(O$5&lt;=$D261,0,IF(SUM($D261,$I$236)&gt;O$5,$T247/$I$236,$T247-SUM($I261:N261)))</f>
        <v>0</v>
      </c>
      <c r="P261" s="294">
        <f>IF(P$5&lt;=$D261,0,IF(SUM($D261,$I$236)&gt;P$5,$T247/$I$236,$T247-SUM($I261:O261)))</f>
        <v>0</v>
      </c>
      <c r="Q261" s="294">
        <f>IF(Q$5&lt;=$D261,0,IF(SUM($D261,$I$236)&gt;Q$5,$T247/$I$236,$T247-SUM($I261:P261)))</f>
        <v>0</v>
      </c>
      <c r="R261" s="294">
        <f>IF(R$5&lt;=$D261,0,IF(SUM($D261,$I$236)&gt;R$5,$T247/$I$236,$T247-SUM($I261:Q261)))</f>
        <v>0</v>
      </c>
      <c r="S261" s="294">
        <f>IF(S$5&lt;=$D261,0,IF(SUM($D261,$I$236)&gt;S$5,$T247/$I$236,$T247-SUM($I261:R261)))</f>
        <v>0</v>
      </c>
      <c r="T261" s="294">
        <f>IF(T$5&lt;=$D261,0,IF(SUM($D261,$I$236)&gt;T$5,$T247/$I$236,$T247-SUM($I261:S261)))</f>
        <v>0</v>
      </c>
      <c r="U261" s="294">
        <f>IF(U$5&lt;=$D261,0,IF(SUM($D261,$I$236)&gt;U$5,$T247/$I$236,$T247-SUM($I261:T261)))</f>
        <v>0</v>
      </c>
      <c r="V261" s="294">
        <f>IF(V$5&lt;=$D261,0,IF(SUM($D261,$I$236)&gt;V$5,$T247/$I$236,$T247-SUM($I261:U261)))</f>
        <v>0</v>
      </c>
      <c r="W261" s="294">
        <f>IF(W$5&lt;=$D261,0,IF(SUM($D261,$I$236)&gt;W$5,$T247/$I$236,$T247-SUM($I261:V261)))</f>
        <v>0</v>
      </c>
      <c r="X261" s="294">
        <f>IF(X$5&lt;=$D261,0,IF(SUM($D261,$I$236)&gt;X$5,$T247/$I$236,$T247-SUM($I261:W261)))</f>
        <v>0</v>
      </c>
      <c r="Y261" s="294">
        <f>IF(Y$5&lt;=$D261,0,IF(SUM($D261,$I$236)&gt;Y$5,$T247/$I$236,$T247-SUM($I261:X261)))</f>
        <v>0</v>
      </c>
      <c r="Z261" s="294">
        <f>IF(Z$5&lt;=$D261,0,IF(SUM($D261,$I$236)&gt;Z$5,$T247/$I$236,$T247-SUM($I261:Y261)))</f>
        <v>0</v>
      </c>
      <c r="AA261" s="294">
        <f>IF(AA$5&lt;=$D261,0,IF(SUM($D261,$I$236)&gt;AA$5,$T247/$I$236,$T247-SUM($I261:Z261)))</f>
        <v>0</v>
      </c>
      <c r="AB261" s="294">
        <f>IF(AB$5&lt;=$D261,0,IF(SUM($D261,$I$236)&gt;AB$5,$T247/$I$236,$T247-SUM($I261:AA261)))</f>
        <v>0</v>
      </c>
      <c r="AC261" s="294">
        <f>IF(AC$5&lt;=$D261,0,IF(SUM($D261,$I$236)&gt;AC$5,$T247/$I$236,$T247-SUM($I261:AB261)))</f>
        <v>0</v>
      </c>
      <c r="AD261" s="294">
        <f>IF(AD$5&lt;=$D261,0,IF(SUM($D261,$I$236)&gt;AD$5,$T247/$I$236,$T247-SUM($I261:AC261)))</f>
        <v>0</v>
      </c>
      <c r="AE261" s="294">
        <f>IF(AE$5&lt;=$D261,0,IF(SUM($D261,$I$236)&gt;AE$5,$T247/$I$236,$T247-SUM($I261:AD261)))</f>
        <v>0</v>
      </c>
      <c r="AF261" s="294">
        <f>IF(AF$5&lt;=$D261,0,IF(SUM($D261,$I$236)&gt;AF$5,$T247/$I$236,$T247-SUM($I261:AE261)))</f>
        <v>0</v>
      </c>
      <c r="AG261" s="294">
        <f>IF(AG$5&lt;=$D261,0,IF(SUM($D261,$I$236)&gt;AG$5,$T247/$I$236,$T247-SUM($I261:AF261)))</f>
        <v>0</v>
      </c>
      <c r="AH261" s="294">
        <f>IF(AH$5&lt;=$D261,0,IF(SUM($D261,$I$236)&gt;AH$5,$T247/$I$236,$T247-SUM($I261:AG261)))</f>
        <v>0</v>
      </c>
      <c r="AI261" s="294">
        <f>IF(AI$5&lt;=$D261,0,IF(SUM($D261,$I$236)&gt;AI$5,$T247/$I$236,$T247-SUM($I261:AH261)))</f>
        <v>0</v>
      </c>
      <c r="AJ261" s="294">
        <f>IF(AJ$5&lt;=$D261,0,IF(SUM($D261,$I$236)&gt;AJ$5,$T247/$I$236,$T247-SUM($I261:AI261)))</f>
        <v>0</v>
      </c>
      <c r="AK261" s="294">
        <f>IF(AK$5&lt;=$D261,0,IF(SUM($D261,$I$236)&gt;AK$5,$T247/$I$236,$T247-SUM($I261:AJ261)))</f>
        <v>0</v>
      </c>
      <c r="AL261" s="294">
        <f>IF(AL$5&lt;=$D261,0,IF(SUM($D261,$I$236)&gt;AL$5,$T247/$I$236,$T247-SUM($I261:AK261)))</f>
        <v>0</v>
      </c>
      <c r="AM261" s="294">
        <f>IF(AM$5&lt;=$D261,0,IF(SUM($D261,$I$236)&gt;AM$5,$T247/$I$236,$T247-SUM($I261:AL261)))</f>
        <v>0</v>
      </c>
      <c r="AN261" s="294">
        <f>IF(AN$5&lt;=$D261,0,IF(SUM($D261,$I$236)&gt;AN$5,$T247/$I$236,$T247-SUM($I261:AM261)))</f>
        <v>0</v>
      </c>
      <c r="AO261" s="294">
        <f>IF(AO$5&lt;=$D261,0,IF(SUM($D261,$I$236)&gt;AO$5,$T247/$I$236,$T247-SUM($I261:AN261)))</f>
        <v>0</v>
      </c>
      <c r="AP261" s="294">
        <f>IF(AP$5&lt;=$D261,0,IF(SUM($D261,$I$236)&gt;AP$5,$T247/$I$236,$T247-SUM($I261:AO261)))</f>
        <v>0</v>
      </c>
      <c r="AQ261" s="294">
        <f>IF(AQ$5&lt;=$D261,0,IF(SUM($D261,$I$236)&gt;AQ$5,$T247/$I$236,$T247-SUM($I261:AP261)))</f>
        <v>0</v>
      </c>
      <c r="AR261" s="294">
        <f>IF(AR$5&lt;=$D261,0,IF(SUM($D261,$I$236)&gt;AR$5,$T247/$I$236,$T247-SUM($I261:AQ261)))</f>
        <v>0</v>
      </c>
      <c r="AS261" s="294">
        <f>IF(AS$5&lt;=$D261,0,IF(SUM($D261,$I$236)&gt;AS$5,$T247/$I$236,$T247-SUM($I261:AR261)))</f>
        <v>0</v>
      </c>
      <c r="AT261" s="294">
        <f>IF(AT$5&lt;=$D261,0,IF(SUM($D261,$I$236)&gt;AT$5,$T247/$I$236,$T247-SUM($I261:AS261)))</f>
        <v>0</v>
      </c>
      <c r="AU261" s="294">
        <f>IF(AU$5&lt;=$D261,0,IF(SUM($D261,$I$236)&gt;AU$5,$T247/$I$236,$T247-SUM($I261:AT261)))</f>
        <v>0</v>
      </c>
      <c r="AV261" s="294">
        <f>IF(AV$5&lt;=$D261,0,IF(SUM($D261,$I$236)&gt;AV$5,$T247/$I$236,$T247-SUM($I261:AU261)))</f>
        <v>0</v>
      </c>
      <c r="AW261" s="294">
        <f>IF(AW$5&lt;=$D261,0,IF(SUM($D261,$I$236)&gt;AW$5,$T247/$I$236,$T247-SUM($I261:AV261)))</f>
        <v>0</v>
      </c>
      <c r="AX261" s="294">
        <f>IF(AX$5&lt;=$D261,0,IF(SUM($D261,$I$236)&gt;AX$5,$T247/$I$236,$T247-SUM($I261:AW261)))</f>
        <v>0</v>
      </c>
      <c r="AY261" s="294">
        <f>IF(AY$5&lt;=$D261,0,IF(SUM($D261,$I$236)&gt;AY$5,$T247/$I$236,$T247-SUM($I261:AX261)))</f>
        <v>0</v>
      </c>
      <c r="AZ261" s="294">
        <f>IF(AZ$5&lt;=$D261,0,IF(SUM($D261,$I$236)&gt;AZ$5,$T247/$I$236,$T247-SUM($I261:AY261)))</f>
        <v>0</v>
      </c>
      <c r="BA261" s="294">
        <f>IF(BA$5&lt;=$D261,0,IF(SUM($D261,$I$236)&gt;BA$5,$T247/$I$236,$T247-SUM($I261:AZ261)))</f>
        <v>0</v>
      </c>
      <c r="BB261" s="294">
        <f>IF(BB$5&lt;=$D261,0,IF(SUM($D261,$I$236)&gt;BB$5,$T247/$I$236,$T247-SUM($I261:BA261)))</f>
        <v>0</v>
      </c>
      <c r="BC261" s="294">
        <f>IF(BC$5&lt;=$D261,0,IF(SUM($D261,$I$236)&gt;BC$5,$T247/$I$236,$T247-SUM($I261:BB261)))</f>
        <v>0</v>
      </c>
      <c r="BD261" s="294">
        <f>IF(BD$5&lt;=$D261,0,IF(SUM($D261,$I$236)&gt;BD$5,$T247/$I$236,$T247-SUM($I261:BC261)))</f>
        <v>0</v>
      </c>
      <c r="BE261" s="294">
        <f>IF(BE$5&lt;=$D261,0,IF(SUM($D261,$I$236)&gt;BE$5,$T247/$I$236,$T247-SUM($I261:BD261)))</f>
        <v>0</v>
      </c>
      <c r="BF261" s="294">
        <f>IF(BF$5&lt;=$D261,0,IF(SUM($D261,$I$236)&gt;BF$5,$T247/$I$236,$T247-SUM($I261:BE261)))</f>
        <v>0</v>
      </c>
      <c r="BG261" s="294">
        <f>IF(BG$5&lt;=$D261,0,IF(SUM($D261,$I$236)&gt;BG$5,$T247/$I$236,$T247-SUM($I261:BF261)))</f>
        <v>0</v>
      </c>
      <c r="BH261" s="294">
        <f>IF(BH$5&lt;=$D261,0,IF(SUM($D261,$I$236)&gt;BH$5,$T247/$I$236,$T247-SUM($I261:BG261)))</f>
        <v>0</v>
      </c>
      <c r="BI261" s="294">
        <f>IF(BI$5&lt;=$D261,0,IF(SUM($D261,$I$236)&gt;BI$5,$T247/$I$236,$T247-SUM($I261:BH261)))</f>
        <v>0</v>
      </c>
      <c r="BJ261" s="294">
        <f>IF(BJ$5&lt;=$D261,0,IF(SUM($D261,$I$236)&gt;BJ$5,$T247/$I$236,$T247-SUM($I261:BI261)))</f>
        <v>0</v>
      </c>
      <c r="BK261" s="294">
        <f>IF(BK$5&lt;=$D261,0,IF(SUM($D261,$I$236)&gt;BK$5,$T247/$I$236,$T247-SUM($I261:BJ261)))</f>
        <v>0</v>
      </c>
      <c r="BL261" s="294">
        <f>IF(BL$5&lt;=$D261,0,IF(SUM($D261,$I$236)&gt;BL$5,$T247/$I$236,$T247-SUM($I261:BK261)))</f>
        <v>0</v>
      </c>
      <c r="BM261" s="294">
        <f>IF(BM$5&lt;=$D261,0,IF(SUM($D261,$I$236)&gt;BM$5,$T247/$I$236,$T247-SUM($I261:BL261)))</f>
        <v>0</v>
      </c>
      <c r="BN261" s="294">
        <f>IF(BN$5&lt;=$D261,0,IF(SUM($D261,$I$236)&gt;BN$5,$T247/$I$236,$T247-SUM($I261:BM261)))</f>
        <v>0</v>
      </c>
      <c r="BO261" s="294">
        <f>IF(BO$5&lt;=$D261,0,IF(SUM($D261,$I$236)&gt;BO$5,$T247/$I$236,$T247-SUM($I261:BN261)))</f>
        <v>0</v>
      </c>
      <c r="BP261" s="294">
        <f>IF(BP$5&lt;=$D261,0,IF(SUM($D261,$I$236)&gt;BP$5,$T247/$I$236,$T247-SUM($I261:BO261)))</f>
        <v>0</v>
      </c>
      <c r="BQ261" s="294">
        <f>IF(BQ$5&lt;=$D261,0,IF(SUM($D261,$I$236)&gt;BQ$5,$T247/$I$236,$T247-SUM($I261:BP261)))</f>
        <v>0</v>
      </c>
      <c r="BR261" s="294">
        <f>IF(BR$5&lt;=$D261,0,IF(SUM($D261,$I$236)&gt;BR$5,$T247/$I$236,$T247-SUM($I261:BQ261)))</f>
        <v>0</v>
      </c>
      <c r="BS261" s="294">
        <f>IF(BS$5&lt;=$D261,0,IF(SUM($D261,$I$236)&gt;BS$5,$T247/$I$236,$T247-SUM($I261:BR261)))</f>
        <v>0</v>
      </c>
      <c r="BT261" s="294">
        <f>IF(BT$5&lt;=$D261,0,IF(SUM($D261,$I$236)&gt;BT$5,$T247/$I$236,$T247-SUM($I261:BS261)))</f>
        <v>0</v>
      </c>
      <c r="BU261" s="294">
        <f>IF(BU$5&lt;=$D261,0,IF(SUM($D261,$I$236)&gt;BU$5,$T247/$I$236,$T247-SUM($I261:BT261)))</f>
        <v>0</v>
      </c>
      <c r="BV261" s="294">
        <f>IF(BV$5&lt;=$D261,0,IF(SUM($D261,$I$236)&gt;BV$5,$T247/$I$236,$T247-SUM($I261:BU261)))</f>
        <v>0</v>
      </c>
    </row>
    <row r="262" spans="4:74" ht="12.75" hidden="1" customHeight="1" outlineLevel="1" x14ac:dyDescent="0.3">
      <c r="D262" s="124">
        <f t="shared" si="120"/>
        <v>2022</v>
      </c>
      <c r="E262" s="8" t="s">
        <v>22</v>
      </c>
      <c r="I262" s="75"/>
      <c r="J262" s="123">
        <f>IF(J$5&lt;=$D262,0,IF(SUM($D262,I235)&gt;J$5,$U247/I235,$U247-SUM($I262:I262)))</f>
        <v>0</v>
      </c>
      <c r="K262" s="123">
        <f>IF(K$5&lt;=$D262,0,IF(SUM($D262,I235)&gt;K$5,$U247/I235,$U247-SUM($I262:J262)))</f>
        <v>0</v>
      </c>
      <c r="L262" s="123">
        <f>IF(L$5&lt;=$D262,0,IF(SUM($D262,I235)&gt;L$5,$U247/I235,$U247-SUM($I262:K262)))</f>
        <v>0</v>
      </c>
      <c r="M262" s="123">
        <f>IF(M$5&lt;=$D262,0,IF(SUM($D262,I235)&gt;M$5,$U247/I235,$U247-SUM($I262:L262)))</f>
        <v>0</v>
      </c>
      <c r="N262" s="123">
        <f>IF(N$5&lt;=$D262,0,IF(SUM($D262,I235)&gt;N$5,$U247/I235,$U247-SUM($I262:M262)))</f>
        <v>0</v>
      </c>
      <c r="O262" s="123">
        <f>IF(O$5&lt;=$D262,0,IF(SUM($D262,I235)&gt;O$5,$U247/I235,$U247-SUM($I262:N262)))</f>
        <v>0</v>
      </c>
      <c r="P262" s="123">
        <f>IF(P$5&lt;=$D262,0,IF(SUM($D262,I235)&gt;P$5,$U247/I235,$U247-SUM($I262:O262)))</f>
        <v>0</v>
      </c>
      <c r="Q262" s="123">
        <f>IF(Q$5&lt;=$D262,0,IF(SUM($D262,I235)&gt;Q$5,$U247/I235,$U247-SUM($I262:P262)))</f>
        <v>0</v>
      </c>
      <c r="R262" s="123">
        <f>IF(R$5&lt;=$D262,0,IF(SUM($D262,I235)&gt;R$5,$U247/I235,$U247-SUM($I262:Q262)))</f>
        <v>0</v>
      </c>
      <c r="S262" s="123">
        <f>IF(S$5&lt;=$D262,0,IF(SUM($D262,I235)&gt;S$5,$U247/I235,$U247-SUM($I262:R262)))</f>
        <v>0</v>
      </c>
      <c r="T262" s="123">
        <f>IF(T$5&lt;=$D262,0,IF(SUM($D262,I235)&gt;T$5,$U247/I235,$U247-SUM($I262:S262)))</f>
        <v>0</v>
      </c>
      <c r="U262" s="123">
        <f>IF(U$5&lt;=$D262,0,IF(SUM($D262,I235)&gt;U$5,$U247/I235,$U247-SUM($I262:T262)))</f>
        <v>0</v>
      </c>
      <c r="V262" s="123">
        <f>IF(V$5&lt;=$D262,0,IF(SUM($D262,I235)&gt;V$5,$U247/I235,$U247-SUM($I262:U262)))</f>
        <v>0</v>
      </c>
      <c r="W262" s="123">
        <f>IF(W$5&lt;=$D262,0,IF(SUM($D262,I235)&gt;W$5,$U247/I235,$U247-SUM($I262:V262)))</f>
        <v>0</v>
      </c>
      <c r="X262" s="123">
        <f>IF(X$5&lt;=$D262,0,IF(SUM($D262,I235)&gt;X$5,$U247/I235,$U247-SUM($I262:W262)))</f>
        <v>0</v>
      </c>
      <c r="Y262" s="123">
        <f>IF(Y$5&lt;=$D262,0,IF(SUM($D262,I235)&gt;Y$5,$U247/I235,$U247-SUM($I262:X262)))</f>
        <v>0</v>
      </c>
      <c r="Z262" s="123">
        <f>IF(Z$5&lt;=$D262,0,IF(SUM($D262,I235)&gt;Z$5,$U247/I235,$U247-SUM($I262:Y262)))</f>
        <v>0</v>
      </c>
      <c r="AA262" s="123">
        <f>IF(AA$5&lt;=$D262,0,IF(SUM($D262,I235)&gt;AA$5,$U247/I235,$U247-SUM($I262:Z262)))</f>
        <v>0</v>
      </c>
      <c r="AB262" s="123">
        <f>IF(AB$5&lt;=$D262,0,IF(SUM($D262,I235)&gt;AB$5,$U247/I235,$U247-SUM($I262:AA262)))</f>
        <v>0</v>
      </c>
      <c r="AC262" s="123">
        <f>IF(AC$5&lt;=$D262,0,IF(SUM($D262,I235)&gt;AC$5,$U247/I235,$U247-SUM($I262:AB262)))</f>
        <v>0</v>
      </c>
      <c r="AD262" s="123">
        <f>IF(AD$5&lt;=$D262,0,IF(SUM($D262,I235)&gt;AD$5,$U247/I235,$U247-SUM($I262:AC262)))</f>
        <v>0</v>
      </c>
      <c r="AE262" s="123">
        <f>IF(AE$5&lt;=$D262,0,IF(SUM($D262,I235)&gt;AE$5,$U247/I235,$U247-SUM($I262:AD262)))</f>
        <v>0</v>
      </c>
      <c r="AF262" s="123">
        <f>IF(AF$5&lt;=$D262,0,IF(SUM($D262,I235)&gt;AF$5,$U247/I235,$U247-SUM($I262:AE262)))</f>
        <v>0</v>
      </c>
      <c r="AG262" s="123">
        <f>IF(AG$5&lt;=$D262,0,IF(SUM($D262,I235)&gt;AG$5,$U247/I235,$U247-SUM($I262:AF262)))</f>
        <v>0</v>
      </c>
      <c r="AH262" s="123">
        <f>IF(AH$5&lt;=$D262,0,IF(SUM($D262,I235)&gt;AH$5,$U247/I235,$U247-SUM($I262:AG262)))</f>
        <v>0</v>
      </c>
      <c r="AI262" s="123">
        <f>IF(AI$5&lt;=$D262,0,IF(SUM($D262,I235)&gt;AI$5,$U247/I235,$U247-SUM($I262:AH262)))</f>
        <v>0</v>
      </c>
      <c r="AJ262" s="123">
        <f>IF(AJ$5&lt;=$D262,0,IF(SUM($D262,I235)&gt;AJ$5,$U247/I235,$U247-SUM($I262:AI262)))</f>
        <v>0</v>
      </c>
      <c r="AK262" s="123">
        <f>IF(AK$5&lt;=$D262,0,IF(SUM($D262,I235)&gt;AK$5,$U247/I235,$U247-SUM($I262:AJ262)))</f>
        <v>0</v>
      </c>
      <c r="AL262" s="123">
        <f>IF(AL$5&lt;=$D262,0,IF(SUM($D262,I235)&gt;AL$5,$U247/I235,$U247-SUM($I262:AK262)))</f>
        <v>0</v>
      </c>
      <c r="AM262" s="123">
        <f>IF(AM$5&lt;=$D262,0,IF(SUM($D262,I235)&gt;AM$5,$U247/I235,$U247-SUM($I262:AL262)))</f>
        <v>0</v>
      </c>
      <c r="AN262" s="123">
        <f>IF(AN$5&lt;=$D262,0,IF(SUM($D262,I235)&gt;AN$5,$U247/I235,$U247-SUM($I262:AM262)))</f>
        <v>0</v>
      </c>
      <c r="AO262" s="123">
        <f>IF(AO$5&lt;=$D262,0,IF(SUM($D262,I235)&gt;AO$5,$U247/I235,$U247-SUM($I262:AN262)))</f>
        <v>0</v>
      </c>
      <c r="AP262" s="123">
        <f>IF(AP$5&lt;=$D262,0,IF(SUM($D262,I235)&gt;AP$5,$U247/I235,$U247-SUM($I262:AO262)))</f>
        <v>0</v>
      </c>
      <c r="AQ262" s="123">
        <f>IF(AQ$5&lt;=$D262,0,IF(SUM($D262,I235)&gt;AQ$5,$U247/I235,$U247-SUM($I262:AP262)))</f>
        <v>0</v>
      </c>
      <c r="AR262" s="123">
        <f>IF(AR$5&lt;=$D262,0,IF(SUM($D262,I235)&gt;AR$5,$U247/I235,$U247-SUM($I262:AQ262)))</f>
        <v>0</v>
      </c>
      <c r="AS262" s="123">
        <f>IF(AS$5&lt;=$D262,0,IF(SUM($D262,I235)&gt;AS$5,$U247/I235,$U247-SUM($I262:AR262)))</f>
        <v>0</v>
      </c>
      <c r="AT262" s="123">
        <f>IF(AT$5&lt;=$D262,0,IF(SUM($D262,I235)&gt;AT$5,$U247/I235,$U247-SUM($I262:AS262)))</f>
        <v>0</v>
      </c>
      <c r="AU262" s="123">
        <f>IF(AU$5&lt;=$D262,0,IF(SUM($D262,I235)&gt;AU$5,$U247/I235,$U247-SUM($I262:AT262)))</f>
        <v>0</v>
      </c>
      <c r="AV262" s="123">
        <f>IF(AV$5&lt;=$D262,0,IF(SUM($D262,I235)&gt;AV$5,$U247/I235,$U247-SUM($I262:AU262)))</f>
        <v>0</v>
      </c>
      <c r="AW262" s="123">
        <f>IF(AW$5&lt;=$D262,0,IF(SUM($D262,I235)&gt;AW$5,$U247/I235,$U247-SUM($I262:AV262)))</f>
        <v>0</v>
      </c>
      <c r="AX262" s="123">
        <f>IF(AX$5&lt;=$D262,0,IF(SUM($D262,I235)&gt;AX$5,$U247/I235,$U247-SUM($I262:AW262)))</f>
        <v>0</v>
      </c>
      <c r="AY262" s="123">
        <f>IF(AY$5&lt;=$D262,0,IF(SUM($D262,I235)&gt;AY$5,$U247/I235,$U247-SUM($I262:AX262)))</f>
        <v>0</v>
      </c>
      <c r="AZ262" s="123">
        <f>IF(AZ$5&lt;=$D262,0,IF(SUM($D262,I235)&gt;AZ$5,$U247/I235,$U247-SUM($I262:AY262)))</f>
        <v>0</v>
      </c>
      <c r="BA262" s="123">
        <f>IF(BA$5&lt;=$D262,0,IF(SUM($D262,I235)&gt;BA$5,$U247/I235,$U247-SUM($I262:AZ262)))</f>
        <v>0</v>
      </c>
      <c r="BB262" s="123">
        <f>IF(BB$5&lt;=$D262,0,IF(SUM($D262,I235)&gt;BB$5,$U247/I235,$U247-SUM($I262:BA262)))</f>
        <v>0</v>
      </c>
      <c r="BC262" s="123">
        <f>IF(BC$5&lt;=$D262,0,IF(SUM($D262,I235)&gt;BC$5,$U247/I235,$U247-SUM($I262:BB262)))</f>
        <v>0</v>
      </c>
      <c r="BD262" s="123">
        <f>IF(BD$5&lt;=$D262,0,IF(SUM($D262,I235)&gt;BD$5,$U247/I235,$U247-SUM($I262:BC262)))</f>
        <v>0</v>
      </c>
      <c r="BE262" s="123">
        <f>IF(BE$5&lt;=$D262,0,IF(SUM($D262,I235)&gt;BE$5,$U247/I235,$U247-SUM($I262:BD262)))</f>
        <v>0</v>
      </c>
      <c r="BF262" s="123">
        <f>IF(BF$5&lt;=$D262,0,IF(SUM($D262,I235)&gt;BF$5,$U247/I235,$U247-SUM($I262:BE262)))</f>
        <v>0</v>
      </c>
      <c r="BG262" s="123">
        <f>IF(BG$5&lt;=$D262,0,IF(SUM($D262,I235)&gt;BG$5,$U247/I235,$U247-SUM($I262:BF262)))</f>
        <v>0</v>
      </c>
      <c r="BH262" s="123">
        <f>IF(BH$5&lt;=$D262,0,IF(SUM($D262,I235)&gt;BH$5,$U247/I235,$U247-SUM($I262:BG262)))</f>
        <v>0</v>
      </c>
      <c r="BI262" s="123">
        <f>IF(BI$5&lt;=$D262,0,IF(SUM($D262,I235)&gt;BI$5,$U247/I235,$U247-SUM($I262:BH262)))</f>
        <v>0</v>
      </c>
      <c r="BJ262" s="123">
        <f>IF(BJ$5&lt;=$D262,0,IF(SUM($D262,I235)&gt;BJ$5,$U247/I235,$U247-SUM($I262:BI262)))</f>
        <v>0</v>
      </c>
      <c r="BK262" s="123">
        <f>IF(BK$5&lt;=$D262,0,IF(SUM($D262,I235)&gt;BK$5,$U247/I235,$U247-SUM($I262:BJ262)))</f>
        <v>0</v>
      </c>
      <c r="BL262" s="123">
        <f>IF(BL$5&lt;=$D262,0,IF(SUM($D262,I235)&gt;BL$5,$U247/I235,$U247-SUM($I262:BK262)))</f>
        <v>0</v>
      </c>
      <c r="BM262" s="123">
        <f>IF(BM$5&lt;=$D262,0,IF(SUM($D262,I235)&gt;BM$5,$U247/I235,$U247-SUM($I262:BL262)))</f>
        <v>0</v>
      </c>
      <c r="BN262" s="123">
        <f>IF(BN$5&lt;=$D262,0,IF(SUM($D262,I235)&gt;BN$5,$U247/I235,$U247-SUM($I262:BM262)))</f>
        <v>0</v>
      </c>
      <c r="BO262" s="123">
        <f>IF(BO$5&lt;=$D262,0,IF(SUM($D262,I235)&gt;BO$5,$U247/I235,$U247-SUM($I262:BN262)))</f>
        <v>0</v>
      </c>
      <c r="BP262" s="123">
        <f>IF(BP$5&lt;=$D262,0,IF(SUM($D262,I235)&gt;BP$5,$U247/I235,$U247-SUM($I262:BO262)))</f>
        <v>0</v>
      </c>
      <c r="BQ262" s="123">
        <f>IF(BQ$5&lt;=$D262,0,IF(SUM($D262,I235)&gt;BQ$5,$U247/I235,$U247-SUM($I262:BP262)))</f>
        <v>0</v>
      </c>
      <c r="BR262" s="123">
        <f>IF(BR$5&lt;=$D262,0,IF(SUM($D262,J235)&gt;BR$5,$U247/J235,$U247-SUM($I262:BQ262)))</f>
        <v>0</v>
      </c>
      <c r="BS262" s="123">
        <f>IF(BS$5&lt;=$D262,0,IF(SUM($D262,K235)&gt;BS$5,$U247/K235,$U247-SUM($I262:BR262)))</f>
        <v>0</v>
      </c>
      <c r="BT262" s="123">
        <f>IF(BT$5&lt;=$D262,0,IF(SUM($D262,L235)&gt;BT$5,$U247/L235,$U247-SUM($I262:BS262)))</f>
        <v>0</v>
      </c>
      <c r="BU262" s="123">
        <f>IF(BU$5&lt;=$D262,0,IF(SUM($D262,M235)&gt;BU$5,$U247/M235,$U247-SUM($I262:BT262)))</f>
        <v>0</v>
      </c>
      <c r="BV262" s="123">
        <f>IF(BV$5&lt;=$D262,0,IF(SUM($D262,N235)&gt;BV$5,$U247/N235,$U247-SUM($I262:BU262)))</f>
        <v>0</v>
      </c>
    </row>
    <row r="263" spans="4:74" ht="12.75" hidden="1" customHeight="1" outlineLevel="1" x14ac:dyDescent="0.3">
      <c r="D263" s="124">
        <f t="shared" si="120"/>
        <v>2023</v>
      </c>
      <c r="E263" s="8" t="s">
        <v>22</v>
      </c>
      <c r="I263" s="75"/>
      <c r="J263" s="123">
        <f>IF(J$5&lt;=$D263,0,IF(SUM($D263,I235)&gt;J$5,$V247/I235,$V247-SUM($I263:I263)))</f>
        <v>0</v>
      </c>
      <c r="K263" s="123">
        <f>IF(K$5&lt;=$D263,0,IF(SUM($D263,I235)&gt;K$5,$V247/I235,$V247-SUM($I263:J263)))</f>
        <v>0</v>
      </c>
      <c r="L263" s="123">
        <f>IF(L$5&lt;=$D263,0,IF(SUM($D263,I235)&gt;L$5,$V247/I235,$V247-SUM($I263:K263)))</f>
        <v>0</v>
      </c>
      <c r="M263" s="123">
        <f>IF(M$5&lt;=$D263,0,IF(SUM($D263,I235)&gt;M$5,$V247/I235,$V247-SUM($I263:L263)))</f>
        <v>0</v>
      </c>
      <c r="N263" s="123">
        <f>IF(N$5&lt;=$D263,0,IF(SUM($D263,I235)&gt;N$5,$V247/I235,$V247-SUM($I263:M263)))</f>
        <v>0</v>
      </c>
      <c r="O263" s="123">
        <f>IF(O$5&lt;=$D263,0,IF(SUM($D263,I235)&gt;O$5,$V247/I235,$V247-SUM($I263:N263)))</f>
        <v>0</v>
      </c>
      <c r="P263" s="123">
        <f>IF(P$5&lt;=$D263,0,IF(SUM($D263,I235)&gt;P$5,$V247/I235,$V247-SUM($I263:O263)))</f>
        <v>0</v>
      </c>
      <c r="Q263" s="123">
        <f>IF(Q$5&lt;=$D263,0,IF(SUM($D263,I235)&gt;Q$5,$V247/I235,$V247-SUM($I263:P263)))</f>
        <v>0</v>
      </c>
      <c r="R263" s="123">
        <f>IF(R$5&lt;=$D263,0,IF(SUM($D263,I235)&gt;R$5,$V247/I235,$V247-SUM($I263:Q263)))</f>
        <v>0</v>
      </c>
      <c r="S263" s="123">
        <f>IF(S$5&lt;=$D263,0,IF(SUM($D263,I235)&gt;S$5,$V247/I235,$V247-SUM($I263:R263)))</f>
        <v>0</v>
      </c>
      <c r="T263" s="123">
        <f>IF(T$5&lt;=$D263,0,IF(SUM($D263,I235)&gt;T$5,$V247/I235,$V247-SUM($I263:S263)))</f>
        <v>0</v>
      </c>
      <c r="U263" s="123">
        <f>IF(U$5&lt;=$D263,0,IF(SUM($D263,I235)&gt;U$5,$V247/I235,$V247-SUM($I263:T263)))</f>
        <v>0</v>
      </c>
      <c r="V263" s="123">
        <f>IF(V$5&lt;=$D263,0,IF(SUM($D263,I235)&gt;V$5,$V247/I235,$V247-SUM($I263:U263)))</f>
        <v>0</v>
      </c>
      <c r="W263" s="123">
        <f>IF(W$5&lt;=$D263,0,IF(SUM($D263,I235)&gt;W$5,$V247/I235,$V247-SUM($I263:V263)))</f>
        <v>0</v>
      </c>
      <c r="X263" s="123">
        <f>IF(X$5&lt;=$D263,0,IF(SUM($D263,I235)&gt;X$5,$V247/I235,$V247-SUM($I263:W263)))</f>
        <v>0</v>
      </c>
      <c r="Y263" s="123">
        <f>IF(Y$5&lt;=$D263,0,IF(SUM($D263,I235)&gt;Y$5,$V247/I235,$V247-SUM($I263:X263)))</f>
        <v>0</v>
      </c>
      <c r="Z263" s="123">
        <f>IF(Z$5&lt;=$D263,0,IF(SUM($D263,I235)&gt;Z$5,$V247/I235,$V247-SUM($I263:Y263)))</f>
        <v>0</v>
      </c>
      <c r="AA263" s="123">
        <f>IF(AA$5&lt;=$D263,0,IF(SUM($D263,I235)&gt;AA$5,$V247/I235,$V247-SUM($I263:Z263)))</f>
        <v>0</v>
      </c>
      <c r="AB263" s="123">
        <f>IF(AB$5&lt;=$D263,0,IF(SUM($D263,I235)&gt;AB$5,$V247/I235,$V247-SUM($I263:AA263)))</f>
        <v>0</v>
      </c>
      <c r="AC263" s="123">
        <f>IF(AC$5&lt;=$D263,0,IF(SUM($D263,I235)&gt;AC$5,$V247/I235,$V247-SUM($I263:AB263)))</f>
        <v>0</v>
      </c>
      <c r="AD263" s="123">
        <f>IF(AD$5&lt;=$D263,0,IF(SUM($D263,I235)&gt;AD$5,$V247/I235,$V247-SUM($I263:AC263)))</f>
        <v>0</v>
      </c>
      <c r="AE263" s="123">
        <f>IF(AE$5&lt;=$D263,0,IF(SUM($D263,I235)&gt;AE$5,$V247/I235,$V247-SUM($I263:AD263)))</f>
        <v>0</v>
      </c>
      <c r="AF263" s="123">
        <f>IF(AF$5&lt;=$D263,0,IF(SUM($D263,I235)&gt;AF$5,$V247/I235,$V247-SUM($I263:AE263)))</f>
        <v>0</v>
      </c>
      <c r="AG263" s="123">
        <f>IF(AG$5&lt;=$D263,0,IF(SUM($D263,I235)&gt;AG$5,$V247/I235,$V247-SUM($I263:AF263)))</f>
        <v>0</v>
      </c>
      <c r="AH263" s="123">
        <f>IF(AH$5&lt;=$D263,0,IF(SUM($D263,I235)&gt;AH$5,$V247/I235,$V247-SUM($I263:AG263)))</f>
        <v>0</v>
      </c>
      <c r="AI263" s="123">
        <f>IF(AI$5&lt;=$D263,0,IF(SUM($D263,I235)&gt;AI$5,$V247/I235,$V247-SUM($I263:AH263)))</f>
        <v>0</v>
      </c>
      <c r="AJ263" s="123">
        <f>IF(AJ$5&lt;=$D263,0,IF(SUM($D263,I235)&gt;AJ$5,$V247/I235,$V247-SUM($I263:AI263)))</f>
        <v>0</v>
      </c>
      <c r="AK263" s="123">
        <f>IF(AK$5&lt;=$D263,0,IF(SUM($D263,I235)&gt;AK$5,$V247/I235,$V247-SUM($I263:AJ263)))</f>
        <v>0</v>
      </c>
      <c r="AL263" s="123">
        <f>IF(AL$5&lt;=$D263,0,IF(SUM($D263,I235)&gt;AL$5,$V247/I235,$V247-SUM($I263:AK263)))</f>
        <v>0</v>
      </c>
      <c r="AM263" s="123">
        <f>IF(AM$5&lt;=$D263,0,IF(SUM($D263,I235)&gt;AM$5,$V247/I235,$V247-SUM($I263:AL263)))</f>
        <v>0</v>
      </c>
      <c r="AN263" s="123">
        <f>IF(AN$5&lt;=$D263,0,IF(SUM($D263,I235)&gt;AN$5,$V247/I235,$V247-SUM($I263:AM263)))</f>
        <v>0</v>
      </c>
      <c r="AO263" s="123">
        <f>IF(AO$5&lt;=$D263,0,IF(SUM($D263,I235)&gt;AO$5,$V247/I235,$V247-SUM($I263:AN263)))</f>
        <v>0</v>
      </c>
      <c r="AP263" s="123">
        <f>IF(AP$5&lt;=$D263,0,IF(SUM($D263,I235)&gt;AP$5,$V247/I235,$V247-SUM($I263:AO263)))</f>
        <v>0</v>
      </c>
      <c r="AQ263" s="123">
        <f>IF(AQ$5&lt;=$D263,0,IF(SUM($D263,I235)&gt;AQ$5,$V247/I235,$V247-SUM($I263:AP263)))</f>
        <v>0</v>
      </c>
      <c r="AR263" s="123">
        <f>IF(AR$5&lt;=$D263,0,IF(SUM($D263,I235)&gt;AR$5,$V247/I235,$V247-SUM($I263:AQ263)))</f>
        <v>0</v>
      </c>
      <c r="AS263" s="123">
        <f>IF(AS$5&lt;=$D263,0,IF(SUM($D263,I235)&gt;AS$5,$V247/I235,$V247-SUM($I263:AR263)))</f>
        <v>0</v>
      </c>
      <c r="AT263" s="123">
        <f>IF(AT$5&lt;=$D263,0,IF(SUM($D263,I235)&gt;AT$5,$V247/I235,$V247-SUM($I263:AS263)))</f>
        <v>0</v>
      </c>
      <c r="AU263" s="123">
        <f>IF(AU$5&lt;=$D263,0,IF(SUM($D263,I235)&gt;AU$5,$V247/I235,$V247-SUM($I263:AT263)))</f>
        <v>0</v>
      </c>
      <c r="AV263" s="123">
        <f>IF(AV$5&lt;=$D263,0,IF(SUM($D263,I235)&gt;AV$5,$V247/I235,$V247-SUM($I263:AU263)))</f>
        <v>0</v>
      </c>
      <c r="AW263" s="123">
        <f>IF(AW$5&lt;=$D263,0,IF(SUM($D263,I235)&gt;AW$5,$V247/I235,$V247-SUM($I263:AV263)))</f>
        <v>0</v>
      </c>
      <c r="AX263" s="123">
        <f>IF(AX$5&lt;=$D263,0,IF(SUM($D263,I235)&gt;AX$5,$V247/I235,$V247-SUM($I263:AW263)))</f>
        <v>0</v>
      </c>
      <c r="AY263" s="123">
        <f>IF(AY$5&lt;=$D263,0,IF(SUM($D263,I235)&gt;AY$5,$V247/I235,$V247-SUM($I263:AX263)))</f>
        <v>0</v>
      </c>
      <c r="AZ263" s="123">
        <f>IF(AZ$5&lt;=$D263,0,IF(SUM($D263,I235)&gt;AZ$5,$V247/I235,$V247-SUM($I263:AY263)))</f>
        <v>0</v>
      </c>
      <c r="BA263" s="123">
        <f>IF(BA$5&lt;=$D263,0,IF(SUM($D263,I235)&gt;BA$5,$V247/I235,$V247-SUM($I263:AZ263)))</f>
        <v>0</v>
      </c>
      <c r="BB263" s="123">
        <f>IF(BB$5&lt;=$D263,0,IF(SUM($D263,I235)&gt;BB$5,$V247/I235,$V247-SUM($I263:BA263)))</f>
        <v>0</v>
      </c>
      <c r="BC263" s="123">
        <f>IF(BC$5&lt;=$D263,0,IF(SUM($D263,I235)&gt;BC$5,$V247/I235,$V247-SUM($I263:BB263)))</f>
        <v>0</v>
      </c>
      <c r="BD263" s="123">
        <f>IF(BD$5&lt;=$D263,0,IF(SUM($D263,I235)&gt;BD$5,$V247/I235,$V247-SUM($I263:BC263)))</f>
        <v>0</v>
      </c>
      <c r="BE263" s="123">
        <f>IF(BE$5&lt;=$D263,0,IF(SUM($D263,I235)&gt;BE$5,$V247/I235,$V247-SUM($I263:BD263)))</f>
        <v>0</v>
      </c>
      <c r="BF263" s="123">
        <f>IF(BF$5&lt;=$D263,0,IF(SUM($D263,I235)&gt;BF$5,$V247/I235,$V247-SUM($I263:BE263)))</f>
        <v>0</v>
      </c>
      <c r="BG263" s="123">
        <f>IF(BG$5&lt;=$D263,0,IF(SUM($D263,I235)&gt;BG$5,$V247/I235,$V247-SUM($I263:BF263)))</f>
        <v>0</v>
      </c>
      <c r="BH263" s="123">
        <f>IF(BH$5&lt;=$D263,0,IF(SUM($D263,I235)&gt;BH$5,$V247/I235,$V247-SUM($I263:BG263)))</f>
        <v>0</v>
      </c>
      <c r="BI263" s="123">
        <f>IF(BI$5&lt;=$D263,0,IF(SUM($D263,I235)&gt;BI$5,$V247/I235,$V247-SUM($I263:BH263)))</f>
        <v>0</v>
      </c>
      <c r="BJ263" s="123">
        <f>IF(BJ$5&lt;=$D263,0,IF(SUM($D263,I235)&gt;BJ$5,$V247/I235,$V247-SUM($I263:BI263)))</f>
        <v>0</v>
      </c>
      <c r="BK263" s="123">
        <f>IF(BK$5&lt;=$D263,0,IF(SUM($D263,I235)&gt;BK$5,$V247/I235,$V247-SUM($I263:BJ263)))</f>
        <v>0</v>
      </c>
      <c r="BL263" s="123">
        <f>IF(BL$5&lt;=$D263,0,IF(SUM($D263,I235)&gt;BL$5,$V247/I235,$V247-SUM($I263:BK263)))</f>
        <v>0</v>
      </c>
      <c r="BM263" s="123">
        <f>IF(BM$5&lt;=$D263,0,IF(SUM($D263,I235)&gt;BM$5,$V247/I235,$V247-SUM($I263:BL263)))</f>
        <v>0</v>
      </c>
      <c r="BN263" s="123">
        <f>IF(BN$5&lt;=$D263,0,IF(SUM($D263,I235)&gt;BN$5,$V247/I235,$V247-SUM($I263:BM263)))</f>
        <v>0</v>
      </c>
      <c r="BO263" s="123">
        <f>IF(BO$5&lt;=$D263,0,IF(SUM($D263,I235)&gt;BO$5,$V247/I235,$V247-SUM($I263:BN263)))</f>
        <v>0</v>
      </c>
      <c r="BP263" s="123">
        <f>IF(BP$5&lt;=$D263,0,IF(SUM($D263,I235)&gt;BP$5,$V247/I235,$V247-SUM($I263:BO263)))</f>
        <v>0</v>
      </c>
      <c r="BQ263" s="123">
        <f>IF(BQ$5&lt;=$D263,0,IF(SUM($D263,I235)&gt;BQ$5,$V247/I235,$V247-SUM($I263:BP263)))</f>
        <v>0</v>
      </c>
      <c r="BR263" s="123">
        <f>IF(BR$5&lt;=$D263,0,IF(SUM($D263,J235)&gt;BR$5,$V247/J235,$V247-SUM($I263:BQ263)))</f>
        <v>0</v>
      </c>
      <c r="BS263" s="123">
        <f>IF(BS$5&lt;=$D263,0,IF(SUM($D263,K235)&gt;BS$5,$V247/K235,$V247-SUM($I263:BR263)))</f>
        <v>0</v>
      </c>
      <c r="BT263" s="123">
        <f>IF(BT$5&lt;=$D263,0,IF(SUM($D263,L235)&gt;BT$5,$V247/L235,$V247-SUM($I263:BS263)))</f>
        <v>0</v>
      </c>
      <c r="BU263" s="123">
        <f>IF(BU$5&lt;=$D263,0,IF(SUM($D263,M235)&gt;BU$5,$V247/M235,$V247-SUM($I263:BT263)))</f>
        <v>0</v>
      </c>
      <c r="BV263" s="123">
        <f>IF(BV$5&lt;=$D263,0,IF(SUM($D263,N235)&gt;BV$5,$V247/N235,$V247-SUM($I263:BU263)))</f>
        <v>0</v>
      </c>
    </row>
    <row r="264" spans="4:74" ht="12.75" hidden="1" customHeight="1" outlineLevel="1" x14ac:dyDescent="0.3">
      <c r="D264" s="124">
        <f t="shared" si="120"/>
        <v>2024</v>
      </c>
      <c r="E264" s="8" t="s">
        <v>22</v>
      </c>
      <c r="I264" s="75"/>
      <c r="J264" s="123">
        <f>IF(J$5&lt;=$D264,0,IF(SUM($D264,I235)&gt;J$5,$W247/I235,$W247-SUM($I264:I264)))</f>
        <v>0</v>
      </c>
      <c r="K264" s="123">
        <f>IF(K$5&lt;=$D264,0,IF(SUM($D264,I235)&gt;K$5,$W247/I235,$W247-SUM($I264:J264)))</f>
        <v>0</v>
      </c>
      <c r="L264" s="123">
        <f>IF(L$5&lt;=$D264,0,IF(SUM($D264,I235)&gt;L$5,$W247/I235,$W247-SUM($I264:K264)))</f>
        <v>0</v>
      </c>
      <c r="M264" s="123">
        <f>IF(M$5&lt;=$D264,0,IF(SUM($D264,I235)&gt;M$5,$W247/I235,$W247-SUM($I264:L264)))</f>
        <v>0</v>
      </c>
      <c r="N264" s="123">
        <f>IF(N$5&lt;=$D264,0,IF(SUM($D264,I235)&gt;N$5,$W247/I235,$W247-SUM($I264:M264)))</f>
        <v>0</v>
      </c>
      <c r="O264" s="123">
        <f>IF(O$5&lt;=$D264,0,IF(SUM($D264,I235)&gt;O$5,$W247/I235,$W247-SUM($I264:N264)))</f>
        <v>0</v>
      </c>
      <c r="P264" s="123">
        <f>IF(P$5&lt;=$D264,0,IF(SUM($D264,I235)&gt;P$5,$W247/I235,$W247-SUM($I264:O264)))</f>
        <v>0</v>
      </c>
      <c r="Q264" s="123">
        <f>IF(Q$5&lt;=$D264,0,IF(SUM($D264,I235)&gt;Q$5,$W247/I235,$W247-SUM($I264:P264)))</f>
        <v>0</v>
      </c>
      <c r="R264" s="123">
        <f>IF(R$5&lt;=$D264,0,IF(SUM($D264,I235)&gt;R$5,$W247/I235,$W247-SUM($I264:Q264)))</f>
        <v>0</v>
      </c>
      <c r="S264" s="123">
        <f>IF(S$5&lt;=$D264,0,IF(SUM($D264,I235)&gt;S$5,$W247/I235,$W247-SUM($I264:R264)))</f>
        <v>0</v>
      </c>
      <c r="T264" s="123">
        <f>IF(T$5&lt;=$D264,0,IF(SUM($D264,I235)&gt;T$5,$W247/I235,$W247-SUM($I264:S264)))</f>
        <v>0</v>
      </c>
      <c r="U264" s="123">
        <f>IF(U$5&lt;=$D264,0,IF(SUM($D264,I235)&gt;U$5,$W247/I235,$W247-SUM($I264:T264)))</f>
        <v>0</v>
      </c>
      <c r="V264" s="123">
        <f>IF(V$5&lt;=$D264,0,IF(SUM($D264,I235)&gt;V$5,$W247/I235,$W247-SUM($I264:U264)))</f>
        <v>0</v>
      </c>
      <c r="W264" s="123">
        <f>IF(W$5&lt;=$D264,0,IF(SUM($D264,I235)&gt;W$5,$W247/I235,$W247-SUM($I264:V264)))</f>
        <v>0</v>
      </c>
      <c r="X264" s="123">
        <f>IF(X$5&lt;=$D264,0,IF(SUM($D264,I235)&gt;X$5,$W247/I235,$W247-SUM($I264:W264)))</f>
        <v>0</v>
      </c>
      <c r="Y264" s="123">
        <f>IF(Y$5&lt;=$D264,0,IF(SUM($D264,I235)&gt;Y$5,$W247/I235,$W247-SUM($I264:X264)))</f>
        <v>0</v>
      </c>
      <c r="Z264" s="123">
        <f>IF(Z$5&lt;=$D264,0,IF(SUM($D264,I235)&gt;Z$5,$W247/I235,$W247-SUM($I264:Y264)))</f>
        <v>0</v>
      </c>
      <c r="AA264" s="123">
        <f>IF(AA$5&lt;=$D264,0,IF(SUM($D264,I235)&gt;AA$5,$W247/I235,$W247-SUM($I264:Z264)))</f>
        <v>0</v>
      </c>
      <c r="AB264" s="123">
        <f>IF(AB$5&lt;=$D264,0,IF(SUM($D264,I235)&gt;AB$5,$W247/I235,$W247-SUM($I264:AA264)))</f>
        <v>0</v>
      </c>
      <c r="AC264" s="123">
        <f>IF(AC$5&lt;=$D264,0,IF(SUM($D264,I235)&gt;AC$5,$W247/I235,$W247-SUM($I264:AB264)))</f>
        <v>0</v>
      </c>
      <c r="AD264" s="123">
        <f>IF(AD$5&lt;=$D264,0,IF(SUM($D264,I235)&gt;AD$5,$W247/I235,$W247-SUM($I264:AC264)))</f>
        <v>0</v>
      </c>
      <c r="AE264" s="123">
        <f>IF(AE$5&lt;=$D264,0,IF(SUM($D264,I235)&gt;AE$5,$W247/I235,$W247-SUM($I264:AD264)))</f>
        <v>0</v>
      </c>
      <c r="AF264" s="123">
        <f>IF(AF$5&lt;=$D264,0,IF(SUM($D264,I235)&gt;AF$5,$W247/I235,$W247-SUM($I264:AE264)))</f>
        <v>0</v>
      </c>
      <c r="AG264" s="123">
        <f>IF(AG$5&lt;=$D264,0,IF(SUM($D264,I235)&gt;AG$5,$W247/I235,$W247-SUM($I264:AF264)))</f>
        <v>0</v>
      </c>
      <c r="AH264" s="123">
        <f>IF(AH$5&lt;=$D264,0,IF(SUM($D264,I235)&gt;AH$5,$W247/I235,$W247-SUM($I264:AG264)))</f>
        <v>0</v>
      </c>
      <c r="AI264" s="123">
        <f>IF(AI$5&lt;=$D264,0,IF(SUM($D264,I235)&gt;AI$5,$W247/I235,$W247-SUM($I264:AH264)))</f>
        <v>0</v>
      </c>
      <c r="AJ264" s="123">
        <f>IF(AJ$5&lt;=$D264,0,IF(SUM($D264,I235)&gt;AJ$5,$W247/I235,$W247-SUM($I264:AI264)))</f>
        <v>0</v>
      </c>
      <c r="AK264" s="123">
        <f>IF(AK$5&lt;=$D264,0,IF(SUM($D264,I235)&gt;AK$5,$W247/I235,$W247-SUM($I264:AJ264)))</f>
        <v>0</v>
      </c>
      <c r="AL264" s="123">
        <f>IF(AL$5&lt;=$D264,0,IF(SUM($D264,I235)&gt;AL$5,$W247/I235,$W247-SUM($I264:AK264)))</f>
        <v>0</v>
      </c>
      <c r="AM264" s="123">
        <f>IF(AM$5&lt;=$D264,0,IF(SUM($D264,I235)&gt;AM$5,$W247/I235,$W247-SUM($I264:AL264)))</f>
        <v>0</v>
      </c>
      <c r="AN264" s="123">
        <f>IF(AN$5&lt;=$D264,0,IF(SUM($D264,I235)&gt;AN$5,$W247/I235,$W247-SUM($I264:AM264)))</f>
        <v>0</v>
      </c>
      <c r="AO264" s="123">
        <f>IF(AO$5&lt;=$D264,0,IF(SUM($D264,I235)&gt;AO$5,$W247/I235,$W247-SUM($I264:AN264)))</f>
        <v>0</v>
      </c>
      <c r="AP264" s="123">
        <f>IF(AP$5&lt;=$D264,0,IF(SUM($D264,I235)&gt;AP$5,$W247/I235,$W247-SUM($I264:AO264)))</f>
        <v>0</v>
      </c>
      <c r="AQ264" s="123">
        <f>IF(AQ$5&lt;=$D264,0,IF(SUM($D264,I235)&gt;AQ$5,$W247/I235,$W247-SUM($I264:AP264)))</f>
        <v>0</v>
      </c>
      <c r="AR264" s="123">
        <f>IF(AR$5&lt;=$D264,0,IF(SUM($D264,I235)&gt;AR$5,$W247/I235,$W247-SUM($I264:AQ264)))</f>
        <v>0</v>
      </c>
      <c r="AS264" s="123">
        <f>IF(AS$5&lt;=$D264,0,IF(SUM($D264,I235)&gt;AS$5,$W247/I235,$W247-SUM($I264:AR264)))</f>
        <v>0</v>
      </c>
      <c r="AT264" s="123">
        <f>IF(AT$5&lt;=$D264,0,IF(SUM($D264,I235)&gt;AT$5,$W247/I235,$W247-SUM($I264:AS264)))</f>
        <v>0</v>
      </c>
      <c r="AU264" s="123">
        <f>IF(AU$5&lt;=$D264,0,IF(SUM($D264,I235)&gt;AU$5,$W247/I235,$W247-SUM($I264:AT264)))</f>
        <v>0</v>
      </c>
      <c r="AV264" s="123">
        <f>IF(AV$5&lt;=$D264,0,IF(SUM($D264,I235)&gt;AV$5,$W247/I235,$W247-SUM($I264:AU264)))</f>
        <v>0</v>
      </c>
      <c r="AW264" s="123">
        <f>IF(AW$5&lt;=$D264,0,IF(SUM($D264,I235)&gt;AW$5,$W247/I235,$W247-SUM($I264:AV264)))</f>
        <v>0</v>
      </c>
      <c r="AX264" s="123">
        <f>IF(AX$5&lt;=$D264,0,IF(SUM($D264,I235)&gt;AX$5,$W247/I235,$W247-SUM($I264:AW264)))</f>
        <v>0</v>
      </c>
      <c r="AY264" s="123">
        <f>IF(AY$5&lt;=$D264,0,IF(SUM($D264,I235)&gt;AY$5,$W247/I235,$W247-SUM($I264:AX264)))</f>
        <v>0</v>
      </c>
      <c r="AZ264" s="123">
        <f>IF(AZ$5&lt;=$D264,0,IF(SUM($D264,I235)&gt;AZ$5,$W247/I235,$W247-SUM($I264:AY264)))</f>
        <v>0</v>
      </c>
      <c r="BA264" s="123">
        <f>IF(BA$5&lt;=$D264,0,IF(SUM($D264,I235)&gt;BA$5,$W247/I235,$W247-SUM($I264:AZ264)))</f>
        <v>0</v>
      </c>
      <c r="BB264" s="123">
        <f>IF(BB$5&lt;=$D264,0,IF(SUM($D264,I235)&gt;BB$5,$W247/I235,$W247-SUM($I264:BA264)))</f>
        <v>0</v>
      </c>
      <c r="BC264" s="123">
        <f>IF(BC$5&lt;=$D264,0,IF(SUM($D264,I235)&gt;BC$5,$W247/I235,$W247-SUM($I264:BB264)))</f>
        <v>0</v>
      </c>
      <c r="BD264" s="123">
        <f>IF(BD$5&lt;=$D264,0,IF(SUM($D264,I235)&gt;BD$5,$W247/I235,$W247-SUM($I264:BC264)))</f>
        <v>0</v>
      </c>
      <c r="BE264" s="123">
        <f>IF(BE$5&lt;=$D264,0,IF(SUM($D264,I235)&gt;BE$5,$W247/I235,$W247-SUM($I264:BD264)))</f>
        <v>0</v>
      </c>
      <c r="BF264" s="123">
        <f>IF(BF$5&lt;=$D264,0,IF(SUM($D264,I235)&gt;BF$5,$W247/I235,$W247-SUM($I264:BE264)))</f>
        <v>0</v>
      </c>
      <c r="BG264" s="123">
        <f>IF(BG$5&lt;=$D264,0,IF(SUM($D264,I235)&gt;BG$5,$W247/I235,$W247-SUM($I264:BF264)))</f>
        <v>0</v>
      </c>
      <c r="BH264" s="123">
        <f>IF(BH$5&lt;=$D264,0,IF(SUM($D264,I235)&gt;BH$5,$W247/I235,$W247-SUM($I264:BG264)))</f>
        <v>0</v>
      </c>
      <c r="BI264" s="123">
        <f>IF(BI$5&lt;=$D264,0,IF(SUM($D264,I235)&gt;BI$5,$W247/I235,$W247-SUM($I264:BH264)))</f>
        <v>0</v>
      </c>
      <c r="BJ264" s="123">
        <f>IF(BJ$5&lt;=$D264,0,IF(SUM($D264,I235)&gt;BJ$5,$W247/I235,$W247-SUM($I264:BI264)))</f>
        <v>0</v>
      </c>
      <c r="BK264" s="123">
        <f>IF(BK$5&lt;=$D264,0,IF(SUM($D264,I235)&gt;BK$5,$W247/I235,$W247-SUM($I264:BJ264)))</f>
        <v>0</v>
      </c>
      <c r="BL264" s="123">
        <f>IF(BL$5&lt;=$D264,0,IF(SUM($D264,I235)&gt;BL$5,$W247/I235,$W247-SUM($I264:BK264)))</f>
        <v>0</v>
      </c>
      <c r="BM264" s="123">
        <f>IF(BM$5&lt;=$D264,0,IF(SUM($D264,I235)&gt;BM$5,$W247/I235,$W247-SUM($I264:BL264)))</f>
        <v>0</v>
      </c>
      <c r="BN264" s="123">
        <f>IF(BN$5&lt;=$D264,0,IF(SUM($D264,I235)&gt;BN$5,$W247/I235,$W247-SUM($I264:BM264)))</f>
        <v>0</v>
      </c>
      <c r="BO264" s="123">
        <f>IF(BO$5&lt;=$D264,0,IF(SUM($D264,I235)&gt;BO$5,$W247/I235,$W247-SUM($I264:BN264)))</f>
        <v>0</v>
      </c>
      <c r="BP264" s="123">
        <f>IF(BP$5&lt;=$D264,0,IF(SUM($D264,I235)&gt;BP$5,$W247/I235,$W247-SUM($I264:BO264)))</f>
        <v>0</v>
      </c>
      <c r="BQ264" s="123">
        <f>IF(BQ$5&lt;=$D264,0,IF(SUM($D264,I235)&gt;BQ$5,$W247/I235,$W247-SUM($I264:BP264)))</f>
        <v>0</v>
      </c>
      <c r="BR264" s="123">
        <f>IF(BR$5&lt;=$D264,0,IF(SUM($D264,J235)&gt;BR$5,$W247/J235,$W247-SUM($I264:BQ264)))</f>
        <v>0</v>
      </c>
      <c r="BS264" s="123">
        <f>IF(BS$5&lt;=$D264,0,IF(SUM($D264,K235)&gt;BS$5,$W247/K235,$W247-SUM($I264:BR264)))</f>
        <v>0</v>
      </c>
      <c r="BT264" s="123">
        <f>IF(BT$5&lt;=$D264,0,IF(SUM($D264,L235)&gt;BT$5,$W247/L235,$W247-SUM($I264:BS264)))</f>
        <v>0</v>
      </c>
      <c r="BU264" s="123">
        <f>IF(BU$5&lt;=$D264,0,IF(SUM($D264,M235)&gt;BU$5,$W247/M235,$W247-SUM($I264:BT264)))</f>
        <v>0</v>
      </c>
      <c r="BV264" s="123">
        <f>IF(BV$5&lt;=$D264,0,IF(SUM($D264,N235)&gt;BV$5,$W247/N235,$W247-SUM($I264:BU264)))</f>
        <v>0</v>
      </c>
    </row>
    <row r="265" spans="4:74" ht="12.75" hidden="1" customHeight="1" outlineLevel="1" x14ac:dyDescent="0.3">
      <c r="D265" s="124">
        <f t="shared" si="120"/>
        <v>2025</v>
      </c>
      <c r="E265" s="8" t="s">
        <v>22</v>
      </c>
      <c r="I265" s="75"/>
      <c r="J265" s="123">
        <f>IF(J$5&lt;=$D265,0,IF(SUM($D265,I235)&gt;J$5,$X247/I235,$X247-SUM($I265:I265)))</f>
        <v>0</v>
      </c>
      <c r="K265" s="123">
        <f>IF(K$5&lt;=$D265,0,IF(SUM($D265,I235)&gt;K$5,$X247/I235,$X247-SUM($I265:J265)))</f>
        <v>0</v>
      </c>
      <c r="L265" s="123">
        <f>IF(L$5&lt;=$D265,0,IF(SUM($D265,I235)&gt;L$5,$X247/I235,$X247-SUM($I265:K265)))</f>
        <v>0</v>
      </c>
      <c r="M265" s="123">
        <f>IF(M$5&lt;=$D265,0,IF(SUM($D265,I235)&gt;M$5,$X247/I235,$X247-SUM($I265:L265)))</f>
        <v>0</v>
      </c>
      <c r="N265" s="123">
        <f>IF(N$5&lt;=$D265,0,IF(SUM($D265,I235)&gt;N$5,$X247/I235,$X247-SUM($I265:M265)))</f>
        <v>0</v>
      </c>
      <c r="O265" s="123">
        <f>IF(O$5&lt;=$D265,0,IF(SUM($D265,I235)&gt;O$5,$X247/I235,$X247-SUM($I265:N265)))</f>
        <v>0</v>
      </c>
      <c r="P265" s="123">
        <f>IF(P$5&lt;=$D265,0,IF(SUM($D265,I235)&gt;P$5,$X247/I235,$X247-SUM($I265:O265)))</f>
        <v>0</v>
      </c>
      <c r="Q265" s="123">
        <f>IF(Q$5&lt;=$D265,0,IF(SUM($D265,I235)&gt;Q$5,$X247/I235,$X247-SUM($I265:P265)))</f>
        <v>0</v>
      </c>
      <c r="R265" s="123">
        <f>IF(R$5&lt;=$D265,0,IF(SUM($D265,I235)&gt;R$5,$X247/I235,$X247-SUM($I265:Q265)))</f>
        <v>0</v>
      </c>
      <c r="S265" s="123">
        <f>IF(S$5&lt;=$D265,0,IF(SUM($D265,I235)&gt;S$5,$X247/I235,$X247-SUM($I265:R265)))</f>
        <v>0</v>
      </c>
      <c r="T265" s="123">
        <f>IF(T$5&lt;=$D265,0,IF(SUM($D265,I235)&gt;T$5,$X247/I235,$X247-SUM($I265:S265)))</f>
        <v>0</v>
      </c>
      <c r="U265" s="123">
        <f>IF(U$5&lt;=$D265,0,IF(SUM($D265,I235)&gt;U$5,$X247/I235,$X247-SUM($I265:T265)))</f>
        <v>0</v>
      </c>
      <c r="V265" s="123">
        <f>IF(V$5&lt;=$D265,0,IF(SUM($D265,I235)&gt;V$5,$X247/I235,$X247-SUM($I265:U265)))</f>
        <v>0</v>
      </c>
      <c r="W265" s="123">
        <f>IF(W$5&lt;=$D265,0,IF(SUM($D265,I235)&gt;W$5,$X247/I235,$X247-SUM($I265:V265)))</f>
        <v>0</v>
      </c>
      <c r="X265" s="123">
        <f>IF(X$5&lt;=$D265,0,IF(SUM($D265,I235)&gt;X$5,$X247/I235,$X247-SUM($I265:W265)))</f>
        <v>0</v>
      </c>
      <c r="Y265" s="123">
        <f>IF(Y$5&lt;=$D265,0,IF(SUM($D265,I235)&gt;Y$5,$X247/I235,$X247-SUM($I265:X265)))</f>
        <v>0</v>
      </c>
      <c r="Z265" s="123">
        <f>IF(Z$5&lt;=$D265,0,IF(SUM($D265,I235)&gt;Z$5,$X247/I235,$X247-SUM($I265:Y265)))</f>
        <v>0</v>
      </c>
      <c r="AA265" s="123">
        <f>IF(AA$5&lt;=$D265,0,IF(SUM($D265,I235)&gt;AA$5,$X247/I235,$X247-SUM($I265:Z265)))</f>
        <v>0</v>
      </c>
      <c r="AB265" s="123">
        <f>IF(AB$5&lt;=$D265,0,IF(SUM($D265,I235)&gt;AB$5,$X247/I235,$X247-SUM($I265:AA265)))</f>
        <v>0</v>
      </c>
      <c r="AC265" s="123">
        <f>IF(AC$5&lt;=$D265,0,IF(SUM($D265,I235)&gt;AC$5,$X247/I235,$X247-SUM($I265:AB265)))</f>
        <v>0</v>
      </c>
      <c r="AD265" s="123">
        <f>IF(AD$5&lt;=$D265,0,IF(SUM($D265,I235)&gt;AD$5,$X247/I235,$X247-SUM($I265:AC265)))</f>
        <v>0</v>
      </c>
      <c r="AE265" s="123">
        <f>IF(AE$5&lt;=$D265,0,IF(SUM($D265,I235)&gt;AE$5,$X247/I235,$X247-SUM($I265:AD265)))</f>
        <v>0</v>
      </c>
      <c r="AF265" s="123">
        <f>IF(AF$5&lt;=$D265,0,IF(SUM($D265,I235)&gt;AF$5,$X247/I235,$X247-SUM($I265:AE265)))</f>
        <v>0</v>
      </c>
      <c r="AG265" s="123">
        <f>IF(AG$5&lt;=$D265,0,IF(SUM($D265,I235)&gt;AG$5,$X247/I235,$X247-SUM($I265:AF265)))</f>
        <v>0</v>
      </c>
      <c r="AH265" s="123">
        <f>IF(AH$5&lt;=$D265,0,IF(SUM($D265,I235)&gt;AH$5,$X247/I235,$X247-SUM($I265:AG265)))</f>
        <v>0</v>
      </c>
      <c r="AI265" s="123">
        <f>IF(AI$5&lt;=$D265,0,IF(SUM($D265,I235)&gt;AI$5,$X247/I235,$X247-SUM($I265:AH265)))</f>
        <v>0</v>
      </c>
      <c r="AJ265" s="123">
        <f>IF(AJ$5&lt;=$D265,0,IF(SUM($D265,I235)&gt;AJ$5,$X247/I235,$X247-SUM($I265:AI265)))</f>
        <v>0</v>
      </c>
      <c r="AK265" s="123">
        <f>IF(AK$5&lt;=$D265,0,IF(SUM($D265,I235)&gt;AK$5,$X247/I235,$X247-SUM($I265:AJ265)))</f>
        <v>0</v>
      </c>
      <c r="AL265" s="123">
        <f>IF(AL$5&lt;=$D265,0,IF(SUM($D265,I235)&gt;AL$5,$X247/I235,$X247-SUM($I265:AK265)))</f>
        <v>0</v>
      </c>
      <c r="AM265" s="123">
        <f>IF(AM$5&lt;=$D265,0,IF(SUM($D265,I235)&gt;AM$5,$X247/I235,$X247-SUM($I265:AL265)))</f>
        <v>0</v>
      </c>
      <c r="AN265" s="123">
        <f>IF(AN$5&lt;=$D265,0,IF(SUM($D265,I235)&gt;AN$5,$X247/I235,$X247-SUM($I265:AM265)))</f>
        <v>0</v>
      </c>
      <c r="AO265" s="123">
        <f>IF(AO$5&lt;=$D265,0,IF(SUM($D265,I235)&gt;AO$5,$X247/I235,$X247-SUM($I265:AN265)))</f>
        <v>0</v>
      </c>
      <c r="AP265" s="123">
        <f>IF(AP$5&lt;=$D265,0,IF(SUM($D265,I235)&gt;AP$5,$X247/I235,$X247-SUM($I265:AO265)))</f>
        <v>0</v>
      </c>
      <c r="AQ265" s="123">
        <f>IF(AQ$5&lt;=$D265,0,IF(SUM($D265,I235)&gt;AQ$5,$X247/I235,$X247-SUM($I265:AP265)))</f>
        <v>0</v>
      </c>
      <c r="AR265" s="123">
        <f>IF(AR$5&lt;=$D265,0,IF(SUM($D265,I235)&gt;AR$5,$X247/I235,$X247-SUM($I265:AQ265)))</f>
        <v>0</v>
      </c>
      <c r="AS265" s="123">
        <f>IF(AS$5&lt;=$D265,0,IF(SUM($D265,I235)&gt;AS$5,$X247/I235,$X247-SUM($I265:AR265)))</f>
        <v>0</v>
      </c>
      <c r="AT265" s="123">
        <f>IF(AT$5&lt;=$D265,0,IF(SUM($D265,I235)&gt;AT$5,$X247/I235,$X247-SUM($I265:AS265)))</f>
        <v>0</v>
      </c>
      <c r="AU265" s="123">
        <f>IF(AU$5&lt;=$D265,0,IF(SUM($D265,I235)&gt;AU$5,$X247/I235,$X247-SUM($I265:AT265)))</f>
        <v>0</v>
      </c>
      <c r="AV265" s="123">
        <f>IF(AV$5&lt;=$D265,0,IF(SUM($D265,I235)&gt;AV$5,$X247/I235,$X247-SUM($I265:AU265)))</f>
        <v>0</v>
      </c>
      <c r="AW265" s="123">
        <f>IF(AW$5&lt;=$D265,0,IF(SUM($D265,I235)&gt;AW$5,$X247/I235,$X247-SUM($I265:AV265)))</f>
        <v>0</v>
      </c>
      <c r="AX265" s="123">
        <f>IF(AX$5&lt;=$D265,0,IF(SUM($D265,I235)&gt;AX$5,$X247/I235,$X247-SUM($I265:AW265)))</f>
        <v>0</v>
      </c>
      <c r="AY265" s="123">
        <f>IF(AY$5&lt;=$D265,0,IF(SUM($D265,I235)&gt;AY$5,$X247/I235,$X247-SUM($I265:AX265)))</f>
        <v>0</v>
      </c>
      <c r="AZ265" s="123">
        <f>IF(AZ$5&lt;=$D265,0,IF(SUM($D265,I235)&gt;AZ$5,$X247/I235,$X247-SUM($I265:AY265)))</f>
        <v>0</v>
      </c>
      <c r="BA265" s="123">
        <f>IF(BA$5&lt;=$D265,0,IF(SUM($D265,I235)&gt;BA$5,$X247/I235,$X247-SUM($I265:AZ265)))</f>
        <v>0</v>
      </c>
      <c r="BB265" s="123">
        <f>IF(BB$5&lt;=$D265,0,IF(SUM($D265,I235)&gt;BB$5,$X247/I235,$X247-SUM($I265:BA265)))</f>
        <v>0</v>
      </c>
      <c r="BC265" s="123">
        <f>IF(BC$5&lt;=$D265,0,IF(SUM($D265,I235)&gt;BC$5,$X247/I235,$X247-SUM($I265:BB265)))</f>
        <v>0</v>
      </c>
      <c r="BD265" s="123">
        <f>IF(BD$5&lt;=$D265,0,IF(SUM($D265,I235)&gt;BD$5,$X247/I235,$X247-SUM($I265:BC265)))</f>
        <v>0</v>
      </c>
      <c r="BE265" s="123">
        <f>IF(BE$5&lt;=$D265,0,IF(SUM($D265,I235)&gt;BE$5,$X247/I235,$X247-SUM($I265:BD265)))</f>
        <v>0</v>
      </c>
      <c r="BF265" s="123">
        <f>IF(BF$5&lt;=$D265,0,IF(SUM($D265,I235)&gt;BF$5,$X247/I235,$X247-SUM($I265:BE265)))</f>
        <v>0</v>
      </c>
      <c r="BG265" s="123">
        <f>IF(BG$5&lt;=$D265,0,IF(SUM($D265,I235)&gt;BG$5,$X247/I235,$X247-SUM($I265:BF265)))</f>
        <v>0</v>
      </c>
      <c r="BH265" s="123">
        <f>IF(BH$5&lt;=$D265,0,IF(SUM($D265,I235)&gt;BH$5,$X247/I235,$X247-SUM($I265:BG265)))</f>
        <v>0</v>
      </c>
      <c r="BI265" s="123">
        <f>IF(BI$5&lt;=$D265,0,IF(SUM($D265,I235)&gt;BI$5,$X247/I235,$X247-SUM($I265:BH265)))</f>
        <v>0</v>
      </c>
      <c r="BJ265" s="123">
        <f>IF(BJ$5&lt;=$D265,0,IF(SUM($D265,I235)&gt;BJ$5,$X247/I235,$X247-SUM($I265:BI265)))</f>
        <v>0</v>
      </c>
      <c r="BK265" s="123">
        <f>IF(BK$5&lt;=$D265,0,IF(SUM($D265,I235)&gt;BK$5,$X247/I235,$X247-SUM($I265:BJ265)))</f>
        <v>0</v>
      </c>
      <c r="BL265" s="123">
        <f>IF(BL$5&lt;=$D265,0,IF(SUM($D265,I235)&gt;BL$5,$X247/I235,$X247-SUM($I265:BK265)))</f>
        <v>0</v>
      </c>
      <c r="BM265" s="123">
        <f>IF(BM$5&lt;=$D265,0,IF(SUM($D265,I235)&gt;BM$5,$X247/I235,$X247-SUM($I265:BL265)))</f>
        <v>0</v>
      </c>
      <c r="BN265" s="123">
        <f>IF(BN$5&lt;=$D265,0,IF(SUM($D265,I235)&gt;BN$5,$X247/I235,$X247-SUM($I265:BM265)))</f>
        <v>0</v>
      </c>
      <c r="BO265" s="123">
        <f>IF(BO$5&lt;=$D265,0,IF(SUM($D265,I235)&gt;BO$5,$X247/I235,$X247-SUM($I265:BN265)))</f>
        <v>0</v>
      </c>
      <c r="BP265" s="123">
        <f>IF(BP$5&lt;=$D265,0,IF(SUM($D265,I235)&gt;BP$5,$X247/I235,$X247-SUM($I265:BO265)))</f>
        <v>0</v>
      </c>
      <c r="BQ265" s="123">
        <f>IF(BQ$5&lt;=$D265,0,IF(SUM($D265,I235)&gt;BQ$5,$X247/I235,$X247-SUM($I265:BP265)))</f>
        <v>0</v>
      </c>
      <c r="BR265" s="123">
        <f>IF(BR$5&lt;=$D265,0,IF(SUM($D265,J235)&gt;BR$5,$X247/J235,$X247-SUM($I265:BQ265)))</f>
        <v>0</v>
      </c>
      <c r="BS265" s="123">
        <f>IF(BS$5&lt;=$D265,0,IF(SUM($D265,K235)&gt;BS$5,$X247/K235,$X247-SUM($I265:BR265)))</f>
        <v>0</v>
      </c>
      <c r="BT265" s="123">
        <f>IF(BT$5&lt;=$D265,0,IF(SUM($D265,L235)&gt;BT$5,$X247/L235,$X247-SUM($I265:BS265)))</f>
        <v>0</v>
      </c>
      <c r="BU265" s="123">
        <f>IF(BU$5&lt;=$D265,0,IF(SUM($D265,M235)&gt;BU$5,$X247/M235,$X247-SUM($I265:BT265)))</f>
        <v>0</v>
      </c>
      <c r="BV265" s="123">
        <f>IF(BV$5&lt;=$D265,0,IF(SUM($D265,N235)&gt;BV$5,$X247/N235,$X247-SUM($I265:BU265)))</f>
        <v>0</v>
      </c>
    </row>
    <row r="266" spans="4:74" ht="12.75" hidden="1" customHeight="1" outlineLevel="1" x14ac:dyDescent="0.3">
      <c r="D266" s="124">
        <f t="shared" si="120"/>
        <v>2026</v>
      </c>
      <c r="E266" s="8" t="s">
        <v>22</v>
      </c>
      <c r="I266" s="75"/>
      <c r="J266" s="123">
        <f>IF(J$5&lt;=$D266,0,IF(SUM($D266,I235)&gt;J$5,$Y247/I235,$Y247-SUM($I266:I266)))</f>
        <v>0</v>
      </c>
      <c r="K266" s="123">
        <f>IF(K$5&lt;=$D266,0,IF(SUM($D266,I235)&gt;K$5,$Y247/I235,$Y247-SUM($I266:J266)))</f>
        <v>0</v>
      </c>
      <c r="L266" s="123">
        <f>IF(L$5&lt;=$D266,0,IF(SUM($D266,I235)&gt;L$5,$Y247/I235,$Y247-SUM($I266:K266)))</f>
        <v>0</v>
      </c>
      <c r="M266" s="123">
        <f>IF(M$5&lt;=$D266,0,IF(SUM($D266,I235)&gt;M$5,$Y247/I235,$Y247-SUM($I266:L266)))</f>
        <v>0</v>
      </c>
      <c r="N266" s="123">
        <f>IF(N$5&lt;=$D266,0,IF(SUM($D266,I235)&gt;N$5,$Y247/I235,$Y247-SUM($I266:M266)))</f>
        <v>0</v>
      </c>
      <c r="O266" s="123">
        <f>IF(O$5&lt;=$D266,0,IF(SUM($D266,I235)&gt;O$5,$Y247/I235,$Y247-SUM($I266:N266)))</f>
        <v>0</v>
      </c>
      <c r="P266" s="123">
        <f>IF(P$5&lt;=$D266,0,IF(SUM($D266,I235)&gt;P$5,$Y247/I235,$Y247-SUM($I266:O266)))</f>
        <v>0</v>
      </c>
      <c r="Q266" s="123">
        <f>IF(Q$5&lt;=$D266,0,IF(SUM($D266,I235)&gt;Q$5,$Y247/I235,$Y247-SUM($I266:P266)))</f>
        <v>0</v>
      </c>
      <c r="R266" s="123">
        <f>IF(R$5&lt;=$D266,0,IF(SUM($D266,I235)&gt;R$5,$Y247/I235,$Y247-SUM($I266:Q266)))</f>
        <v>0</v>
      </c>
      <c r="S266" s="123">
        <f>IF(S$5&lt;=$D266,0,IF(SUM($D266,I235)&gt;S$5,$Y247/I235,$Y247-SUM($I266:R266)))</f>
        <v>0</v>
      </c>
      <c r="T266" s="123">
        <f>IF(T$5&lt;=$D266,0,IF(SUM($D266,I235)&gt;T$5,$Y247/I235,$Y247-SUM($I266:S266)))</f>
        <v>0</v>
      </c>
      <c r="U266" s="123">
        <f>IF(U$5&lt;=$D266,0,IF(SUM($D266,I235)&gt;U$5,$Y247/I235,$Y247-SUM($I266:T266)))</f>
        <v>0</v>
      </c>
      <c r="V266" s="123">
        <f>IF(V$5&lt;=$D266,0,IF(SUM($D266,I235)&gt;V$5,$Y247/I235,$Y247-SUM($I266:U266)))</f>
        <v>0</v>
      </c>
      <c r="W266" s="123">
        <f>IF(W$5&lt;=$D266,0,IF(SUM($D266,I235)&gt;W$5,$Y247/I235,$Y247-SUM($I266:V266)))</f>
        <v>0</v>
      </c>
      <c r="X266" s="123">
        <f>IF(X$5&lt;=$D266,0,IF(SUM($D266,I235)&gt;X$5,$Y247/I235,$Y247-SUM($I266:W266)))</f>
        <v>0</v>
      </c>
      <c r="Y266" s="123">
        <f>IF(Y$5&lt;=$D266,0,IF(SUM($D266,I235)&gt;Y$5,$Y247/I235,$Y247-SUM($I266:X266)))</f>
        <v>0</v>
      </c>
      <c r="Z266" s="123">
        <f>IF(Z$5&lt;=$D266,0,IF(SUM($D266,I235)&gt;Z$5,$Y247/I235,$Y247-SUM($I266:Y266)))</f>
        <v>0</v>
      </c>
      <c r="AA266" s="123">
        <f>IF(AA$5&lt;=$D266,0,IF(SUM($D266,I235)&gt;AA$5,$Y247/I235,$Y247-SUM($I266:Z266)))</f>
        <v>0</v>
      </c>
      <c r="AB266" s="123">
        <f>IF(AB$5&lt;=$D266,0,IF(SUM($D266,I235)&gt;AB$5,$Y247/I235,$Y247-SUM($I266:AA266)))</f>
        <v>0</v>
      </c>
      <c r="AC266" s="123">
        <f>IF(AC$5&lt;=$D266,0,IF(SUM($D266,I235)&gt;AC$5,$Y247/I235,$Y247-SUM($I266:AB266)))</f>
        <v>0</v>
      </c>
      <c r="AD266" s="123">
        <f>IF(AD$5&lt;=$D266,0,IF(SUM($D266,I235)&gt;AD$5,$Y247/I235,$Y247-SUM($I266:AC266)))</f>
        <v>0</v>
      </c>
      <c r="AE266" s="123">
        <f>IF(AE$5&lt;=$D266,0,IF(SUM($D266,I235)&gt;AE$5,$Y247/I235,$Y247-SUM($I266:AD266)))</f>
        <v>0</v>
      </c>
      <c r="AF266" s="123">
        <f>IF(AF$5&lt;=$D266,0,IF(SUM($D266,I235)&gt;AF$5,$Y247/I235,$Y247-SUM($I266:AE266)))</f>
        <v>0</v>
      </c>
      <c r="AG266" s="123">
        <f>IF(AG$5&lt;=$D266,0,IF(SUM($D266,I235)&gt;AG$5,$Y247/I235,$Y247-SUM($I266:AF266)))</f>
        <v>0</v>
      </c>
      <c r="AH266" s="123">
        <f>IF(AH$5&lt;=$D266,0,IF(SUM($D266,I235)&gt;AH$5,$Y247/I235,$Y247-SUM($I266:AG266)))</f>
        <v>0</v>
      </c>
      <c r="AI266" s="123">
        <f>IF(AI$5&lt;=$D266,0,IF(SUM($D266,I235)&gt;AI$5,$Y247/I235,$Y247-SUM($I266:AH266)))</f>
        <v>0</v>
      </c>
      <c r="AJ266" s="123">
        <f>IF(AJ$5&lt;=$D266,0,IF(SUM($D266,I235)&gt;AJ$5,$Y247/I235,$Y247-SUM($I266:AI266)))</f>
        <v>0</v>
      </c>
      <c r="AK266" s="123">
        <f>IF(AK$5&lt;=$D266,0,IF(SUM($D266,I235)&gt;AK$5,$Y247/I235,$Y247-SUM($I266:AJ266)))</f>
        <v>0</v>
      </c>
      <c r="AL266" s="123">
        <f>IF(AL$5&lt;=$D266,0,IF(SUM($D266,I235)&gt;AL$5,$Y247/I235,$Y247-SUM($I266:AK266)))</f>
        <v>0</v>
      </c>
      <c r="AM266" s="123">
        <f>IF(AM$5&lt;=$D266,0,IF(SUM($D266,I235)&gt;AM$5,$Y247/I235,$Y247-SUM($I266:AL266)))</f>
        <v>0</v>
      </c>
      <c r="AN266" s="123">
        <f>IF(AN$5&lt;=$D266,0,IF(SUM($D266,I235)&gt;AN$5,$Y247/I235,$Y247-SUM($I266:AM266)))</f>
        <v>0</v>
      </c>
      <c r="AO266" s="123">
        <f>IF(AO$5&lt;=$D266,0,IF(SUM($D266,I235)&gt;AO$5,$Y247/I235,$Y247-SUM($I266:AN266)))</f>
        <v>0</v>
      </c>
      <c r="AP266" s="123">
        <f>IF(AP$5&lt;=$D266,0,IF(SUM($D266,I235)&gt;AP$5,$Y247/I235,$Y247-SUM($I266:AO266)))</f>
        <v>0</v>
      </c>
      <c r="AQ266" s="123">
        <f>IF(AQ$5&lt;=$D266,0,IF(SUM($D266,I235)&gt;AQ$5,$Y247/I235,$Y247-SUM($I266:AP266)))</f>
        <v>0</v>
      </c>
      <c r="AR266" s="123">
        <f>IF(AR$5&lt;=$D266,0,IF(SUM($D266,I235)&gt;AR$5,$Y247/I235,$Y247-SUM($I266:AQ266)))</f>
        <v>0</v>
      </c>
      <c r="AS266" s="123">
        <f>IF(AS$5&lt;=$D266,0,IF(SUM($D266,I235)&gt;AS$5,$Y247/I235,$Y247-SUM($I266:AR266)))</f>
        <v>0</v>
      </c>
      <c r="AT266" s="123">
        <f>IF(AT$5&lt;=$D266,0,IF(SUM($D266,I235)&gt;AT$5,$Y247/I235,$Y247-SUM($I266:AS266)))</f>
        <v>0</v>
      </c>
      <c r="AU266" s="123">
        <f>IF(AU$5&lt;=$D266,0,IF(SUM($D266,I235)&gt;AU$5,$Y247/I235,$Y247-SUM($I266:AT266)))</f>
        <v>0</v>
      </c>
      <c r="AV266" s="123">
        <f>IF(AV$5&lt;=$D266,0,IF(SUM($D266,I235)&gt;AV$5,$Y247/I235,$Y247-SUM($I266:AU266)))</f>
        <v>0</v>
      </c>
      <c r="AW266" s="123">
        <f>IF(AW$5&lt;=$D266,0,IF(SUM($D266,I235)&gt;AW$5,$Y247/I235,$Y247-SUM($I266:AV266)))</f>
        <v>0</v>
      </c>
      <c r="AX266" s="123">
        <f>IF(AX$5&lt;=$D266,0,IF(SUM($D266,I235)&gt;AX$5,$Y247/I235,$Y247-SUM($I266:AW266)))</f>
        <v>0</v>
      </c>
      <c r="AY266" s="123">
        <f>IF(AY$5&lt;=$D266,0,IF(SUM($D266,I235)&gt;AY$5,$Y247/I235,$Y247-SUM($I266:AX266)))</f>
        <v>0</v>
      </c>
      <c r="AZ266" s="123">
        <f>IF(AZ$5&lt;=$D266,0,IF(SUM($D266,I235)&gt;AZ$5,$Y247/I235,$Y247-SUM($I266:AY266)))</f>
        <v>0</v>
      </c>
      <c r="BA266" s="123">
        <f>IF(BA$5&lt;=$D266,0,IF(SUM($D266,I235)&gt;BA$5,$Y247/I235,$Y247-SUM($I266:AZ266)))</f>
        <v>0</v>
      </c>
      <c r="BB266" s="123">
        <f>IF(BB$5&lt;=$D266,0,IF(SUM($D266,I235)&gt;BB$5,$Y247/I235,$Y247-SUM($I266:BA266)))</f>
        <v>0</v>
      </c>
      <c r="BC266" s="123">
        <f>IF(BC$5&lt;=$D266,0,IF(SUM($D266,I235)&gt;BC$5,$Y247/I235,$Y247-SUM($I266:BB266)))</f>
        <v>0</v>
      </c>
      <c r="BD266" s="123">
        <f>IF(BD$5&lt;=$D266,0,IF(SUM($D266,I235)&gt;BD$5,$Y247/I235,$Y247-SUM($I266:BC266)))</f>
        <v>0</v>
      </c>
      <c r="BE266" s="123">
        <f>IF(BE$5&lt;=$D266,0,IF(SUM($D266,I235)&gt;BE$5,$Y247/I235,$Y247-SUM($I266:BD266)))</f>
        <v>0</v>
      </c>
      <c r="BF266" s="123">
        <f>IF(BF$5&lt;=$D266,0,IF(SUM($D266,I235)&gt;BF$5,$Y247/I235,$Y247-SUM($I266:BE266)))</f>
        <v>0</v>
      </c>
      <c r="BG266" s="123">
        <f>IF(BG$5&lt;=$D266,0,IF(SUM($D266,I235)&gt;BG$5,$Y247/I235,$Y247-SUM($I266:BF266)))</f>
        <v>0</v>
      </c>
      <c r="BH266" s="123">
        <f>IF(BH$5&lt;=$D266,0,IF(SUM($D266,I235)&gt;BH$5,$Y247/I235,$Y247-SUM($I266:BG266)))</f>
        <v>0</v>
      </c>
      <c r="BI266" s="123">
        <f>IF(BI$5&lt;=$D266,0,IF(SUM($D266,I235)&gt;BI$5,$Y247/I235,$Y247-SUM($I266:BH266)))</f>
        <v>0</v>
      </c>
      <c r="BJ266" s="123">
        <f>IF(BJ$5&lt;=$D266,0,IF(SUM($D266,I235)&gt;BJ$5,$Y247/I235,$Y247-SUM($I266:BI266)))</f>
        <v>0</v>
      </c>
      <c r="BK266" s="123">
        <f>IF(BK$5&lt;=$D266,0,IF(SUM($D266,I235)&gt;BK$5,$Y247/I235,$Y247-SUM($I266:BJ266)))</f>
        <v>0</v>
      </c>
      <c r="BL266" s="123">
        <f>IF(BL$5&lt;=$D266,0,IF(SUM($D266,I235)&gt;BL$5,$Y247/I235,$Y247-SUM($I266:BK266)))</f>
        <v>0</v>
      </c>
      <c r="BM266" s="123">
        <f>IF(BM$5&lt;=$D266,0,IF(SUM($D266,I235)&gt;BM$5,$Y247/I235,$Y247-SUM($I266:BL266)))</f>
        <v>0</v>
      </c>
      <c r="BN266" s="123">
        <f>IF(BN$5&lt;=$D266,0,IF(SUM($D266,I235)&gt;BN$5,$Y247/I235,$Y247-SUM($I266:BM266)))</f>
        <v>0</v>
      </c>
      <c r="BO266" s="123">
        <f>IF(BO$5&lt;=$D266,0,IF(SUM($D266,I235)&gt;BO$5,$Y247/I235,$Y247-SUM($I266:BN266)))</f>
        <v>0</v>
      </c>
      <c r="BP266" s="123">
        <f>IF(BP$5&lt;=$D266,0,IF(SUM($D266,I235)&gt;BP$5,$Y247/I235,$Y247-SUM($I266:BO266)))</f>
        <v>0</v>
      </c>
      <c r="BQ266" s="123">
        <f>IF(BQ$5&lt;=$D266,0,IF(SUM($D266,I235)&gt;BQ$5,$Y247/I235,$Y247-SUM($I266:BP266)))</f>
        <v>0</v>
      </c>
      <c r="BR266" s="123">
        <f>IF(BR$5&lt;=$D266,0,IF(SUM($D266,J235)&gt;BR$5,$Y247/J235,$Y247-SUM($I266:BQ266)))</f>
        <v>0</v>
      </c>
      <c r="BS266" s="123">
        <f>IF(BS$5&lt;=$D266,0,IF(SUM($D266,K235)&gt;BS$5,$Y247/K235,$Y247-SUM($I266:BR266)))</f>
        <v>0</v>
      </c>
      <c r="BT266" s="123">
        <f>IF(BT$5&lt;=$D266,0,IF(SUM($D266,L235)&gt;BT$5,$Y247/L235,$Y247-SUM($I266:BS266)))</f>
        <v>0</v>
      </c>
      <c r="BU266" s="123">
        <f>IF(BU$5&lt;=$D266,0,IF(SUM($D266,M235)&gt;BU$5,$Y247/M235,$Y247-SUM($I266:BT266)))</f>
        <v>0</v>
      </c>
      <c r="BV266" s="123">
        <f>IF(BV$5&lt;=$D266,0,IF(SUM($D266,N235)&gt;BV$5,$Y247/N235,$Y247-SUM($I266:BU266)))</f>
        <v>0</v>
      </c>
    </row>
    <row r="267" spans="4:74" ht="12.75" hidden="1" customHeight="1" outlineLevel="1" x14ac:dyDescent="0.3">
      <c r="D267" s="124">
        <f t="shared" si="120"/>
        <v>2027</v>
      </c>
      <c r="E267" s="8" t="s">
        <v>22</v>
      </c>
      <c r="I267" s="75"/>
      <c r="J267" s="123">
        <f>IF(J$5&lt;=$D267,0,IF(SUM($D267,I235)&gt;J$5,$Z247/I235,$Z247-SUM($I267:I267)))</f>
        <v>0</v>
      </c>
      <c r="K267" s="123">
        <f>IF(K$5&lt;=$D267,0,IF(SUM($D267,I235)&gt;K$5,$Z247/I235,$Z247-SUM($I267:J267)))</f>
        <v>0</v>
      </c>
      <c r="L267" s="123">
        <f>IF(L$5&lt;=$D267,0,IF(SUM($D267,I235)&gt;L$5,$Z247/I235,$Z247-SUM($I267:K267)))</f>
        <v>0</v>
      </c>
      <c r="M267" s="123">
        <f>IF(M$5&lt;=$D267,0,IF(SUM($D267,I235)&gt;M$5,$Z247/I235,$Z247-SUM($I267:L267)))</f>
        <v>0</v>
      </c>
      <c r="N267" s="123">
        <f>IF(N$5&lt;=$D267,0,IF(SUM($D267,I235)&gt;N$5,$Z247/I235,$Z247-SUM($I267:M267)))</f>
        <v>0</v>
      </c>
      <c r="O267" s="123">
        <f>IF(O$5&lt;=$D267,0,IF(SUM($D267,I235)&gt;O$5,$Z247/I235,$Z247-SUM($I267:N267)))</f>
        <v>0</v>
      </c>
      <c r="P267" s="123">
        <f>IF(P$5&lt;=$D267,0,IF(SUM($D267,I235)&gt;P$5,$Z247/I235,$Z247-SUM($I267:O267)))</f>
        <v>0</v>
      </c>
      <c r="Q267" s="123">
        <f>IF(Q$5&lt;=$D267,0,IF(SUM($D267,I235)&gt;Q$5,$Z247/I235,$Z247-SUM($I267:P267)))</f>
        <v>0</v>
      </c>
      <c r="R267" s="123">
        <f>IF(R$5&lt;=$D267,0,IF(SUM($D267,I235)&gt;R$5,$Z247/I235,$Z247-SUM($I267:Q267)))</f>
        <v>0</v>
      </c>
      <c r="S267" s="123">
        <f>IF(S$5&lt;=$D267,0,IF(SUM($D267,I235)&gt;S$5,$Z247/I235,$Z247-SUM($I267:R267)))</f>
        <v>0</v>
      </c>
      <c r="T267" s="123">
        <f>IF(T$5&lt;=$D267,0,IF(SUM($D267,I235)&gt;T$5,$Z247/I235,$Z247-SUM($I267:S267)))</f>
        <v>0</v>
      </c>
      <c r="U267" s="123">
        <f>IF(U$5&lt;=$D267,0,IF(SUM($D267,I235)&gt;U$5,$Z247/I235,$Z247-SUM($I267:T267)))</f>
        <v>0</v>
      </c>
      <c r="V267" s="123">
        <f>IF(V$5&lt;=$D267,0,IF(SUM($D267,I235)&gt;V$5,$Z247/I235,$Z247-SUM($I267:U267)))</f>
        <v>0</v>
      </c>
      <c r="W267" s="123">
        <f>IF(W$5&lt;=$D267,0,IF(SUM($D267,I235)&gt;W$5,$Z247/I235,$Z247-SUM($I267:V267)))</f>
        <v>0</v>
      </c>
      <c r="X267" s="123">
        <f>IF(X$5&lt;=$D267,0,IF(SUM($D267,I235)&gt;X$5,$Z247/I235,$Z247-SUM($I267:W267)))</f>
        <v>0</v>
      </c>
      <c r="Y267" s="123">
        <f>IF(Y$5&lt;=$D267,0,IF(SUM($D267,I235)&gt;Y$5,$Z247/I235,$Z247-SUM($I267:X267)))</f>
        <v>0</v>
      </c>
      <c r="Z267" s="123">
        <f>IF(Z$5&lt;=$D267,0,IF(SUM($D267,I235)&gt;Z$5,$Z247/I235,$Z247-SUM($I267:Y267)))</f>
        <v>0</v>
      </c>
      <c r="AA267" s="123">
        <f>IF(AA$5&lt;=$D267,0,IF(SUM($D267,I235)&gt;AA$5,$Z247/I235,$Z247-SUM($I267:Z267)))</f>
        <v>0</v>
      </c>
      <c r="AB267" s="123">
        <f>IF(AB$5&lt;=$D267,0,IF(SUM($D267,I235)&gt;AB$5,$Z247/I235,$Z247-SUM($I267:AA267)))</f>
        <v>0</v>
      </c>
      <c r="AC267" s="123">
        <f>IF(AC$5&lt;=$D267,0,IF(SUM($D267,I235)&gt;AC$5,$Z247/I235,$Z247-SUM($I267:AB267)))</f>
        <v>0</v>
      </c>
      <c r="AD267" s="123">
        <f>IF(AD$5&lt;=$D267,0,IF(SUM($D267,I235)&gt;AD$5,$Z247/I235,$Z247-SUM($I267:AC267)))</f>
        <v>0</v>
      </c>
      <c r="AE267" s="123">
        <f>IF(AE$5&lt;=$D267,0,IF(SUM($D267,I235)&gt;AE$5,$Z247/I235,$Z247-SUM($I267:AD267)))</f>
        <v>0</v>
      </c>
      <c r="AF267" s="123">
        <f>IF(AF$5&lt;=$D267,0,IF(SUM($D267,I235)&gt;AF$5,$Z247/I235,$Z247-SUM($I267:AE267)))</f>
        <v>0</v>
      </c>
      <c r="AG267" s="123">
        <f>IF(AG$5&lt;=$D267,0,IF(SUM($D267,I235)&gt;AG$5,$Z247/I235,$Z247-SUM($I267:AF267)))</f>
        <v>0</v>
      </c>
      <c r="AH267" s="123">
        <f>IF(AH$5&lt;=$D267,0,IF(SUM($D267,I235)&gt;AH$5,$Z247/I235,$Z247-SUM($I267:AG267)))</f>
        <v>0</v>
      </c>
      <c r="AI267" s="123">
        <f>IF(AI$5&lt;=$D267,0,IF(SUM($D267,I235)&gt;AI$5,$Z247/I235,$Z247-SUM($I267:AH267)))</f>
        <v>0</v>
      </c>
      <c r="AJ267" s="123">
        <f>IF(AJ$5&lt;=$D267,0,IF(SUM($D267,I235)&gt;AJ$5,$Z247/I235,$Z247-SUM($I267:AI267)))</f>
        <v>0</v>
      </c>
      <c r="AK267" s="123">
        <f>IF(AK$5&lt;=$D267,0,IF(SUM($D267,I235)&gt;AK$5,$Z247/I235,$Z247-SUM($I267:AJ267)))</f>
        <v>0</v>
      </c>
      <c r="AL267" s="123">
        <f>IF(AL$5&lt;=$D267,0,IF(SUM($D267,I235)&gt;AL$5,$Z247/I235,$Z247-SUM($I267:AK267)))</f>
        <v>0</v>
      </c>
      <c r="AM267" s="123">
        <f>IF(AM$5&lt;=$D267,0,IF(SUM($D267,I235)&gt;AM$5,$Z247/I235,$Z247-SUM($I267:AL267)))</f>
        <v>0</v>
      </c>
      <c r="AN267" s="123">
        <f>IF(AN$5&lt;=$D267,0,IF(SUM($D267,I235)&gt;AN$5,$Z247/I235,$Z247-SUM($I267:AM267)))</f>
        <v>0</v>
      </c>
      <c r="AO267" s="123">
        <f>IF(AO$5&lt;=$D267,0,IF(SUM($D267,I235)&gt;AO$5,$Z247/I235,$Z247-SUM($I267:AN267)))</f>
        <v>0</v>
      </c>
      <c r="AP267" s="123">
        <f>IF(AP$5&lt;=$D267,0,IF(SUM($D267,I235)&gt;AP$5,$Z247/I235,$Z247-SUM($I267:AO267)))</f>
        <v>0</v>
      </c>
      <c r="AQ267" s="123">
        <f>IF(AQ$5&lt;=$D267,0,IF(SUM($D267,I235)&gt;AQ$5,$Z247/I235,$Z247-SUM($I267:AP267)))</f>
        <v>0</v>
      </c>
      <c r="AR267" s="123">
        <f>IF(AR$5&lt;=$D267,0,IF(SUM($D267,I235)&gt;AR$5,$Z247/I235,$Z247-SUM($I267:AQ267)))</f>
        <v>0</v>
      </c>
      <c r="AS267" s="123">
        <f>IF(AS$5&lt;=$D267,0,IF(SUM($D267,I235)&gt;AS$5,$Z247/I235,$Z247-SUM($I267:AR267)))</f>
        <v>0</v>
      </c>
      <c r="AT267" s="123">
        <f>IF(AT$5&lt;=$D267,0,IF(SUM($D267,I235)&gt;AT$5,$Z247/I235,$Z247-SUM($I267:AS267)))</f>
        <v>0</v>
      </c>
      <c r="AU267" s="123">
        <f>IF(AU$5&lt;=$D267,0,IF(SUM($D267,I235)&gt;AU$5,$Z247/I235,$Z247-SUM($I267:AT267)))</f>
        <v>0</v>
      </c>
      <c r="AV267" s="123">
        <f>IF(AV$5&lt;=$D267,0,IF(SUM($D267,I235)&gt;AV$5,$Z247/I235,$Z247-SUM($I267:AU267)))</f>
        <v>0</v>
      </c>
      <c r="AW267" s="123">
        <f>IF(AW$5&lt;=$D267,0,IF(SUM($D267,I235)&gt;AW$5,$Z247/I235,$Z247-SUM($I267:AV267)))</f>
        <v>0</v>
      </c>
      <c r="AX267" s="123">
        <f>IF(AX$5&lt;=$D267,0,IF(SUM($D267,I235)&gt;AX$5,$Z247/I235,$Z247-SUM($I267:AW267)))</f>
        <v>0</v>
      </c>
      <c r="AY267" s="123">
        <f>IF(AY$5&lt;=$D267,0,IF(SUM($D267,I235)&gt;AY$5,$Z247/I235,$Z247-SUM($I267:AX267)))</f>
        <v>0</v>
      </c>
      <c r="AZ267" s="123">
        <f>IF(AZ$5&lt;=$D267,0,IF(SUM($D267,I235)&gt;AZ$5,$Z247/I235,$Z247-SUM($I267:AY267)))</f>
        <v>0</v>
      </c>
      <c r="BA267" s="123">
        <f>IF(BA$5&lt;=$D267,0,IF(SUM($D267,I235)&gt;BA$5,$Z247/I235,$Z247-SUM($I267:AZ267)))</f>
        <v>0</v>
      </c>
      <c r="BB267" s="123">
        <f>IF(BB$5&lt;=$D267,0,IF(SUM($D267,I235)&gt;BB$5,$Z247/I235,$Z247-SUM($I267:BA267)))</f>
        <v>0</v>
      </c>
      <c r="BC267" s="123">
        <f>IF(BC$5&lt;=$D267,0,IF(SUM($D267,I235)&gt;BC$5,$Z247/I235,$Z247-SUM($I267:BB267)))</f>
        <v>0</v>
      </c>
      <c r="BD267" s="123">
        <f>IF(BD$5&lt;=$D267,0,IF(SUM($D267,I235)&gt;BD$5,$Z247/I235,$Z247-SUM($I267:BC267)))</f>
        <v>0</v>
      </c>
      <c r="BE267" s="123">
        <f>IF(BE$5&lt;=$D267,0,IF(SUM($D267,I235)&gt;BE$5,$Z247/I235,$Z247-SUM($I267:BD267)))</f>
        <v>0</v>
      </c>
      <c r="BF267" s="123">
        <f>IF(BF$5&lt;=$D267,0,IF(SUM($D267,I235)&gt;BF$5,$Z247/I235,$Z247-SUM($I267:BE267)))</f>
        <v>0</v>
      </c>
      <c r="BG267" s="123">
        <f>IF(BG$5&lt;=$D267,0,IF(SUM($D267,I235)&gt;BG$5,$Z247/I235,$Z247-SUM($I267:BF267)))</f>
        <v>0</v>
      </c>
      <c r="BH267" s="123">
        <f>IF(BH$5&lt;=$D267,0,IF(SUM($D267,I235)&gt;BH$5,$Z247/I235,$Z247-SUM($I267:BG267)))</f>
        <v>0</v>
      </c>
      <c r="BI267" s="123">
        <f>IF(BI$5&lt;=$D267,0,IF(SUM($D267,I235)&gt;BI$5,$Z247/I235,$Z247-SUM($I267:BH267)))</f>
        <v>0</v>
      </c>
      <c r="BJ267" s="123">
        <f>IF(BJ$5&lt;=$D267,0,IF(SUM($D267,I235)&gt;BJ$5,$Z247/I235,$Z247-SUM($I267:BI267)))</f>
        <v>0</v>
      </c>
      <c r="BK267" s="123">
        <f>IF(BK$5&lt;=$D267,0,IF(SUM($D267,I235)&gt;BK$5,$Z247/I235,$Z247-SUM($I267:BJ267)))</f>
        <v>0</v>
      </c>
      <c r="BL267" s="123">
        <f>IF(BL$5&lt;=$D267,0,IF(SUM($D267,I235)&gt;BL$5,$Z247/I235,$Z247-SUM($I267:BK267)))</f>
        <v>0</v>
      </c>
      <c r="BM267" s="123">
        <f>IF(BM$5&lt;=$D267,0,IF(SUM($D267,I235)&gt;BM$5,$Z247/I235,$Z247-SUM($I267:BL267)))</f>
        <v>0</v>
      </c>
      <c r="BN267" s="123">
        <f>IF(BN$5&lt;=$D267,0,IF(SUM($D267,I235)&gt;BN$5,$Z247/I235,$Z247-SUM($I267:BM267)))</f>
        <v>0</v>
      </c>
      <c r="BO267" s="123">
        <f>IF(BO$5&lt;=$D267,0,IF(SUM($D267,I235)&gt;BO$5,$Z247/I235,$Z247-SUM($I267:BN267)))</f>
        <v>0</v>
      </c>
      <c r="BP267" s="123">
        <f>IF(BP$5&lt;=$D267,0,IF(SUM($D267,I235)&gt;BP$5,$Z247/I235,$Z247-SUM($I267:BO267)))</f>
        <v>0</v>
      </c>
      <c r="BQ267" s="123">
        <f>IF(BQ$5&lt;=$D267,0,IF(SUM($D267,I235)&gt;BQ$5,$Z247/I235,$Z247-SUM($I267:BP267)))</f>
        <v>0</v>
      </c>
      <c r="BR267" s="123">
        <f>IF(BR$5&lt;=$D267,0,IF(SUM($D267,J235)&gt;BR$5,$Z247/J235,$Z247-SUM($I267:BQ267)))</f>
        <v>0</v>
      </c>
      <c r="BS267" s="123">
        <f>IF(BS$5&lt;=$D267,0,IF(SUM($D267,K235)&gt;BS$5,$Z247/K235,$Z247-SUM($I267:BR267)))</f>
        <v>0</v>
      </c>
      <c r="BT267" s="123">
        <f>IF(BT$5&lt;=$D267,0,IF(SUM($D267,L235)&gt;BT$5,$Z247/L235,$Z247-SUM($I267:BS267)))</f>
        <v>0</v>
      </c>
      <c r="BU267" s="123">
        <f>IF(BU$5&lt;=$D267,0,IF(SUM($D267,M235)&gt;BU$5,$Z247/M235,$Z247-SUM($I267:BT267)))</f>
        <v>0</v>
      </c>
      <c r="BV267" s="123">
        <f>IF(BV$5&lt;=$D267,0,IF(SUM($D267,N235)&gt;BV$5,$Z247/N235,$Z247-SUM($I267:BU267)))</f>
        <v>0</v>
      </c>
    </row>
    <row r="268" spans="4:74" ht="12.75" hidden="1" customHeight="1" outlineLevel="1" x14ac:dyDescent="0.3">
      <c r="D268" s="124">
        <f t="shared" si="120"/>
        <v>2028</v>
      </c>
      <c r="E268" s="8" t="s">
        <v>22</v>
      </c>
      <c r="I268" s="75"/>
      <c r="J268" s="123">
        <f>IF(J$5&lt;=$D268,0,IF(SUM($D268,I235)&gt;J$5,$AA247/I235,$AA247-SUM($I268:I268)))</f>
        <v>0</v>
      </c>
      <c r="K268" s="123">
        <f>IF(K$5&lt;=$D268,0,IF(SUM($D268,I235)&gt;K$5,$AA247/I235,$AA247-SUM($I268:J268)))</f>
        <v>0</v>
      </c>
      <c r="L268" s="123">
        <f>IF(L$5&lt;=$D268,0,IF(SUM($D268,I235)&gt;L$5,$AA247/I235,$AA247-SUM($I268:K268)))</f>
        <v>0</v>
      </c>
      <c r="M268" s="123">
        <f>IF(M$5&lt;=$D268,0,IF(SUM($D268,I235)&gt;M$5,$AA247/I235,$AA247-SUM($I268:L268)))</f>
        <v>0</v>
      </c>
      <c r="N268" s="123">
        <f>IF(N$5&lt;=$D268,0,IF(SUM($D268,I235)&gt;N$5,$AA247/I235,$AA247-SUM($I268:M268)))</f>
        <v>0</v>
      </c>
      <c r="O268" s="123">
        <f>IF(O$5&lt;=$D268,0,IF(SUM($D268,I235)&gt;O$5,$AA247/I235,$AA247-SUM($I268:N268)))</f>
        <v>0</v>
      </c>
      <c r="P268" s="123">
        <f>IF(P$5&lt;=$D268,0,IF(SUM($D268,I235)&gt;P$5,$AA247/I235,$AA247-SUM($I268:O268)))</f>
        <v>0</v>
      </c>
      <c r="Q268" s="123">
        <f>IF(Q$5&lt;=$D268,0,IF(SUM($D268,I235)&gt;Q$5,$AA247/I235,$AA247-SUM($I268:P268)))</f>
        <v>0</v>
      </c>
      <c r="R268" s="123">
        <f>IF(R$5&lt;=$D268,0,IF(SUM($D268,I235)&gt;R$5,$AA247/I235,$AA247-SUM($I268:Q268)))</f>
        <v>0</v>
      </c>
      <c r="S268" s="123">
        <f>IF(S$5&lt;=$D268,0,IF(SUM($D268,I235)&gt;S$5,$AA247/I235,$AA247-SUM($I268:R268)))</f>
        <v>0</v>
      </c>
      <c r="T268" s="123">
        <f>IF(T$5&lt;=$D268,0,IF(SUM($D268,I235)&gt;T$5,$AA247/I235,$AA247-SUM($I268:S268)))</f>
        <v>0</v>
      </c>
      <c r="U268" s="123">
        <f>IF(U$5&lt;=$D268,0,IF(SUM($D268,I235)&gt;U$5,$AA247/I235,$AA247-SUM($I268:T268)))</f>
        <v>0</v>
      </c>
      <c r="V268" s="123">
        <f>IF(V$5&lt;=$D268,0,IF(SUM($D268,I235)&gt;V$5,$AA247/I235,$AA247-SUM($I268:U268)))</f>
        <v>0</v>
      </c>
      <c r="W268" s="123">
        <f>IF(W$5&lt;=$D268,0,IF(SUM($D268,I235)&gt;W$5,$AA247/I235,$AA247-SUM($I268:V268)))</f>
        <v>0</v>
      </c>
      <c r="X268" s="123">
        <f>IF(X$5&lt;=$D268,0,IF(SUM($D268,I235)&gt;X$5,$AA247/I235,$AA247-SUM($I268:W268)))</f>
        <v>0</v>
      </c>
      <c r="Y268" s="123">
        <f>IF(Y$5&lt;=$D268,0,IF(SUM($D268,I235)&gt;Y$5,$AA247/I235,$AA247-SUM($I268:X268)))</f>
        <v>0</v>
      </c>
      <c r="Z268" s="123">
        <f>IF(Z$5&lt;=$D268,0,IF(SUM($D268,I235)&gt;Z$5,$AA247/I235,$AA247-SUM($I268:Y268)))</f>
        <v>0</v>
      </c>
      <c r="AA268" s="123">
        <f>IF(AA$5&lt;=$D268,0,IF(SUM($D268,I235)&gt;AA$5,$AA247/I235,$AA247-SUM($I268:Z268)))</f>
        <v>0</v>
      </c>
      <c r="AB268" s="123">
        <f>IF(AB$5&lt;=$D268,0,IF(SUM($D268,I235)&gt;AB$5,$AA247/I235,$AA247-SUM($I268:AA268)))</f>
        <v>0</v>
      </c>
      <c r="AC268" s="123">
        <f>IF(AC$5&lt;=$D268,0,IF(SUM($D268,I235)&gt;AC$5,$AA247/I235,$AA247-SUM($I268:AB268)))</f>
        <v>0</v>
      </c>
      <c r="AD268" s="123">
        <f>IF(AD$5&lt;=$D268,0,IF(SUM($D268,I235)&gt;AD$5,$AA247/I235,$AA247-SUM($I268:AC268)))</f>
        <v>0</v>
      </c>
      <c r="AE268" s="123">
        <f>IF(AE$5&lt;=$D268,0,IF(SUM($D268,I235)&gt;AE$5,$AA247/I235,$AA247-SUM($I268:AD268)))</f>
        <v>0</v>
      </c>
      <c r="AF268" s="123">
        <f>IF(AF$5&lt;=$D268,0,IF(SUM($D268,I235)&gt;AF$5,$AA247/I235,$AA247-SUM($I268:AE268)))</f>
        <v>0</v>
      </c>
      <c r="AG268" s="123">
        <f>IF(AG$5&lt;=$D268,0,IF(SUM($D268,I235)&gt;AG$5,$AA247/I235,$AA247-SUM($I268:AF268)))</f>
        <v>0</v>
      </c>
      <c r="AH268" s="123">
        <f>IF(AH$5&lt;=$D268,0,IF(SUM($D268,I235)&gt;AH$5,$AA247/I235,$AA247-SUM($I268:AG268)))</f>
        <v>0</v>
      </c>
      <c r="AI268" s="123">
        <f>IF(AI$5&lt;=$D268,0,IF(SUM($D268,I235)&gt;AI$5,$AA247/I235,$AA247-SUM($I268:AH268)))</f>
        <v>0</v>
      </c>
      <c r="AJ268" s="123">
        <f>IF(AJ$5&lt;=$D268,0,IF(SUM($D268,I235)&gt;AJ$5,$AA247/I235,$AA247-SUM($I268:AI268)))</f>
        <v>0</v>
      </c>
      <c r="AK268" s="123">
        <f>IF(AK$5&lt;=$D268,0,IF(SUM($D268,I235)&gt;AK$5,$AA247/I235,$AA247-SUM($I268:AJ268)))</f>
        <v>0</v>
      </c>
      <c r="AL268" s="123">
        <f>IF(AL$5&lt;=$D268,0,IF(SUM($D268,I235)&gt;AL$5,$AA247/I235,$AA247-SUM($I268:AK268)))</f>
        <v>0</v>
      </c>
      <c r="AM268" s="123">
        <f>IF(AM$5&lt;=$D268,0,IF(SUM($D268,I235)&gt;AM$5,$AA247/I235,$AA247-SUM($I268:AL268)))</f>
        <v>0</v>
      </c>
      <c r="AN268" s="123">
        <f>IF(AN$5&lt;=$D268,0,IF(SUM($D268,I235)&gt;AN$5,$AA247/I235,$AA247-SUM($I268:AM268)))</f>
        <v>0</v>
      </c>
      <c r="AO268" s="123">
        <f>IF(AO$5&lt;=$D268,0,IF(SUM($D268,I235)&gt;AO$5,$AA247/I235,$AA247-SUM($I268:AN268)))</f>
        <v>0</v>
      </c>
      <c r="AP268" s="123">
        <f>IF(AP$5&lt;=$D268,0,IF(SUM($D268,I235)&gt;AP$5,$AA247/I235,$AA247-SUM($I268:AO268)))</f>
        <v>0</v>
      </c>
      <c r="AQ268" s="123">
        <f>IF(AQ$5&lt;=$D268,0,IF(SUM($D268,I235)&gt;AQ$5,$AA247/I235,$AA247-SUM($I268:AP268)))</f>
        <v>0</v>
      </c>
      <c r="AR268" s="123">
        <f>IF(AR$5&lt;=$D268,0,IF(SUM($D268,I235)&gt;AR$5,$AA247/I235,$AA247-SUM($I268:AQ268)))</f>
        <v>0</v>
      </c>
      <c r="AS268" s="123">
        <f>IF(AS$5&lt;=$D268,0,IF(SUM($D268,I235)&gt;AS$5,$AA247/I235,$AA247-SUM($I268:AR268)))</f>
        <v>0</v>
      </c>
      <c r="AT268" s="123">
        <f>IF(AT$5&lt;=$D268,0,IF(SUM($D268,I235)&gt;AT$5,$AA247/I235,$AA247-SUM($I268:AS268)))</f>
        <v>0</v>
      </c>
      <c r="AU268" s="123">
        <f>IF(AU$5&lt;=$D268,0,IF(SUM($D268,I235)&gt;AU$5,$AA247/I235,$AA247-SUM($I268:AT268)))</f>
        <v>0</v>
      </c>
      <c r="AV268" s="123">
        <f>IF(AV$5&lt;=$D268,0,IF(SUM($D268,I235)&gt;AV$5,$AA247/I235,$AA247-SUM($I268:AU268)))</f>
        <v>0</v>
      </c>
      <c r="AW268" s="123">
        <f>IF(AW$5&lt;=$D268,0,IF(SUM($D268,I235)&gt;AW$5,$AA247/I235,$AA247-SUM($I268:AV268)))</f>
        <v>0</v>
      </c>
      <c r="AX268" s="123">
        <f>IF(AX$5&lt;=$D268,0,IF(SUM($D268,I235)&gt;AX$5,$AA247/I235,$AA247-SUM($I268:AW268)))</f>
        <v>0</v>
      </c>
      <c r="AY268" s="123">
        <f>IF(AY$5&lt;=$D268,0,IF(SUM($D268,I235)&gt;AY$5,$AA247/I235,$AA247-SUM($I268:AX268)))</f>
        <v>0</v>
      </c>
      <c r="AZ268" s="123">
        <f>IF(AZ$5&lt;=$D268,0,IF(SUM($D268,I235)&gt;AZ$5,$AA247/I235,$AA247-SUM($I268:AY268)))</f>
        <v>0</v>
      </c>
      <c r="BA268" s="123">
        <f>IF(BA$5&lt;=$D268,0,IF(SUM($D268,I235)&gt;BA$5,$AA247/I235,$AA247-SUM($I268:AZ268)))</f>
        <v>0</v>
      </c>
      <c r="BB268" s="123">
        <f>IF(BB$5&lt;=$D268,0,IF(SUM($D268,I235)&gt;BB$5,$AA247/I235,$AA247-SUM($I268:BA268)))</f>
        <v>0</v>
      </c>
      <c r="BC268" s="123">
        <f>IF(BC$5&lt;=$D268,0,IF(SUM($D268,I235)&gt;BC$5,$AA247/I235,$AA247-SUM($I268:BB268)))</f>
        <v>0</v>
      </c>
      <c r="BD268" s="123">
        <f>IF(BD$5&lt;=$D268,0,IF(SUM($D268,I235)&gt;BD$5,$AA247/I235,$AA247-SUM($I268:BC268)))</f>
        <v>0</v>
      </c>
      <c r="BE268" s="123">
        <f>IF(BE$5&lt;=$D268,0,IF(SUM($D268,I235)&gt;BE$5,$AA247/I235,$AA247-SUM($I268:BD268)))</f>
        <v>0</v>
      </c>
      <c r="BF268" s="123">
        <f>IF(BF$5&lt;=$D268,0,IF(SUM($D268,I235)&gt;BF$5,$AA247/I235,$AA247-SUM($I268:BE268)))</f>
        <v>0</v>
      </c>
      <c r="BG268" s="123">
        <f>IF(BG$5&lt;=$D268,0,IF(SUM($D268,I235)&gt;BG$5,$AA247/I235,$AA247-SUM($I268:BF268)))</f>
        <v>0</v>
      </c>
      <c r="BH268" s="123">
        <f>IF(BH$5&lt;=$D268,0,IF(SUM($D268,I235)&gt;BH$5,$AA247/I235,$AA247-SUM($I268:BG268)))</f>
        <v>0</v>
      </c>
      <c r="BI268" s="123">
        <f>IF(BI$5&lt;=$D268,0,IF(SUM($D268,I235)&gt;BI$5,$AA247/I235,$AA247-SUM($I268:BH268)))</f>
        <v>0</v>
      </c>
      <c r="BJ268" s="123">
        <f>IF(BJ$5&lt;=$D268,0,IF(SUM($D268,I235)&gt;BJ$5,$AA247/I235,$AA247-SUM($I268:BI268)))</f>
        <v>0</v>
      </c>
      <c r="BK268" s="123">
        <f>IF(BK$5&lt;=$D268,0,IF(SUM($D268,I235)&gt;BK$5,$AA247/I235,$AA247-SUM($I268:BJ268)))</f>
        <v>0</v>
      </c>
      <c r="BL268" s="123">
        <f>IF(BL$5&lt;=$D268,0,IF(SUM($D268,I235)&gt;BL$5,$AA247/I235,$AA247-SUM($I268:BK268)))</f>
        <v>0</v>
      </c>
      <c r="BM268" s="123">
        <f>IF(BM$5&lt;=$D268,0,IF(SUM($D268,I235)&gt;BM$5,$AA247/I235,$AA247-SUM($I268:BL268)))</f>
        <v>0</v>
      </c>
      <c r="BN268" s="123">
        <f>IF(BN$5&lt;=$D268,0,IF(SUM($D268,I235)&gt;BN$5,$AA247/I235,$AA247-SUM($I268:BM268)))</f>
        <v>0</v>
      </c>
      <c r="BO268" s="123">
        <f>IF(BO$5&lt;=$D268,0,IF(SUM($D268,I235)&gt;BO$5,$AA247/I235,$AA247-SUM($I268:BN268)))</f>
        <v>0</v>
      </c>
      <c r="BP268" s="123">
        <f>IF(BP$5&lt;=$D268,0,IF(SUM($D268,I235)&gt;BP$5,$AA247/I235,$AA247-SUM($I268:BO268)))</f>
        <v>0</v>
      </c>
      <c r="BQ268" s="123">
        <f>IF(BQ$5&lt;=$D268,0,IF(SUM($D268,I235)&gt;BQ$5,$AA247/I235,$AA247-SUM($I268:BP268)))</f>
        <v>0</v>
      </c>
      <c r="BR268" s="123">
        <f>IF(BR$5&lt;=$D268,0,IF(SUM($D268,J235)&gt;BR$5,$AA247/J235,$AA247-SUM($I268:BQ268)))</f>
        <v>0</v>
      </c>
      <c r="BS268" s="123">
        <f>IF(BS$5&lt;=$D268,0,IF(SUM($D268,K235)&gt;BS$5,$AA247/K235,$AA247-SUM($I268:BR268)))</f>
        <v>0</v>
      </c>
      <c r="BT268" s="123">
        <f>IF(BT$5&lt;=$D268,0,IF(SUM($D268,L235)&gt;BT$5,$AA247/L235,$AA247-SUM($I268:BS268)))</f>
        <v>0</v>
      </c>
      <c r="BU268" s="123">
        <f>IF(BU$5&lt;=$D268,0,IF(SUM($D268,M235)&gt;BU$5,$AA247/M235,$AA247-SUM($I268:BT268)))</f>
        <v>0</v>
      </c>
      <c r="BV268" s="123">
        <f>IF(BV$5&lt;=$D268,0,IF(SUM($D268,N235)&gt;BV$5,$AA247/N235,$AA247-SUM($I268:BU268)))</f>
        <v>0</v>
      </c>
    </row>
    <row r="269" spans="4:74" ht="12.75" hidden="1" customHeight="1" outlineLevel="1" x14ac:dyDescent="0.3">
      <c r="D269" s="124">
        <f t="shared" si="120"/>
        <v>2029</v>
      </c>
      <c r="E269" s="8" t="s">
        <v>22</v>
      </c>
      <c r="I269" s="75"/>
      <c r="J269" s="123">
        <f>IF(J$5&lt;=$D269,0,IF(SUM($D269,I235)&gt;J$5,$AB247/I235,$AB247-SUM($I269:I269)))</f>
        <v>0</v>
      </c>
      <c r="K269" s="123">
        <f>IF(K$5&lt;=$D269,0,IF(SUM($D269,I235)&gt;K$5,$AB247/I235,$AB247-SUM($I269:J269)))</f>
        <v>0</v>
      </c>
      <c r="L269" s="123">
        <f>IF(L$5&lt;=$D269,0,IF(SUM($D269,I235)&gt;L$5,$AB247/I235,$AB247-SUM($I269:K269)))</f>
        <v>0</v>
      </c>
      <c r="M269" s="123">
        <f>IF(M$5&lt;=$D269,0,IF(SUM($D269,I235)&gt;M$5,$AB247/I235,$AB247-SUM($I269:L269)))</f>
        <v>0</v>
      </c>
      <c r="N269" s="123">
        <f>IF(N$5&lt;=$D269,0,IF(SUM($D269,I235)&gt;N$5,$AB247/I235,$AB247-SUM($I269:M269)))</f>
        <v>0</v>
      </c>
      <c r="O269" s="123">
        <f>IF(O$5&lt;=$D269,0,IF(SUM($D269,I235)&gt;O$5,$AB247/I235,$AB247-SUM($I269:N269)))</f>
        <v>0</v>
      </c>
      <c r="P269" s="123">
        <f>IF(P$5&lt;=$D269,0,IF(SUM($D269,I235)&gt;P$5,$AB247/I235,$AB247-SUM($I269:O269)))</f>
        <v>0</v>
      </c>
      <c r="Q269" s="123">
        <f>IF(Q$5&lt;=$D269,0,IF(SUM($D269,I235)&gt;Q$5,$AB247/I235,$AB247-SUM($I269:P269)))</f>
        <v>0</v>
      </c>
      <c r="R269" s="123">
        <f>IF(R$5&lt;=$D269,0,IF(SUM($D269,I235)&gt;R$5,$AB247/I235,$AB247-SUM($I269:Q269)))</f>
        <v>0</v>
      </c>
      <c r="S269" s="123">
        <f>IF(S$5&lt;=$D269,0,IF(SUM($D269,I235)&gt;S$5,$AB247/I235,$AB247-SUM($I269:R269)))</f>
        <v>0</v>
      </c>
      <c r="T269" s="123">
        <f>IF(T$5&lt;=$D269,0,IF(SUM($D269,I235)&gt;T$5,$AB247/I235,$AB247-SUM($I269:S269)))</f>
        <v>0</v>
      </c>
      <c r="U269" s="123">
        <f>IF(U$5&lt;=$D269,0,IF(SUM($D269,I235)&gt;U$5,$AB247/I235,$AB247-SUM($I269:T269)))</f>
        <v>0</v>
      </c>
      <c r="V269" s="123">
        <f>IF(V$5&lt;=$D269,0,IF(SUM($D269,I235)&gt;V$5,$AB247/I235,$AB247-SUM($I269:U269)))</f>
        <v>0</v>
      </c>
      <c r="W269" s="123">
        <f>IF(W$5&lt;=$D269,0,IF(SUM($D269,I235)&gt;W$5,$AB247/I235,$AB247-SUM($I269:V269)))</f>
        <v>0</v>
      </c>
      <c r="X269" s="123">
        <f>IF(X$5&lt;=$D269,0,IF(SUM($D269,I235)&gt;X$5,$AB247/I235,$AB247-SUM($I269:W269)))</f>
        <v>0</v>
      </c>
      <c r="Y269" s="123">
        <f>IF(Y$5&lt;=$D269,0,IF(SUM($D269,I235)&gt;Y$5,$AB247/I235,$AB247-SUM($I269:X269)))</f>
        <v>0</v>
      </c>
      <c r="Z269" s="123">
        <f>IF(Z$5&lt;=$D269,0,IF(SUM($D269,I235)&gt;Z$5,$AB247/I235,$AB247-SUM($I269:Y269)))</f>
        <v>0</v>
      </c>
      <c r="AA269" s="123">
        <f>IF(AA$5&lt;=$D269,0,IF(SUM($D269,I235)&gt;AA$5,$AB247/I235,$AB247-SUM($I269:Z269)))</f>
        <v>0</v>
      </c>
      <c r="AB269" s="123">
        <f>IF(AB$5&lt;=$D269,0,IF(SUM($D269,I235)&gt;AB$5,$AB247/I235,$AB247-SUM($I269:AA269)))</f>
        <v>0</v>
      </c>
      <c r="AC269" s="123">
        <f>IF(AC$5&lt;=$D269,0,IF(SUM($D269,I235)&gt;AC$5,$AB247/I235,$AB247-SUM($I269:AB269)))</f>
        <v>0</v>
      </c>
      <c r="AD269" s="123">
        <f>IF(AD$5&lt;=$D269,0,IF(SUM($D269,I235)&gt;AD$5,$AB247/I235,$AB247-SUM($I269:AC269)))</f>
        <v>0</v>
      </c>
      <c r="AE269" s="123">
        <f>IF(AE$5&lt;=$D269,0,IF(SUM($D269,I235)&gt;AE$5,$AB247/I235,$AB247-SUM($I269:AD269)))</f>
        <v>0</v>
      </c>
      <c r="AF269" s="123">
        <f>IF(AF$5&lt;=$D269,0,IF(SUM($D269,I235)&gt;AF$5,$AB247/I235,$AB247-SUM($I269:AE269)))</f>
        <v>0</v>
      </c>
      <c r="AG269" s="123">
        <f>IF(AG$5&lt;=$D269,0,IF(SUM($D269,I235)&gt;AG$5,$AB247/I235,$AB247-SUM($I269:AF269)))</f>
        <v>0</v>
      </c>
      <c r="AH269" s="123">
        <f>IF(AH$5&lt;=$D269,0,IF(SUM($D269,I235)&gt;AH$5,$AB247/I235,$AB247-SUM($I269:AG269)))</f>
        <v>0</v>
      </c>
      <c r="AI269" s="123">
        <f>IF(AI$5&lt;=$D269,0,IF(SUM($D269,I235)&gt;AI$5,$AB247/I235,$AB247-SUM($I269:AH269)))</f>
        <v>0</v>
      </c>
      <c r="AJ269" s="123">
        <f>IF(AJ$5&lt;=$D269,0,IF(SUM($D269,I235)&gt;AJ$5,$AB247/I235,$AB247-SUM($I269:AI269)))</f>
        <v>0</v>
      </c>
      <c r="AK269" s="123">
        <f>IF(AK$5&lt;=$D269,0,IF(SUM($D269,I235)&gt;AK$5,$AB247/I235,$AB247-SUM($I269:AJ269)))</f>
        <v>0</v>
      </c>
      <c r="AL269" s="123">
        <f>IF(AL$5&lt;=$D269,0,IF(SUM($D269,I235)&gt;AL$5,$AB247/I235,$AB247-SUM($I269:AK269)))</f>
        <v>0</v>
      </c>
      <c r="AM269" s="123">
        <f>IF(AM$5&lt;=$D269,0,IF(SUM($D269,I235)&gt;AM$5,$AB247/I235,$AB247-SUM($I269:AL269)))</f>
        <v>0</v>
      </c>
      <c r="AN269" s="123">
        <f>IF(AN$5&lt;=$D269,0,IF(SUM($D269,I235)&gt;AN$5,$AB247/I235,$AB247-SUM($I269:AM269)))</f>
        <v>0</v>
      </c>
      <c r="AO269" s="123">
        <f>IF(AO$5&lt;=$D269,0,IF(SUM($D269,I235)&gt;AO$5,$AB247/I235,$AB247-SUM($I269:AN269)))</f>
        <v>0</v>
      </c>
      <c r="AP269" s="123">
        <f>IF(AP$5&lt;=$D269,0,IF(SUM($D269,I235)&gt;AP$5,$AB247/I235,$AB247-SUM($I269:AO269)))</f>
        <v>0</v>
      </c>
      <c r="AQ269" s="123">
        <f>IF(AQ$5&lt;=$D269,0,IF(SUM($D269,I235)&gt;AQ$5,$AB247/I235,$AB247-SUM($I269:AP269)))</f>
        <v>0</v>
      </c>
      <c r="AR269" s="123">
        <f>IF(AR$5&lt;=$D269,0,IF(SUM($D269,I235)&gt;AR$5,$AB247/I235,$AB247-SUM($I269:AQ269)))</f>
        <v>0</v>
      </c>
      <c r="AS269" s="123">
        <f>IF(AS$5&lt;=$D269,0,IF(SUM($D269,I235)&gt;AS$5,$AB247/I235,$AB247-SUM($I269:AR269)))</f>
        <v>0</v>
      </c>
      <c r="AT269" s="123">
        <f>IF(AT$5&lt;=$D269,0,IF(SUM($D269,I235)&gt;AT$5,$AB247/I235,$AB247-SUM($I269:AS269)))</f>
        <v>0</v>
      </c>
      <c r="AU269" s="123">
        <f>IF(AU$5&lt;=$D269,0,IF(SUM($D269,I235)&gt;AU$5,$AB247/I235,$AB247-SUM($I269:AT269)))</f>
        <v>0</v>
      </c>
      <c r="AV269" s="123">
        <f>IF(AV$5&lt;=$D269,0,IF(SUM($D269,I235)&gt;AV$5,$AB247/I235,$AB247-SUM($I269:AU269)))</f>
        <v>0</v>
      </c>
      <c r="AW269" s="123">
        <f>IF(AW$5&lt;=$D269,0,IF(SUM($D269,I235)&gt;AW$5,$AB247/I235,$AB247-SUM($I269:AV269)))</f>
        <v>0</v>
      </c>
      <c r="AX269" s="123">
        <f>IF(AX$5&lt;=$D269,0,IF(SUM($D269,I235)&gt;AX$5,$AB247/I235,$AB247-SUM($I269:AW269)))</f>
        <v>0</v>
      </c>
      <c r="AY269" s="123">
        <f>IF(AY$5&lt;=$D269,0,IF(SUM($D269,I235)&gt;AY$5,$AB247/I235,$AB247-SUM($I269:AX269)))</f>
        <v>0</v>
      </c>
      <c r="AZ269" s="123">
        <f>IF(AZ$5&lt;=$D269,0,IF(SUM($D269,I235)&gt;AZ$5,$AB247/I235,$AB247-SUM($I269:AY269)))</f>
        <v>0</v>
      </c>
      <c r="BA269" s="123">
        <f>IF(BA$5&lt;=$D269,0,IF(SUM($D269,I235)&gt;BA$5,$AB247/I235,$AB247-SUM($I269:AZ269)))</f>
        <v>0</v>
      </c>
      <c r="BB269" s="123">
        <f>IF(BB$5&lt;=$D269,0,IF(SUM($D269,I235)&gt;BB$5,$AB247/I235,$AB247-SUM($I269:BA269)))</f>
        <v>0</v>
      </c>
      <c r="BC269" s="123">
        <f>IF(BC$5&lt;=$D269,0,IF(SUM($D269,I235)&gt;BC$5,$AB247/I235,$AB247-SUM($I269:BB269)))</f>
        <v>0</v>
      </c>
      <c r="BD269" s="123">
        <f>IF(BD$5&lt;=$D269,0,IF(SUM($D269,I235)&gt;BD$5,$AB247/I235,$AB247-SUM($I269:BC269)))</f>
        <v>0</v>
      </c>
      <c r="BE269" s="123">
        <f>IF(BE$5&lt;=$D269,0,IF(SUM($D269,I235)&gt;BE$5,$AB247/I235,$AB247-SUM($I269:BD269)))</f>
        <v>0</v>
      </c>
      <c r="BF269" s="123">
        <f>IF(BF$5&lt;=$D269,0,IF(SUM($D269,I235)&gt;BF$5,$AB247/I235,$AB247-SUM($I269:BE269)))</f>
        <v>0</v>
      </c>
      <c r="BG269" s="123">
        <f>IF(BG$5&lt;=$D269,0,IF(SUM($D269,I235)&gt;BG$5,$AB247/I235,$AB247-SUM($I269:BF269)))</f>
        <v>0</v>
      </c>
      <c r="BH269" s="123">
        <f>IF(BH$5&lt;=$D269,0,IF(SUM($D269,I235)&gt;BH$5,$AB247/I235,$AB247-SUM($I269:BG269)))</f>
        <v>0</v>
      </c>
      <c r="BI269" s="123">
        <f>IF(BI$5&lt;=$D269,0,IF(SUM($D269,I235)&gt;BI$5,$AB247/I235,$AB247-SUM($I269:BH269)))</f>
        <v>0</v>
      </c>
      <c r="BJ269" s="123">
        <f>IF(BJ$5&lt;=$D269,0,IF(SUM($D269,I235)&gt;BJ$5,$AB247/I235,$AB247-SUM($I269:BI269)))</f>
        <v>0</v>
      </c>
      <c r="BK269" s="123">
        <f>IF(BK$5&lt;=$D269,0,IF(SUM($D269,I235)&gt;BK$5,$AB247/I235,$AB247-SUM($I269:BJ269)))</f>
        <v>0</v>
      </c>
      <c r="BL269" s="123">
        <f>IF(BL$5&lt;=$D269,0,IF(SUM($D269,I235)&gt;BL$5,$AB247/I235,$AB247-SUM($I269:BK269)))</f>
        <v>0</v>
      </c>
      <c r="BM269" s="123">
        <f>IF(BM$5&lt;=$D269,0,IF(SUM($D269,I235)&gt;BM$5,$AB247/I235,$AB247-SUM($I269:BL269)))</f>
        <v>0</v>
      </c>
      <c r="BN269" s="123">
        <f>IF(BN$5&lt;=$D269,0,IF(SUM($D269,I235)&gt;BN$5,$AB247/I235,$AB247-SUM($I269:BM269)))</f>
        <v>0</v>
      </c>
      <c r="BO269" s="123">
        <f>IF(BO$5&lt;=$D269,0,IF(SUM($D269,I235)&gt;BO$5,$AB247/I235,$AB247-SUM($I269:BN269)))</f>
        <v>0</v>
      </c>
      <c r="BP269" s="123">
        <f>IF(BP$5&lt;=$D269,0,IF(SUM($D269,I235)&gt;BP$5,$AB247/I235,$AB247-SUM($I269:BO269)))</f>
        <v>0</v>
      </c>
      <c r="BQ269" s="123">
        <f>IF(BQ$5&lt;=$D269,0,IF(SUM($D269,I235)&gt;BQ$5,$AB247/I235,$AB247-SUM($I269:BP269)))</f>
        <v>0</v>
      </c>
      <c r="BR269" s="123">
        <f>IF(BR$5&lt;=$D269,0,IF(SUM($D269,J235)&gt;BR$5,$AB247/J235,$AB247-SUM($I269:BQ269)))</f>
        <v>0</v>
      </c>
      <c r="BS269" s="123">
        <f>IF(BS$5&lt;=$D269,0,IF(SUM($D269,K235)&gt;BS$5,$AB247/K235,$AB247-SUM($I269:BR269)))</f>
        <v>0</v>
      </c>
      <c r="BT269" s="123">
        <f>IF(BT$5&lt;=$D269,0,IF(SUM($D269,L235)&gt;BT$5,$AB247/L235,$AB247-SUM($I269:BS269)))</f>
        <v>0</v>
      </c>
      <c r="BU269" s="123">
        <f>IF(BU$5&lt;=$D269,0,IF(SUM($D269,M235)&gt;BU$5,$AB247/M235,$AB247-SUM($I269:BT269)))</f>
        <v>0</v>
      </c>
      <c r="BV269" s="123">
        <f>IF(BV$5&lt;=$D269,0,IF(SUM($D269,N235)&gt;BV$5,$AB247/N235,$AB247-SUM($I269:BU269)))</f>
        <v>0</v>
      </c>
    </row>
    <row r="270" spans="4:74" ht="12.75" hidden="1" customHeight="1" outlineLevel="1" x14ac:dyDescent="0.3">
      <c r="D270" s="124">
        <f t="shared" si="120"/>
        <v>2030</v>
      </c>
      <c r="E270" s="8" t="s">
        <v>22</v>
      </c>
      <c r="I270" s="75"/>
      <c r="J270" s="123">
        <f>IF(J$5&lt;=$D270,0,IF(SUM($D270,I235)&gt;J$5,$AC247/I235,$AC247-SUM($I270:I270)))</f>
        <v>0</v>
      </c>
      <c r="K270" s="123">
        <f>IF(K$5&lt;=$D270,0,IF(SUM($D270,I235)&gt;K$5,$AC247/I235,$AC247-SUM($I270:J270)))</f>
        <v>0</v>
      </c>
      <c r="L270" s="123">
        <f>IF(L$5&lt;=$D270,0,IF(SUM($D270,I235)&gt;L$5,$AC247/I235,$AC247-SUM($I270:K270)))</f>
        <v>0</v>
      </c>
      <c r="M270" s="123">
        <f>IF(M$5&lt;=$D270,0,IF(SUM($D270,I235)&gt;M$5,$AC247/I235,$AC247-SUM($I270:L270)))</f>
        <v>0</v>
      </c>
      <c r="N270" s="123">
        <f>IF(N$5&lt;=$D270,0,IF(SUM($D270,I235)&gt;N$5,$AC247/I235,$AC247-SUM($I270:M270)))</f>
        <v>0</v>
      </c>
      <c r="O270" s="123">
        <f>IF(O$5&lt;=$D270,0,IF(SUM($D270,I235)&gt;O$5,$AC247/I235,$AC247-SUM($I270:N270)))</f>
        <v>0</v>
      </c>
      <c r="P270" s="123">
        <f>IF(P$5&lt;=$D270,0,IF(SUM($D270,I235)&gt;P$5,$AC247/I235,$AC247-SUM($I270:O270)))</f>
        <v>0</v>
      </c>
      <c r="Q270" s="123">
        <f>IF(Q$5&lt;=$D270,0,IF(SUM($D270,I235)&gt;Q$5,$AC247/I235,$AC247-SUM($I270:P270)))</f>
        <v>0</v>
      </c>
      <c r="R270" s="123">
        <f>IF(R$5&lt;=$D270,0,IF(SUM($D270,I235)&gt;R$5,$AC247/I235,$AC247-SUM($I270:Q270)))</f>
        <v>0</v>
      </c>
      <c r="S270" s="123">
        <f>IF(S$5&lt;=$D270,0,IF(SUM($D270,I235)&gt;S$5,$AC247/I235,$AC247-SUM($I270:R270)))</f>
        <v>0</v>
      </c>
      <c r="T270" s="123">
        <f>IF(T$5&lt;=$D270,0,IF(SUM($D270,I235)&gt;T$5,$AC247/I235,$AC247-SUM($I270:S270)))</f>
        <v>0</v>
      </c>
      <c r="U270" s="123">
        <f>IF(U$5&lt;=$D270,0,IF(SUM($D270,I235)&gt;U$5,$AC247/I235,$AC247-SUM($I270:T270)))</f>
        <v>0</v>
      </c>
      <c r="V270" s="123">
        <f>IF(V$5&lt;=$D270,0,IF(SUM($D270,I235)&gt;V$5,$AC247/I235,$AC247-SUM($I270:U270)))</f>
        <v>0</v>
      </c>
      <c r="W270" s="123">
        <f>IF(W$5&lt;=$D270,0,IF(SUM($D270,I235)&gt;W$5,$AC247/I235,$AC247-SUM($I270:V270)))</f>
        <v>0</v>
      </c>
      <c r="X270" s="123">
        <f>IF(X$5&lt;=$D270,0,IF(SUM($D270,I235)&gt;X$5,$AC247/I235,$AC247-SUM($I270:W270)))</f>
        <v>0</v>
      </c>
      <c r="Y270" s="123">
        <f>IF(Y$5&lt;=$D270,0,IF(SUM($D270,I235)&gt;Y$5,$AC247/I235,$AC247-SUM($I270:X270)))</f>
        <v>0</v>
      </c>
      <c r="Z270" s="123">
        <f>IF(Z$5&lt;=$D270,0,IF(SUM($D270,I235)&gt;Z$5,$AC247/I235,$AC247-SUM($I270:Y270)))</f>
        <v>0</v>
      </c>
      <c r="AA270" s="123">
        <f>IF(AA$5&lt;=$D270,0,IF(SUM($D270,I235)&gt;AA$5,$AC247/I235,$AC247-SUM($I270:Z270)))</f>
        <v>0</v>
      </c>
      <c r="AB270" s="123">
        <f>IF(AB$5&lt;=$D270,0,IF(SUM($D270,I235)&gt;AB$5,$AC247/I235,$AC247-SUM($I270:AA270)))</f>
        <v>0</v>
      </c>
      <c r="AC270" s="123">
        <f>IF(AC$5&lt;=$D270,0,IF(SUM($D270,I235)&gt;AC$5,$AC247/I235,$AC247-SUM($I270:AB270)))</f>
        <v>0</v>
      </c>
      <c r="AD270" s="123">
        <f>IF(AD$5&lt;=$D270,0,IF(SUM($D270,I235)&gt;AD$5,$AC247/I235,$AC247-SUM($I270:AC270)))</f>
        <v>0</v>
      </c>
      <c r="AE270" s="123">
        <f>IF(AE$5&lt;=$D270,0,IF(SUM($D270,I235)&gt;AE$5,$AC247/I235,$AC247-SUM($I270:AD270)))</f>
        <v>0</v>
      </c>
      <c r="AF270" s="123">
        <f>IF(AF$5&lt;=$D270,0,IF(SUM($D270,I235)&gt;AF$5,$AC247/I235,$AC247-SUM($I270:AE270)))</f>
        <v>0</v>
      </c>
      <c r="AG270" s="123">
        <f>IF(AG$5&lt;=$D270,0,IF(SUM($D270,I235)&gt;AG$5,$AC247/I235,$AC247-SUM($I270:AF270)))</f>
        <v>0</v>
      </c>
      <c r="AH270" s="123">
        <f>IF(AH$5&lt;=$D270,0,IF(SUM($D270,I235)&gt;AH$5,$AC247/I235,$AC247-SUM($I270:AG270)))</f>
        <v>0</v>
      </c>
      <c r="AI270" s="123">
        <f>IF(AI$5&lt;=$D270,0,IF(SUM($D270,I235)&gt;AI$5,$AC247/I235,$AC247-SUM($I270:AH270)))</f>
        <v>0</v>
      </c>
      <c r="AJ270" s="123">
        <f>IF(AJ$5&lt;=$D270,0,IF(SUM($D270,I235)&gt;AJ$5,$AC247/I235,$AC247-SUM($I270:AI270)))</f>
        <v>0</v>
      </c>
      <c r="AK270" s="123">
        <f>IF(AK$5&lt;=$D270,0,IF(SUM($D270,I235)&gt;AK$5,$AC247/I235,$AC247-SUM($I270:AJ270)))</f>
        <v>0</v>
      </c>
      <c r="AL270" s="123">
        <f>IF(AL$5&lt;=$D270,0,IF(SUM($D270,I235)&gt;AL$5,$AC247/I235,$AC247-SUM($I270:AK270)))</f>
        <v>0</v>
      </c>
      <c r="AM270" s="123">
        <f>IF(AM$5&lt;=$D270,0,IF(SUM($D270,I235)&gt;AM$5,$AC247/I235,$AC247-SUM($I270:AL270)))</f>
        <v>0</v>
      </c>
      <c r="AN270" s="123">
        <f>IF(AN$5&lt;=$D270,0,IF(SUM($D270,I235)&gt;AN$5,$AC247/I235,$AC247-SUM($I270:AM270)))</f>
        <v>0</v>
      </c>
      <c r="AO270" s="123">
        <f>IF(AO$5&lt;=$D270,0,IF(SUM($D270,I235)&gt;AO$5,$AC247/I235,$AC247-SUM($I270:AN270)))</f>
        <v>0</v>
      </c>
      <c r="AP270" s="123">
        <f>IF(AP$5&lt;=$D270,0,IF(SUM($D270,I235)&gt;AP$5,$AC247/I235,$AC247-SUM($I270:AO270)))</f>
        <v>0</v>
      </c>
      <c r="AQ270" s="123">
        <f>IF(AQ$5&lt;=$D270,0,IF(SUM($D270,I235)&gt;AQ$5,$AC247/I235,$AC247-SUM($I270:AP270)))</f>
        <v>0</v>
      </c>
      <c r="AR270" s="123">
        <f>IF(AR$5&lt;=$D270,0,IF(SUM($D270,I235)&gt;AR$5,$AC247/I235,$AC247-SUM($I270:AQ270)))</f>
        <v>0</v>
      </c>
      <c r="AS270" s="123">
        <f>IF(AS$5&lt;=$D270,0,IF(SUM($D270,I235)&gt;AS$5,$AC247/I235,$AC247-SUM($I270:AR270)))</f>
        <v>0</v>
      </c>
      <c r="AT270" s="123">
        <f>IF(AT$5&lt;=$D270,0,IF(SUM($D270,I235)&gt;AT$5,$AC247/I235,$AC247-SUM($I270:AS270)))</f>
        <v>0</v>
      </c>
      <c r="AU270" s="123">
        <f>IF(AU$5&lt;=$D270,0,IF(SUM($D270,I235)&gt;AU$5,$AC247/I235,$AC247-SUM($I270:AT270)))</f>
        <v>0</v>
      </c>
      <c r="AV270" s="123">
        <f>IF(AV$5&lt;=$D270,0,IF(SUM($D270,I235)&gt;AV$5,$AC247/I235,$AC247-SUM($I270:AU270)))</f>
        <v>0</v>
      </c>
      <c r="AW270" s="123">
        <f>IF(AW$5&lt;=$D270,0,IF(SUM($D270,I235)&gt;AW$5,$AC247/I235,$AC247-SUM($I270:AV270)))</f>
        <v>0</v>
      </c>
      <c r="AX270" s="123">
        <f>IF(AX$5&lt;=$D270,0,IF(SUM($D270,I235)&gt;AX$5,$AC247/I235,$AC247-SUM($I270:AW270)))</f>
        <v>0</v>
      </c>
      <c r="AY270" s="123">
        <f>IF(AY$5&lt;=$D270,0,IF(SUM($D270,I235)&gt;AY$5,$AC247/I235,$AC247-SUM($I270:AX270)))</f>
        <v>0</v>
      </c>
      <c r="AZ270" s="123">
        <f>IF(AZ$5&lt;=$D270,0,IF(SUM($D270,I235)&gt;AZ$5,$AC247/I235,$AC247-SUM($I270:AY270)))</f>
        <v>0</v>
      </c>
      <c r="BA270" s="123">
        <f>IF(BA$5&lt;=$D270,0,IF(SUM($D270,I235)&gt;BA$5,$AC247/I235,$AC247-SUM($I270:AZ270)))</f>
        <v>0</v>
      </c>
      <c r="BB270" s="123">
        <f>IF(BB$5&lt;=$D270,0,IF(SUM($D270,I235)&gt;BB$5,$AC247/I235,$AC247-SUM($I270:BA270)))</f>
        <v>0</v>
      </c>
      <c r="BC270" s="123">
        <f>IF(BC$5&lt;=$D270,0,IF(SUM($D270,I235)&gt;BC$5,$AC247/I235,$AC247-SUM($I270:BB270)))</f>
        <v>0</v>
      </c>
      <c r="BD270" s="123">
        <f>IF(BD$5&lt;=$D270,0,IF(SUM($D270,I235)&gt;BD$5,$AC247/I235,$AC247-SUM($I270:BC270)))</f>
        <v>0</v>
      </c>
      <c r="BE270" s="123">
        <f>IF(BE$5&lt;=$D270,0,IF(SUM($D270,I235)&gt;BE$5,$AC247/I235,$AC247-SUM($I270:BD270)))</f>
        <v>0</v>
      </c>
      <c r="BF270" s="123">
        <f>IF(BF$5&lt;=$D270,0,IF(SUM($D270,I235)&gt;BF$5,$AC247/I235,$AC247-SUM($I270:BE270)))</f>
        <v>0</v>
      </c>
      <c r="BG270" s="123">
        <f>IF(BG$5&lt;=$D270,0,IF(SUM($D270,I235)&gt;BG$5,$AC247/I235,$AC247-SUM($I270:BF270)))</f>
        <v>0</v>
      </c>
      <c r="BH270" s="123">
        <f>IF(BH$5&lt;=$D270,0,IF(SUM($D270,I235)&gt;BH$5,$AC247/I235,$AC247-SUM($I270:BG270)))</f>
        <v>0</v>
      </c>
      <c r="BI270" s="123">
        <f>IF(BI$5&lt;=$D270,0,IF(SUM($D270,I235)&gt;BI$5,$AC247/I235,$AC247-SUM($I270:BH270)))</f>
        <v>0</v>
      </c>
      <c r="BJ270" s="123">
        <f>IF(BJ$5&lt;=$D270,0,IF(SUM($D270,I235)&gt;BJ$5,$AC247/I235,$AC247-SUM($I270:BI270)))</f>
        <v>0</v>
      </c>
      <c r="BK270" s="123">
        <f>IF(BK$5&lt;=$D270,0,IF(SUM($D270,I235)&gt;BK$5,$AC247/I235,$AC247-SUM($I270:BJ270)))</f>
        <v>0</v>
      </c>
      <c r="BL270" s="123">
        <f>IF(BL$5&lt;=$D270,0,IF(SUM($D270,I235)&gt;BL$5,$AC247/I235,$AC247-SUM($I270:BK270)))</f>
        <v>0</v>
      </c>
      <c r="BM270" s="123">
        <f>IF(BM$5&lt;=$D270,0,IF(SUM($D270,I235)&gt;BM$5,$AC247/I235,$AC247-SUM($I270:BL270)))</f>
        <v>0</v>
      </c>
      <c r="BN270" s="123">
        <f>IF(BN$5&lt;=$D270,0,IF(SUM($D270,I235)&gt;BN$5,$AC247/I235,$AC247-SUM($I270:BM270)))</f>
        <v>0</v>
      </c>
      <c r="BO270" s="123">
        <f>IF(BO$5&lt;=$D270,0,IF(SUM($D270,I235)&gt;BO$5,$AC247/I235,$AC247-SUM($I270:BN270)))</f>
        <v>0</v>
      </c>
      <c r="BP270" s="123">
        <f>IF(BP$5&lt;=$D270,0,IF(SUM($D270,I235)&gt;BP$5,$AC247/I235,$AC247-SUM($I270:BO270)))</f>
        <v>0</v>
      </c>
      <c r="BQ270" s="123">
        <f>IF(BQ$5&lt;=$D270,0,IF(SUM($D270,I235)&gt;BQ$5,$AC247/I235,$AC247-SUM($I270:BP270)))</f>
        <v>0</v>
      </c>
      <c r="BR270" s="123">
        <f>IF(BR$5&lt;=$D270,0,IF(SUM($D270,J235)&gt;BR$5,$AC247/J235,$AC247-SUM($I270:BQ270)))</f>
        <v>0</v>
      </c>
      <c r="BS270" s="123">
        <f>IF(BS$5&lt;=$D270,0,IF(SUM($D270,K235)&gt;BS$5,$AC247/K235,$AC247-SUM($I270:BR270)))</f>
        <v>0</v>
      </c>
      <c r="BT270" s="123">
        <f>IF(BT$5&lt;=$D270,0,IF(SUM($D270,L235)&gt;BT$5,$AC247/L235,$AC247-SUM($I270:BS270)))</f>
        <v>0</v>
      </c>
      <c r="BU270" s="123">
        <f>IF(BU$5&lt;=$D270,0,IF(SUM($D270,M235)&gt;BU$5,$AC247/M235,$AC247-SUM($I270:BT270)))</f>
        <v>0</v>
      </c>
      <c r="BV270" s="123">
        <f>IF(BV$5&lt;=$D270,0,IF(SUM($D270,N235)&gt;BV$5,$AC247/N235,$AC247-SUM($I270:BU270)))</f>
        <v>0</v>
      </c>
    </row>
    <row r="271" spans="4:74" ht="12.75" hidden="1" customHeight="1" outlineLevel="1" x14ac:dyDescent="0.3">
      <c r="D271" s="124">
        <f t="shared" si="120"/>
        <v>2031</v>
      </c>
      <c r="E271" s="8" t="s">
        <v>22</v>
      </c>
      <c r="I271" s="75"/>
      <c r="J271" s="123">
        <f>IF(J$5&lt;=$D271,0,IF(SUM($D271,I235)&gt;J$5,$AD247/I235,$AD247-SUM($I271:I271)))</f>
        <v>0</v>
      </c>
      <c r="K271" s="123">
        <f>IF(K$5&lt;=$D271,0,IF(SUM($D271,I235)&gt;K$5,$AD247/I235,$AD247-SUM($I271:J271)))</f>
        <v>0</v>
      </c>
      <c r="L271" s="123">
        <f>IF(L$5&lt;=$D271,0,IF(SUM($D271,I235)&gt;L$5,$AD247/I235,$AD247-SUM($I271:K271)))</f>
        <v>0</v>
      </c>
      <c r="M271" s="123">
        <f>IF(M$5&lt;=$D271,0,IF(SUM($D271,I235)&gt;M$5,$AD247/I235,$AD247-SUM($I271:L271)))</f>
        <v>0</v>
      </c>
      <c r="N271" s="123">
        <f>IF(N$5&lt;=$D271,0,IF(SUM($D271,I235)&gt;N$5,$AD247/I235,$AD247-SUM($I271:M271)))</f>
        <v>0</v>
      </c>
      <c r="O271" s="123">
        <f>IF(O$5&lt;=$D271,0,IF(SUM($D271,I235)&gt;O$5,$AD247/I235,$AD247-SUM($I271:N271)))</f>
        <v>0</v>
      </c>
      <c r="P271" s="123">
        <f>IF(P$5&lt;=$D271,0,IF(SUM($D271,I235)&gt;P$5,$AD247/I235,$AD247-SUM($I271:O271)))</f>
        <v>0</v>
      </c>
      <c r="Q271" s="123">
        <f>IF(Q$5&lt;=$D271,0,IF(SUM($D271,I235)&gt;Q$5,$AD247/I235,$AD247-SUM($I271:P271)))</f>
        <v>0</v>
      </c>
      <c r="R271" s="123">
        <f>IF(R$5&lt;=$D271,0,IF(SUM($D271,I235)&gt;R$5,$AD247/I235,$AD247-SUM($I271:Q271)))</f>
        <v>0</v>
      </c>
      <c r="S271" s="123">
        <f>IF(S$5&lt;=$D271,0,IF(SUM($D271,I235)&gt;S$5,$AD247/I235,$AD247-SUM($I271:R271)))</f>
        <v>0</v>
      </c>
      <c r="T271" s="123">
        <f>IF(T$5&lt;=$D271,0,IF(SUM($D271,I235)&gt;T$5,$AD247/I235,$AD247-SUM($I271:S271)))</f>
        <v>0</v>
      </c>
      <c r="U271" s="123">
        <f>IF(U$5&lt;=$D271,0,IF(SUM($D271,I235)&gt;U$5,$AD247/I235,$AD247-SUM($I271:T271)))</f>
        <v>0</v>
      </c>
      <c r="V271" s="123">
        <f>IF(V$5&lt;=$D271,0,IF(SUM($D271,I235)&gt;V$5,$AD247/I235,$AD247-SUM($I271:U271)))</f>
        <v>0</v>
      </c>
      <c r="W271" s="123">
        <f>IF(W$5&lt;=$D271,0,IF(SUM($D271,I235)&gt;W$5,$AD247/I235,$AD247-SUM($I271:V271)))</f>
        <v>0</v>
      </c>
      <c r="X271" s="123">
        <f>IF(X$5&lt;=$D271,0,IF(SUM($D271,I235)&gt;X$5,$AD247/I235,$AD247-SUM($I271:W271)))</f>
        <v>0</v>
      </c>
      <c r="Y271" s="123">
        <f>IF(Y$5&lt;=$D271,0,IF(SUM($D271,I235)&gt;Y$5,$AD247/I235,$AD247-SUM($I271:X271)))</f>
        <v>0</v>
      </c>
      <c r="Z271" s="123">
        <f>IF(Z$5&lt;=$D271,0,IF(SUM($D271,I235)&gt;Z$5,$AD247/I235,$AD247-SUM($I271:Y271)))</f>
        <v>0</v>
      </c>
      <c r="AA271" s="123">
        <f>IF(AA$5&lt;=$D271,0,IF(SUM($D271,I235)&gt;AA$5,$AD247/I235,$AD247-SUM($I271:Z271)))</f>
        <v>0</v>
      </c>
      <c r="AB271" s="123">
        <f>IF(AB$5&lt;=$D271,0,IF(SUM($D271,I235)&gt;AB$5,$AD247/I235,$AD247-SUM($I271:AA271)))</f>
        <v>0</v>
      </c>
      <c r="AC271" s="123">
        <f>IF(AC$5&lt;=$D271,0,IF(SUM($D271,I235)&gt;AC$5,$AD247/I235,$AD247-SUM($I271:AB271)))</f>
        <v>0</v>
      </c>
      <c r="AD271" s="123">
        <f>IF(AD$5&lt;=$D271,0,IF(SUM($D271,I235)&gt;AD$5,$AD247/I235,$AD247-SUM($I271:AC271)))</f>
        <v>0</v>
      </c>
      <c r="AE271" s="123">
        <f>IF(AE$5&lt;=$D271,0,IF(SUM($D271,I235)&gt;AE$5,$AD247/I235,$AD247-SUM($I271:AD271)))</f>
        <v>0</v>
      </c>
      <c r="AF271" s="123">
        <f>IF(AF$5&lt;=$D271,0,IF(SUM($D271,I235)&gt;AF$5,$AD247/I235,$AD247-SUM($I271:AE271)))</f>
        <v>0</v>
      </c>
      <c r="AG271" s="123">
        <f>IF(AG$5&lt;=$D271,0,IF(SUM($D271,I235)&gt;AG$5,$AD247/I235,$AD247-SUM($I271:AF271)))</f>
        <v>0</v>
      </c>
      <c r="AH271" s="123">
        <f>IF(AH$5&lt;=$D271,0,IF(SUM($D271,I235)&gt;AH$5,$AD247/I235,$AD247-SUM($I271:AG271)))</f>
        <v>0</v>
      </c>
      <c r="AI271" s="123">
        <f>IF(AI$5&lt;=$D271,0,IF(SUM($D271,I235)&gt;AI$5,$AD247/I235,$AD247-SUM($I271:AH271)))</f>
        <v>0</v>
      </c>
      <c r="AJ271" s="123">
        <f>IF(AJ$5&lt;=$D271,0,IF(SUM($D271,I235)&gt;AJ$5,$AD247/I235,$AD247-SUM($I271:AI271)))</f>
        <v>0</v>
      </c>
      <c r="AK271" s="123">
        <f>IF(AK$5&lt;=$D271,0,IF(SUM($D271,I235)&gt;AK$5,$AD247/I235,$AD247-SUM($I271:AJ271)))</f>
        <v>0</v>
      </c>
      <c r="AL271" s="123">
        <f>IF(AL$5&lt;=$D271,0,IF(SUM($D271,I235)&gt;AL$5,$AD247/I235,$AD247-SUM($I271:AK271)))</f>
        <v>0</v>
      </c>
      <c r="AM271" s="123">
        <f>IF(AM$5&lt;=$D271,0,IF(SUM($D271,I235)&gt;AM$5,$AD247/I235,$AD247-SUM($I271:AL271)))</f>
        <v>0</v>
      </c>
      <c r="AN271" s="123">
        <f>IF(AN$5&lt;=$D271,0,IF(SUM($D271,I235)&gt;AN$5,$AD247/I235,$AD247-SUM($I271:AM271)))</f>
        <v>0</v>
      </c>
      <c r="AO271" s="123">
        <f>IF(AO$5&lt;=$D271,0,IF(SUM($D271,I235)&gt;AO$5,$AD247/I235,$AD247-SUM($I271:AN271)))</f>
        <v>0</v>
      </c>
      <c r="AP271" s="123">
        <f>IF(AP$5&lt;=$D271,0,IF(SUM($D271,I235)&gt;AP$5,$AD247/I235,$AD247-SUM($I271:AO271)))</f>
        <v>0</v>
      </c>
      <c r="AQ271" s="123">
        <f>IF(AQ$5&lt;=$D271,0,IF(SUM($D271,I235)&gt;AQ$5,$AD247/I235,$AD247-SUM($I271:AP271)))</f>
        <v>0</v>
      </c>
      <c r="AR271" s="123">
        <f>IF(AR$5&lt;=$D271,0,IF(SUM($D271,I235)&gt;AR$5,$AD247/I235,$AD247-SUM($I271:AQ271)))</f>
        <v>0</v>
      </c>
      <c r="AS271" s="123">
        <f>IF(AS$5&lt;=$D271,0,IF(SUM($D271,I235)&gt;AS$5,$AD247/I235,$AD247-SUM($I271:AR271)))</f>
        <v>0</v>
      </c>
      <c r="AT271" s="123">
        <f>IF(AT$5&lt;=$D271,0,IF(SUM($D271,I235)&gt;AT$5,$AD247/I235,$AD247-SUM($I271:AS271)))</f>
        <v>0</v>
      </c>
      <c r="AU271" s="123">
        <f>IF(AU$5&lt;=$D271,0,IF(SUM($D271,I235)&gt;AU$5,$AD247/I235,$AD247-SUM($I271:AT271)))</f>
        <v>0</v>
      </c>
      <c r="AV271" s="123">
        <f>IF(AV$5&lt;=$D271,0,IF(SUM($D271,I235)&gt;AV$5,$AD247/I235,$AD247-SUM($I271:AU271)))</f>
        <v>0</v>
      </c>
      <c r="AW271" s="123">
        <f>IF(AW$5&lt;=$D271,0,IF(SUM($D271,I235)&gt;AW$5,$AD247/I235,$AD247-SUM($I271:AV271)))</f>
        <v>0</v>
      </c>
      <c r="AX271" s="123">
        <f>IF(AX$5&lt;=$D271,0,IF(SUM($D271,I235)&gt;AX$5,$AD247/I235,$AD247-SUM($I271:AW271)))</f>
        <v>0</v>
      </c>
      <c r="AY271" s="123">
        <f>IF(AY$5&lt;=$D271,0,IF(SUM($D271,I235)&gt;AY$5,$AD247/I235,$AD247-SUM($I271:AX271)))</f>
        <v>0</v>
      </c>
      <c r="AZ271" s="123">
        <f>IF(AZ$5&lt;=$D271,0,IF(SUM($D271,I235)&gt;AZ$5,$AD247/I235,$AD247-SUM($I271:AY271)))</f>
        <v>0</v>
      </c>
      <c r="BA271" s="123">
        <f>IF(BA$5&lt;=$D271,0,IF(SUM($D271,I235)&gt;BA$5,$AD247/I235,$AD247-SUM($I271:AZ271)))</f>
        <v>0</v>
      </c>
      <c r="BB271" s="123">
        <f>IF(BB$5&lt;=$D271,0,IF(SUM($D271,I235)&gt;BB$5,$AD247/I235,$AD247-SUM($I271:BA271)))</f>
        <v>0</v>
      </c>
      <c r="BC271" s="123">
        <f>IF(BC$5&lt;=$D271,0,IF(SUM($D271,I235)&gt;BC$5,$AD247/I235,$AD247-SUM($I271:BB271)))</f>
        <v>0</v>
      </c>
      <c r="BD271" s="123">
        <f>IF(BD$5&lt;=$D271,0,IF(SUM($D271,I235)&gt;BD$5,$AD247/I235,$AD247-SUM($I271:BC271)))</f>
        <v>0</v>
      </c>
      <c r="BE271" s="123">
        <f>IF(BE$5&lt;=$D271,0,IF(SUM($D271,I235)&gt;BE$5,$AD247/I235,$AD247-SUM($I271:BD271)))</f>
        <v>0</v>
      </c>
      <c r="BF271" s="123">
        <f>IF(BF$5&lt;=$D271,0,IF(SUM($D271,I235)&gt;BF$5,$AD247/I235,$AD247-SUM($I271:BE271)))</f>
        <v>0</v>
      </c>
      <c r="BG271" s="123">
        <f>IF(BG$5&lt;=$D271,0,IF(SUM($D271,I235)&gt;BG$5,$AD247/I235,$AD247-SUM($I271:BF271)))</f>
        <v>0</v>
      </c>
      <c r="BH271" s="123">
        <f>IF(BH$5&lt;=$D271,0,IF(SUM($D271,I235)&gt;BH$5,$AD247/I235,$AD247-SUM($I271:BG271)))</f>
        <v>0</v>
      </c>
      <c r="BI271" s="123">
        <f>IF(BI$5&lt;=$D271,0,IF(SUM($D271,I235)&gt;BI$5,$AD247/I235,$AD247-SUM($I271:BH271)))</f>
        <v>0</v>
      </c>
      <c r="BJ271" s="123">
        <f>IF(BJ$5&lt;=$D271,0,IF(SUM($D271,I235)&gt;BJ$5,$AD247/I235,$AD247-SUM($I271:BI271)))</f>
        <v>0</v>
      </c>
      <c r="BK271" s="123">
        <f>IF(BK$5&lt;=$D271,0,IF(SUM($D271,I235)&gt;BK$5,$AD247/I235,$AD247-SUM($I271:BJ271)))</f>
        <v>0</v>
      </c>
      <c r="BL271" s="123">
        <f>IF(BL$5&lt;=$D271,0,IF(SUM($D271,I235)&gt;BL$5,$AD247/I235,$AD247-SUM($I271:BK271)))</f>
        <v>0</v>
      </c>
      <c r="BM271" s="123">
        <f>IF(BM$5&lt;=$D271,0,IF(SUM($D271,I235)&gt;BM$5,$AD247/I235,$AD247-SUM($I271:BL271)))</f>
        <v>0</v>
      </c>
      <c r="BN271" s="123">
        <f>IF(BN$5&lt;=$D271,0,IF(SUM($D271,I235)&gt;BN$5,$AD247/I235,$AD247-SUM($I271:BM271)))</f>
        <v>0</v>
      </c>
      <c r="BO271" s="123">
        <f>IF(BO$5&lt;=$D271,0,IF(SUM($D271,I235)&gt;BO$5,$AD247/I235,$AD247-SUM($I271:BN271)))</f>
        <v>0</v>
      </c>
      <c r="BP271" s="123">
        <f>IF(BP$5&lt;=$D271,0,IF(SUM($D271,I235)&gt;BP$5,$AD247/I235,$AD247-SUM($I271:BO271)))</f>
        <v>0</v>
      </c>
      <c r="BQ271" s="123">
        <f>IF(BQ$5&lt;=$D271,0,IF(SUM($D271,I235)&gt;BQ$5,$AD247/I235,$AD247-SUM($I271:BP271)))</f>
        <v>0</v>
      </c>
      <c r="BR271" s="123">
        <f>IF(BR$5&lt;=$D271,0,IF(SUM($D271,J235)&gt;BR$5,$AD247/J235,$AD247-SUM($I271:BQ271)))</f>
        <v>0</v>
      </c>
      <c r="BS271" s="123">
        <f>IF(BS$5&lt;=$D271,0,IF(SUM($D271,K235)&gt;BS$5,$AD247/K235,$AD247-SUM($I271:BR271)))</f>
        <v>0</v>
      </c>
      <c r="BT271" s="123">
        <f>IF(BT$5&lt;=$D271,0,IF(SUM($D271,L235)&gt;BT$5,$AD247/L235,$AD247-SUM($I271:BS271)))</f>
        <v>0</v>
      </c>
      <c r="BU271" s="123">
        <f>IF(BU$5&lt;=$D271,0,IF(SUM($D271,M235)&gt;BU$5,$AD247/M235,$AD247-SUM($I271:BT271)))</f>
        <v>0</v>
      </c>
      <c r="BV271" s="123">
        <f>IF(BV$5&lt;=$D271,0,IF(SUM($D271,N235)&gt;BV$5,$AD247/N235,$AD247-SUM($I271:BU271)))</f>
        <v>0</v>
      </c>
    </row>
    <row r="272" spans="4:74" ht="12.75" hidden="1" customHeight="1" outlineLevel="1" x14ac:dyDescent="0.3">
      <c r="D272" s="124">
        <f t="shared" si="120"/>
        <v>2032</v>
      </c>
      <c r="E272" s="8" t="s">
        <v>22</v>
      </c>
      <c r="I272" s="75"/>
      <c r="J272" s="123">
        <f>IF(J$5&lt;=$D272,0,IF(SUM($D272,I235)&gt;J$5,$AE247/I235,$AE247-SUM($I272:I272)))</f>
        <v>0</v>
      </c>
      <c r="K272" s="123">
        <f>IF(K$5&lt;=$D272,0,IF(SUM($D272,I235)&gt;K$5,$AE247/I235,$AE247-SUM($I272:J272)))</f>
        <v>0</v>
      </c>
      <c r="L272" s="123">
        <f>IF(L$5&lt;=$D272,0,IF(SUM($D272,I235)&gt;L$5,$AE247/I235,$AE247-SUM($I272:K272)))</f>
        <v>0</v>
      </c>
      <c r="M272" s="123">
        <f>IF(M$5&lt;=$D272,0,IF(SUM($D272,I235)&gt;M$5,$AE247/I235,$AE247-SUM($I272:L272)))</f>
        <v>0</v>
      </c>
      <c r="N272" s="123">
        <f>IF(N$5&lt;=$D272,0,IF(SUM($D272,I235)&gt;N$5,$AE247/I235,$AE247-SUM($I272:M272)))</f>
        <v>0</v>
      </c>
      <c r="O272" s="123">
        <f>IF(O$5&lt;=$D272,0,IF(SUM($D272,I235)&gt;O$5,$AE247/I235,$AE247-SUM($I272:N272)))</f>
        <v>0</v>
      </c>
      <c r="P272" s="123">
        <f>IF(P$5&lt;=$D272,0,IF(SUM($D272,I235)&gt;P$5,$AE247/I235,$AE247-SUM($I272:O272)))</f>
        <v>0</v>
      </c>
      <c r="Q272" s="123">
        <f>IF(Q$5&lt;=$D272,0,IF(SUM($D272,I235)&gt;Q$5,$AE247/I235,$AE247-SUM($I272:P272)))</f>
        <v>0</v>
      </c>
      <c r="R272" s="123">
        <f>IF(R$5&lt;=$D272,0,IF(SUM($D272,I235)&gt;R$5,$AE247/I235,$AE247-SUM($I272:Q272)))</f>
        <v>0</v>
      </c>
      <c r="S272" s="123">
        <f>IF(S$5&lt;=$D272,0,IF(SUM($D272,I235)&gt;S$5,$AE247/I235,$AE247-SUM($I272:R272)))</f>
        <v>0</v>
      </c>
      <c r="T272" s="123">
        <f>IF(T$5&lt;=$D272,0,IF(SUM($D272,I235)&gt;T$5,$AE247/I235,$AE247-SUM($I272:S272)))</f>
        <v>0</v>
      </c>
      <c r="U272" s="123">
        <f>IF(U$5&lt;=$D272,0,IF(SUM($D272,I235)&gt;U$5,$AE247/I235,$AE247-SUM($I272:T272)))</f>
        <v>0</v>
      </c>
      <c r="V272" s="123">
        <f>IF(V$5&lt;=$D272,0,IF(SUM($D272,I235)&gt;V$5,$AE247/I235,$AE247-SUM($I272:U272)))</f>
        <v>0</v>
      </c>
      <c r="W272" s="123">
        <f>IF(W$5&lt;=$D272,0,IF(SUM($D272,I235)&gt;W$5,$AE247/I235,$AE247-SUM($I272:V272)))</f>
        <v>0</v>
      </c>
      <c r="X272" s="123">
        <f>IF(X$5&lt;=$D272,0,IF(SUM($D272,I235)&gt;X$5,$AE247/I235,$AE247-SUM($I272:W272)))</f>
        <v>0</v>
      </c>
      <c r="Y272" s="123">
        <f>IF(Y$5&lt;=$D272,0,IF(SUM($D272,I235)&gt;Y$5,$AE247/I235,$AE247-SUM($I272:X272)))</f>
        <v>0</v>
      </c>
      <c r="Z272" s="123">
        <f>IF(Z$5&lt;=$D272,0,IF(SUM($D272,I235)&gt;Z$5,$AE247/I235,$AE247-SUM($I272:Y272)))</f>
        <v>0</v>
      </c>
      <c r="AA272" s="123">
        <f>IF(AA$5&lt;=$D272,0,IF(SUM($D272,I235)&gt;AA$5,$AE247/I235,$AE247-SUM($I272:Z272)))</f>
        <v>0</v>
      </c>
      <c r="AB272" s="123">
        <f>IF(AB$5&lt;=$D272,0,IF(SUM($D272,I235)&gt;AB$5,$AE247/I235,$AE247-SUM($I272:AA272)))</f>
        <v>0</v>
      </c>
      <c r="AC272" s="123">
        <f>IF(AC$5&lt;=$D272,0,IF(SUM($D272,I235)&gt;AC$5,$AE247/I235,$AE247-SUM($I272:AB272)))</f>
        <v>0</v>
      </c>
      <c r="AD272" s="123">
        <f>IF(AD$5&lt;=$D272,0,IF(SUM($D272,I235)&gt;AD$5,$AE247/I235,$AE247-SUM($I272:AC272)))</f>
        <v>0</v>
      </c>
      <c r="AE272" s="123">
        <f>IF(AE$5&lt;=$D272,0,IF(SUM($D272,I235)&gt;AE$5,$AE247/I235,$AE247-SUM($I272:AD272)))</f>
        <v>0</v>
      </c>
      <c r="AF272" s="123">
        <f>IF(AF$5&lt;=$D272,0,IF(SUM($D272,I235)&gt;AF$5,$AE247/I235,$AE247-SUM($I272:AE272)))</f>
        <v>0</v>
      </c>
      <c r="AG272" s="123">
        <f>IF(AG$5&lt;=$D272,0,IF(SUM($D272,I235)&gt;AG$5,$AE247/I235,$AE247-SUM($I272:AF272)))</f>
        <v>0</v>
      </c>
      <c r="AH272" s="123">
        <f>IF(AH$5&lt;=$D272,0,IF(SUM($D272,I235)&gt;AH$5,$AE247/I235,$AE247-SUM($I272:AG272)))</f>
        <v>0</v>
      </c>
      <c r="AI272" s="123">
        <f>IF(AI$5&lt;=$D272,0,IF(SUM($D272,I235)&gt;AI$5,$AE247/I235,$AE247-SUM($I272:AH272)))</f>
        <v>0</v>
      </c>
      <c r="AJ272" s="123">
        <f>IF(AJ$5&lt;=$D272,0,IF(SUM($D272,I235)&gt;AJ$5,$AE247/I235,$AE247-SUM($I272:AI272)))</f>
        <v>0</v>
      </c>
      <c r="AK272" s="123">
        <f>IF(AK$5&lt;=$D272,0,IF(SUM($D272,I235)&gt;AK$5,$AE247/I235,$AE247-SUM($I272:AJ272)))</f>
        <v>0</v>
      </c>
      <c r="AL272" s="123">
        <f>IF(AL$5&lt;=$D272,0,IF(SUM($D272,I235)&gt;AL$5,$AE247/I235,$AE247-SUM($I272:AK272)))</f>
        <v>0</v>
      </c>
      <c r="AM272" s="123">
        <f>IF(AM$5&lt;=$D272,0,IF(SUM($D272,I235)&gt;AM$5,$AE247/I235,$AE247-SUM($I272:AL272)))</f>
        <v>0</v>
      </c>
      <c r="AN272" s="123">
        <f>IF(AN$5&lt;=$D272,0,IF(SUM($D272,I235)&gt;AN$5,$AE247/I235,$AE247-SUM($I272:AM272)))</f>
        <v>0</v>
      </c>
      <c r="AO272" s="123">
        <f>IF(AO$5&lt;=$D272,0,IF(SUM($D272,I235)&gt;AO$5,$AE247/I235,$AE247-SUM($I272:AN272)))</f>
        <v>0</v>
      </c>
      <c r="AP272" s="123">
        <f>IF(AP$5&lt;=$D272,0,IF(SUM($D272,I235)&gt;AP$5,$AE247/I235,$AE247-SUM($I272:AO272)))</f>
        <v>0</v>
      </c>
      <c r="AQ272" s="123">
        <f>IF(AQ$5&lt;=$D272,0,IF(SUM($D272,I235)&gt;AQ$5,$AE247/I235,$AE247-SUM($I272:AP272)))</f>
        <v>0</v>
      </c>
      <c r="AR272" s="123">
        <f>IF(AR$5&lt;=$D272,0,IF(SUM($D272,I235)&gt;AR$5,$AE247/I235,$AE247-SUM($I272:AQ272)))</f>
        <v>0</v>
      </c>
      <c r="AS272" s="123">
        <f>IF(AS$5&lt;=$D272,0,IF(SUM($D272,I235)&gt;AS$5,$AE247/I235,$AE247-SUM($I272:AR272)))</f>
        <v>0</v>
      </c>
      <c r="AT272" s="123">
        <f>IF(AT$5&lt;=$D272,0,IF(SUM($D272,I235)&gt;AT$5,$AE247/I235,$AE247-SUM($I272:AS272)))</f>
        <v>0</v>
      </c>
      <c r="AU272" s="123">
        <f>IF(AU$5&lt;=$D272,0,IF(SUM($D272,I235)&gt;AU$5,$AE247/I235,$AE247-SUM($I272:AT272)))</f>
        <v>0</v>
      </c>
      <c r="AV272" s="123">
        <f>IF(AV$5&lt;=$D272,0,IF(SUM($D272,I235)&gt;AV$5,$AE247/I235,$AE247-SUM($I272:AU272)))</f>
        <v>0</v>
      </c>
      <c r="AW272" s="123">
        <f>IF(AW$5&lt;=$D272,0,IF(SUM($D272,I235)&gt;AW$5,$AE247/I235,$AE247-SUM($I272:AV272)))</f>
        <v>0</v>
      </c>
      <c r="AX272" s="123">
        <f>IF(AX$5&lt;=$D272,0,IF(SUM($D272,I235)&gt;AX$5,$AE247/I235,$AE247-SUM($I272:AW272)))</f>
        <v>0</v>
      </c>
      <c r="AY272" s="123">
        <f>IF(AY$5&lt;=$D272,0,IF(SUM($D272,I235)&gt;AY$5,$AE247/I235,$AE247-SUM($I272:AX272)))</f>
        <v>0</v>
      </c>
      <c r="AZ272" s="123">
        <f>IF(AZ$5&lt;=$D272,0,IF(SUM($D272,I235)&gt;AZ$5,$AE247/I235,$AE247-SUM($I272:AY272)))</f>
        <v>0</v>
      </c>
      <c r="BA272" s="123">
        <f>IF(BA$5&lt;=$D272,0,IF(SUM($D272,I235)&gt;BA$5,$AE247/I235,$AE247-SUM($I272:AZ272)))</f>
        <v>0</v>
      </c>
      <c r="BB272" s="123">
        <f>IF(BB$5&lt;=$D272,0,IF(SUM($D272,I235)&gt;BB$5,$AE247/I235,$AE247-SUM($I272:BA272)))</f>
        <v>0</v>
      </c>
      <c r="BC272" s="123">
        <f>IF(BC$5&lt;=$D272,0,IF(SUM($D272,I235)&gt;BC$5,$AE247/I235,$AE247-SUM($I272:BB272)))</f>
        <v>0</v>
      </c>
      <c r="BD272" s="123">
        <f>IF(BD$5&lt;=$D272,0,IF(SUM($D272,I235)&gt;BD$5,$AE247/I235,$AE247-SUM($I272:BC272)))</f>
        <v>0</v>
      </c>
      <c r="BE272" s="123">
        <f>IF(BE$5&lt;=$D272,0,IF(SUM($D272,I235)&gt;BE$5,$AE247/I235,$AE247-SUM($I272:BD272)))</f>
        <v>0</v>
      </c>
      <c r="BF272" s="123">
        <f>IF(BF$5&lt;=$D272,0,IF(SUM($D272,I235)&gt;BF$5,$AE247/I235,$AE247-SUM($I272:BE272)))</f>
        <v>0</v>
      </c>
      <c r="BG272" s="123">
        <f>IF(BG$5&lt;=$D272,0,IF(SUM($D272,I235)&gt;BG$5,$AE247/I235,$AE247-SUM($I272:BF272)))</f>
        <v>0</v>
      </c>
      <c r="BH272" s="123">
        <f>IF(BH$5&lt;=$D272,0,IF(SUM($D272,I235)&gt;BH$5,$AE247/I235,$AE247-SUM($I272:BG272)))</f>
        <v>0</v>
      </c>
      <c r="BI272" s="123">
        <f>IF(BI$5&lt;=$D272,0,IF(SUM($D272,I235)&gt;BI$5,$AE247/I235,$AE247-SUM($I272:BH272)))</f>
        <v>0</v>
      </c>
      <c r="BJ272" s="123">
        <f>IF(BJ$5&lt;=$D272,0,IF(SUM($D272,I235)&gt;BJ$5,$AE247/I235,$AE247-SUM($I272:BI272)))</f>
        <v>0</v>
      </c>
      <c r="BK272" s="123">
        <f>IF(BK$5&lt;=$D272,0,IF(SUM($D272,I235)&gt;BK$5,$AE247/I235,$AE247-SUM($I272:BJ272)))</f>
        <v>0</v>
      </c>
      <c r="BL272" s="123">
        <f>IF(BL$5&lt;=$D272,0,IF(SUM($D272,I235)&gt;BL$5,$AE247/I235,$AE247-SUM($I272:BK272)))</f>
        <v>0</v>
      </c>
      <c r="BM272" s="123">
        <f>IF(BM$5&lt;=$D272,0,IF(SUM($D272,I235)&gt;BM$5,$AE247/I235,$AE247-SUM($I272:BL272)))</f>
        <v>0</v>
      </c>
      <c r="BN272" s="123">
        <f>IF(BN$5&lt;=$D272,0,IF(SUM($D272,I235)&gt;BN$5,$AE247/I235,$AE247-SUM($I272:BM272)))</f>
        <v>0</v>
      </c>
      <c r="BO272" s="123">
        <f>IF(BO$5&lt;=$D272,0,IF(SUM($D272,I235)&gt;BO$5,$AE247/I235,$AE247-SUM($I272:BN272)))</f>
        <v>0</v>
      </c>
      <c r="BP272" s="123">
        <f>IF(BP$5&lt;=$D272,0,IF(SUM($D272,I235)&gt;BP$5,$AE247/I235,$AE247-SUM($I272:BO272)))</f>
        <v>0</v>
      </c>
      <c r="BQ272" s="123">
        <f>IF(BQ$5&lt;=$D272,0,IF(SUM($D272,I235)&gt;BQ$5,$AE247/I235,$AE247-SUM($I272:BP272)))</f>
        <v>0</v>
      </c>
      <c r="BR272" s="123">
        <f>IF(BR$5&lt;=$D272,0,IF(SUM($D272,J235)&gt;BR$5,$AE247/J235,$AE247-SUM($I272:BQ272)))</f>
        <v>0</v>
      </c>
      <c r="BS272" s="123">
        <f>IF(BS$5&lt;=$D272,0,IF(SUM($D272,K235)&gt;BS$5,$AE247/K235,$AE247-SUM($I272:BR272)))</f>
        <v>0</v>
      </c>
      <c r="BT272" s="123">
        <f>IF(BT$5&lt;=$D272,0,IF(SUM($D272,L235)&gt;BT$5,$AE247/L235,$AE247-SUM($I272:BS272)))</f>
        <v>0</v>
      </c>
      <c r="BU272" s="123">
        <f>IF(BU$5&lt;=$D272,0,IF(SUM($D272,M235)&gt;BU$5,$AE247/M235,$AE247-SUM($I272:BT272)))</f>
        <v>0</v>
      </c>
      <c r="BV272" s="123">
        <f>IF(BV$5&lt;=$D272,0,IF(SUM($D272,N235)&gt;BV$5,$AE247/N235,$AE247-SUM($I272:BU272)))</f>
        <v>0</v>
      </c>
    </row>
    <row r="273" spans="1:74" ht="12.75" hidden="1" customHeight="1" outlineLevel="1" x14ac:dyDescent="0.3">
      <c r="D273" s="124">
        <f t="shared" si="120"/>
        <v>2033</v>
      </c>
      <c r="E273" s="8" t="s">
        <v>22</v>
      </c>
      <c r="I273" s="75"/>
      <c r="J273" s="123">
        <f>IF(J$5&lt;=$D273,0,IF(SUM($D273,I235)&gt;J$5,$AF247/I235,$AF247-SUM($I273:I273)))</f>
        <v>0</v>
      </c>
      <c r="K273" s="123">
        <f>IF(K$5&lt;=$D273,0,IF(SUM($D273,I235)&gt;K$5,$AF247/I235,$AF247-SUM($I273:J273)))</f>
        <v>0</v>
      </c>
      <c r="L273" s="123">
        <f>IF(L$5&lt;=$D273,0,IF(SUM($D273,I235)&gt;L$5,$AF247/I235,$AF247-SUM($I273:K273)))</f>
        <v>0</v>
      </c>
      <c r="M273" s="123">
        <f>IF(M$5&lt;=$D273,0,IF(SUM($D273,I235)&gt;M$5,$AF247/I235,$AF247-SUM($I273:L273)))</f>
        <v>0</v>
      </c>
      <c r="N273" s="123">
        <f>IF(N$5&lt;=$D273,0,IF(SUM($D273,I235)&gt;N$5,$AF247/I235,$AF247-SUM($I273:M273)))</f>
        <v>0</v>
      </c>
      <c r="O273" s="123">
        <f>IF(O$5&lt;=$D273,0,IF(SUM($D273,I235)&gt;O$5,$AF247/I235,$AF247-SUM($I273:N273)))</f>
        <v>0</v>
      </c>
      <c r="P273" s="123">
        <f>IF(P$5&lt;=$D273,0,IF(SUM($D273,I235)&gt;P$5,$AF247/I235,$AF247-SUM($I273:O273)))</f>
        <v>0</v>
      </c>
      <c r="Q273" s="123">
        <f>IF(Q$5&lt;=$D273,0,IF(SUM($D273,I235)&gt;Q$5,$AF247/I235,$AF247-SUM($I273:P273)))</f>
        <v>0</v>
      </c>
      <c r="R273" s="123">
        <f>IF(R$5&lt;=$D273,0,IF(SUM($D273,I235)&gt;R$5,$AF247/I235,$AF247-SUM($I273:Q273)))</f>
        <v>0</v>
      </c>
      <c r="S273" s="123">
        <f>IF(S$5&lt;=$D273,0,IF(SUM($D273,I235)&gt;S$5,$AF247/I235,$AF247-SUM($I273:R273)))</f>
        <v>0</v>
      </c>
      <c r="T273" s="123">
        <f>IF(T$5&lt;=$D273,0,IF(SUM($D273,I235)&gt;T$5,$AF247/I235,$AF247-SUM($I273:S273)))</f>
        <v>0</v>
      </c>
      <c r="U273" s="123">
        <f>IF(U$5&lt;=$D273,0,IF(SUM($D273,I235)&gt;U$5,$AF247/I235,$AF247-SUM($I273:T273)))</f>
        <v>0</v>
      </c>
      <c r="V273" s="123">
        <f>IF(V$5&lt;=$D273,0,IF(SUM($D273,I235)&gt;V$5,$AF247/I235,$AF247-SUM($I273:U273)))</f>
        <v>0</v>
      </c>
      <c r="W273" s="123">
        <f>IF(W$5&lt;=$D273,0,IF(SUM($D273,I235)&gt;W$5,$AF247/I235,$AF247-SUM($I273:V273)))</f>
        <v>0</v>
      </c>
      <c r="X273" s="123">
        <f>IF(X$5&lt;=$D273,0,IF(SUM($D273,I235)&gt;X$5,$AF247/I235,$AF247-SUM($I273:W273)))</f>
        <v>0</v>
      </c>
      <c r="Y273" s="123">
        <f>IF(Y$5&lt;=$D273,0,IF(SUM($D273,I235)&gt;Y$5,$AF247/I235,$AF247-SUM($I273:X273)))</f>
        <v>0</v>
      </c>
      <c r="Z273" s="123">
        <f>IF(Z$5&lt;=$D273,0,IF(SUM($D273,I235)&gt;Z$5,$AF247/I235,$AF247-SUM($I273:Y273)))</f>
        <v>0</v>
      </c>
      <c r="AA273" s="123">
        <f>IF(AA$5&lt;=$D273,0,IF(SUM($D273,I235)&gt;AA$5,$AF247/I235,$AF247-SUM($I273:Z273)))</f>
        <v>0</v>
      </c>
      <c r="AB273" s="123">
        <f>IF(AB$5&lt;=$D273,0,IF(SUM($D273,I235)&gt;AB$5,$AF247/I235,$AF247-SUM($I273:AA273)))</f>
        <v>0</v>
      </c>
      <c r="AC273" s="123">
        <f>IF(AC$5&lt;=$D273,0,IF(SUM($D273,I235)&gt;AC$5,$AF247/I235,$AF247-SUM($I273:AB273)))</f>
        <v>0</v>
      </c>
      <c r="AD273" s="123">
        <f>IF(AD$5&lt;=$D273,0,IF(SUM($D273,I235)&gt;AD$5,$AF247/I235,$AF247-SUM($I273:AC273)))</f>
        <v>0</v>
      </c>
      <c r="AE273" s="123">
        <f>IF(AE$5&lt;=$D273,0,IF(SUM($D273,I235)&gt;AE$5,$AF247/I235,$AF247-SUM($I273:AD273)))</f>
        <v>0</v>
      </c>
      <c r="AF273" s="123">
        <f>IF(AF$5&lt;=$D273,0,IF(SUM($D273,I235)&gt;AF$5,$AF247/I235,$AF247-SUM($I273:AE273)))</f>
        <v>0</v>
      </c>
      <c r="AG273" s="123">
        <f>IF(AG$5&lt;=$D273,0,IF(SUM($D273,I235)&gt;AG$5,$AF247/I235,$AF247-SUM($I273:AF273)))</f>
        <v>0</v>
      </c>
      <c r="AH273" s="123">
        <f>IF(AH$5&lt;=$D273,0,IF(SUM($D273,I235)&gt;AH$5,$AF247/I235,$AF247-SUM($I273:AG273)))</f>
        <v>0</v>
      </c>
      <c r="AI273" s="123">
        <f>IF(AI$5&lt;=$D273,0,IF(SUM($D273,I235)&gt;AI$5,$AF247/I235,$AF247-SUM($I273:AH273)))</f>
        <v>0</v>
      </c>
      <c r="AJ273" s="123">
        <f>IF(AJ$5&lt;=$D273,0,IF(SUM($D273,I235)&gt;AJ$5,$AF247/I235,$AF247-SUM($I273:AI273)))</f>
        <v>0</v>
      </c>
      <c r="AK273" s="123">
        <f>IF(AK$5&lt;=$D273,0,IF(SUM($D273,I235)&gt;AK$5,$AF247/I235,$AF247-SUM($I273:AJ273)))</f>
        <v>0</v>
      </c>
      <c r="AL273" s="123">
        <f>IF(AL$5&lt;=$D273,0,IF(SUM($D273,I235)&gt;AL$5,$AF247/I235,$AF247-SUM($I273:AK273)))</f>
        <v>0</v>
      </c>
      <c r="AM273" s="123">
        <f>IF(AM$5&lt;=$D273,0,IF(SUM($D273,I235)&gt;AM$5,$AF247/I235,$AF247-SUM($I273:AL273)))</f>
        <v>0</v>
      </c>
      <c r="AN273" s="123">
        <f>IF(AN$5&lt;=$D273,0,IF(SUM($D273,I235)&gt;AN$5,$AF247/I235,$AF247-SUM($I273:AM273)))</f>
        <v>0</v>
      </c>
      <c r="AO273" s="123">
        <f>IF(AO$5&lt;=$D273,0,IF(SUM($D273,I235)&gt;AO$5,$AF247/I235,$AF247-SUM($I273:AN273)))</f>
        <v>0</v>
      </c>
      <c r="AP273" s="123">
        <f>IF(AP$5&lt;=$D273,0,IF(SUM($D273,I235)&gt;AP$5,$AF247/I235,$AF247-SUM($I273:AO273)))</f>
        <v>0</v>
      </c>
      <c r="AQ273" s="123">
        <f>IF(AQ$5&lt;=$D273,0,IF(SUM($D273,I235)&gt;AQ$5,$AF247/I235,$AF247-SUM($I273:AP273)))</f>
        <v>0</v>
      </c>
      <c r="AR273" s="123">
        <f>IF(AR$5&lt;=$D273,0,IF(SUM($D273,I235)&gt;AR$5,$AF247/I235,$AF247-SUM($I273:AQ273)))</f>
        <v>0</v>
      </c>
      <c r="AS273" s="123">
        <f>IF(AS$5&lt;=$D273,0,IF(SUM($D273,I235)&gt;AS$5,$AF247/I235,$AF247-SUM($I273:AR273)))</f>
        <v>0</v>
      </c>
      <c r="AT273" s="123">
        <f>IF(AT$5&lt;=$D273,0,IF(SUM($D273,I235)&gt;AT$5,$AF247/I235,$AF247-SUM($I273:AS273)))</f>
        <v>0</v>
      </c>
      <c r="AU273" s="123">
        <f>IF(AU$5&lt;=$D273,0,IF(SUM($D273,I235)&gt;AU$5,$AF247/I235,$AF247-SUM($I273:AT273)))</f>
        <v>0</v>
      </c>
      <c r="AV273" s="123">
        <f>IF(AV$5&lt;=$D273,0,IF(SUM($D273,I235)&gt;AV$5,$AF247/I235,$AF247-SUM($I273:AU273)))</f>
        <v>0</v>
      </c>
      <c r="AW273" s="123">
        <f>IF(AW$5&lt;=$D273,0,IF(SUM($D273,I235)&gt;AW$5,$AF247/I235,$AF247-SUM($I273:AV273)))</f>
        <v>0</v>
      </c>
      <c r="AX273" s="123">
        <f>IF(AX$5&lt;=$D273,0,IF(SUM($D273,I235)&gt;AX$5,$AF247/I235,$AF247-SUM($I273:AW273)))</f>
        <v>0</v>
      </c>
      <c r="AY273" s="123">
        <f>IF(AY$5&lt;=$D273,0,IF(SUM($D273,I235)&gt;AY$5,$AF247/I235,$AF247-SUM($I273:AX273)))</f>
        <v>0</v>
      </c>
      <c r="AZ273" s="123">
        <f>IF(AZ$5&lt;=$D273,0,IF(SUM($D273,I235)&gt;AZ$5,$AF247/I235,$AF247-SUM($I273:AY273)))</f>
        <v>0</v>
      </c>
      <c r="BA273" s="123">
        <f>IF(BA$5&lt;=$D273,0,IF(SUM($D273,I235)&gt;BA$5,$AF247/I235,$AF247-SUM($I273:AZ273)))</f>
        <v>0</v>
      </c>
      <c r="BB273" s="123">
        <f>IF(BB$5&lt;=$D273,0,IF(SUM($D273,I235)&gt;BB$5,$AF247/I235,$AF247-SUM($I273:BA273)))</f>
        <v>0</v>
      </c>
      <c r="BC273" s="123">
        <f>IF(BC$5&lt;=$D273,0,IF(SUM($D273,I235)&gt;BC$5,$AF247/I235,$AF247-SUM($I273:BB273)))</f>
        <v>0</v>
      </c>
      <c r="BD273" s="123">
        <f>IF(BD$5&lt;=$D273,0,IF(SUM($D273,I235)&gt;BD$5,$AF247/I235,$AF247-SUM($I273:BC273)))</f>
        <v>0</v>
      </c>
      <c r="BE273" s="123">
        <f>IF(BE$5&lt;=$D273,0,IF(SUM($D273,I235)&gt;BE$5,$AF247/I235,$AF247-SUM($I273:BD273)))</f>
        <v>0</v>
      </c>
      <c r="BF273" s="123">
        <f>IF(BF$5&lt;=$D273,0,IF(SUM($D273,I235)&gt;BF$5,$AF247/I235,$AF247-SUM($I273:BE273)))</f>
        <v>0</v>
      </c>
      <c r="BG273" s="123">
        <f>IF(BG$5&lt;=$D273,0,IF(SUM($D273,I235)&gt;BG$5,$AF247/I235,$AF247-SUM($I273:BF273)))</f>
        <v>0</v>
      </c>
      <c r="BH273" s="123">
        <f>IF(BH$5&lt;=$D273,0,IF(SUM($D273,I235)&gt;BH$5,$AF247/I235,$AF247-SUM($I273:BG273)))</f>
        <v>0</v>
      </c>
      <c r="BI273" s="123">
        <f>IF(BI$5&lt;=$D273,0,IF(SUM($D273,I235)&gt;BI$5,$AF247/I235,$AF247-SUM($I273:BH273)))</f>
        <v>0</v>
      </c>
      <c r="BJ273" s="123">
        <f>IF(BJ$5&lt;=$D273,0,IF(SUM($D273,I235)&gt;BJ$5,$AF247/I235,$AF247-SUM($I273:BI273)))</f>
        <v>0</v>
      </c>
      <c r="BK273" s="123">
        <f>IF(BK$5&lt;=$D273,0,IF(SUM($D273,I235)&gt;BK$5,$AF247/I235,$AF247-SUM($I273:BJ273)))</f>
        <v>0</v>
      </c>
      <c r="BL273" s="123">
        <f>IF(BL$5&lt;=$D273,0,IF(SUM($D273,I235)&gt;BL$5,$AF247/I235,$AF247-SUM($I273:BK273)))</f>
        <v>0</v>
      </c>
      <c r="BM273" s="123">
        <f>IF(BM$5&lt;=$D273,0,IF(SUM($D273,I235)&gt;BM$5,$AF247/I235,$AF247-SUM($I273:BL273)))</f>
        <v>0</v>
      </c>
      <c r="BN273" s="123">
        <f>IF(BN$5&lt;=$D273,0,IF(SUM($D273,I235)&gt;BN$5,$AF247/I235,$AF247-SUM($I273:BM273)))</f>
        <v>0</v>
      </c>
      <c r="BO273" s="123">
        <f>IF(BO$5&lt;=$D273,0,IF(SUM($D273,I235)&gt;BO$5,$AF247/I235,$AF247-SUM($I273:BN273)))</f>
        <v>0</v>
      </c>
      <c r="BP273" s="123">
        <f>IF(BP$5&lt;=$D273,0,IF(SUM($D273,I235)&gt;BP$5,$AF247/I235,$AF247-SUM($I273:BO273)))</f>
        <v>0</v>
      </c>
      <c r="BQ273" s="123">
        <f>IF(BQ$5&lt;=$D273,0,IF(SUM($D273,I235)&gt;BQ$5,$AF247/I235,$AF247-SUM($I273:BP273)))</f>
        <v>0</v>
      </c>
      <c r="BR273" s="123">
        <f>IF(BR$5&lt;=$D273,0,IF(SUM($D273,J235)&gt;BR$5,$AF247/J235,$AF247-SUM($I273:BQ273)))</f>
        <v>0</v>
      </c>
      <c r="BS273" s="123">
        <f>IF(BS$5&lt;=$D273,0,IF(SUM($D273,K235)&gt;BS$5,$AF247/K235,$AF247-SUM($I273:BR273)))</f>
        <v>0</v>
      </c>
      <c r="BT273" s="123">
        <f>IF(BT$5&lt;=$D273,0,IF(SUM($D273,L235)&gt;BT$5,$AF247/L235,$AF247-SUM($I273:BS273)))</f>
        <v>0</v>
      </c>
      <c r="BU273" s="123">
        <f>IF(BU$5&lt;=$D273,0,IF(SUM($D273,M235)&gt;BU$5,$AF247/M235,$AF247-SUM($I273:BT273)))</f>
        <v>0</v>
      </c>
      <c r="BV273" s="123">
        <f>IF(BV$5&lt;=$D273,0,IF(SUM($D273,N235)&gt;BV$5,$AF247/N235,$AF247-SUM($I273:BU273)))</f>
        <v>0</v>
      </c>
    </row>
    <row r="274" spans="1:74" ht="12.75" hidden="1" customHeight="1" outlineLevel="1" x14ac:dyDescent="0.3">
      <c r="D274" s="124">
        <f t="shared" si="120"/>
        <v>2034</v>
      </c>
      <c r="E274" s="8" t="s">
        <v>22</v>
      </c>
      <c r="I274" s="75"/>
      <c r="J274" s="123">
        <f>IF(J$5&lt;=$D274,0,IF(SUM($D274,I235)&gt;J$5,$AG247/I235,$AG247-SUM($I274:I274)))</f>
        <v>0</v>
      </c>
      <c r="K274" s="123">
        <f>IF(K$5&lt;=$D274,0,IF(SUM($D274,I235)&gt;K$5,$AG247/I235,$AG247-SUM($I274:J274)))</f>
        <v>0</v>
      </c>
      <c r="L274" s="123">
        <f>IF(L$5&lt;=$D274,0,IF(SUM($D274,I235)&gt;L$5,$AG247/I235,$AG247-SUM($I274:K274)))</f>
        <v>0</v>
      </c>
      <c r="M274" s="123">
        <f>IF(M$5&lt;=$D274,0,IF(SUM($D274,I235)&gt;M$5,$AG247/I235,$AG247-SUM($I274:L274)))</f>
        <v>0</v>
      </c>
      <c r="N274" s="123">
        <f>IF(N$5&lt;=$D274,0,IF(SUM($D274,I235)&gt;N$5,$AG247/I235,$AG247-SUM($I274:M274)))</f>
        <v>0</v>
      </c>
      <c r="O274" s="123">
        <f>IF(O$5&lt;=$D274,0,IF(SUM($D274,I235)&gt;O$5,$AG247/I235,$AG247-SUM($I274:N274)))</f>
        <v>0</v>
      </c>
      <c r="P274" s="123">
        <f>IF(P$5&lt;=$D274,0,IF(SUM($D274,I235)&gt;P$5,$AG247/I235,$AG247-SUM($I274:O274)))</f>
        <v>0</v>
      </c>
      <c r="Q274" s="123">
        <f>IF(Q$5&lt;=$D274,0,IF(SUM($D274,I235)&gt;Q$5,$AG247/I235,$AG247-SUM($I274:P274)))</f>
        <v>0</v>
      </c>
      <c r="R274" s="123">
        <f>IF(R$5&lt;=$D274,0,IF(SUM($D274,I235)&gt;R$5,$AG247/I235,$AG247-SUM($I274:Q274)))</f>
        <v>0</v>
      </c>
      <c r="S274" s="123">
        <f>IF(S$5&lt;=$D274,0,IF(SUM($D274,I235)&gt;S$5,$AG247/I235,$AG247-SUM($I274:R274)))</f>
        <v>0</v>
      </c>
      <c r="T274" s="123">
        <f>IF(T$5&lt;=$D274,0,IF(SUM($D274,I235)&gt;T$5,$AG247/I235,$AG247-SUM($I274:S274)))</f>
        <v>0</v>
      </c>
      <c r="U274" s="123">
        <f>IF(U$5&lt;=$D274,0,IF(SUM($D274,I235)&gt;U$5,$AG247/I235,$AG247-SUM($I274:T274)))</f>
        <v>0</v>
      </c>
      <c r="V274" s="123">
        <f>IF(V$5&lt;=$D274,0,IF(SUM($D274,I235)&gt;V$5,$AG247/I235,$AG247-SUM($I274:U274)))</f>
        <v>0</v>
      </c>
      <c r="W274" s="123">
        <f>IF(W$5&lt;=$D274,0,IF(SUM($D274,I235)&gt;W$5,$AG247/I235,$AG247-SUM($I274:V274)))</f>
        <v>0</v>
      </c>
      <c r="X274" s="123">
        <f>IF(X$5&lt;=$D274,0,IF(SUM($D274,I235)&gt;X$5,$AG247/I235,$AG247-SUM($I274:W274)))</f>
        <v>0</v>
      </c>
      <c r="Y274" s="123">
        <f>IF(Y$5&lt;=$D274,0,IF(SUM($D274,I235)&gt;Y$5,$AG247/I235,$AG247-SUM($I274:X274)))</f>
        <v>0</v>
      </c>
      <c r="Z274" s="123">
        <f>IF(Z$5&lt;=$D274,0,IF(SUM($D274,I235)&gt;Z$5,$AG247/I235,$AG247-SUM($I274:Y274)))</f>
        <v>0</v>
      </c>
      <c r="AA274" s="123">
        <f>IF(AA$5&lt;=$D274,0,IF(SUM($D274,I235)&gt;AA$5,$AG247/I235,$AG247-SUM($I274:Z274)))</f>
        <v>0</v>
      </c>
      <c r="AB274" s="123">
        <f>IF(AB$5&lt;=$D274,0,IF(SUM($D274,I235)&gt;AB$5,$AG247/I235,$AG247-SUM($I274:AA274)))</f>
        <v>0</v>
      </c>
      <c r="AC274" s="123">
        <f>IF(AC$5&lt;=$D274,0,IF(SUM($D274,I235)&gt;AC$5,$AG247/I235,$AG247-SUM($I274:AB274)))</f>
        <v>0</v>
      </c>
      <c r="AD274" s="123">
        <f>IF(AD$5&lt;=$D274,0,IF(SUM($D274,I235)&gt;AD$5,$AG247/I235,$AG247-SUM($I274:AC274)))</f>
        <v>0</v>
      </c>
      <c r="AE274" s="123">
        <f>IF(AE$5&lt;=$D274,0,IF(SUM($D274,I235)&gt;AE$5,$AG247/I235,$AG247-SUM($I274:AD274)))</f>
        <v>0</v>
      </c>
      <c r="AF274" s="123">
        <f>IF(AF$5&lt;=$D274,0,IF(SUM($D274,I235)&gt;AF$5,$AG247/I235,$AG247-SUM($I274:AE274)))</f>
        <v>0</v>
      </c>
      <c r="AG274" s="123">
        <f>IF(AG$5&lt;=$D274,0,IF(SUM($D274,I235)&gt;AG$5,$AG247/I235,$AG247-SUM($I274:AF274)))</f>
        <v>0</v>
      </c>
      <c r="AH274" s="123">
        <f>IF(AH$5&lt;=$D274,0,IF(SUM($D274,I235)&gt;AH$5,$AG247/I235,$AG247-SUM($I274:AG274)))</f>
        <v>0</v>
      </c>
      <c r="AI274" s="123">
        <f>IF(AI$5&lt;=$D274,0,IF(SUM($D274,I235)&gt;AI$5,$AG247/I235,$AG247-SUM($I274:AH274)))</f>
        <v>0</v>
      </c>
      <c r="AJ274" s="123">
        <f>IF(AJ$5&lt;=$D274,0,IF(SUM($D274,I235)&gt;AJ$5,$AG247/I235,$AG247-SUM($I274:AI274)))</f>
        <v>0</v>
      </c>
      <c r="AK274" s="123">
        <f>IF(AK$5&lt;=$D274,0,IF(SUM($D274,I235)&gt;AK$5,$AG247/I235,$AG247-SUM($I274:AJ274)))</f>
        <v>0</v>
      </c>
      <c r="AL274" s="123">
        <f>IF(AL$5&lt;=$D274,0,IF(SUM($D274,I235)&gt;AL$5,$AG247/I235,$AG247-SUM($I274:AK274)))</f>
        <v>0</v>
      </c>
      <c r="AM274" s="123">
        <f>IF(AM$5&lt;=$D274,0,IF(SUM($D274,I235)&gt;AM$5,$AG247/I235,$AG247-SUM($I274:AL274)))</f>
        <v>0</v>
      </c>
      <c r="AN274" s="123">
        <f>IF(AN$5&lt;=$D274,0,IF(SUM($D274,I235)&gt;AN$5,$AG247/I235,$AG247-SUM($I274:AM274)))</f>
        <v>0</v>
      </c>
      <c r="AO274" s="123">
        <f>IF(AO$5&lt;=$D274,0,IF(SUM($D274,I235)&gt;AO$5,$AG247/I235,$AG247-SUM($I274:AN274)))</f>
        <v>0</v>
      </c>
      <c r="AP274" s="123">
        <f>IF(AP$5&lt;=$D274,0,IF(SUM($D274,I235)&gt;AP$5,$AG247/I235,$AG247-SUM($I274:AO274)))</f>
        <v>0</v>
      </c>
      <c r="AQ274" s="123">
        <f>IF(AQ$5&lt;=$D274,0,IF(SUM($D274,I235)&gt;AQ$5,$AG247/I235,$AG247-SUM($I274:AP274)))</f>
        <v>0</v>
      </c>
      <c r="AR274" s="123">
        <f>IF(AR$5&lt;=$D274,0,IF(SUM($D274,I235)&gt;AR$5,$AG247/I235,$AG247-SUM($I274:AQ274)))</f>
        <v>0</v>
      </c>
      <c r="AS274" s="123">
        <f>IF(AS$5&lt;=$D274,0,IF(SUM($D274,I235)&gt;AS$5,$AG247/I235,$AG247-SUM($I274:AR274)))</f>
        <v>0</v>
      </c>
      <c r="AT274" s="123">
        <f>IF(AT$5&lt;=$D274,0,IF(SUM($D274,I235)&gt;AT$5,$AG247/I235,$AG247-SUM($I274:AS274)))</f>
        <v>0</v>
      </c>
      <c r="AU274" s="123">
        <f>IF(AU$5&lt;=$D274,0,IF(SUM($D274,I235)&gt;AU$5,$AG247/I235,$AG247-SUM($I274:AT274)))</f>
        <v>0</v>
      </c>
      <c r="AV274" s="123">
        <f>IF(AV$5&lt;=$D274,0,IF(SUM($D274,I235)&gt;AV$5,$AG247/I235,$AG247-SUM($I274:AU274)))</f>
        <v>0</v>
      </c>
      <c r="AW274" s="123">
        <f>IF(AW$5&lt;=$D274,0,IF(SUM($D274,I235)&gt;AW$5,$AG247/I235,$AG247-SUM($I274:AV274)))</f>
        <v>0</v>
      </c>
      <c r="AX274" s="123">
        <f>IF(AX$5&lt;=$D274,0,IF(SUM($D274,I235)&gt;AX$5,$AG247/I235,$AG247-SUM($I274:AW274)))</f>
        <v>0</v>
      </c>
      <c r="AY274" s="123">
        <f>IF(AY$5&lt;=$D274,0,IF(SUM($D274,I235)&gt;AY$5,$AG247/I235,$AG247-SUM($I274:AX274)))</f>
        <v>0</v>
      </c>
      <c r="AZ274" s="123">
        <f>IF(AZ$5&lt;=$D274,0,IF(SUM($D274,I235)&gt;AZ$5,$AG247/I235,$AG247-SUM($I274:AY274)))</f>
        <v>0</v>
      </c>
      <c r="BA274" s="123">
        <f>IF(BA$5&lt;=$D274,0,IF(SUM($D274,I235)&gt;BA$5,$AG247/I235,$AG247-SUM($I274:AZ274)))</f>
        <v>0</v>
      </c>
      <c r="BB274" s="123">
        <f>IF(BB$5&lt;=$D274,0,IF(SUM($D274,I235)&gt;BB$5,$AG247/I235,$AG247-SUM($I274:BA274)))</f>
        <v>0</v>
      </c>
      <c r="BC274" s="123">
        <f>IF(BC$5&lt;=$D274,0,IF(SUM($D274,I235)&gt;BC$5,$AG247/I235,$AG247-SUM($I274:BB274)))</f>
        <v>0</v>
      </c>
      <c r="BD274" s="123">
        <f>IF(BD$5&lt;=$D274,0,IF(SUM($D274,I235)&gt;BD$5,$AG247/I235,$AG247-SUM($I274:BC274)))</f>
        <v>0</v>
      </c>
      <c r="BE274" s="123">
        <f>IF(BE$5&lt;=$D274,0,IF(SUM($D274,I235)&gt;BE$5,$AG247/I235,$AG247-SUM($I274:BD274)))</f>
        <v>0</v>
      </c>
      <c r="BF274" s="123">
        <f>IF(BF$5&lt;=$D274,0,IF(SUM($D274,I235)&gt;BF$5,$AG247/I235,$AG247-SUM($I274:BE274)))</f>
        <v>0</v>
      </c>
      <c r="BG274" s="123">
        <f>IF(BG$5&lt;=$D274,0,IF(SUM($D274,I235)&gt;BG$5,$AG247/I235,$AG247-SUM($I274:BF274)))</f>
        <v>0</v>
      </c>
      <c r="BH274" s="123">
        <f>IF(BH$5&lt;=$D274,0,IF(SUM($D274,I235)&gt;BH$5,$AG247/I235,$AG247-SUM($I274:BG274)))</f>
        <v>0</v>
      </c>
      <c r="BI274" s="123">
        <f>IF(BI$5&lt;=$D274,0,IF(SUM($D274,I235)&gt;BI$5,$AG247/I235,$AG247-SUM($I274:BH274)))</f>
        <v>0</v>
      </c>
      <c r="BJ274" s="123">
        <f>IF(BJ$5&lt;=$D274,0,IF(SUM($D274,I235)&gt;BJ$5,$AG247/I235,$AG247-SUM($I274:BI274)))</f>
        <v>0</v>
      </c>
      <c r="BK274" s="123">
        <f>IF(BK$5&lt;=$D274,0,IF(SUM($D274,I235)&gt;BK$5,$AG247/I235,$AG247-SUM($I274:BJ274)))</f>
        <v>0</v>
      </c>
      <c r="BL274" s="123">
        <f>IF(BL$5&lt;=$D274,0,IF(SUM($D274,I235)&gt;BL$5,$AG247/I235,$AG247-SUM($I274:BK274)))</f>
        <v>0</v>
      </c>
      <c r="BM274" s="123">
        <f>IF(BM$5&lt;=$D274,0,IF(SUM($D274,I235)&gt;BM$5,$AG247/I235,$AG247-SUM($I274:BL274)))</f>
        <v>0</v>
      </c>
      <c r="BN274" s="123">
        <f>IF(BN$5&lt;=$D274,0,IF(SUM($D274,I235)&gt;BN$5,$AG247/I235,$AG247-SUM($I274:BM274)))</f>
        <v>0</v>
      </c>
      <c r="BO274" s="123">
        <f>IF(BO$5&lt;=$D274,0,IF(SUM($D274,I235)&gt;BO$5,$AG247/I235,$AG247-SUM($I274:BN274)))</f>
        <v>0</v>
      </c>
      <c r="BP274" s="123">
        <f>IF(BP$5&lt;=$D274,0,IF(SUM($D274,I235)&gt;BP$5,$AG247/I235,$AG247-SUM($I274:BO274)))</f>
        <v>0</v>
      </c>
      <c r="BQ274" s="123">
        <f>IF(BQ$5&lt;=$D274,0,IF(SUM($D274,I235)&gt;BQ$5,$AG247/I235,$AG247-SUM($I274:BP274)))</f>
        <v>0</v>
      </c>
      <c r="BR274" s="123">
        <f>IF(BR$5&lt;=$D274,0,IF(SUM($D274,J235)&gt;BR$5,$AG247/J235,$AG247-SUM($I274:BQ274)))</f>
        <v>0</v>
      </c>
      <c r="BS274" s="123">
        <f>IF(BS$5&lt;=$D274,0,IF(SUM($D274,K235)&gt;BS$5,$AG247/K235,$AG247-SUM($I274:BR274)))</f>
        <v>0</v>
      </c>
      <c r="BT274" s="123">
        <f>IF(BT$5&lt;=$D274,0,IF(SUM($D274,L235)&gt;BT$5,$AG247/L235,$AG247-SUM($I274:BS274)))</f>
        <v>0</v>
      </c>
      <c r="BU274" s="123">
        <f>IF(BU$5&lt;=$D274,0,IF(SUM($D274,M235)&gt;BU$5,$AG247/M235,$AG247-SUM($I274:BT274)))</f>
        <v>0</v>
      </c>
      <c r="BV274" s="123">
        <f>IF(BV$5&lt;=$D274,0,IF(SUM($D274,N235)&gt;BV$5,$AG247/N235,$AG247-SUM($I274:BU274)))</f>
        <v>0</v>
      </c>
    </row>
    <row r="275" spans="1:74" ht="12.75" hidden="1" customHeight="1" outlineLevel="1" x14ac:dyDescent="0.3">
      <c r="D275" s="124">
        <f t="shared" si="120"/>
        <v>2035</v>
      </c>
      <c r="E275" s="8" t="s">
        <v>22</v>
      </c>
      <c r="I275" s="75"/>
      <c r="J275" s="123">
        <f>IF(J$5&lt;=$D275,0,IF(SUM($D275,I235)&gt;J$5,$AH247/I235,$AH247-SUM($I275:I275)))</f>
        <v>0</v>
      </c>
      <c r="K275" s="123">
        <f>IF(K$5&lt;=$D275,0,IF(SUM($D275,I235)&gt;K$5,$AH247/I235,$AH247-SUM($I275:J275)))</f>
        <v>0</v>
      </c>
      <c r="L275" s="123">
        <f>IF(L$5&lt;=$D275,0,IF(SUM($D275,I235)&gt;L$5,$AH247/I235,$AH247-SUM($I275:K275)))</f>
        <v>0</v>
      </c>
      <c r="M275" s="123">
        <f>IF(M$5&lt;=$D275,0,IF(SUM($D275,I235)&gt;M$5,$AH247/I235,$AH247-SUM($I275:L275)))</f>
        <v>0</v>
      </c>
      <c r="N275" s="123">
        <f>IF(N$5&lt;=$D275,0,IF(SUM($D275,I235)&gt;N$5,$AH247/I235,$AH247-SUM($I275:M275)))</f>
        <v>0</v>
      </c>
      <c r="O275" s="123">
        <f>IF(O$5&lt;=$D275,0,IF(SUM($D275,I235)&gt;O$5,$AH247/I235,$AH247-SUM($I275:N275)))</f>
        <v>0</v>
      </c>
      <c r="P275" s="123">
        <f>IF(P$5&lt;=$D275,0,IF(SUM($D275,I235)&gt;P$5,$AH247/I235,$AH247-SUM($I275:O275)))</f>
        <v>0</v>
      </c>
      <c r="Q275" s="123">
        <f>IF(Q$5&lt;=$D275,0,IF(SUM($D275,I235)&gt;Q$5,$AH247/I235,$AH247-SUM($I275:P275)))</f>
        <v>0</v>
      </c>
      <c r="R275" s="123">
        <f>IF(R$5&lt;=$D275,0,IF(SUM($D275,I235)&gt;R$5,$AH247/I235,$AH247-SUM($I275:Q275)))</f>
        <v>0</v>
      </c>
      <c r="S275" s="123">
        <f>IF(S$5&lt;=$D275,0,IF(SUM($D275,I235)&gt;S$5,$AH247/I235,$AH247-SUM($I275:R275)))</f>
        <v>0</v>
      </c>
      <c r="T275" s="123">
        <f>IF(T$5&lt;=$D275,0,IF(SUM($D275,I235)&gt;T$5,$AH247/I235,$AH247-SUM($I275:S275)))</f>
        <v>0</v>
      </c>
      <c r="U275" s="123">
        <f>IF(U$5&lt;=$D275,0,IF(SUM($D275,I235)&gt;U$5,$AH247/I235,$AH247-SUM($I275:T275)))</f>
        <v>0</v>
      </c>
      <c r="V275" s="123">
        <f>IF(V$5&lt;=$D275,0,IF(SUM($D275,I235)&gt;V$5,$AH247/I235,$AH247-SUM($I275:U275)))</f>
        <v>0</v>
      </c>
      <c r="W275" s="123">
        <f>IF(W$5&lt;=$D275,0,IF(SUM($D275,I235)&gt;W$5,$AH247/I235,$AH247-SUM($I275:V275)))</f>
        <v>0</v>
      </c>
      <c r="X275" s="123">
        <f>IF(X$5&lt;=$D275,0,IF(SUM($D275,I235)&gt;X$5,$AH247/I235,$AH247-SUM($I275:W275)))</f>
        <v>0</v>
      </c>
      <c r="Y275" s="123">
        <f>IF(Y$5&lt;=$D275,0,IF(SUM($D275,I235)&gt;Y$5,$AH247/I235,$AH247-SUM($I275:X275)))</f>
        <v>0</v>
      </c>
      <c r="Z275" s="123">
        <f>IF(Z$5&lt;=$D275,0,IF(SUM($D275,I235)&gt;Z$5,$AH247/I235,$AH247-SUM($I275:Y275)))</f>
        <v>0</v>
      </c>
      <c r="AA275" s="123">
        <f>IF(AA$5&lt;=$D275,0,IF(SUM($D275,I235)&gt;AA$5,$AH247/I235,$AH247-SUM($I275:Z275)))</f>
        <v>0</v>
      </c>
      <c r="AB275" s="123">
        <f>IF(AB$5&lt;=$D275,0,IF(SUM($D275,I235)&gt;AB$5,$AH247/I235,$AH247-SUM($I275:AA275)))</f>
        <v>0</v>
      </c>
      <c r="AC275" s="123">
        <f>IF(AC$5&lt;=$D275,0,IF(SUM($D275,I235)&gt;AC$5,$AH247/I235,$AH247-SUM($I275:AB275)))</f>
        <v>0</v>
      </c>
      <c r="AD275" s="123">
        <f>IF(AD$5&lt;=$D275,0,IF(SUM($D275,I235)&gt;AD$5,$AH247/I235,$AH247-SUM($I275:AC275)))</f>
        <v>0</v>
      </c>
      <c r="AE275" s="123">
        <f>IF(AE$5&lt;=$D275,0,IF(SUM($D275,I235)&gt;AE$5,$AH247/I235,$AH247-SUM($I275:AD275)))</f>
        <v>0</v>
      </c>
      <c r="AF275" s="123">
        <f>IF(AF$5&lt;=$D275,0,IF(SUM($D275,I235)&gt;AF$5,$AH247/I235,$AH247-SUM($I275:AE275)))</f>
        <v>0</v>
      </c>
      <c r="AG275" s="123">
        <f>IF(AG$5&lt;=$D275,0,IF(SUM($D275,I235)&gt;AG$5,$AH247/I235,$AH247-SUM($I275:AF275)))</f>
        <v>0</v>
      </c>
      <c r="AH275" s="123">
        <f>IF(AH$5&lt;=$D275,0,IF(SUM($D275,I235)&gt;AH$5,$AH247/I235,$AH247-SUM($I275:AG275)))</f>
        <v>0</v>
      </c>
      <c r="AI275" s="123">
        <f>IF(AI$5&lt;=$D275,0,IF(SUM($D275,I235)&gt;AI$5,$AH247/I235,$AH247-SUM($I275:AH275)))</f>
        <v>0</v>
      </c>
      <c r="AJ275" s="123">
        <f>IF(AJ$5&lt;=$D275,0,IF(SUM($D275,I235)&gt;AJ$5,$AH247/I235,$AH247-SUM($I275:AI275)))</f>
        <v>0</v>
      </c>
      <c r="AK275" s="123">
        <f>IF(AK$5&lt;=$D275,0,IF(SUM($D275,I235)&gt;AK$5,$AH247/I235,$AH247-SUM($I275:AJ275)))</f>
        <v>0</v>
      </c>
      <c r="AL275" s="123">
        <f>IF(AL$5&lt;=$D275,0,IF(SUM($D275,I235)&gt;AL$5,$AH247/I235,$AH247-SUM($I275:AK275)))</f>
        <v>0</v>
      </c>
      <c r="AM275" s="123">
        <f>IF(AM$5&lt;=$D275,0,IF(SUM($D275,I235)&gt;AM$5,$AH247/I235,$AH247-SUM($I275:AL275)))</f>
        <v>0</v>
      </c>
      <c r="AN275" s="123">
        <f>IF(AN$5&lt;=$D275,0,IF(SUM($D275,I235)&gt;AN$5,$AH247/I235,$AH247-SUM($I275:AM275)))</f>
        <v>0</v>
      </c>
      <c r="AO275" s="123">
        <f>IF(AO$5&lt;=$D275,0,IF(SUM($D275,I235)&gt;AO$5,$AH247/I235,$AH247-SUM($I275:AN275)))</f>
        <v>0</v>
      </c>
      <c r="AP275" s="123">
        <f>IF(AP$5&lt;=$D275,0,IF(SUM($D275,I235)&gt;AP$5,$AH247/I235,$AH247-SUM($I275:AO275)))</f>
        <v>0</v>
      </c>
      <c r="AQ275" s="123">
        <f>IF(AQ$5&lt;=$D275,0,IF(SUM($D275,I235)&gt;AQ$5,$AH247/I235,$AH247-SUM($I275:AP275)))</f>
        <v>0</v>
      </c>
      <c r="AR275" s="123">
        <f>IF(AR$5&lt;=$D275,0,IF(SUM($D275,I235)&gt;AR$5,$AH247/I235,$AH247-SUM($I275:AQ275)))</f>
        <v>0</v>
      </c>
      <c r="AS275" s="123">
        <f>IF(AS$5&lt;=$D275,0,IF(SUM($D275,I235)&gt;AS$5,$AH247/I235,$AH247-SUM($I275:AR275)))</f>
        <v>0</v>
      </c>
      <c r="AT275" s="123">
        <f>IF(AT$5&lt;=$D275,0,IF(SUM($D275,I235)&gt;AT$5,$AH247/I235,$AH247-SUM($I275:AS275)))</f>
        <v>0</v>
      </c>
      <c r="AU275" s="123">
        <f>IF(AU$5&lt;=$D275,0,IF(SUM($D275,I235)&gt;AU$5,$AH247/I235,$AH247-SUM($I275:AT275)))</f>
        <v>0</v>
      </c>
      <c r="AV275" s="123">
        <f>IF(AV$5&lt;=$D275,0,IF(SUM($D275,I235)&gt;AV$5,$AH247/I235,$AH247-SUM($I275:AU275)))</f>
        <v>0</v>
      </c>
      <c r="AW275" s="123">
        <f>IF(AW$5&lt;=$D275,0,IF(SUM($D275,I235)&gt;AW$5,$AH247/I235,$AH247-SUM($I275:AV275)))</f>
        <v>0</v>
      </c>
      <c r="AX275" s="123">
        <f>IF(AX$5&lt;=$D275,0,IF(SUM($D275,I235)&gt;AX$5,$AH247/I235,$AH247-SUM($I275:AW275)))</f>
        <v>0</v>
      </c>
      <c r="AY275" s="123">
        <f>IF(AY$5&lt;=$D275,0,IF(SUM($D275,I235)&gt;AY$5,$AH247/I235,$AH247-SUM($I275:AX275)))</f>
        <v>0</v>
      </c>
      <c r="AZ275" s="123">
        <f>IF(AZ$5&lt;=$D275,0,IF(SUM($D275,I235)&gt;AZ$5,$AH247/I235,$AH247-SUM($I275:AY275)))</f>
        <v>0</v>
      </c>
      <c r="BA275" s="123">
        <f>IF(BA$5&lt;=$D275,0,IF(SUM($D275,I235)&gt;BA$5,$AH247/I235,$AH247-SUM($I275:AZ275)))</f>
        <v>0</v>
      </c>
      <c r="BB275" s="123">
        <f>IF(BB$5&lt;=$D275,0,IF(SUM($D275,I235)&gt;BB$5,$AH247/I235,$AH247-SUM($I275:BA275)))</f>
        <v>0</v>
      </c>
      <c r="BC275" s="123">
        <f>IF(BC$5&lt;=$D275,0,IF(SUM($D275,I235)&gt;BC$5,$AH247/I235,$AH247-SUM($I275:BB275)))</f>
        <v>0</v>
      </c>
      <c r="BD275" s="123">
        <f>IF(BD$5&lt;=$D275,0,IF(SUM($D275,I235)&gt;BD$5,$AH247/I235,$AH247-SUM($I275:BC275)))</f>
        <v>0</v>
      </c>
      <c r="BE275" s="123">
        <f>IF(BE$5&lt;=$D275,0,IF(SUM($D275,I235)&gt;BE$5,$AH247/I235,$AH247-SUM($I275:BD275)))</f>
        <v>0</v>
      </c>
      <c r="BF275" s="123">
        <f>IF(BF$5&lt;=$D275,0,IF(SUM($D275,I235)&gt;BF$5,$AH247/I235,$AH247-SUM($I275:BE275)))</f>
        <v>0</v>
      </c>
      <c r="BG275" s="123">
        <f>IF(BG$5&lt;=$D275,0,IF(SUM($D275,I235)&gt;BG$5,$AH247/I235,$AH247-SUM($I275:BF275)))</f>
        <v>0</v>
      </c>
      <c r="BH275" s="123">
        <f>IF(BH$5&lt;=$D275,0,IF(SUM($D275,I235)&gt;BH$5,$AH247/I235,$AH247-SUM($I275:BG275)))</f>
        <v>0</v>
      </c>
      <c r="BI275" s="123">
        <f>IF(BI$5&lt;=$D275,0,IF(SUM($D275,I235)&gt;BI$5,$AH247/I235,$AH247-SUM($I275:BH275)))</f>
        <v>0</v>
      </c>
      <c r="BJ275" s="123">
        <f>IF(BJ$5&lt;=$D275,0,IF(SUM($D275,I235)&gt;BJ$5,$AH247/I235,$AH247-SUM($I275:BI275)))</f>
        <v>0</v>
      </c>
      <c r="BK275" s="123">
        <f>IF(BK$5&lt;=$D275,0,IF(SUM($D275,I235)&gt;BK$5,$AH247/I235,$AH247-SUM($I275:BJ275)))</f>
        <v>0</v>
      </c>
      <c r="BL275" s="123">
        <f>IF(BL$5&lt;=$D275,0,IF(SUM($D275,I235)&gt;BL$5,$AH247/I235,$AH247-SUM($I275:BK275)))</f>
        <v>0</v>
      </c>
      <c r="BM275" s="123">
        <f>IF(BM$5&lt;=$D275,0,IF(SUM($D275,I235)&gt;BM$5,$AH247/I235,$AH247-SUM($I275:BL275)))</f>
        <v>0</v>
      </c>
      <c r="BN275" s="123">
        <f>IF(BN$5&lt;=$D275,0,IF(SUM($D275,I235)&gt;BN$5,$AH247/I235,$AH247-SUM($I275:BM275)))</f>
        <v>0</v>
      </c>
      <c r="BO275" s="123">
        <f>IF(BO$5&lt;=$D275,0,IF(SUM($D275,I235)&gt;BO$5,$AH247/I235,$AH247-SUM($I275:BN275)))</f>
        <v>0</v>
      </c>
      <c r="BP275" s="123">
        <f>IF(BP$5&lt;=$D275,0,IF(SUM($D275,I235)&gt;BP$5,$AH247/I235,$AH247-SUM($I275:BO275)))</f>
        <v>0</v>
      </c>
      <c r="BQ275" s="123">
        <f>IF(BQ$5&lt;=$D275,0,IF(SUM($D275,I235)&gt;BQ$5,$AH247/I235,$AH247-SUM($I275:BP275)))</f>
        <v>0</v>
      </c>
      <c r="BR275" s="123">
        <f>IF(BR$5&lt;=$D275,0,IF(SUM($D275,J235)&gt;BR$5,$AH247/J235,$AH247-SUM($I275:BQ275)))</f>
        <v>0</v>
      </c>
      <c r="BS275" s="123">
        <f>IF(BS$5&lt;=$D275,0,IF(SUM($D275,K235)&gt;BS$5,$AH247/K235,$AH247-SUM($I275:BR275)))</f>
        <v>0</v>
      </c>
      <c r="BT275" s="123">
        <f>IF(BT$5&lt;=$D275,0,IF(SUM($D275,L235)&gt;BT$5,$AH247/L235,$AH247-SUM($I275:BS275)))</f>
        <v>0</v>
      </c>
      <c r="BU275" s="123">
        <f>IF(BU$5&lt;=$D275,0,IF(SUM($D275,M235)&gt;BU$5,$AH247/M235,$AH247-SUM($I275:BT275)))</f>
        <v>0</v>
      </c>
      <c r="BV275" s="123">
        <f>IF(BV$5&lt;=$D275,0,IF(SUM($D275,N235)&gt;BV$5,$AH247/N235,$AH247-SUM($I275:BU275)))</f>
        <v>0</v>
      </c>
    </row>
    <row r="276" spans="1:74" ht="12.75" hidden="1" customHeight="1" outlineLevel="1" x14ac:dyDescent="0.3">
      <c r="D276" s="124">
        <f t="shared" si="120"/>
        <v>2036</v>
      </c>
      <c r="E276" s="8" t="s">
        <v>22</v>
      </c>
      <c r="I276" s="75"/>
      <c r="J276" s="123">
        <f>IF(J$5&lt;=$D276,0,IF(SUM($D276,I235)&gt;J$5,$AI247/I235,$AI247-SUM($I276:I276)))</f>
        <v>0</v>
      </c>
      <c r="K276" s="123">
        <f>IF(K$5&lt;=$D276,0,IF(SUM($D276,I235)&gt;K$5,$AI247/I235,$AI247-SUM($I276:J276)))</f>
        <v>0</v>
      </c>
      <c r="L276" s="123">
        <f>IF(L$5&lt;=$D276,0,IF(SUM($D276,I235)&gt;L$5,$AI247/I235,$AI247-SUM($I276:K276)))</f>
        <v>0</v>
      </c>
      <c r="M276" s="123">
        <f>IF(M$5&lt;=$D276,0,IF(SUM($D276,I235)&gt;M$5,$AI247/I235,$AI247-SUM($I276:L276)))</f>
        <v>0</v>
      </c>
      <c r="N276" s="123">
        <f>IF(N$5&lt;=$D276,0,IF(SUM($D276,I235)&gt;N$5,$AI247/I235,$AI247-SUM($I276:M276)))</f>
        <v>0</v>
      </c>
      <c r="O276" s="123">
        <f>IF(O$5&lt;=$D276,0,IF(SUM($D276,I235)&gt;O$5,$AI247/I235,$AI247-SUM($I276:N276)))</f>
        <v>0</v>
      </c>
      <c r="P276" s="123">
        <f>IF(P$5&lt;=$D276,0,IF(SUM($D276,I235)&gt;P$5,$AI247/I235,$AI247-SUM($I276:O276)))</f>
        <v>0</v>
      </c>
      <c r="Q276" s="123">
        <f>IF(Q$5&lt;=$D276,0,IF(SUM($D276,I235)&gt;Q$5,$AI247/I235,$AI247-SUM($I276:P276)))</f>
        <v>0</v>
      </c>
      <c r="R276" s="123">
        <f>IF(R$5&lt;=$D276,0,IF(SUM($D276,I235)&gt;R$5,$AI247/I235,$AI247-SUM($I276:Q276)))</f>
        <v>0</v>
      </c>
      <c r="S276" s="123">
        <f>IF(S$5&lt;=$D276,0,IF(SUM($D276,I235)&gt;S$5,$AI247/I235,$AI247-SUM($I276:R276)))</f>
        <v>0</v>
      </c>
      <c r="T276" s="123">
        <f>IF(T$5&lt;=$D276,0,IF(SUM($D276,I235)&gt;T$5,$AI247/I235,$AI247-SUM($I276:S276)))</f>
        <v>0</v>
      </c>
      <c r="U276" s="123">
        <f>IF(U$5&lt;=$D276,0,IF(SUM($D276,I235)&gt;U$5,$AI247/I235,$AI247-SUM($I276:T276)))</f>
        <v>0</v>
      </c>
      <c r="V276" s="123">
        <f>IF(V$5&lt;=$D276,0,IF(SUM($D276,I235)&gt;V$5,$AI247/I235,$AI247-SUM($I276:U276)))</f>
        <v>0</v>
      </c>
      <c r="W276" s="123">
        <f>IF(W$5&lt;=$D276,0,IF(SUM($D276,I235)&gt;W$5,$AI247/I235,$AI247-SUM($I276:V276)))</f>
        <v>0</v>
      </c>
      <c r="X276" s="123">
        <f>IF(X$5&lt;=$D276,0,IF(SUM($D276,I235)&gt;X$5,$AI247/I235,$AI247-SUM($I276:W276)))</f>
        <v>0</v>
      </c>
      <c r="Y276" s="123">
        <f>IF(Y$5&lt;=$D276,0,IF(SUM($D276,I235)&gt;Y$5,$AI247/I235,$AI247-SUM($I276:X276)))</f>
        <v>0</v>
      </c>
      <c r="Z276" s="123">
        <f>IF(Z$5&lt;=$D276,0,IF(SUM($D276,I235)&gt;Z$5,$AI247/I235,$AI247-SUM($I276:Y276)))</f>
        <v>0</v>
      </c>
      <c r="AA276" s="123">
        <f>IF(AA$5&lt;=$D276,0,IF(SUM($D276,I235)&gt;AA$5,$AI247/I235,$AI247-SUM($I276:Z276)))</f>
        <v>0</v>
      </c>
      <c r="AB276" s="123">
        <f>IF(AB$5&lt;=$D276,0,IF(SUM($D276,I235)&gt;AB$5,$AI247/I235,$AI247-SUM($I276:AA276)))</f>
        <v>0</v>
      </c>
      <c r="AC276" s="123">
        <f>IF(AC$5&lt;=$D276,0,IF(SUM($D276,I235)&gt;AC$5,$AI247/I235,$AI247-SUM($I276:AB276)))</f>
        <v>0</v>
      </c>
      <c r="AD276" s="123">
        <f>IF(AD$5&lt;=$D276,0,IF(SUM($D276,I235)&gt;AD$5,$AI247/I235,$AI247-SUM($I276:AC276)))</f>
        <v>0</v>
      </c>
      <c r="AE276" s="123">
        <f>IF(AE$5&lt;=$D276,0,IF(SUM($D276,I235)&gt;AE$5,$AI247/I235,$AI247-SUM($I276:AD276)))</f>
        <v>0</v>
      </c>
      <c r="AF276" s="123">
        <f>IF(AF$5&lt;=$D276,0,IF(SUM($D276,I235)&gt;AF$5,$AI247/I235,$AI247-SUM($I276:AE276)))</f>
        <v>0</v>
      </c>
      <c r="AG276" s="123">
        <f>IF(AG$5&lt;=$D276,0,IF(SUM($D276,I235)&gt;AG$5,$AI247/I235,$AI247-SUM($I276:AF276)))</f>
        <v>0</v>
      </c>
      <c r="AH276" s="123">
        <f>IF(AH$5&lt;=$D276,0,IF(SUM($D276,I235)&gt;AH$5,$AI247/I235,$AI247-SUM($I276:AG276)))</f>
        <v>0</v>
      </c>
      <c r="AI276" s="123">
        <f>IF(AI$5&lt;=$D276,0,IF(SUM($D276,I235)&gt;AI$5,$AI247/I235,$AI247-SUM($I276:AH276)))</f>
        <v>0</v>
      </c>
      <c r="AJ276" s="123">
        <f>IF(AJ$5&lt;=$D276,0,IF(SUM($D276,I235)&gt;AJ$5,$AI247/I235,$AI247-SUM($I276:AI276)))</f>
        <v>0</v>
      </c>
      <c r="AK276" s="123">
        <f>IF(AK$5&lt;=$D276,0,IF(SUM($D276,I235)&gt;AK$5,$AI247/I235,$AI247-SUM($I276:AJ276)))</f>
        <v>0</v>
      </c>
      <c r="AL276" s="123">
        <f>IF(AL$5&lt;=$D276,0,IF(SUM($D276,I235)&gt;AL$5,$AI247/I235,$AI247-SUM($I276:AK276)))</f>
        <v>0</v>
      </c>
      <c r="AM276" s="123">
        <f>IF(AM$5&lt;=$D276,0,IF(SUM($D276,I235)&gt;AM$5,$AI247/I235,$AI247-SUM($I276:AL276)))</f>
        <v>0</v>
      </c>
      <c r="AN276" s="123">
        <f>IF(AN$5&lt;=$D276,0,IF(SUM($D276,I235)&gt;AN$5,$AI247/I235,$AI247-SUM($I276:AM276)))</f>
        <v>0</v>
      </c>
      <c r="AO276" s="123">
        <f>IF(AO$5&lt;=$D276,0,IF(SUM($D276,I235)&gt;AO$5,$AI247/I235,$AI247-SUM($I276:AN276)))</f>
        <v>0</v>
      </c>
      <c r="AP276" s="123">
        <f>IF(AP$5&lt;=$D276,0,IF(SUM($D276,I235)&gt;AP$5,$AI247/I235,$AI247-SUM($I276:AO276)))</f>
        <v>0</v>
      </c>
      <c r="AQ276" s="123">
        <f>IF(AQ$5&lt;=$D276,0,IF(SUM($D276,I235)&gt;AQ$5,$AI247/I235,$AI247-SUM($I276:AP276)))</f>
        <v>0</v>
      </c>
      <c r="AR276" s="123">
        <f>IF(AR$5&lt;=$D276,0,IF(SUM($D276,I235)&gt;AR$5,$AI247/I235,$AI247-SUM($I276:AQ276)))</f>
        <v>0</v>
      </c>
      <c r="AS276" s="123">
        <f>IF(AS$5&lt;=$D276,0,IF(SUM($D276,I235)&gt;AS$5,$AI247/I235,$AI247-SUM($I276:AR276)))</f>
        <v>0</v>
      </c>
      <c r="AT276" s="123">
        <f>IF(AT$5&lt;=$D276,0,IF(SUM($D276,I235)&gt;AT$5,$AI247/I235,$AI247-SUM($I276:AS276)))</f>
        <v>0</v>
      </c>
      <c r="AU276" s="123">
        <f>IF(AU$5&lt;=$D276,0,IF(SUM($D276,I235)&gt;AU$5,$AI247/I235,$AI247-SUM($I276:AT276)))</f>
        <v>0</v>
      </c>
      <c r="AV276" s="123">
        <f>IF(AV$5&lt;=$D276,0,IF(SUM($D276,I235)&gt;AV$5,$AI247/I235,$AI247-SUM($I276:AU276)))</f>
        <v>0</v>
      </c>
      <c r="AW276" s="123">
        <f>IF(AW$5&lt;=$D276,0,IF(SUM($D276,I235)&gt;AW$5,$AI247/I235,$AI247-SUM($I276:AV276)))</f>
        <v>0</v>
      </c>
      <c r="AX276" s="123">
        <f>IF(AX$5&lt;=$D276,0,IF(SUM($D276,I235)&gt;AX$5,$AI247/I235,$AI247-SUM($I276:AW276)))</f>
        <v>0</v>
      </c>
      <c r="AY276" s="123">
        <f>IF(AY$5&lt;=$D276,0,IF(SUM($D276,I235)&gt;AY$5,$AI247/I235,$AI247-SUM($I276:AX276)))</f>
        <v>0</v>
      </c>
      <c r="AZ276" s="123">
        <f>IF(AZ$5&lt;=$D276,0,IF(SUM($D276,I235)&gt;AZ$5,$AI247/I235,$AI247-SUM($I276:AY276)))</f>
        <v>0</v>
      </c>
      <c r="BA276" s="123">
        <f>IF(BA$5&lt;=$D276,0,IF(SUM($D276,I235)&gt;BA$5,$AI247/I235,$AI247-SUM($I276:AZ276)))</f>
        <v>0</v>
      </c>
      <c r="BB276" s="123">
        <f>IF(BB$5&lt;=$D276,0,IF(SUM($D276,I235)&gt;BB$5,$AI247/I235,$AI247-SUM($I276:BA276)))</f>
        <v>0</v>
      </c>
      <c r="BC276" s="123">
        <f>IF(BC$5&lt;=$D276,0,IF(SUM($D276,I235)&gt;BC$5,$AI247/I235,$AI247-SUM($I276:BB276)))</f>
        <v>0</v>
      </c>
      <c r="BD276" s="123">
        <f>IF(BD$5&lt;=$D276,0,IF(SUM($D276,I235)&gt;BD$5,$AI247/I235,$AI247-SUM($I276:BC276)))</f>
        <v>0</v>
      </c>
      <c r="BE276" s="123">
        <f>IF(BE$5&lt;=$D276,0,IF(SUM($D276,I235)&gt;BE$5,$AI247/I235,$AI247-SUM($I276:BD276)))</f>
        <v>0</v>
      </c>
      <c r="BF276" s="123">
        <f>IF(BF$5&lt;=$D276,0,IF(SUM($D276,I235)&gt;BF$5,$AI247/I235,$AI247-SUM($I276:BE276)))</f>
        <v>0</v>
      </c>
      <c r="BG276" s="123">
        <f>IF(BG$5&lt;=$D276,0,IF(SUM($D276,I235)&gt;BG$5,$AI247/I235,$AI247-SUM($I276:BF276)))</f>
        <v>0</v>
      </c>
      <c r="BH276" s="123">
        <f>IF(BH$5&lt;=$D276,0,IF(SUM($D276,I235)&gt;BH$5,$AI247/I235,$AI247-SUM($I276:BG276)))</f>
        <v>0</v>
      </c>
      <c r="BI276" s="123">
        <f>IF(BI$5&lt;=$D276,0,IF(SUM($D276,I235)&gt;BI$5,$AI247/I235,$AI247-SUM($I276:BH276)))</f>
        <v>0</v>
      </c>
      <c r="BJ276" s="123">
        <f>IF(BJ$5&lt;=$D276,0,IF(SUM($D276,I235)&gt;BJ$5,$AI247/I235,$AI247-SUM($I276:BI276)))</f>
        <v>0</v>
      </c>
      <c r="BK276" s="123">
        <f>IF(BK$5&lt;=$D276,0,IF(SUM($D276,I235)&gt;BK$5,$AI247/I235,$AI247-SUM($I276:BJ276)))</f>
        <v>0</v>
      </c>
      <c r="BL276" s="123">
        <f>IF(BL$5&lt;=$D276,0,IF(SUM($D276,I235)&gt;BL$5,$AI247/I235,$AI247-SUM($I276:BK276)))</f>
        <v>0</v>
      </c>
      <c r="BM276" s="123">
        <f>IF(BM$5&lt;=$D276,0,IF(SUM($D276,I235)&gt;BM$5,$AI247/I235,$AI247-SUM($I276:BL276)))</f>
        <v>0</v>
      </c>
      <c r="BN276" s="123">
        <f>IF(BN$5&lt;=$D276,0,IF(SUM($D276,I235)&gt;BN$5,$AI247/I235,$AI247-SUM($I276:BM276)))</f>
        <v>0</v>
      </c>
      <c r="BO276" s="123">
        <f>IF(BO$5&lt;=$D276,0,IF(SUM($D276,I235)&gt;BO$5,$AI247/I235,$AI247-SUM($I276:BN276)))</f>
        <v>0</v>
      </c>
      <c r="BP276" s="123">
        <f>IF(BP$5&lt;=$D276,0,IF(SUM($D276,I235)&gt;BP$5,$AI247/I235,$AI247-SUM($I276:BO276)))</f>
        <v>0</v>
      </c>
      <c r="BQ276" s="123">
        <f>IF(BQ$5&lt;=$D276,0,IF(SUM($D276,I235)&gt;BQ$5,$AI247/I235,$AI247-SUM($I276:BP276)))</f>
        <v>0</v>
      </c>
      <c r="BR276" s="123">
        <f>IF(BR$5&lt;=$D276,0,IF(SUM($D276,J235)&gt;BR$5,$AI247/J235,$AI247-SUM($I276:BQ276)))</f>
        <v>0</v>
      </c>
      <c r="BS276" s="123">
        <f>IF(BS$5&lt;=$D276,0,IF(SUM($D276,K235)&gt;BS$5,$AI247/K235,$AI247-SUM($I276:BR276)))</f>
        <v>0</v>
      </c>
      <c r="BT276" s="123">
        <f>IF(BT$5&lt;=$D276,0,IF(SUM($D276,L235)&gt;BT$5,$AI247/L235,$AI247-SUM($I276:BS276)))</f>
        <v>0</v>
      </c>
      <c r="BU276" s="123">
        <f>IF(BU$5&lt;=$D276,0,IF(SUM($D276,M235)&gt;BU$5,$AI247/M235,$AI247-SUM($I276:BT276)))</f>
        <v>0</v>
      </c>
      <c r="BV276" s="123">
        <f>IF(BV$5&lt;=$D276,0,IF(SUM($D276,N235)&gt;BV$5,$AI247/N235,$AI247-SUM($I276:BU276)))</f>
        <v>0</v>
      </c>
    </row>
    <row r="277" spans="1:74" ht="12.75" hidden="1" customHeight="1" outlineLevel="1" x14ac:dyDescent="0.3">
      <c r="D277" s="124">
        <f t="shared" si="120"/>
        <v>2037</v>
      </c>
      <c r="E277" s="8" t="s">
        <v>22</v>
      </c>
      <c r="I277" s="75"/>
      <c r="J277" s="123">
        <f>IF(J$5&lt;=$D277,0,IF(SUM($D277,I235)&gt;J$5,$AJ247/I235,$AJ247-SUM($I277:I277)))</f>
        <v>0</v>
      </c>
      <c r="K277" s="123">
        <f>IF(K$5&lt;=$D277,0,IF(SUM($D277,I235)&gt;K$5,$AJ247/I235,$AJ247-SUM($I277:J277)))</f>
        <v>0</v>
      </c>
      <c r="L277" s="123">
        <f>IF(L$5&lt;=$D277,0,IF(SUM($D277,I235)&gt;L$5,$AJ247/I235,$AJ247-SUM($I277:K277)))</f>
        <v>0</v>
      </c>
      <c r="M277" s="123">
        <f>IF(M$5&lt;=$D277,0,IF(SUM($D277,I235)&gt;M$5,$AJ247/I235,$AJ247-SUM($I277:L277)))</f>
        <v>0</v>
      </c>
      <c r="N277" s="123">
        <f>IF(N$5&lt;=$D277,0,IF(SUM($D277,I235)&gt;N$5,$AJ247/I235,$AJ247-SUM($I277:M277)))</f>
        <v>0</v>
      </c>
      <c r="O277" s="123">
        <f>IF(O$5&lt;=$D277,0,IF(SUM($D277,I235)&gt;O$5,$AJ247/I235,$AJ247-SUM($I277:N277)))</f>
        <v>0</v>
      </c>
      <c r="P277" s="123">
        <f>IF(P$5&lt;=$D277,0,IF(SUM($D277,I235)&gt;P$5,$AJ247/I235,$AJ247-SUM($I277:O277)))</f>
        <v>0</v>
      </c>
      <c r="Q277" s="123">
        <f>IF(Q$5&lt;=$D277,0,IF(SUM($D277,I235)&gt;Q$5,$AJ247/I235,$AJ247-SUM($I277:P277)))</f>
        <v>0</v>
      </c>
      <c r="R277" s="123">
        <f>IF(R$5&lt;=$D277,0,IF(SUM($D277,I235)&gt;R$5,$AJ247/I235,$AJ247-SUM($I277:Q277)))</f>
        <v>0</v>
      </c>
      <c r="S277" s="123">
        <f>IF(S$5&lt;=$D277,0,IF(SUM($D277,I235)&gt;S$5,$AJ247/I235,$AJ247-SUM($I277:R277)))</f>
        <v>0</v>
      </c>
      <c r="T277" s="123">
        <f>IF(T$5&lt;=$D277,0,IF(SUM($D277,I235)&gt;T$5,$AJ247/I235,$AJ247-SUM($I277:S277)))</f>
        <v>0</v>
      </c>
      <c r="U277" s="123">
        <f>IF(U$5&lt;=$D277,0,IF(SUM($D277,I235)&gt;U$5,$AJ247/I235,$AJ247-SUM($I277:T277)))</f>
        <v>0</v>
      </c>
      <c r="V277" s="123">
        <f>IF(V$5&lt;=$D277,0,IF(SUM($D277,I235)&gt;V$5,$AJ247/I235,$AJ247-SUM($I277:U277)))</f>
        <v>0</v>
      </c>
      <c r="W277" s="123">
        <f>IF(W$5&lt;=$D277,0,IF(SUM($D277,I235)&gt;W$5,$AJ247/I235,$AJ247-SUM($I277:V277)))</f>
        <v>0</v>
      </c>
      <c r="X277" s="123">
        <f>IF(X$5&lt;=$D277,0,IF(SUM($D277,I235)&gt;X$5,$AJ247/I235,$AJ247-SUM($I277:W277)))</f>
        <v>0</v>
      </c>
      <c r="Y277" s="123">
        <f>IF(Y$5&lt;=$D277,0,IF(SUM($D277,I235)&gt;Y$5,$AJ247/I235,$AJ247-SUM($I277:X277)))</f>
        <v>0</v>
      </c>
      <c r="Z277" s="123">
        <f>IF(Z$5&lt;=$D277,0,IF(SUM($D277,I235)&gt;Z$5,$AJ247/I235,$AJ247-SUM($I277:Y277)))</f>
        <v>0</v>
      </c>
      <c r="AA277" s="123">
        <f>IF(AA$5&lt;=$D277,0,IF(SUM($D277,I235)&gt;AA$5,$AJ247/I235,$AJ247-SUM($I277:Z277)))</f>
        <v>0</v>
      </c>
      <c r="AB277" s="123">
        <f>IF(AB$5&lt;=$D277,0,IF(SUM($D277,I235)&gt;AB$5,$AJ247/I235,$AJ247-SUM($I277:AA277)))</f>
        <v>0</v>
      </c>
      <c r="AC277" s="123">
        <f>IF(AC$5&lt;=$D277,0,IF(SUM($D277,I235)&gt;AC$5,$AJ247/I235,$AJ247-SUM($I277:AB277)))</f>
        <v>0</v>
      </c>
      <c r="AD277" s="123">
        <f>IF(AD$5&lt;=$D277,0,IF(SUM($D277,I235)&gt;AD$5,$AJ247/I235,$AJ247-SUM($I277:AC277)))</f>
        <v>0</v>
      </c>
      <c r="AE277" s="123">
        <f>IF(AE$5&lt;=$D277,0,IF(SUM($D277,I235)&gt;AE$5,$AJ247/I235,$AJ247-SUM($I277:AD277)))</f>
        <v>0</v>
      </c>
      <c r="AF277" s="123">
        <f>IF(AF$5&lt;=$D277,0,IF(SUM($D277,I235)&gt;AF$5,$AJ247/I235,$AJ247-SUM($I277:AE277)))</f>
        <v>0</v>
      </c>
      <c r="AG277" s="123">
        <f>IF(AG$5&lt;=$D277,0,IF(SUM($D277,I235)&gt;AG$5,$AJ247/I235,$AJ247-SUM($I277:AF277)))</f>
        <v>0</v>
      </c>
      <c r="AH277" s="123">
        <f>IF(AH$5&lt;=$D277,0,IF(SUM($D277,I235)&gt;AH$5,$AJ247/I235,$AJ247-SUM($I277:AG277)))</f>
        <v>0</v>
      </c>
      <c r="AI277" s="123">
        <f>IF(AI$5&lt;=$D277,0,IF(SUM($D277,I235)&gt;AI$5,$AJ247/I235,$AJ247-SUM($I277:AH277)))</f>
        <v>0</v>
      </c>
      <c r="AJ277" s="123">
        <f>IF(AJ$5&lt;=$D277,0,IF(SUM($D277,I235)&gt;AJ$5,$AJ247/I235,$AJ247-SUM($I277:AI277)))</f>
        <v>0</v>
      </c>
      <c r="AK277" s="123">
        <f>IF(AK$5&lt;=$D277,0,IF(SUM($D277,I235)&gt;AK$5,$AJ247/I235,$AJ247-SUM($I277:AJ277)))</f>
        <v>0</v>
      </c>
      <c r="AL277" s="123">
        <f>IF(AL$5&lt;=$D277,0,IF(SUM($D277,I235)&gt;AL$5,$AJ247/I235,$AJ247-SUM($I277:AK277)))</f>
        <v>0</v>
      </c>
      <c r="AM277" s="123">
        <f>IF(AM$5&lt;=$D277,0,IF(SUM($D277,I235)&gt;AM$5,$AJ247/I235,$AJ247-SUM($I277:AL277)))</f>
        <v>0</v>
      </c>
      <c r="AN277" s="123">
        <f>IF(AN$5&lt;=$D277,0,IF(SUM($D277,I235)&gt;AN$5,$AJ247/I235,$AJ247-SUM($I277:AM277)))</f>
        <v>0</v>
      </c>
      <c r="AO277" s="123">
        <f>IF(AO$5&lt;=$D277,0,IF(SUM($D277,I235)&gt;AO$5,$AJ247/I235,$AJ247-SUM($I277:AN277)))</f>
        <v>0</v>
      </c>
      <c r="AP277" s="123">
        <f>IF(AP$5&lt;=$D277,0,IF(SUM($D277,I235)&gt;AP$5,$AJ247/I235,$AJ247-SUM($I277:AO277)))</f>
        <v>0</v>
      </c>
      <c r="AQ277" s="123">
        <f>IF(AQ$5&lt;=$D277,0,IF(SUM($D277,I235)&gt;AQ$5,$AJ247/I235,$AJ247-SUM($I277:AP277)))</f>
        <v>0</v>
      </c>
      <c r="AR277" s="123">
        <f>IF(AR$5&lt;=$D277,0,IF(SUM($D277,I235)&gt;AR$5,$AJ247/I235,$AJ247-SUM($I277:AQ277)))</f>
        <v>0</v>
      </c>
      <c r="AS277" s="123">
        <f>IF(AS$5&lt;=$D277,0,IF(SUM($D277,I235)&gt;AS$5,$AJ247/I235,$AJ247-SUM($I277:AR277)))</f>
        <v>0</v>
      </c>
      <c r="AT277" s="123">
        <f>IF(AT$5&lt;=$D277,0,IF(SUM($D277,I235)&gt;AT$5,$AJ247/I235,$AJ247-SUM($I277:AS277)))</f>
        <v>0</v>
      </c>
      <c r="AU277" s="123">
        <f>IF(AU$5&lt;=$D277,0,IF(SUM($D277,I235)&gt;AU$5,$AJ247/I235,$AJ247-SUM($I277:AT277)))</f>
        <v>0</v>
      </c>
      <c r="AV277" s="123">
        <f>IF(AV$5&lt;=$D277,0,IF(SUM($D277,I235)&gt;AV$5,$AJ247/I235,$AJ247-SUM($I277:AU277)))</f>
        <v>0</v>
      </c>
      <c r="AW277" s="123">
        <f>IF(AW$5&lt;=$D277,0,IF(SUM($D277,I235)&gt;AW$5,$AJ247/I235,$AJ247-SUM($I277:AV277)))</f>
        <v>0</v>
      </c>
      <c r="AX277" s="123">
        <f>IF(AX$5&lt;=$D277,0,IF(SUM($D277,I235)&gt;AX$5,$AJ247/I235,$AJ247-SUM($I277:AW277)))</f>
        <v>0</v>
      </c>
      <c r="AY277" s="123">
        <f>IF(AY$5&lt;=$D277,0,IF(SUM($D277,I235)&gt;AY$5,$AJ247/I235,$AJ247-SUM($I277:AX277)))</f>
        <v>0</v>
      </c>
      <c r="AZ277" s="123">
        <f>IF(AZ$5&lt;=$D277,0,IF(SUM($D277,I235)&gt;AZ$5,$AJ247/I235,$AJ247-SUM($I277:AY277)))</f>
        <v>0</v>
      </c>
      <c r="BA277" s="123">
        <f>IF(BA$5&lt;=$D277,0,IF(SUM($D277,I235)&gt;BA$5,$AJ247/I235,$AJ247-SUM($I277:AZ277)))</f>
        <v>0</v>
      </c>
      <c r="BB277" s="123">
        <f>IF(BB$5&lt;=$D277,0,IF(SUM($D277,I235)&gt;BB$5,$AJ247/I235,$AJ247-SUM($I277:BA277)))</f>
        <v>0</v>
      </c>
      <c r="BC277" s="123">
        <f>IF(BC$5&lt;=$D277,0,IF(SUM($D277,I235)&gt;BC$5,$AJ247/I235,$AJ247-SUM($I277:BB277)))</f>
        <v>0</v>
      </c>
      <c r="BD277" s="123">
        <f>IF(BD$5&lt;=$D277,0,IF(SUM($D277,I235)&gt;BD$5,$AJ247/I235,$AJ247-SUM($I277:BC277)))</f>
        <v>0</v>
      </c>
      <c r="BE277" s="123">
        <f>IF(BE$5&lt;=$D277,0,IF(SUM($D277,I235)&gt;BE$5,$AJ247/I235,$AJ247-SUM($I277:BD277)))</f>
        <v>0</v>
      </c>
      <c r="BF277" s="123">
        <f>IF(BF$5&lt;=$D277,0,IF(SUM($D277,I235)&gt;BF$5,$AJ247/I235,$AJ247-SUM($I277:BE277)))</f>
        <v>0</v>
      </c>
      <c r="BG277" s="123">
        <f>IF(BG$5&lt;=$D277,0,IF(SUM($D277,I235)&gt;BG$5,$AJ247/I235,$AJ247-SUM($I277:BF277)))</f>
        <v>0</v>
      </c>
      <c r="BH277" s="123">
        <f>IF(BH$5&lt;=$D277,0,IF(SUM($D277,I235)&gt;BH$5,$AJ247/I235,$AJ247-SUM($I277:BG277)))</f>
        <v>0</v>
      </c>
      <c r="BI277" s="123">
        <f>IF(BI$5&lt;=$D277,0,IF(SUM($D277,I235)&gt;BI$5,$AJ247/I235,$AJ247-SUM($I277:BH277)))</f>
        <v>0</v>
      </c>
      <c r="BJ277" s="123">
        <f>IF(BJ$5&lt;=$D277,0,IF(SUM($D277,I235)&gt;BJ$5,$AJ247/I235,$AJ247-SUM($I277:BI277)))</f>
        <v>0</v>
      </c>
      <c r="BK277" s="123">
        <f>IF(BK$5&lt;=$D277,0,IF(SUM($D277,I235)&gt;BK$5,$AJ247/I235,$AJ247-SUM($I277:BJ277)))</f>
        <v>0</v>
      </c>
      <c r="BL277" s="123">
        <f>IF(BL$5&lt;=$D277,0,IF(SUM($D277,I235)&gt;BL$5,$AJ247/I235,$AJ247-SUM($I277:BK277)))</f>
        <v>0</v>
      </c>
      <c r="BM277" s="123">
        <f>IF(BM$5&lt;=$D277,0,IF(SUM($D277,I235)&gt;BM$5,$AJ247/I235,$AJ247-SUM($I277:BL277)))</f>
        <v>0</v>
      </c>
      <c r="BN277" s="123">
        <f>IF(BN$5&lt;=$D277,0,IF(SUM($D277,I235)&gt;BN$5,$AJ247/I235,$AJ247-SUM($I277:BM277)))</f>
        <v>0</v>
      </c>
      <c r="BO277" s="123">
        <f>IF(BO$5&lt;=$D277,0,IF(SUM($D277,I235)&gt;BO$5,$AJ247/I235,$AJ247-SUM($I277:BN277)))</f>
        <v>0</v>
      </c>
      <c r="BP277" s="123">
        <f>IF(BP$5&lt;=$D277,0,IF(SUM($D277,I235)&gt;BP$5,$AJ247/I235,$AJ247-SUM($I277:BO277)))</f>
        <v>0</v>
      </c>
      <c r="BQ277" s="123">
        <f>IF(BQ$5&lt;=$D277,0,IF(SUM($D277,I235)&gt;BQ$5,$AJ247/I235,$AJ247-SUM($I277:BP277)))</f>
        <v>0</v>
      </c>
      <c r="BR277" s="123">
        <f>IF(BR$5&lt;=$D277,0,IF(SUM($D277,J235)&gt;BR$5,$AJ247/J235,$AJ247-SUM($I277:BQ277)))</f>
        <v>0</v>
      </c>
      <c r="BS277" s="123">
        <f>IF(BS$5&lt;=$D277,0,IF(SUM($D277,K235)&gt;BS$5,$AJ247/K235,$AJ247-SUM($I277:BR277)))</f>
        <v>0</v>
      </c>
      <c r="BT277" s="123">
        <f>IF(BT$5&lt;=$D277,0,IF(SUM($D277,L235)&gt;BT$5,$AJ247/L235,$AJ247-SUM($I277:BS277)))</f>
        <v>0</v>
      </c>
      <c r="BU277" s="123">
        <f>IF(BU$5&lt;=$D277,0,IF(SUM($D277,M235)&gt;BU$5,$AJ247/M235,$AJ247-SUM($I277:BT277)))</f>
        <v>0</v>
      </c>
      <c r="BV277" s="123">
        <f>IF(BV$5&lt;=$D277,0,IF(SUM($D277,N235)&gt;BV$5,$AJ247/N235,$AJ247-SUM($I277:BU277)))</f>
        <v>0</v>
      </c>
    </row>
    <row r="278" spans="1:74" ht="12.75" hidden="1" customHeight="1" outlineLevel="1" x14ac:dyDescent="0.3">
      <c r="D278" s="124">
        <f t="shared" si="120"/>
        <v>2038</v>
      </c>
      <c r="E278" s="8" t="s">
        <v>22</v>
      </c>
      <c r="I278" s="75"/>
      <c r="J278" s="123">
        <f>IF(J$5&lt;=$D278,0,IF(SUM($D278,I235)&gt;J$5,$AK247/I235,$AK247-SUM($I278:I278)))</f>
        <v>0</v>
      </c>
      <c r="K278" s="123">
        <f>IF(K$5&lt;=$D278,0,IF(SUM($D278,I235)&gt;K$5,$AK247/I235,$AK247-SUM($I278:J278)))</f>
        <v>0</v>
      </c>
      <c r="L278" s="123">
        <f>IF(L$5&lt;=$D278,0,IF(SUM($D278,I235)&gt;L$5,$AK247/I235,$AK247-SUM($I278:K278)))</f>
        <v>0</v>
      </c>
      <c r="M278" s="123">
        <f>IF(M$5&lt;=$D278,0,IF(SUM($D278,I235)&gt;M$5,$AK247/I235,$AK247-SUM($I278:L278)))</f>
        <v>0</v>
      </c>
      <c r="N278" s="123">
        <f>IF(N$5&lt;=$D278,0,IF(SUM($D278,I235)&gt;N$5,$AK247/I235,$AK247-SUM($I278:M278)))</f>
        <v>0</v>
      </c>
      <c r="O278" s="123">
        <f>IF(O$5&lt;=$D278,0,IF(SUM($D278,I235)&gt;O$5,$AK247/I235,$AK247-SUM($I278:N278)))</f>
        <v>0</v>
      </c>
      <c r="P278" s="123">
        <f>IF(P$5&lt;=$D278,0,IF(SUM($D278,I235)&gt;P$5,$AK247/I235,$AK247-SUM($I278:O278)))</f>
        <v>0</v>
      </c>
      <c r="Q278" s="123">
        <f>IF(Q$5&lt;=$D278,0,IF(SUM($D278,I235)&gt;Q$5,$AK247/I235,$AK247-SUM($I278:P278)))</f>
        <v>0</v>
      </c>
      <c r="R278" s="123">
        <f>IF(R$5&lt;=$D278,0,IF(SUM($D278,I235)&gt;R$5,$AK247/I235,$AK247-SUM($I278:Q278)))</f>
        <v>0</v>
      </c>
      <c r="S278" s="123">
        <f>IF(S$5&lt;=$D278,0,IF(SUM($D278,I235)&gt;S$5,$AK247/I235,$AK247-SUM($I278:R278)))</f>
        <v>0</v>
      </c>
      <c r="T278" s="123">
        <f>IF(T$5&lt;=$D278,0,IF(SUM($D278,I235)&gt;T$5,$AK247/I235,$AK247-SUM($I278:S278)))</f>
        <v>0</v>
      </c>
      <c r="U278" s="123">
        <f>IF(U$5&lt;=$D278,0,IF(SUM($D278,I235)&gt;U$5,$AK247/I235,$AK247-SUM($I278:T278)))</f>
        <v>0</v>
      </c>
      <c r="V278" s="123">
        <f>IF(V$5&lt;=$D278,0,IF(SUM($D278,I235)&gt;V$5,$AK247/I235,$AK247-SUM($I278:U278)))</f>
        <v>0</v>
      </c>
      <c r="W278" s="123">
        <f>IF(W$5&lt;=$D278,0,IF(SUM($D278,I235)&gt;W$5,$AK247/I235,$AK247-SUM($I278:V278)))</f>
        <v>0</v>
      </c>
      <c r="X278" s="123">
        <f>IF(X$5&lt;=$D278,0,IF(SUM($D278,I235)&gt;X$5,$AK247/I235,$AK247-SUM($I278:W278)))</f>
        <v>0</v>
      </c>
      <c r="Y278" s="123">
        <f>IF(Y$5&lt;=$D278,0,IF(SUM($D278,I235)&gt;Y$5,$AK247/I235,$AK247-SUM($I278:X278)))</f>
        <v>0</v>
      </c>
      <c r="Z278" s="123">
        <f>IF(Z$5&lt;=$D278,0,IF(SUM($D278,I235)&gt;Z$5,$AK247/I235,$AK247-SUM($I278:Y278)))</f>
        <v>0</v>
      </c>
      <c r="AA278" s="123">
        <f>IF(AA$5&lt;=$D278,0,IF(SUM($D278,I235)&gt;AA$5,$AK247/I235,$AK247-SUM($I278:Z278)))</f>
        <v>0</v>
      </c>
      <c r="AB278" s="123">
        <f>IF(AB$5&lt;=$D278,0,IF(SUM($D278,I235)&gt;AB$5,$AK247/I235,$AK247-SUM($I278:AA278)))</f>
        <v>0</v>
      </c>
      <c r="AC278" s="123">
        <f>IF(AC$5&lt;=$D278,0,IF(SUM($D278,I235)&gt;AC$5,$AK247/I235,$AK247-SUM($I278:AB278)))</f>
        <v>0</v>
      </c>
      <c r="AD278" s="123">
        <f>IF(AD$5&lt;=$D278,0,IF(SUM($D278,I235)&gt;AD$5,$AK247/I235,$AK247-SUM($I278:AC278)))</f>
        <v>0</v>
      </c>
      <c r="AE278" s="123">
        <f>IF(AE$5&lt;=$D278,0,IF(SUM($D278,I235)&gt;AE$5,$AK247/I235,$AK247-SUM($I278:AD278)))</f>
        <v>0</v>
      </c>
      <c r="AF278" s="123">
        <f>IF(AF$5&lt;=$D278,0,IF(SUM($D278,I235)&gt;AF$5,$AK247/I235,$AK247-SUM($I278:AE278)))</f>
        <v>0</v>
      </c>
      <c r="AG278" s="123">
        <f>IF(AG$5&lt;=$D278,0,IF(SUM($D278,I235)&gt;AG$5,$AK247/I235,$AK247-SUM($I278:AF278)))</f>
        <v>0</v>
      </c>
      <c r="AH278" s="123">
        <f>IF(AH$5&lt;=$D278,0,IF(SUM($D278,I235)&gt;AH$5,$AK247/I235,$AK247-SUM($I278:AG278)))</f>
        <v>0</v>
      </c>
      <c r="AI278" s="123">
        <f>IF(AI$5&lt;=$D278,0,IF(SUM($D278,I235)&gt;AI$5,$AK247/I235,$AK247-SUM($I278:AH278)))</f>
        <v>0</v>
      </c>
      <c r="AJ278" s="123">
        <f>IF(AJ$5&lt;=$D278,0,IF(SUM($D278,I235)&gt;AJ$5,$AK247/I235,$AK247-SUM($I278:AI278)))</f>
        <v>0</v>
      </c>
      <c r="AK278" s="123">
        <f>IF(AK$5&lt;=$D278,0,IF(SUM($D278,I235)&gt;AK$5,$AK247/I235,$AK247-SUM($I278:AJ278)))</f>
        <v>0</v>
      </c>
      <c r="AL278" s="123">
        <f>IF(AL$5&lt;=$D278,0,IF(SUM($D278,I235)&gt;AL$5,$AK247/I235,$AK247-SUM($I278:AK278)))</f>
        <v>0</v>
      </c>
      <c r="AM278" s="123">
        <f>IF(AM$5&lt;=$D278,0,IF(SUM($D278,I235)&gt;AM$5,$AK247/I235,$AK247-SUM($I278:AL278)))</f>
        <v>0</v>
      </c>
      <c r="AN278" s="123">
        <f>IF(AN$5&lt;=$D278,0,IF(SUM($D278,I235)&gt;AN$5,$AK247/I235,$AK247-SUM($I278:AM278)))</f>
        <v>0</v>
      </c>
      <c r="AO278" s="123">
        <f>IF(AO$5&lt;=$D278,0,IF(SUM($D278,I235)&gt;AO$5,$AK247/I235,$AK247-SUM($I278:AN278)))</f>
        <v>0</v>
      </c>
      <c r="AP278" s="123">
        <f>IF(AP$5&lt;=$D278,0,IF(SUM($D278,I235)&gt;AP$5,$AK247/I235,$AK247-SUM($I278:AO278)))</f>
        <v>0</v>
      </c>
      <c r="AQ278" s="123">
        <f>IF(AQ$5&lt;=$D278,0,IF(SUM($D278,I235)&gt;AQ$5,$AK247/I235,$AK247-SUM($I278:AP278)))</f>
        <v>0</v>
      </c>
      <c r="AR278" s="123">
        <f>IF(AR$5&lt;=$D278,0,IF(SUM($D278,I235)&gt;AR$5,$AK247/I235,$AK247-SUM($I278:AQ278)))</f>
        <v>0</v>
      </c>
      <c r="AS278" s="123">
        <f>IF(AS$5&lt;=$D278,0,IF(SUM($D278,I235)&gt;AS$5,$AK247/I235,$AK247-SUM($I278:AR278)))</f>
        <v>0</v>
      </c>
      <c r="AT278" s="123">
        <f>IF(AT$5&lt;=$D278,0,IF(SUM($D278,I235)&gt;AT$5,$AK247/I235,$AK247-SUM($I278:AS278)))</f>
        <v>0</v>
      </c>
      <c r="AU278" s="123">
        <f>IF(AU$5&lt;=$D278,0,IF(SUM($D278,I235)&gt;AU$5,$AK247/I235,$AK247-SUM($I278:AT278)))</f>
        <v>0</v>
      </c>
      <c r="AV278" s="123">
        <f>IF(AV$5&lt;=$D278,0,IF(SUM($D278,I235)&gt;AV$5,$AK247/I235,$AK247-SUM($I278:AU278)))</f>
        <v>0</v>
      </c>
      <c r="AW278" s="123">
        <f>IF(AW$5&lt;=$D278,0,IF(SUM($D278,I235)&gt;AW$5,$AK247/I235,$AK247-SUM($I278:AV278)))</f>
        <v>0</v>
      </c>
      <c r="AX278" s="123">
        <f>IF(AX$5&lt;=$D278,0,IF(SUM($D278,I235)&gt;AX$5,$AK247/I235,$AK247-SUM($I278:AW278)))</f>
        <v>0</v>
      </c>
      <c r="AY278" s="123">
        <f>IF(AY$5&lt;=$D278,0,IF(SUM($D278,I235)&gt;AY$5,$AK247/I235,$AK247-SUM($I278:AX278)))</f>
        <v>0</v>
      </c>
      <c r="AZ278" s="123">
        <f>IF(AZ$5&lt;=$D278,0,IF(SUM($D278,I235)&gt;AZ$5,$AK247/I235,$AK247-SUM($I278:AY278)))</f>
        <v>0</v>
      </c>
      <c r="BA278" s="123">
        <f>IF(BA$5&lt;=$D278,0,IF(SUM($D278,I235)&gt;BA$5,$AK247/I235,$AK247-SUM($I278:AZ278)))</f>
        <v>0</v>
      </c>
      <c r="BB278" s="123">
        <f>IF(BB$5&lt;=$D278,0,IF(SUM($D278,I235)&gt;BB$5,$AK247/I235,$AK247-SUM($I278:BA278)))</f>
        <v>0</v>
      </c>
      <c r="BC278" s="123">
        <f>IF(BC$5&lt;=$D278,0,IF(SUM($D278,I235)&gt;BC$5,$AK247/I235,$AK247-SUM($I278:BB278)))</f>
        <v>0</v>
      </c>
      <c r="BD278" s="123">
        <f>IF(BD$5&lt;=$D278,0,IF(SUM($D278,I235)&gt;BD$5,$AK247/I235,$AK247-SUM($I278:BC278)))</f>
        <v>0</v>
      </c>
      <c r="BE278" s="123">
        <f>IF(BE$5&lt;=$D278,0,IF(SUM($D278,I235)&gt;BE$5,$AK247/I235,$AK247-SUM($I278:BD278)))</f>
        <v>0</v>
      </c>
      <c r="BF278" s="123">
        <f>IF(BF$5&lt;=$D278,0,IF(SUM($D278,I235)&gt;BF$5,$AK247/I235,$AK247-SUM($I278:BE278)))</f>
        <v>0</v>
      </c>
      <c r="BG278" s="123">
        <f>IF(BG$5&lt;=$D278,0,IF(SUM($D278,I235)&gt;BG$5,$AK247/I235,$AK247-SUM($I278:BF278)))</f>
        <v>0</v>
      </c>
      <c r="BH278" s="123">
        <f>IF(BH$5&lt;=$D278,0,IF(SUM($D278,I235)&gt;BH$5,$AK247/I235,$AK247-SUM($I278:BG278)))</f>
        <v>0</v>
      </c>
      <c r="BI278" s="123">
        <f>IF(BI$5&lt;=$D278,0,IF(SUM($D278,I235)&gt;BI$5,$AK247/I235,$AK247-SUM($I278:BH278)))</f>
        <v>0</v>
      </c>
      <c r="BJ278" s="123">
        <f>IF(BJ$5&lt;=$D278,0,IF(SUM($D278,I235)&gt;BJ$5,$AK247/I235,$AK247-SUM($I278:BI278)))</f>
        <v>0</v>
      </c>
      <c r="BK278" s="123">
        <f>IF(BK$5&lt;=$D278,0,IF(SUM($D278,I235)&gt;BK$5,$AK247/I235,$AK247-SUM($I278:BJ278)))</f>
        <v>0</v>
      </c>
      <c r="BL278" s="123">
        <f>IF(BL$5&lt;=$D278,0,IF(SUM($D278,I235)&gt;BL$5,$AK247/I235,$AK247-SUM($I278:BK278)))</f>
        <v>0</v>
      </c>
      <c r="BM278" s="123">
        <f>IF(BM$5&lt;=$D278,0,IF(SUM($D278,I235)&gt;BM$5,$AK247/I235,$AK247-SUM($I278:BL278)))</f>
        <v>0</v>
      </c>
      <c r="BN278" s="123">
        <f>IF(BN$5&lt;=$D278,0,IF(SUM($D278,I235)&gt;BN$5,$AK247/I235,$AK247-SUM($I278:BM278)))</f>
        <v>0</v>
      </c>
      <c r="BO278" s="123">
        <f>IF(BO$5&lt;=$D278,0,IF(SUM($D278,I235)&gt;BO$5,$AK247/I235,$AK247-SUM($I278:BN278)))</f>
        <v>0</v>
      </c>
      <c r="BP278" s="123">
        <f>IF(BP$5&lt;=$D278,0,IF(SUM($D278,I235)&gt;BP$5,$AK247/I235,$AK247-SUM($I278:BO278)))</f>
        <v>0</v>
      </c>
      <c r="BQ278" s="123">
        <f>IF(BQ$5&lt;=$D278,0,IF(SUM($D278,I235)&gt;BQ$5,$AK247/I235,$AK247-SUM($I278:BP278)))</f>
        <v>0</v>
      </c>
      <c r="BR278" s="123">
        <f>IF(BR$5&lt;=$D278,0,IF(SUM($D278,J235)&gt;BR$5,$AK247/J235,$AK247-SUM($I278:BQ278)))</f>
        <v>0</v>
      </c>
      <c r="BS278" s="123">
        <f>IF(BS$5&lt;=$D278,0,IF(SUM($D278,K235)&gt;BS$5,$AK247/K235,$AK247-SUM($I278:BR278)))</f>
        <v>0</v>
      </c>
      <c r="BT278" s="123">
        <f>IF(BT$5&lt;=$D278,0,IF(SUM($D278,L235)&gt;BT$5,$AK247/L235,$AK247-SUM($I278:BS278)))</f>
        <v>0</v>
      </c>
      <c r="BU278" s="123">
        <f>IF(BU$5&lt;=$D278,0,IF(SUM($D278,M235)&gt;BU$5,$AK247/M235,$AK247-SUM($I278:BT278)))</f>
        <v>0</v>
      </c>
      <c r="BV278" s="123">
        <f>IF(BV$5&lt;=$D278,0,IF(SUM($D278,N235)&gt;BV$5,$AK247/N235,$AK247-SUM($I278:BU278)))</f>
        <v>0</v>
      </c>
    </row>
    <row r="279" spans="1:74" ht="12.75" hidden="1" customHeight="1" outlineLevel="1" x14ac:dyDescent="0.3">
      <c r="D279" s="124">
        <f t="shared" si="120"/>
        <v>2039</v>
      </c>
      <c r="E279" s="8" t="s">
        <v>22</v>
      </c>
      <c r="I279" s="75"/>
      <c r="J279" s="123">
        <f>IF(J$5&lt;=$D279,0,IF(SUM($D279,I235)&gt;J$5,$AL247/I235,$AL247-SUM($I279:I279)))</f>
        <v>0</v>
      </c>
      <c r="K279" s="123">
        <f>IF(K$5&lt;=$D279,0,IF(SUM($D279,I235)&gt;K$5,$AL247/I235,$AL247-SUM($I279:J279)))</f>
        <v>0</v>
      </c>
      <c r="L279" s="123">
        <f>IF(L$5&lt;=$D279,0,IF(SUM($D279,I235)&gt;L$5,$AL247/I235,$AL247-SUM($I279:K279)))</f>
        <v>0</v>
      </c>
      <c r="M279" s="123">
        <f>IF(M$5&lt;=$D279,0,IF(SUM($D279,I235)&gt;M$5,$AL247/I235,$AL247-SUM($I279:L279)))</f>
        <v>0</v>
      </c>
      <c r="N279" s="123">
        <f>IF(N$5&lt;=$D279,0,IF(SUM($D279,I235)&gt;N$5,$AL247/I235,$AL247-SUM($I279:M279)))</f>
        <v>0</v>
      </c>
      <c r="O279" s="123">
        <f>IF(O$5&lt;=$D279,0,IF(SUM($D279,I235)&gt;O$5,$AL247/I235,$AL247-SUM($I279:N279)))</f>
        <v>0</v>
      </c>
      <c r="P279" s="123">
        <f>IF(P$5&lt;=$D279,0,IF(SUM($D279,I235)&gt;P$5,$AL247/I235,$AL247-SUM($I279:O279)))</f>
        <v>0</v>
      </c>
      <c r="Q279" s="123">
        <f>IF(Q$5&lt;=$D279,0,IF(SUM($D279,I235)&gt;Q$5,$AL247/I235,$AL247-SUM($I279:P279)))</f>
        <v>0</v>
      </c>
      <c r="R279" s="123">
        <f>IF(R$5&lt;=$D279,0,IF(SUM($D279,I235)&gt;R$5,$AL247/I235,$AL247-SUM($I279:Q279)))</f>
        <v>0</v>
      </c>
      <c r="S279" s="123">
        <f>IF(S$5&lt;=$D279,0,IF(SUM($D279,I235)&gt;S$5,$AL247/I235,$AL247-SUM($I279:R279)))</f>
        <v>0</v>
      </c>
      <c r="T279" s="123">
        <f>IF(T$5&lt;=$D279,0,IF(SUM($D279,I235)&gt;T$5,$AL247/I235,$AL247-SUM($I279:S279)))</f>
        <v>0</v>
      </c>
      <c r="U279" s="123">
        <f>IF(U$5&lt;=$D279,0,IF(SUM($D279,I235)&gt;U$5,$AL247/I235,$AL247-SUM($I279:T279)))</f>
        <v>0</v>
      </c>
      <c r="V279" s="123">
        <f>IF(V$5&lt;=$D279,0,IF(SUM($D279,I235)&gt;V$5,$AL247/I235,$AL247-SUM($I279:U279)))</f>
        <v>0</v>
      </c>
      <c r="W279" s="123">
        <f>IF(W$5&lt;=$D279,0,IF(SUM($D279,I235)&gt;W$5,$AL247/I235,$AL247-SUM($I279:V279)))</f>
        <v>0</v>
      </c>
      <c r="X279" s="123">
        <f>IF(X$5&lt;=$D279,0,IF(SUM($D279,I235)&gt;X$5,$AL247/I235,$AL247-SUM($I279:W279)))</f>
        <v>0</v>
      </c>
      <c r="Y279" s="123">
        <f>IF(Y$5&lt;=$D279,0,IF(SUM($D279,I235)&gt;Y$5,$AL247/I235,$AL247-SUM($I279:X279)))</f>
        <v>0</v>
      </c>
      <c r="Z279" s="123">
        <f>IF(Z$5&lt;=$D279,0,IF(SUM($D279,I235)&gt;Z$5,$AL247/I235,$AL247-SUM($I279:Y279)))</f>
        <v>0</v>
      </c>
      <c r="AA279" s="123">
        <f>IF(AA$5&lt;=$D279,0,IF(SUM($D279,I235)&gt;AA$5,$AL247/I235,$AL247-SUM($I279:Z279)))</f>
        <v>0</v>
      </c>
      <c r="AB279" s="123">
        <f>IF(AB$5&lt;=$D279,0,IF(SUM($D279,I235)&gt;AB$5,$AL247/I235,$AL247-SUM($I279:AA279)))</f>
        <v>0</v>
      </c>
      <c r="AC279" s="123">
        <f>IF(AC$5&lt;=$D279,0,IF(SUM($D279,I235)&gt;AC$5,$AL247/I235,$AL247-SUM($I279:AB279)))</f>
        <v>0</v>
      </c>
      <c r="AD279" s="123">
        <f>IF(AD$5&lt;=$D279,0,IF(SUM($D279,I235)&gt;AD$5,$AL247/I235,$AL247-SUM($I279:AC279)))</f>
        <v>0</v>
      </c>
      <c r="AE279" s="123">
        <f>IF(AE$5&lt;=$D279,0,IF(SUM($D279,I235)&gt;AE$5,$AL247/I235,$AL247-SUM($I279:AD279)))</f>
        <v>0</v>
      </c>
      <c r="AF279" s="123">
        <f>IF(AF$5&lt;=$D279,0,IF(SUM($D279,I235)&gt;AF$5,$AL247/I235,$AL247-SUM($I279:AE279)))</f>
        <v>0</v>
      </c>
      <c r="AG279" s="123">
        <f>IF(AG$5&lt;=$D279,0,IF(SUM($D279,I235)&gt;AG$5,$AL247/I235,$AL247-SUM($I279:AF279)))</f>
        <v>0</v>
      </c>
      <c r="AH279" s="123">
        <f>IF(AH$5&lt;=$D279,0,IF(SUM($D279,I235)&gt;AH$5,$AL247/I235,$AL247-SUM($I279:AG279)))</f>
        <v>0</v>
      </c>
      <c r="AI279" s="123">
        <f>IF(AI$5&lt;=$D279,0,IF(SUM($D279,I235)&gt;AI$5,$AL247/I235,$AL247-SUM($I279:AH279)))</f>
        <v>0</v>
      </c>
      <c r="AJ279" s="123">
        <f>IF(AJ$5&lt;=$D279,0,IF(SUM($D279,I235)&gt;AJ$5,$AL247/I235,$AL247-SUM($I279:AI279)))</f>
        <v>0</v>
      </c>
      <c r="AK279" s="123">
        <f>IF(AK$5&lt;=$D279,0,IF(SUM($D279,I235)&gt;AK$5,$AL247/I235,$AL247-SUM($I279:AJ279)))</f>
        <v>0</v>
      </c>
      <c r="AL279" s="123">
        <f>IF(AL$5&lt;=$D279,0,IF(SUM($D279,I235)&gt;AL$5,$AL247/I235,$AL247-SUM($I279:AK279)))</f>
        <v>0</v>
      </c>
      <c r="AM279" s="123">
        <f>IF(AM$5&lt;=$D279,0,IF(SUM($D279,I235)&gt;AM$5,$AL247/I235,$AL247-SUM($I279:AL279)))</f>
        <v>0</v>
      </c>
      <c r="AN279" s="123">
        <f>IF(AN$5&lt;=$D279,0,IF(SUM($D279,I235)&gt;AN$5,$AL247/I235,$AL247-SUM($I279:AM279)))</f>
        <v>0</v>
      </c>
      <c r="AO279" s="123">
        <f>IF(AO$5&lt;=$D279,0,IF(SUM($D279,I235)&gt;AO$5,$AL247/I235,$AL247-SUM($I279:AN279)))</f>
        <v>0</v>
      </c>
      <c r="AP279" s="123">
        <f>IF(AP$5&lt;=$D279,0,IF(SUM($D279,I235)&gt;AP$5,$AL247/I235,$AL247-SUM($I279:AO279)))</f>
        <v>0</v>
      </c>
      <c r="AQ279" s="123">
        <f>IF(AQ$5&lt;=$D279,0,IF(SUM($D279,I235)&gt;AQ$5,$AL247/I235,$AL247-SUM($I279:AP279)))</f>
        <v>0</v>
      </c>
      <c r="AR279" s="123">
        <f>IF(AR$5&lt;=$D279,0,IF(SUM($D279,I235)&gt;AR$5,$AL247/I235,$AL247-SUM($I279:AQ279)))</f>
        <v>0</v>
      </c>
      <c r="AS279" s="123">
        <f>IF(AS$5&lt;=$D279,0,IF(SUM($D279,I235)&gt;AS$5,$AL247/I235,$AL247-SUM($I279:AR279)))</f>
        <v>0</v>
      </c>
      <c r="AT279" s="123">
        <f>IF(AT$5&lt;=$D279,0,IF(SUM($D279,I235)&gt;AT$5,$AL247/I235,$AL247-SUM($I279:AS279)))</f>
        <v>0</v>
      </c>
      <c r="AU279" s="123">
        <f>IF(AU$5&lt;=$D279,0,IF(SUM($D279,I235)&gt;AU$5,$AL247/I235,$AL247-SUM($I279:AT279)))</f>
        <v>0</v>
      </c>
      <c r="AV279" s="123">
        <f>IF(AV$5&lt;=$D279,0,IF(SUM($D279,I235)&gt;AV$5,$AL247/I235,$AL247-SUM($I279:AU279)))</f>
        <v>0</v>
      </c>
      <c r="AW279" s="123">
        <f>IF(AW$5&lt;=$D279,0,IF(SUM($D279,I235)&gt;AW$5,$AL247/I235,$AL247-SUM($I279:AV279)))</f>
        <v>0</v>
      </c>
      <c r="AX279" s="123">
        <f>IF(AX$5&lt;=$D279,0,IF(SUM($D279,I235)&gt;AX$5,$AL247/I235,$AL247-SUM($I279:AW279)))</f>
        <v>0</v>
      </c>
      <c r="AY279" s="123">
        <f>IF(AY$5&lt;=$D279,0,IF(SUM($D279,I235)&gt;AY$5,$AL247/I235,$AL247-SUM($I279:AX279)))</f>
        <v>0</v>
      </c>
      <c r="AZ279" s="123">
        <f>IF(AZ$5&lt;=$D279,0,IF(SUM($D279,I235)&gt;AZ$5,$AL247/I235,$AL247-SUM($I279:AY279)))</f>
        <v>0</v>
      </c>
      <c r="BA279" s="123">
        <f>IF(BA$5&lt;=$D279,0,IF(SUM($D279,I235)&gt;BA$5,$AL247/I235,$AL247-SUM($I279:AZ279)))</f>
        <v>0</v>
      </c>
      <c r="BB279" s="123">
        <f>IF(BB$5&lt;=$D279,0,IF(SUM($D279,I235)&gt;BB$5,$AL247/I235,$AL247-SUM($I279:BA279)))</f>
        <v>0</v>
      </c>
      <c r="BC279" s="123">
        <f>IF(BC$5&lt;=$D279,0,IF(SUM($D279,I235)&gt;BC$5,$AL247/I235,$AL247-SUM($I279:BB279)))</f>
        <v>0</v>
      </c>
      <c r="BD279" s="123">
        <f>IF(BD$5&lt;=$D279,0,IF(SUM($D279,I235)&gt;BD$5,$AL247/I235,$AL247-SUM($I279:BC279)))</f>
        <v>0</v>
      </c>
      <c r="BE279" s="123">
        <f>IF(BE$5&lt;=$D279,0,IF(SUM($D279,I235)&gt;BE$5,$AL247/I235,$AL247-SUM($I279:BD279)))</f>
        <v>0</v>
      </c>
      <c r="BF279" s="123">
        <f>IF(BF$5&lt;=$D279,0,IF(SUM($D279,I235)&gt;BF$5,$AL247/I235,$AL247-SUM($I279:BE279)))</f>
        <v>0</v>
      </c>
      <c r="BG279" s="123">
        <f>IF(BG$5&lt;=$D279,0,IF(SUM($D279,I235)&gt;BG$5,$AL247/I235,$AL247-SUM($I279:BF279)))</f>
        <v>0</v>
      </c>
      <c r="BH279" s="123">
        <f>IF(BH$5&lt;=$D279,0,IF(SUM($D279,I235)&gt;BH$5,$AL247/I235,$AL247-SUM($I279:BG279)))</f>
        <v>0</v>
      </c>
      <c r="BI279" s="123">
        <f>IF(BI$5&lt;=$D279,0,IF(SUM($D279,I235)&gt;BI$5,$AL247/I235,$AL247-SUM($I279:BH279)))</f>
        <v>0</v>
      </c>
      <c r="BJ279" s="123">
        <f>IF(BJ$5&lt;=$D279,0,IF(SUM($D279,I235)&gt;BJ$5,$AL247/I235,$AL247-SUM($I279:BI279)))</f>
        <v>0</v>
      </c>
      <c r="BK279" s="123">
        <f>IF(BK$5&lt;=$D279,0,IF(SUM($D279,I235)&gt;BK$5,$AL247/I235,$AL247-SUM($I279:BJ279)))</f>
        <v>0</v>
      </c>
      <c r="BL279" s="123">
        <f>IF(BL$5&lt;=$D279,0,IF(SUM($D279,I235)&gt;BL$5,$AL247/I235,$AL247-SUM($I279:BK279)))</f>
        <v>0</v>
      </c>
      <c r="BM279" s="123">
        <f>IF(BM$5&lt;=$D279,0,IF(SUM($D279,I235)&gt;BM$5,$AL247/I235,$AL247-SUM($I279:BL279)))</f>
        <v>0</v>
      </c>
      <c r="BN279" s="123">
        <f>IF(BN$5&lt;=$D279,0,IF(SUM($D279,I235)&gt;BN$5,$AL247/I235,$AL247-SUM($I279:BM279)))</f>
        <v>0</v>
      </c>
      <c r="BO279" s="123">
        <f>IF(BO$5&lt;=$D279,0,IF(SUM($D279,I235)&gt;BO$5,$AL247/I235,$AL247-SUM($I279:BN279)))</f>
        <v>0</v>
      </c>
      <c r="BP279" s="123">
        <f>IF(BP$5&lt;=$D279,0,IF(SUM($D279,I235)&gt;BP$5,$AL247/I235,$AL247-SUM($I279:BO279)))</f>
        <v>0</v>
      </c>
      <c r="BQ279" s="123">
        <f>IF(BQ$5&lt;=$D279,0,IF(SUM($D279,I235)&gt;BQ$5,$AL247/I235,$AL247-SUM($I279:BP279)))</f>
        <v>0</v>
      </c>
      <c r="BR279" s="123">
        <f>IF(BR$5&lt;=$D279,0,IF(SUM($D279,J235)&gt;BR$5,$AL247/J235,$AL247-SUM($I279:BQ279)))</f>
        <v>0</v>
      </c>
      <c r="BS279" s="123">
        <f>IF(BS$5&lt;=$D279,0,IF(SUM($D279,K235)&gt;BS$5,$AL247/K235,$AL247-SUM($I279:BR279)))</f>
        <v>0</v>
      </c>
      <c r="BT279" s="123">
        <f>IF(BT$5&lt;=$D279,0,IF(SUM($D279,L235)&gt;BT$5,$AL247/L235,$AL247-SUM($I279:BS279)))</f>
        <v>0</v>
      </c>
      <c r="BU279" s="123">
        <f>IF(BU$5&lt;=$D279,0,IF(SUM($D279,M235)&gt;BU$5,$AL247/M235,$AL247-SUM($I279:BT279)))</f>
        <v>0</v>
      </c>
      <c r="BV279" s="123">
        <f>IF(BV$5&lt;=$D279,0,IF(SUM($D279,N235)&gt;BV$5,$AL247/N235,$AL247-SUM($I279:BU279)))</f>
        <v>0</v>
      </c>
    </row>
    <row r="280" spans="1:74" ht="12.75" hidden="1" customHeight="1" outlineLevel="1" x14ac:dyDescent="0.3">
      <c r="D280" s="124">
        <f t="shared" si="120"/>
        <v>2040</v>
      </c>
      <c r="E280" s="8" t="s">
        <v>22</v>
      </c>
      <c r="I280" s="75"/>
      <c r="J280" s="123">
        <f>IF(J$5&lt;=$D280,0,IF(SUM($D280,I235)&gt;J$5,$AM247/I235,$AM247-SUM($I280:I280)))</f>
        <v>0</v>
      </c>
      <c r="K280" s="123">
        <f>IF(K$5&lt;=$D280,0,IF(SUM($D280,I235)&gt;K$5,$AM247/I235,$AM247-SUM($I280:J280)))</f>
        <v>0</v>
      </c>
      <c r="L280" s="123">
        <f>IF(L$5&lt;=$D280,0,IF(SUM($D280,I235)&gt;L$5,$AM247/I235,$AM247-SUM($I280:K280)))</f>
        <v>0</v>
      </c>
      <c r="M280" s="123">
        <f>IF(M$5&lt;=$D280,0,IF(SUM($D280,I235)&gt;M$5,$AM247/I235,$AM247-SUM($I280:L280)))</f>
        <v>0</v>
      </c>
      <c r="N280" s="123">
        <f>IF(N$5&lt;=$D280,0,IF(SUM($D280,I235)&gt;N$5,$AM247/I235,$AM247-SUM($I280:M280)))</f>
        <v>0</v>
      </c>
      <c r="O280" s="123">
        <f>IF(O$5&lt;=$D280,0,IF(SUM($D280,I235)&gt;O$5,$AM247/I235,$AM247-SUM($I280:N280)))</f>
        <v>0</v>
      </c>
      <c r="P280" s="123">
        <f>IF(P$5&lt;=$D280,0,IF(SUM($D280,I235)&gt;P$5,$AM247/I235,$AM247-SUM($I280:O280)))</f>
        <v>0</v>
      </c>
      <c r="Q280" s="123">
        <f>IF(Q$5&lt;=$D280,0,IF(SUM($D280,I235)&gt;Q$5,$AM247/I235,$AM247-SUM($I280:P280)))</f>
        <v>0</v>
      </c>
      <c r="R280" s="123">
        <f>IF(R$5&lt;=$D280,0,IF(SUM($D280,I235)&gt;R$5,$AM247/I235,$AM247-SUM($I280:Q280)))</f>
        <v>0</v>
      </c>
      <c r="S280" s="123">
        <f>IF(S$5&lt;=$D280,0,IF(SUM($D280,I235)&gt;S$5,$AM247/I235,$AM247-SUM($I280:R280)))</f>
        <v>0</v>
      </c>
      <c r="T280" s="123">
        <f>IF(T$5&lt;=$D280,0,IF(SUM($D280,I235)&gt;T$5,$AM247/I235,$AM247-SUM($I280:S280)))</f>
        <v>0</v>
      </c>
      <c r="U280" s="123">
        <f>IF(U$5&lt;=$D280,0,IF(SUM($D280,I235)&gt;U$5,$AM247/I235,$AM247-SUM($I280:T280)))</f>
        <v>0</v>
      </c>
      <c r="V280" s="123">
        <f>IF(V$5&lt;=$D280,0,IF(SUM($D280,I235)&gt;V$5,$AM247/I235,$AM247-SUM($I280:U280)))</f>
        <v>0</v>
      </c>
      <c r="W280" s="123">
        <f>IF(W$5&lt;=$D280,0,IF(SUM($D280,I235)&gt;W$5,$AM247/I235,$AM247-SUM($I280:V280)))</f>
        <v>0</v>
      </c>
      <c r="X280" s="123">
        <f>IF(X$5&lt;=$D280,0,IF(SUM($D280,I235)&gt;X$5,$AM247/I235,$AM247-SUM($I280:W280)))</f>
        <v>0</v>
      </c>
      <c r="Y280" s="123">
        <f>IF(Y$5&lt;=$D280,0,IF(SUM($D280,I235)&gt;Y$5,$AM247/I235,$AM247-SUM($I280:X280)))</f>
        <v>0</v>
      </c>
      <c r="Z280" s="123">
        <f>IF(Z$5&lt;=$D280,0,IF(SUM($D280,I235)&gt;Z$5,$AM247/I235,$AM247-SUM($I280:Y280)))</f>
        <v>0</v>
      </c>
      <c r="AA280" s="123">
        <f>IF(AA$5&lt;=$D280,0,IF(SUM($D280,I235)&gt;AA$5,$AM247/I235,$AM247-SUM($I280:Z280)))</f>
        <v>0</v>
      </c>
      <c r="AB280" s="123">
        <f>IF(AB$5&lt;=$D280,0,IF(SUM($D280,I235)&gt;AB$5,$AM247/I235,$AM247-SUM($I280:AA280)))</f>
        <v>0</v>
      </c>
      <c r="AC280" s="123">
        <f>IF(AC$5&lt;=$D280,0,IF(SUM($D280,I235)&gt;AC$5,$AM247/I235,$AM247-SUM($I280:AB280)))</f>
        <v>0</v>
      </c>
      <c r="AD280" s="123">
        <f>IF(AD$5&lt;=$D280,0,IF(SUM($D280,I235)&gt;AD$5,$AM247/I235,$AM247-SUM($I280:AC280)))</f>
        <v>0</v>
      </c>
      <c r="AE280" s="123">
        <f>IF(AE$5&lt;=$D280,0,IF(SUM($D280,I235)&gt;AE$5,$AM247/I235,$AM247-SUM($I280:AD280)))</f>
        <v>0</v>
      </c>
      <c r="AF280" s="123">
        <f>IF(AF$5&lt;=$D280,0,IF(SUM($D280,I235)&gt;AF$5,$AM247/I235,$AM247-SUM($I280:AE280)))</f>
        <v>0</v>
      </c>
      <c r="AG280" s="123">
        <f>IF(AG$5&lt;=$D280,0,IF(SUM($D280,I235)&gt;AG$5,$AM247/I235,$AM247-SUM($I280:AF280)))</f>
        <v>0</v>
      </c>
      <c r="AH280" s="123">
        <f>IF(AH$5&lt;=$D280,0,IF(SUM($D280,I235)&gt;AH$5,$AM247/I235,$AM247-SUM($I280:AG280)))</f>
        <v>0</v>
      </c>
      <c r="AI280" s="123">
        <f>IF(AI$5&lt;=$D280,0,IF(SUM($D280,I235)&gt;AI$5,$AM247/I235,$AM247-SUM($I280:AH280)))</f>
        <v>0</v>
      </c>
      <c r="AJ280" s="123">
        <f>IF(AJ$5&lt;=$D280,0,IF(SUM($D280,I235)&gt;AJ$5,$AM247/I235,$AM247-SUM($I280:AI280)))</f>
        <v>0</v>
      </c>
      <c r="AK280" s="123">
        <f>IF(AK$5&lt;=$D280,0,IF(SUM($D280,I235)&gt;AK$5,$AM247/I235,$AM247-SUM($I280:AJ280)))</f>
        <v>0</v>
      </c>
      <c r="AL280" s="123">
        <f>IF(AL$5&lt;=$D280,0,IF(SUM($D280,I235)&gt;AL$5,$AM247/I235,$AM247-SUM($I280:AK280)))</f>
        <v>0</v>
      </c>
      <c r="AM280" s="123">
        <f>IF(AM$5&lt;=$D280,0,IF(SUM($D280,I235)&gt;AM$5,$AM247/I235,$AM247-SUM($I280:AL280)))</f>
        <v>0</v>
      </c>
      <c r="AN280" s="123">
        <f>IF(AN$5&lt;=$D280,0,IF(SUM($D280,I235)&gt;AN$5,$AM247/I235,$AM247-SUM($I280:AM280)))</f>
        <v>0</v>
      </c>
      <c r="AO280" s="123">
        <f>IF(AO$5&lt;=$D280,0,IF(SUM($D280,I235)&gt;AO$5,$AM247/I235,$AM247-SUM($I280:AN280)))</f>
        <v>0</v>
      </c>
      <c r="AP280" s="123">
        <f>IF(AP$5&lt;=$D280,0,IF(SUM($D280,I235)&gt;AP$5,$AM247/I235,$AM247-SUM($I280:AO280)))</f>
        <v>0</v>
      </c>
      <c r="AQ280" s="123">
        <f>IF(AQ$5&lt;=$D280,0,IF(SUM($D280,I235)&gt;AQ$5,$AM247/I235,$AM247-SUM($I280:AP280)))</f>
        <v>0</v>
      </c>
      <c r="AR280" s="123">
        <f>IF(AR$5&lt;=$D280,0,IF(SUM($D280,I235)&gt;AR$5,$AM247/I235,$AM247-SUM($I280:AQ280)))</f>
        <v>0</v>
      </c>
      <c r="AS280" s="123">
        <f>IF(AS$5&lt;=$D280,0,IF(SUM($D280,I235)&gt;AS$5,$AM247/I235,$AM247-SUM($I280:AR280)))</f>
        <v>0</v>
      </c>
      <c r="AT280" s="123">
        <f>IF(AT$5&lt;=$D280,0,IF(SUM($D280,I235)&gt;AT$5,$AM247/I235,$AM247-SUM($I280:AS280)))</f>
        <v>0</v>
      </c>
      <c r="AU280" s="123">
        <f>IF(AU$5&lt;=$D280,0,IF(SUM($D280,I235)&gt;AU$5,$AM247/I235,$AM247-SUM($I280:AT280)))</f>
        <v>0</v>
      </c>
      <c r="AV280" s="123">
        <f>IF(AV$5&lt;=$D280,0,IF(SUM($D280,I235)&gt;AV$5,$AM247/I235,$AM247-SUM($I280:AU280)))</f>
        <v>0</v>
      </c>
      <c r="AW280" s="123">
        <f>IF(AW$5&lt;=$D280,0,IF(SUM($D280,I235)&gt;AW$5,$AM247/I235,$AM247-SUM($I280:AV280)))</f>
        <v>0</v>
      </c>
      <c r="AX280" s="123">
        <f>IF(AX$5&lt;=$D280,0,IF(SUM($D280,I235)&gt;AX$5,$AM247/I235,$AM247-SUM($I280:AW280)))</f>
        <v>0</v>
      </c>
      <c r="AY280" s="123">
        <f>IF(AY$5&lt;=$D280,0,IF(SUM($D280,I235)&gt;AY$5,$AM247/I235,$AM247-SUM($I280:AX280)))</f>
        <v>0</v>
      </c>
      <c r="AZ280" s="123">
        <f>IF(AZ$5&lt;=$D280,0,IF(SUM($D280,I235)&gt;AZ$5,$AM247/I235,$AM247-SUM($I280:AY280)))</f>
        <v>0</v>
      </c>
      <c r="BA280" s="123">
        <f>IF(BA$5&lt;=$D280,0,IF(SUM($D280,I235)&gt;BA$5,$AM247/I235,$AM247-SUM($I280:AZ280)))</f>
        <v>0</v>
      </c>
      <c r="BB280" s="123">
        <f>IF(BB$5&lt;=$D280,0,IF(SUM($D280,I235)&gt;BB$5,$AM247/I235,$AM247-SUM($I280:BA280)))</f>
        <v>0</v>
      </c>
      <c r="BC280" s="123">
        <f>IF(BC$5&lt;=$D280,0,IF(SUM($D280,I235)&gt;BC$5,$AM247/I235,$AM247-SUM($I280:BB280)))</f>
        <v>0</v>
      </c>
      <c r="BD280" s="123">
        <f>IF(BD$5&lt;=$D280,0,IF(SUM($D280,I235)&gt;BD$5,$AM247/I235,$AM247-SUM($I280:BC280)))</f>
        <v>0</v>
      </c>
      <c r="BE280" s="123">
        <f>IF(BE$5&lt;=$D280,0,IF(SUM($D280,I235)&gt;BE$5,$AM247/I235,$AM247-SUM($I280:BD280)))</f>
        <v>0</v>
      </c>
      <c r="BF280" s="123">
        <f>IF(BF$5&lt;=$D280,0,IF(SUM($D280,I235)&gt;BF$5,$AM247/I235,$AM247-SUM($I280:BE280)))</f>
        <v>0</v>
      </c>
      <c r="BG280" s="123">
        <f>IF(BG$5&lt;=$D280,0,IF(SUM($D280,I235)&gt;BG$5,$AM247/I235,$AM247-SUM($I280:BF280)))</f>
        <v>0</v>
      </c>
      <c r="BH280" s="123">
        <f>IF(BH$5&lt;=$D280,0,IF(SUM($D280,I235)&gt;BH$5,$AM247/I235,$AM247-SUM($I280:BG280)))</f>
        <v>0</v>
      </c>
      <c r="BI280" s="123">
        <f>IF(BI$5&lt;=$D280,0,IF(SUM($D280,I235)&gt;BI$5,$AM247/I235,$AM247-SUM($I280:BH280)))</f>
        <v>0</v>
      </c>
      <c r="BJ280" s="123">
        <f>IF(BJ$5&lt;=$D280,0,IF(SUM($D280,I235)&gt;BJ$5,$AM247/I235,$AM247-SUM($I280:BI280)))</f>
        <v>0</v>
      </c>
      <c r="BK280" s="123">
        <f>IF(BK$5&lt;=$D280,0,IF(SUM($D280,I235)&gt;BK$5,$AM247/I235,$AM247-SUM($I280:BJ280)))</f>
        <v>0</v>
      </c>
      <c r="BL280" s="123">
        <f>IF(BL$5&lt;=$D280,0,IF(SUM($D280,I235)&gt;BL$5,$AM247/I235,$AM247-SUM($I280:BK280)))</f>
        <v>0</v>
      </c>
      <c r="BM280" s="123">
        <f>IF(BM$5&lt;=$D280,0,IF(SUM($D280,I235)&gt;BM$5,$AM247/I235,$AM247-SUM($I280:BL280)))</f>
        <v>0</v>
      </c>
      <c r="BN280" s="123">
        <f>IF(BN$5&lt;=$D280,0,IF(SUM($D280,I235)&gt;BN$5,$AM247/I235,$AM247-SUM($I280:BM280)))</f>
        <v>0</v>
      </c>
      <c r="BO280" s="123">
        <f>IF(BO$5&lt;=$D280,0,IF(SUM($D280,I235)&gt;BO$5,$AM247/I235,$AM247-SUM($I280:BN280)))</f>
        <v>0</v>
      </c>
      <c r="BP280" s="123">
        <f>IF(BP$5&lt;=$D280,0,IF(SUM($D280,I235)&gt;BP$5,$AM247/I235,$AM247-SUM($I280:BO280)))</f>
        <v>0</v>
      </c>
      <c r="BQ280" s="123">
        <f>IF(BQ$5&lt;=$D280,0,IF(SUM($D280,I235)&gt;BQ$5,$AM247/I235,$AM247-SUM($I280:BP280)))</f>
        <v>0</v>
      </c>
      <c r="BR280" s="123">
        <f>IF(BR$5&lt;=$D280,0,IF(SUM($D280,J235)&gt;BR$5,$AM247/J235,$AM247-SUM($I280:BQ280)))</f>
        <v>0</v>
      </c>
      <c r="BS280" s="123">
        <f>IF(BS$5&lt;=$D280,0,IF(SUM($D280,K235)&gt;BS$5,$AM247/K235,$AM247-SUM($I280:BR280)))</f>
        <v>0</v>
      </c>
      <c r="BT280" s="123">
        <f>IF(BT$5&lt;=$D280,0,IF(SUM($D280,L235)&gt;BT$5,$AM247/L235,$AM247-SUM($I280:BS280)))</f>
        <v>0</v>
      </c>
      <c r="BU280" s="123">
        <f>IF(BU$5&lt;=$D280,0,IF(SUM($D280,M235)&gt;BU$5,$AM247/M235,$AM247-SUM($I280:BT280)))</f>
        <v>0</v>
      </c>
      <c r="BV280" s="123">
        <f>IF(BV$5&lt;=$D280,0,IF(SUM($D280,N235)&gt;BV$5,$AM247/N235,$AM247-SUM($I280:BU280)))</f>
        <v>0</v>
      </c>
    </row>
    <row r="281" spans="1:74" ht="12.75" hidden="1" customHeight="1" outlineLevel="1" x14ac:dyDescent="0.3">
      <c r="D281" s="124"/>
      <c r="I281" s="75"/>
    </row>
    <row r="282" spans="1:74" ht="12.75" customHeight="1" collapsed="1" x14ac:dyDescent="0.3">
      <c r="D282" s="54" t="s">
        <v>34</v>
      </c>
      <c r="E282" s="8" t="s">
        <v>22</v>
      </c>
      <c r="I282" s="75"/>
      <c r="J282" s="103">
        <f>J240+SUM(J249:J280)</f>
        <v>-1.1243019482261194</v>
      </c>
      <c r="K282" s="103">
        <f t="shared" ref="K282:BQ282" si="121">K240+SUM(K249:K280)</f>
        <v>-1.1112501646473865</v>
      </c>
      <c r="L282" s="103">
        <f t="shared" si="121"/>
        <v>-1.0265676484551032</v>
      </c>
      <c r="M282" s="103">
        <f t="shared" si="121"/>
        <v>-0.93828682791917339</v>
      </c>
      <c r="N282" s="103">
        <f t="shared" si="121"/>
        <v>-0.8994837333594371</v>
      </c>
      <c r="O282" s="303">
        <f t="shared" si="121"/>
        <v>0.22385223215118805</v>
      </c>
      <c r="P282" s="103">
        <f t="shared" si="121"/>
        <v>0.23659670689539664</v>
      </c>
      <c r="Q282" s="103">
        <f t="shared" si="121"/>
        <v>0.48494188140749994</v>
      </c>
      <c r="R282" s="103">
        <f t="shared" si="121"/>
        <v>0.48373471418354907</v>
      </c>
      <c r="S282" s="103">
        <f t="shared" si="121"/>
        <v>0.48373471418354907</v>
      </c>
      <c r="T282" s="103">
        <f t="shared" si="121"/>
        <v>0.52100922387505166</v>
      </c>
      <c r="U282" s="103">
        <f t="shared" si="121"/>
        <v>0.50795744029631862</v>
      </c>
      <c r="V282" s="103">
        <f t="shared" si="121"/>
        <v>0.42327492410403528</v>
      </c>
      <c r="W282" s="103">
        <f t="shared" si="121"/>
        <v>0.33499410356810566</v>
      </c>
      <c r="X282" s="103">
        <f t="shared" si="121"/>
        <v>0.29619100900836931</v>
      </c>
      <c r="Y282" s="103">
        <f t="shared" si="121"/>
        <v>0.29466893137615341</v>
      </c>
      <c r="Z282" s="103">
        <f t="shared" si="121"/>
        <v>0.28192445663194499</v>
      </c>
      <c r="AA282" s="103">
        <f t="shared" si="121"/>
        <v>3.3579282119841528E-2</v>
      </c>
      <c r="AB282" s="103">
        <f t="shared" si="121"/>
        <v>3.4786449343792401E-2</v>
      </c>
      <c r="AC282" s="103">
        <f t="shared" si="121"/>
        <v>3.4786449343792436E-2</v>
      </c>
      <c r="AD282" s="103">
        <f t="shared" si="121"/>
        <v>0</v>
      </c>
      <c r="AE282" s="103">
        <f t="shared" si="121"/>
        <v>0</v>
      </c>
      <c r="AF282" s="103">
        <f t="shared" si="121"/>
        <v>0</v>
      </c>
      <c r="AG282" s="103">
        <f t="shared" si="121"/>
        <v>0</v>
      </c>
      <c r="AH282" s="103">
        <f t="shared" si="121"/>
        <v>0</v>
      </c>
      <c r="AI282" s="103">
        <f t="shared" si="121"/>
        <v>0</v>
      </c>
      <c r="AJ282" s="103">
        <f t="shared" si="121"/>
        <v>0</v>
      </c>
      <c r="AK282" s="103">
        <f t="shared" si="121"/>
        <v>0</v>
      </c>
      <c r="AL282" s="103">
        <f t="shared" si="121"/>
        <v>0</v>
      </c>
      <c r="AM282" s="103">
        <f t="shared" si="121"/>
        <v>0</v>
      </c>
      <c r="AN282" s="103">
        <f t="shared" si="121"/>
        <v>0</v>
      </c>
      <c r="AO282" s="103">
        <f t="shared" si="121"/>
        <v>0</v>
      </c>
      <c r="AP282" s="103">
        <f t="shared" si="121"/>
        <v>0</v>
      </c>
      <c r="AQ282" s="103">
        <f t="shared" si="121"/>
        <v>0</v>
      </c>
      <c r="AR282" s="103">
        <f t="shared" si="121"/>
        <v>0</v>
      </c>
      <c r="AS282" s="103">
        <f t="shared" si="121"/>
        <v>0</v>
      </c>
      <c r="AT282" s="103">
        <f t="shared" si="121"/>
        <v>0</v>
      </c>
      <c r="AU282" s="103">
        <f t="shared" si="121"/>
        <v>0</v>
      </c>
      <c r="AV282" s="103">
        <f t="shared" si="121"/>
        <v>0</v>
      </c>
      <c r="AW282" s="103">
        <f t="shared" si="121"/>
        <v>0</v>
      </c>
      <c r="AX282" s="103">
        <f t="shared" si="121"/>
        <v>0</v>
      </c>
      <c r="AY282" s="103">
        <f t="shared" si="121"/>
        <v>0</v>
      </c>
      <c r="AZ282" s="103">
        <f t="shared" si="121"/>
        <v>0</v>
      </c>
      <c r="BA282" s="103">
        <f t="shared" si="121"/>
        <v>0</v>
      </c>
      <c r="BB282" s="103">
        <f t="shared" si="121"/>
        <v>0</v>
      </c>
      <c r="BC282" s="103">
        <f t="shared" si="121"/>
        <v>0</v>
      </c>
      <c r="BD282" s="103">
        <f t="shared" si="121"/>
        <v>0</v>
      </c>
      <c r="BE282" s="103">
        <f t="shared" si="121"/>
        <v>0</v>
      </c>
      <c r="BF282" s="103">
        <f t="shared" si="121"/>
        <v>0</v>
      </c>
      <c r="BG282" s="103">
        <f t="shared" si="121"/>
        <v>0</v>
      </c>
      <c r="BH282" s="103">
        <f t="shared" si="121"/>
        <v>0</v>
      </c>
      <c r="BI282" s="103">
        <f t="shared" si="121"/>
        <v>0</v>
      </c>
      <c r="BJ282" s="103">
        <f t="shared" si="121"/>
        <v>0</v>
      </c>
      <c r="BK282" s="103">
        <f t="shared" si="121"/>
        <v>0</v>
      </c>
      <c r="BL282" s="103">
        <f t="shared" si="121"/>
        <v>0</v>
      </c>
      <c r="BM282" s="103">
        <f t="shared" si="121"/>
        <v>0</v>
      </c>
      <c r="BN282" s="103">
        <f t="shared" si="121"/>
        <v>0</v>
      </c>
      <c r="BO282" s="103">
        <f t="shared" si="121"/>
        <v>0</v>
      </c>
      <c r="BP282" s="103">
        <f t="shared" si="121"/>
        <v>0</v>
      </c>
      <c r="BQ282" s="103">
        <f t="shared" si="121"/>
        <v>0</v>
      </c>
      <c r="BR282" s="103">
        <f t="shared" ref="BR282:BV282" si="122">BR240+SUM(BR249:BR280)</f>
        <v>0</v>
      </c>
      <c r="BS282" s="103">
        <f t="shared" si="122"/>
        <v>0</v>
      </c>
      <c r="BT282" s="103">
        <f t="shared" si="122"/>
        <v>0</v>
      </c>
      <c r="BU282" s="103">
        <f t="shared" si="122"/>
        <v>0</v>
      </c>
      <c r="BV282" s="103">
        <f t="shared" si="122"/>
        <v>0</v>
      </c>
    </row>
    <row r="283" spans="1:74" ht="12.75" customHeight="1" x14ac:dyDescent="0.3">
      <c r="D283" s="54" t="s">
        <v>36</v>
      </c>
      <c r="E283" s="8" t="s">
        <v>22</v>
      </c>
      <c r="I283" s="75"/>
      <c r="J283" s="9">
        <f>J247-SUM(J251:J280)+I283</f>
        <v>0.13051783578732934</v>
      </c>
      <c r="K283" s="9">
        <f t="shared" ref="K283:BQ283" si="123">K247-SUM(K251:K280)+J283</f>
        <v>0.96429121413142826</v>
      </c>
      <c r="L283" s="9">
        <f t="shared" si="123"/>
        <v>1.7493651197197106</v>
      </c>
      <c r="M283" s="9">
        <f t="shared" si="123"/>
        <v>1.9513809450101274</v>
      </c>
      <c r="N283" s="9">
        <f t="shared" si="123"/>
        <v>1.7417835064656044</v>
      </c>
      <c r="O283" s="9">
        <f t="shared" si="123"/>
        <v>1.6428879614087921</v>
      </c>
      <c r="P283" s="9">
        <f t="shared" si="123"/>
        <v>3.8872549392867182</v>
      </c>
      <c r="Q283" s="9">
        <f t="shared" si="123"/>
        <v>3.3877533252919996</v>
      </c>
      <c r="R283" s="9">
        <f t="shared" si="123"/>
        <v>2.9015305507607403</v>
      </c>
      <c r="S283" s="9">
        <f t="shared" si="123"/>
        <v>2.7631722696674053</v>
      </c>
      <c r="T283" s="9">
        <f t="shared" si="123"/>
        <v>2.2421630457923536</v>
      </c>
      <c r="U283" s="9">
        <f t="shared" si="123"/>
        <v>1.7342056054960349</v>
      </c>
      <c r="V283" s="9">
        <f t="shared" si="123"/>
        <v>1.3109306813919996</v>
      </c>
      <c r="W283" s="9">
        <f t="shared" si="123"/>
        <v>0.97593657782389398</v>
      </c>
      <c r="X283" s="9">
        <f t="shared" si="123"/>
        <v>0.67974556881552473</v>
      </c>
      <c r="Y283" s="9">
        <f t="shared" si="123"/>
        <v>0.38507663743937132</v>
      </c>
      <c r="Z283" s="9">
        <f t="shared" si="123"/>
        <v>0.10315218080742633</v>
      </c>
      <c r="AA283" s="9">
        <f t="shared" si="123"/>
        <v>6.9572898687584803E-2</v>
      </c>
      <c r="AB283" s="9">
        <f t="shared" si="123"/>
        <v>3.4786449343792401E-2</v>
      </c>
      <c r="AC283" s="9">
        <f t="shared" si="123"/>
        <v>0</v>
      </c>
      <c r="AD283" s="9">
        <f t="shared" si="123"/>
        <v>0</v>
      </c>
      <c r="AE283" s="9">
        <f t="shared" si="123"/>
        <v>0</v>
      </c>
      <c r="AF283" s="9">
        <f t="shared" si="123"/>
        <v>0</v>
      </c>
      <c r="AG283" s="9">
        <f t="shared" si="123"/>
        <v>0</v>
      </c>
      <c r="AH283" s="9">
        <f t="shared" si="123"/>
        <v>0</v>
      </c>
      <c r="AI283" s="9">
        <f t="shared" si="123"/>
        <v>0</v>
      </c>
      <c r="AJ283" s="9">
        <f t="shared" si="123"/>
        <v>0</v>
      </c>
      <c r="AK283" s="9">
        <f t="shared" si="123"/>
        <v>0</v>
      </c>
      <c r="AL283" s="9">
        <f t="shared" si="123"/>
        <v>0</v>
      </c>
      <c r="AM283" s="9">
        <f t="shared" si="123"/>
        <v>0</v>
      </c>
      <c r="AN283" s="9">
        <f t="shared" si="123"/>
        <v>0</v>
      </c>
      <c r="AO283" s="9">
        <f t="shared" si="123"/>
        <v>0</v>
      </c>
      <c r="AP283" s="9">
        <f t="shared" si="123"/>
        <v>0</v>
      </c>
      <c r="AQ283" s="9">
        <f t="shared" si="123"/>
        <v>0</v>
      </c>
      <c r="AR283" s="9">
        <f t="shared" si="123"/>
        <v>0</v>
      </c>
      <c r="AS283" s="9">
        <f t="shared" si="123"/>
        <v>0</v>
      </c>
      <c r="AT283" s="9">
        <f t="shared" si="123"/>
        <v>0</v>
      </c>
      <c r="AU283" s="9">
        <f t="shared" si="123"/>
        <v>0</v>
      </c>
      <c r="AV283" s="9">
        <f t="shared" si="123"/>
        <v>0</v>
      </c>
      <c r="AW283" s="9">
        <f t="shared" si="123"/>
        <v>0</v>
      </c>
      <c r="AX283" s="9">
        <f t="shared" si="123"/>
        <v>0</v>
      </c>
      <c r="AY283" s="9">
        <f t="shared" si="123"/>
        <v>0</v>
      </c>
      <c r="AZ283" s="9">
        <f t="shared" si="123"/>
        <v>0</v>
      </c>
      <c r="BA283" s="9">
        <f t="shared" si="123"/>
        <v>0</v>
      </c>
      <c r="BB283" s="9">
        <f t="shared" si="123"/>
        <v>0</v>
      </c>
      <c r="BC283" s="9">
        <f t="shared" si="123"/>
        <v>0</v>
      </c>
      <c r="BD283" s="9">
        <f t="shared" si="123"/>
        <v>0</v>
      </c>
      <c r="BE283" s="9">
        <f t="shared" si="123"/>
        <v>0</v>
      </c>
      <c r="BF283" s="9">
        <f t="shared" si="123"/>
        <v>0</v>
      </c>
      <c r="BG283" s="9">
        <f t="shared" si="123"/>
        <v>0</v>
      </c>
      <c r="BH283" s="9">
        <f t="shared" si="123"/>
        <v>0</v>
      </c>
      <c r="BI283" s="9">
        <f t="shared" si="123"/>
        <v>0</v>
      </c>
      <c r="BJ283" s="9">
        <f t="shared" si="123"/>
        <v>0</v>
      </c>
      <c r="BK283" s="9">
        <f t="shared" si="123"/>
        <v>0</v>
      </c>
      <c r="BL283" s="9">
        <f t="shared" si="123"/>
        <v>0</v>
      </c>
      <c r="BM283" s="9">
        <f t="shared" si="123"/>
        <v>0</v>
      </c>
      <c r="BN283" s="9">
        <f t="shared" si="123"/>
        <v>0</v>
      </c>
      <c r="BO283" s="9">
        <f t="shared" si="123"/>
        <v>0</v>
      </c>
      <c r="BP283" s="9">
        <f t="shared" si="123"/>
        <v>0</v>
      </c>
      <c r="BQ283" s="9">
        <f t="shared" si="123"/>
        <v>0</v>
      </c>
      <c r="BR283" s="9">
        <f t="shared" ref="BR283" si="124">BR247-SUM(BR251:BR280)+BQ283</f>
        <v>0</v>
      </c>
      <c r="BS283" s="9">
        <f t="shared" ref="BS283" si="125">BS247-SUM(BS251:BS280)+BR283</f>
        <v>0</v>
      </c>
      <c r="BT283" s="9">
        <f t="shared" ref="BT283" si="126">BT247-SUM(BT251:BT280)+BS283</f>
        <v>0</v>
      </c>
      <c r="BU283" s="9">
        <f t="shared" ref="BU283" si="127">BU247-SUM(BU251:BU280)+BT283</f>
        <v>0</v>
      </c>
      <c r="BV283" s="9">
        <f t="shared" ref="BV283" si="128">BV247-SUM(BV251:BV280)+BU283</f>
        <v>0</v>
      </c>
    </row>
    <row r="284" spans="1:74" ht="12.75" customHeight="1" x14ac:dyDescent="0.3">
      <c r="D284" s="54" t="str">
        <f>"Total Closing RAB - "&amp;B233</f>
        <v>Total Closing RAB - SCADA/Network control</v>
      </c>
      <c r="E284" s="8" t="s">
        <v>22</v>
      </c>
      <c r="I284" s="75"/>
      <c r="J284" s="8">
        <f t="shared" ref="J284:BQ284" si="129">J283+J243</f>
        <v>-4.3666899571171482</v>
      </c>
      <c r="K284" s="8">
        <f t="shared" si="129"/>
        <v>-2.4086146305469298</v>
      </c>
      <c r="L284" s="8">
        <f t="shared" si="129"/>
        <v>-0.49923877673252814</v>
      </c>
      <c r="M284" s="8">
        <f t="shared" si="129"/>
        <v>0.82707899678400798</v>
      </c>
      <c r="N284" s="8">
        <f t="shared" si="129"/>
        <v>1.7417835064656044</v>
      </c>
      <c r="O284" s="8">
        <f t="shared" si="129"/>
        <v>1.6428879614087921</v>
      </c>
      <c r="P284" s="8">
        <f t="shared" si="129"/>
        <v>3.8872549392867182</v>
      </c>
      <c r="Q284" s="8">
        <f t="shared" si="129"/>
        <v>3.3877533252919996</v>
      </c>
      <c r="R284" s="8">
        <f t="shared" si="129"/>
        <v>2.9015305507607403</v>
      </c>
      <c r="S284" s="8">
        <f t="shared" si="129"/>
        <v>2.7631722696674053</v>
      </c>
      <c r="T284" s="8">
        <f t="shared" si="129"/>
        <v>2.2421630457923536</v>
      </c>
      <c r="U284" s="8">
        <f t="shared" si="129"/>
        <v>1.7342056054960349</v>
      </c>
      <c r="V284" s="8">
        <f t="shared" si="129"/>
        <v>1.3109306813919996</v>
      </c>
      <c r="W284" s="8">
        <f t="shared" si="129"/>
        <v>0.97593657782389398</v>
      </c>
      <c r="X284" s="8">
        <f t="shared" si="129"/>
        <v>0.67974556881552473</v>
      </c>
      <c r="Y284" s="8">
        <f t="shared" si="129"/>
        <v>0.38507663743937132</v>
      </c>
      <c r="Z284" s="8">
        <f t="shared" si="129"/>
        <v>0.10315218080742633</v>
      </c>
      <c r="AA284" s="8">
        <f t="shared" si="129"/>
        <v>6.9572898687584803E-2</v>
      </c>
      <c r="AB284" s="8">
        <f t="shared" si="129"/>
        <v>3.4786449343792401E-2</v>
      </c>
      <c r="AC284" s="8">
        <f t="shared" si="129"/>
        <v>0</v>
      </c>
      <c r="AD284" s="8">
        <f t="shared" si="129"/>
        <v>0</v>
      </c>
      <c r="AE284" s="8">
        <f t="shared" si="129"/>
        <v>0</v>
      </c>
      <c r="AF284" s="8">
        <f t="shared" si="129"/>
        <v>0</v>
      </c>
      <c r="AG284" s="8">
        <f t="shared" si="129"/>
        <v>0</v>
      </c>
      <c r="AH284" s="8">
        <f t="shared" si="129"/>
        <v>0</v>
      </c>
      <c r="AI284" s="8">
        <f t="shared" si="129"/>
        <v>0</v>
      </c>
      <c r="AJ284" s="8">
        <f t="shared" si="129"/>
        <v>0</v>
      </c>
      <c r="AK284" s="8">
        <f t="shared" si="129"/>
        <v>0</v>
      </c>
      <c r="AL284" s="8">
        <f t="shared" si="129"/>
        <v>0</v>
      </c>
      <c r="AM284" s="8">
        <f t="shared" si="129"/>
        <v>0</v>
      </c>
      <c r="AN284" s="8">
        <f t="shared" si="129"/>
        <v>0</v>
      </c>
      <c r="AO284" s="8">
        <f t="shared" si="129"/>
        <v>0</v>
      </c>
      <c r="AP284" s="8">
        <f t="shared" si="129"/>
        <v>0</v>
      </c>
      <c r="AQ284" s="8">
        <f t="shared" si="129"/>
        <v>0</v>
      </c>
      <c r="AR284" s="8">
        <f t="shared" si="129"/>
        <v>0</v>
      </c>
      <c r="AS284" s="8">
        <f t="shared" si="129"/>
        <v>0</v>
      </c>
      <c r="AT284" s="8">
        <f t="shared" si="129"/>
        <v>0</v>
      </c>
      <c r="AU284" s="8">
        <f t="shared" si="129"/>
        <v>0</v>
      </c>
      <c r="AV284" s="8">
        <f t="shared" si="129"/>
        <v>0</v>
      </c>
      <c r="AW284" s="8">
        <f t="shared" si="129"/>
        <v>0</v>
      </c>
      <c r="AX284" s="8">
        <f t="shared" si="129"/>
        <v>0</v>
      </c>
      <c r="AY284" s="8">
        <f t="shared" si="129"/>
        <v>0</v>
      </c>
      <c r="AZ284" s="8">
        <f t="shared" si="129"/>
        <v>0</v>
      </c>
      <c r="BA284" s="8">
        <f t="shared" si="129"/>
        <v>0</v>
      </c>
      <c r="BB284" s="8">
        <f t="shared" si="129"/>
        <v>0</v>
      </c>
      <c r="BC284" s="8">
        <f t="shared" si="129"/>
        <v>0</v>
      </c>
      <c r="BD284" s="8">
        <f t="shared" si="129"/>
        <v>0</v>
      </c>
      <c r="BE284" s="8">
        <f t="shared" si="129"/>
        <v>0</v>
      </c>
      <c r="BF284" s="8">
        <f t="shared" si="129"/>
        <v>0</v>
      </c>
      <c r="BG284" s="8">
        <f t="shared" si="129"/>
        <v>0</v>
      </c>
      <c r="BH284" s="8">
        <f t="shared" si="129"/>
        <v>0</v>
      </c>
      <c r="BI284" s="8">
        <f t="shared" si="129"/>
        <v>0</v>
      </c>
      <c r="BJ284" s="8">
        <f t="shared" si="129"/>
        <v>0</v>
      </c>
      <c r="BK284" s="8">
        <f t="shared" si="129"/>
        <v>0</v>
      </c>
      <c r="BL284" s="8">
        <f t="shared" si="129"/>
        <v>0</v>
      </c>
      <c r="BM284" s="8">
        <f t="shared" si="129"/>
        <v>0</v>
      </c>
      <c r="BN284" s="8">
        <f t="shared" si="129"/>
        <v>0</v>
      </c>
      <c r="BO284" s="8">
        <f t="shared" si="129"/>
        <v>0</v>
      </c>
      <c r="BP284" s="8">
        <f t="shared" si="129"/>
        <v>0</v>
      </c>
      <c r="BQ284" s="8">
        <f t="shared" si="129"/>
        <v>0</v>
      </c>
      <c r="BR284" s="8">
        <f t="shared" ref="BR284:BV284" si="130">BR283+BR243</f>
        <v>0</v>
      </c>
      <c r="BS284" s="8">
        <f t="shared" si="130"/>
        <v>0</v>
      </c>
      <c r="BT284" s="8">
        <f t="shared" si="130"/>
        <v>0</v>
      </c>
      <c r="BU284" s="8">
        <f t="shared" si="130"/>
        <v>0</v>
      </c>
      <c r="BV284" s="8">
        <f t="shared" si="130"/>
        <v>0</v>
      </c>
    </row>
    <row r="285" spans="1:74" ht="12.75" customHeight="1" x14ac:dyDescent="0.3">
      <c r="I285" s="75"/>
    </row>
    <row r="286" spans="1:74" ht="12.75" customHeight="1" x14ac:dyDescent="0.3">
      <c r="I286" s="75"/>
    </row>
    <row r="287" spans="1:74" s="98" customFormat="1" ht="12.75" customHeight="1" x14ac:dyDescent="0.35">
      <c r="A287" s="95"/>
      <c r="B287" s="96" t="str">
        <f>'Depn|Inputs'!C49</f>
        <v>Non network - IT</v>
      </c>
      <c r="C287" s="95"/>
      <c r="D287" s="97"/>
      <c r="E287" s="95"/>
      <c r="F287" s="95"/>
      <c r="G287" s="95"/>
      <c r="H287" s="95"/>
      <c r="I287" s="127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  <c r="BV287" s="95"/>
    </row>
    <row r="288" spans="1:74" ht="12.75" hidden="1" customHeight="1" outlineLevel="1" x14ac:dyDescent="0.35">
      <c r="B288" s="99"/>
      <c r="C288" s="8" t="s">
        <v>18</v>
      </c>
      <c r="I288" s="75">
        <f>INDEX('Depn|Inputs'!$E$44:$E$50, MATCH(B287, 'Depn|Inputs'!$C$44:$C$50,0))</f>
        <v>5.7615225948141928</v>
      </c>
    </row>
    <row r="289" spans="1:74" ht="12.75" hidden="1" customHeight="1" outlineLevel="1" x14ac:dyDescent="0.35">
      <c r="B289" s="99"/>
      <c r="C289" s="8" t="s">
        <v>19</v>
      </c>
      <c r="I289" s="101">
        <f>IF(INDEX('Depn|Inputs'!$F$44:$F$50,MATCH(B287,'Depn|Inputs'!$C$44:$C$50,0))&lt;0,1,INDEX('Depn|Inputs'!$F$44:$F$50,MATCH(B287,'Depn|Inputs'!$C$44:$C$50,0)))</f>
        <v>5.1005595112544411</v>
      </c>
    </row>
    <row r="290" spans="1:74" ht="12.75" hidden="1" customHeight="1" outlineLevel="1" x14ac:dyDescent="0.35">
      <c r="B290" s="99"/>
      <c r="C290" s="292" t="s">
        <v>69</v>
      </c>
      <c r="I290" s="293">
        <f>INDEX('Depn|Inputs'!$G$44:$G$51, MATCH($B287, 'Depn|Inputs'!$C$44:$C$51, 0))</f>
        <v>5.2362604080180004</v>
      </c>
    </row>
    <row r="291" spans="1:74" ht="12.75" hidden="1" customHeight="1" outlineLevel="1" x14ac:dyDescent="0.3">
      <c r="C291" s="94" t="s">
        <v>38</v>
      </c>
      <c r="I291" s="75"/>
    </row>
    <row r="292" spans="1:74" ht="12.75" hidden="1" customHeight="1" outlineLevel="1" x14ac:dyDescent="0.3">
      <c r="D292" s="102" t="s">
        <v>39</v>
      </c>
      <c r="E292" s="103" t="s">
        <v>22</v>
      </c>
      <c r="F292" s="103"/>
      <c r="G292" s="103"/>
      <c r="H292" s="103"/>
      <c r="I292" s="104"/>
      <c r="J292" s="105">
        <f>IF(OR($I288=0,I297=0),0,IF($I295&gt;0,(MIN($I297/$I288, $I297-SUM($I292:I292))),(MAX($I297/$I288, $I297-SUM($I292:I292)))))</f>
        <v>8.2393083369524476</v>
      </c>
      <c r="K292" s="105">
        <f>IF(OR($I288=0,J297=0),0,IF($I295&gt;0,(MIN($I297/$I288, $I297-SUM($I292:J292))),(MAX($I297/$I288, $I297-SUM($I292:J292)))))</f>
        <v>8.2393083369524476</v>
      </c>
      <c r="L292" s="105">
        <f>IF(OR($I288=0,K297=0),0,IF($I295&gt;0,(MIN($I297/$I288, $I297-SUM($I292:K292))),(MAX($I297/$I288, $I297-SUM($I292:K292)))))</f>
        <v>8.2393083369524476</v>
      </c>
      <c r="M292" s="105">
        <f>IF(OR($I288=0,L297=0),0,IF($I295&gt;0,(MIN($I297/$I288, $I297-SUM($I292:L292))),(MAX($I297/$I288, $I297-SUM($I292:L292)))))</f>
        <v>8.2393083369524476</v>
      </c>
      <c r="N292" s="105">
        <f>IF(OR($I288=0,M297=0),0,IF($I295&gt;0,(MIN($I297/$I288, $I297-SUM($I292:M292))),(MAX($I297/$I288, $I297-SUM($I292:M292)))))</f>
        <v>8.2393083369524476</v>
      </c>
      <c r="O292" s="105">
        <f>IF(OR($I288=0,N297=0),0,IF($I295&gt;0,(MIN($I297/$I288, $I297-SUM($I292:N292))),(MAX($I297/$I288, $I297-SUM($I292:N292)))))</f>
        <v>6.2744194642302347</v>
      </c>
      <c r="P292" s="105">
        <f>IF(OR($I288=0,O297=0),0,IF($I295&gt;0,(MIN($I297/$I288, $I297-SUM($I292:O292))),(MAX($I297/$I288, $I297-SUM($I292:O292)))))</f>
        <v>0</v>
      </c>
      <c r="Q292" s="105">
        <f>IF(OR($I288=0,P297=0),0,IF($I295&gt;0,(MIN($I297/$I288, $I297-SUM($I292:P292))),(MAX($I297/$I288, $I297-SUM($I292:P292)))))</f>
        <v>0</v>
      </c>
      <c r="R292" s="105">
        <f>IF(OR($I288=0,Q297=0),0,IF($I295&gt;0,(MIN($I297/$I288, $I297-SUM($I292:Q292))),(MAX($I297/$I288, $I297-SUM($I292:Q292)))))</f>
        <v>0</v>
      </c>
      <c r="S292" s="105">
        <f>IF(OR($I288=0,R297=0),0,IF($I295&gt;0,(MIN($I297/$I288, $I297-SUM($I292:R292))),(MAX($I297/$I288, $I297-SUM($I292:R292)))))</f>
        <v>0</v>
      </c>
      <c r="T292" s="105">
        <f>IF(OR($I288=0,S297=0),0,IF($I295&gt;0,(MIN($I297/$I288, $I297-SUM($I292:S292))),(MAX($I297/$I288, $I297-SUM($I292:S292)))))</f>
        <v>0</v>
      </c>
      <c r="U292" s="105">
        <f>IF(OR($I288=0,T297=0),0,IF($I295&gt;0,(MIN($I297/$I288, $I297-SUM($I292:T292))),(MAX($I297/$I288, $I297-SUM($I292:T292)))))</f>
        <v>0</v>
      </c>
      <c r="V292" s="105">
        <f>IF(OR($I288=0,U297=0),0,IF($I295&gt;0,(MIN($I297/$I288, $I297-SUM($I292:U292))),(MAX($I297/$I288, $I297-SUM($I292:U292)))))</f>
        <v>0</v>
      </c>
      <c r="W292" s="105">
        <f>IF(OR($I288=0,V297=0),0,IF($I295&gt;0,(MIN($I297/$I288, $I297-SUM($I292:V292))),(MAX($I297/$I288, $I297-SUM($I292:V292)))))</f>
        <v>0</v>
      </c>
      <c r="X292" s="105">
        <f>IF(OR($I288=0,W297=0),0,IF($I295&gt;0,(MIN($I297/$I288, $I297-SUM($I292:W292))),(MAX($I297/$I288, $I297-SUM($I292:W292)))))</f>
        <v>0</v>
      </c>
      <c r="Y292" s="105">
        <f>IF(OR($I288=0,X297=0),0,IF($I295&gt;0,(MIN($I297/$I288, $I297-SUM($I292:X292))),(MAX($I297/$I288, $I297-SUM($I292:X292)))))</f>
        <v>0</v>
      </c>
      <c r="Z292" s="105">
        <f>IF(OR($I288=0,Y297=0),0,IF($I295&gt;0,(MIN($I297/$I288, $I297-SUM($I292:Y292))),(MAX($I297/$I288, $I297-SUM($I292:Y292)))))</f>
        <v>0</v>
      </c>
      <c r="AA292" s="105">
        <f>IF(OR($I288=0,Z297=0),0,IF($I295&gt;0,(MIN($I297/$I288, $I297-SUM($I292:Z292))),(MAX($I297/$I288, $I297-SUM($I292:Z292)))))</f>
        <v>0</v>
      </c>
      <c r="AB292" s="105">
        <f>IF(OR($I288=0,AA297=0),0,IF($I295&gt;0,(MIN($I297/$I288, $I297-SUM($I292:AA292))),(MAX($I297/$I288, $I297-SUM($I292:AA292)))))</f>
        <v>0</v>
      </c>
      <c r="AC292" s="105">
        <f>IF(OR($I288=0,AB297=0),0,IF($I295&gt;0,(MIN($I297/$I288, $I297-SUM($I292:AB292))),(MAX($I297/$I288, $I297-SUM($I292:AB292)))))</f>
        <v>0</v>
      </c>
      <c r="AD292" s="105">
        <f>IF(OR($I288=0,AC297=0),0,IF($I295&gt;0,(MIN($I297/$I288, $I297-SUM($I292:AC292))),(MAX($I297/$I288, $I297-SUM($I292:AC292)))))</f>
        <v>0</v>
      </c>
      <c r="AE292" s="105">
        <f>IF(OR($I288=0,AD297=0),0,IF($I295&gt;0,(MIN($I297/$I288, $I297-SUM($I292:AD292))),(MAX($I297/$I288, $I297-SUM($I292:AD292)))))</f>
        <v>0</v>
      </c>
      <c r="AF292" s="105">
        <f>IF(OR($I288=0,AE297=0),0,IF($I295&gt;0,(MIN($I297/$I288, $I297-SUM($I292:AE292))),(MAX($I297/$I288, $I297-SUM($I292:AE292)))))</f>
        <v>0</v>
      </c>
      <c r="AG292" s="105">
        <f>IF(OR($I288=0,AF297=0),0,IF($I295&gt;0,(MIN($I297/$I288, $I297-SUM($I292:AF292))),(MAX($I297/$I288, $I297-SUM($I292:AF292)))))</f>
        <v>0</v>
      </c>
      <c r="AH292" s="105">
        <f>IF(OR($I288=0,AG297=0),0,IF($I295&gt;0,(MIN($I297/$I288, $I297-SUM($I292:AG292))),(MAX($I297/$I288, $I297-SUM($I292:AG292)))))</f>
        <v>0</v>
      </c>
      <c r="AI292" s="105">
        <f>IF(OR($I288=0,AH297=0),0,IF($I295&gt;0,(MIN($I297/$I288, $I297-SUM($I292:AH292))),(MAX($I297/$I288, $I297-SUM($I292:AH292)))))</f>
        <v>0</v>
      </c>
      <c r="AJ292" s="105">
        <f>IF(OR($I288=0,AI297=0),0,IF($I295&gt;0,(MIN($I297/$I288, $I297-SUM($I292:AI292))),(MAX($I297/$I288, $I297-SUM($I292:AI292)))))</f>
        <v>0</v>
      </c>
      <c r="AK292" s="105">
        <f>IF(OR($I288=0,AJ297=0),0,IF($I295&gt;0,(MIN($I297/$I288, $I297-SUM($I292:AJ292))),(MAX($I297/$I288, $I297-SUM($I292:AJ292)))))</f>
        <v>0</v>
      </c>
      <c r="AL292" s="105">
        <f>IF(OR($I288=0,AK297=0),0,IF($I295&gt;0,(MIN($I297/$I288, $I297-SUM($I292:AK292))),(MAX($I297/$I288, $I297-SUM($I292:AK292)))))</f>
        <v>0</v>
      </c>
      <c r="AM292" s="105">
        <f>IF(OR($I288=0,AL297=0),0,IF($I295&gt;0,(MIN($I297/$I288, $I297-SUM($I292:AL292))),(MAX($I297/$I288, $I297-SUM($I292:AL292)))))</f>
        <v>0</v>
      </c>
      <c r="AN292" s="105">
        <f>IF(OR($I288=0,AM297=0),0,IF($I295&gt;0,(MIN($I297/$I288, $I297-SUM($I292:AM292))),(MAX($I297/$I288, $I297-SUM($I292:AM292)))))</f>
        <v>0</v>
      </c>
      <c r="AO292" s="105">
        <f>IF(OR($I288=0,AN297=0),0,IF($I295&gt;0,(MIN($I297/$I288, $I297-SUM($I292:AN292))),(MAX($I297/$I288, $I297-SUM($I292:AN292)))))</f>
        <v>0</v>
      </c>
      <c r="AP292" s="105">
        <f>IF(OR($I288=0,AO297=0),0,IF($I295&gt;0,(MIN($I297/$I288, $I297-SUM($I292:AO292))),(MAX($I297/$I288, $I297-SUM($I292:AO292)))))</f>
        <v>0</v>
      </c>
      <c r="AQ292" s="105">
        <f>IF(OR($I288=0,AP297=0),0,IF($I295&gt;0,(MIN($I297/$I288, $I297-SUM($I292:AP292))),(MAX($I297/$I288, $I297-SUM($I292:AP292)))))</f>
        <v>0</v>
      </c>
      <c r="AR292" s="105">
        <f>IF(OR($I288=0,AQ297=0),0,IF($I295&gt;0,(MIN($I297/$I288, $I297-SUM($I292:AQ292))),(MAX($I297/$I288, $I297-SUM($I292:AQ292)))))</f>
        <v>0</v>
      </c>
      <c r="AS292" s="105">
        <f>IF(OR($I288=0,AR297=0),0,IF($I295&gt;0,(MIN($I297/$I288, $I297-SUM($I292:AR292))),(MAX($I297/$I288, $I297-SUM($I292:AR292)))))</f>
        <v>0</v>
      </c>
      <c r="AT292" s="105">
        <f>IF(OR($I288=0,AS297=0),0,IF($I295&gt;0,(MIN($I297/$I288, $I297-SUM($I292:AS292))),(MAX($I297/$I288, $I297-SUM($I292:AS292)))))</f>
        <v>0</v>
      </c>
      <c r="AU292" s="105">
        <f>IF(OR($I288=0,AT297=0),0,IF($I295&gt;0,(MIN($I297/$I288, $I297-SUM($I292:AT292))),(MAX($I297/$I288, $I297-SUM($I292:AT292)))))</f>
        <v>0</v>
      </c>
      <c r="AV292" s="105">
        <f>IF(OR($I288=0,AU297=0),0,IF($I295&gt;0,(MIN($I297/$I288, $I297-SUM($I292:AU292))),(MAX($I297/$I288, $I297-SUM($I292:AU292)))))</f>
        <v>0</v>
      </c>
      <c r="AW292" s="105">
        <f>IF(OR($I288=0,AV297=0),0,IF($I295&gt;0,(MIN($I297/$I288, $I297-SUM($I292:AV292))),(MAX($I297/$I288, $I297-SUM($I292:AV292)))))</f>
        <v>0</v>
      </c>
      <c r="AX292" s="105">
        <f>IF(OR($I288=0,AW297=0),0,IF($I295&gt;0,(MIN($I297/$I288, $I297-SUM($I292:AW292))),(MAX($I297/$I288, $I297-SUM($I292:AW292)))))</f>
        <v>0</v>
      </c>
      <c r="AY292" s="105">
        <f>IF(OR($I288=0,AX297=0),0,IF($I295&gt;0,(MIN($I297/$I288, $I297-SUM($I292:AX292))),(MAX($I297/$I288, $I297-SUM($I292:AX292)))))</f>
        <v>0</v>
      </c>
      <c r="AZ292" s="105">
        <f>IF(OR($I288=0,AY297=0),0,IF($I295&gt;0,(MIN($I297/$I288, $I297-SUM($I292:AY292))),(MAX($I297/$I288, $I297-SUM($I292:AY292)))))</f>
        <v>0</v>
      </c>
      <c r="BA292" s="105">
        <f>IF(OR($I288=0,AZ297=0),0,IF($I295&gt;0,(MIN($I297/$I288, $I297-SUM($I292:AZ292))),(MAX($I297/$I288, $I297-SUM($I292:AZ292)))))</f>
        <v>0</v>
      </c>
      <c r="BB292" s="105">
        <f>IF(OR($I288=0,BA297=0),0,IF($I295&gt;0,(MIN($I297/$I288, $I297-SUM($I292:BA292))),(MAX($I297/$I288, $I297-SUM($I292:BA292)))))</f>
        <v>0</v>
      </c>
      <c r="BC292" s="105">
        <f>IF(OR($I288=0,BB297=0),0,IF($I295&gt;0,(MIN($I297/$I288, $I297-SUM($I292:BB292))),(MAX($I297/$I288, $I297-SUM($I292:BB292)))))</f>
        <v>0</v>
      </c>
      <c r="BD292" s="105">
        <f>IF(OR($I288=0,BC297=0),0,IF($I295&gt;0,(MIN($I297/$I288, $I297-SUM($I292:BC292))),(MAX($I297/$I288, $I297-SUM($I292:BC292)))))</f>
        <v>0</v>
      </c>
      <c r="BE292" s="105">
        <f>IF(OR($I288=0,BD297=0),0,IF($I295&gt;0,(MIN($I297/$I288, $I297-SUM($I292:BD292))),(MAX($I297/$I288, $I297-SUM($I292:BD292)))))</f>
        <v>0</v>
      </c>
      <c r="BF292" s="105">
        <f>IF(OR($I288=0,BE297=0),0,IF($I295&gt;0,(MIN($I297/$I288, $I297-SUM($I292:BE292))),(MAX($I297/$I288, $I297-SUM($I292:BE292)))))</f>
        <v>0</v>
      </c>
      <c r="BG292" s="105">
        <f>IF(OR($I288=0,BF297=0),0,IF($I295&gt;0,(MIN($I297/$I288, $I297-SUM($I292:BF292))),(MAX($I297/$I288, $I297-SUM($I292:BF292)))))</f>
        <v>0</v>
      </c>
      <c r="BH292" s="105">
        <f>IF(OR($I288=0,BG297=0),0,IF($I295&gt;0,(MIN($I297/$I288, $I297-SUM($I292:BG292))),(MAX($I297/$I288, $I297-SUM($I292:BG292)))))</f>
        <v>0</v>
      </c>
      <c r="BI292" s="105">
        <f>IF(OR($I288=0,BH297=0),0,IF($I295&gt;0,(MIN($I297/$I288, $I297-SUM($I292:BH292))),(MAX($I297/$I288, $I297-SUM($I292:BH292)))))</f>
        <v>0</v>
      </c>
      <c r="BJ292" s="105">
        <f>IF(OR($I288=0,BI297=0),0,IF($I295&gt;0,(MIN($I297/$I288, $I297-SUM($I292:BI292))),(MAX($I297/$I288, $I297-SUM($I292:BI292)))))</f>
        <v>0</v>
      </c>
      <c r="BK292" s="105">
        <f>IF(OR($I288=0,BJ297=0),0,IF($I295&gt;0,(MIN($I297/$I288, $I297-SUM($I292:BJ292))),(MAX($I297/$I288, $I297-SUM($I292:BJ292)))))</f>
        <v>0</v>
      </c>
      <c r="BL292" s="105">
        <f>IF(OR($I288=0,BK297=0),0,IF($I295&gt;0,(MIN($I297/$I288, $I297-SUM($I292:BK292))),(MAX($I297/$I288, $I297-SUM($I292:BK292)))))</f>
        <v>0</v>
      </c>
      <c r="BM292" s="105">
        <f>IF(OR($I288=0,BL297=0),0,IF($I295&gt;0,(MIN($I297/$I288, $I297-SUM($I292:BL292))),(MAX($I297/$I288, $I297-SUM($I292:BL292)))))</f>
        <v>0</v>
      </c>
      <c r="BN292" s="105">
        <f>IF(OR($I288=0,BM297=0),0,IF($I295&gt;0,(MIN($I297/$I288, $I297-SUM($I292:BM292))),(MAX($I297/$I288, $I297-SUM($I292:BM292)))))</f>
        <v>0</v>
      </c>
      <c r="BO292" s="105">
        <f>IF(OR($I288=0,BN297=0),0,IF($I295&gt;0,(MIN($I297/$I288, $I297-SUM($I292:BN292))),(MAX($I297/$I288, $I297-SUM($I292:BN292)))))</f>
        <v>0</v>
      </c>
      <c r="BP292" s="105">
        <f>IF(OR($I288=0,BO297=0),0,IF($I295&gt;0,(MIN($I297/$I288, $I297-SUM($I292:BO292))),(MAX($I297/$I288, $I297-SUM($I292:BO292)))))</f>
        <v>0</v>
      </c>
      <c r="BQ292" s="105">
        <f>IF(OR($I288=0,BP297=0),0,IF($I295&gt;0,(MIN($I297/$I288, $I297-SUM($I292:BP292))),(MAX($I297/$I288, $I297-SUM($I292:BP292)))))</f>
        <v>0</v>
      </c>
      <c r="BR292" s="105">
        <f>IF(OR($I288=0,BQ297=0),0,IF($I295&gt;0,(MIN($I297/$I288, $I297-SUM($I292:BQ292))),(MAX($I297/$I288, $I297-SUM($I292:BQ292)))))</f>
        <v>0</v>
      </c>
      <c r="BS292" s="105">
        <f>IF(OR($I288=0,BR297=0),0,IF($I295&gt;0,(MIN($I297/$I288, $I297-SUM($I292:BR292))),(MAX($I297/$I288, $I297-SUM($I292:BR292)))))</f>
        <v>0</v>
      </c>
      <c r="BT292" s="105">
        <f>IF(OR($I288=0,BS297=0),0,IF($I295&gt;0,(MIN($I297/$I288, $I297-SUM($I292:BS292))),(MAX($I297/$I288, $I297-SUM($I292:BS292)))))</f>
        <v>0</v>
      </c>
      <c r="BU292" s="105">
        <f>IF(OR($I288=0,BT297=0),0,IF($I295&gt;0,(MIN($I297/$I288, $I297-SUM($I292:BT292))),(MAX($I297/$I288, $I297-SUM($I292:BT292)))))</f>
        <v>0</v>
      </c>
      <c r="BV292" s="105">
        <f>IF(OR($I288=0,BU297=0),0,IF($I295&gt;0,(MIN($I297/$I288, $I297-SUM($I292:BU292))),(MAX($I297/$I288, $I297-SUM($I292:BU292)))))</f>
        <v>0</v>
      </c>
    </row>
    <row r="293" spans="1:74" ht="12.75" hidden="1" customHeight="1" outlineLevel="1" x14ac:dyDescent="0.3">
      <c r="D293" s="102" t="s">
        <v>40</v>
      </c>
      <c r="E293" s="103" t="s">
        <v>22</v>
      </c>
      <c r="F293" s="103"/>
      <c r="G293" s="103"/>
      <c r="H293" s="103"/>
      <c r="I293" s="104"/>
      <c r="J293" s="106"/>
      <c r="K293" s="106"/>
      <c r="L293" s="106"/>
      <c r="M293" s="106"/>
      <c r="N293" s="106"/>
      <c r="O293" s="105">
        <f>IF(OR($I288=0,N297=0),0,IF($N296&gt;0,(MIN($N296/IF($I288&lt;=5,1,($I288-5)),$N296-SUM($N293:N293))), (MAX($N296/IF($I288&lt;=5,1,($I288-5)),$N296-SUM($N293:N293)))))</f>
        <v>0</v>
      </c>
      <c r="P293" s="105">
        <f>IF(OR($I288=0,O297=0),0,IF($N296&gt;0,(MIN($N296/IF($I288&lt;=5,1,($I288-5)),$N296-SUM($N293:O293))), (MAX($N296/IF($I288&lt;=5,1,($I288-5)),$N296-SUM($N293:O293)))))</f>
        <v>0</v>
      </c>
      <c r="Q293" s="105">
        <f>IF(OR($I288=0,P297=0),0,IF($N296&gt;0,(MIN($N296/IF($I288&lt;=5,1,($I288-5)),$N296-SUM($N293:P293))), (MAX($N296/IF($I288&lt;=5,1,($I288-5)),$N296-SUM($N293:P293)))))</f>
        <v>0</v>
      </c>
      <c r="R293" s="105">
        <f>IF(OR($I288=0,Q297=0),0,IF($N296&gt;0,(MIN($N296/IF($I288&lt;=5,1,($I288-5)),$N296-SUM($N293:Q293))), (MAX($N296/IF($I288&lt;=5,1,($I288-5)),$N296-SUM($N293:Q293)))))</f>
        <v>0</v>
      </c>
      <c r="S293" s="105">
        <f>IF(OR($I288=0,R297=0),0,IF($N296&gt;0,(MIN($N296/IF($I288&lt;=5,1,($I288-5)),$N296-SUM($N293:R293))), (MAX($N296/IF($I288&lt;=5,1,($I288-5)),$N296-SUM($N293:R293)))))</f>
        <v>0</v>
      </c>
      <c r="T293" s="105">
        <f>IF(OR($I288=0,S297=0),0,IF($N296&gt;0,(MIN($N296/IF($I288&lt;=5,1,($I288-5)),$N296-SUM($N293:S293))), (MAX($N296/IF($I288&lt;=5,1,($I288-5)),$N296-SUM($N293:S293)))))</f>
        <v>0</v>
      </c>
      <c r="U293" s="105">
        <f>IF(OR($I288=0,T297=0),0,IF($N296&gt;0,(MIN($N296/IF($I288&lt;=5,1,($I288-5)),$N296-SUM($N293:T293))), (MAX($N296/IF($I288&lt;=5,1,($I288-5)),$N296-SUM($N293:T293)))))</f>
        <v>0</v>
      </c>
      <c r="V293" s="105">
        <f>IF(OR($I288=0,U297=0),0,IF($N296&gt;0,(MIN($N296/IF($I288&lt;=5,1,($I288-5)),$N296-SUM($N293:U293))), (MAX($N296/IF($I288&lt;=5,1,($I288-5)),$N296-SUM($N293:U293)))))</f>
        <v>0</v>
      </c>
      <c r="W293" s="105">
        <f>IF(OR($I288=0,V297=0),0,IF($N296&gt;0,(MIN($N296/IF($I288&lt;=5,1,($I288-5)),$N296-SUM($N293:V293))), (MAX($N296/IF($I288&lt;=5,1,($I288-5)),$N296-SUM($N293:V293)))))</f>
        <v>0</v>
      </c>
      <c r="X293" s="105">
        <f>IF(OR($I288=0,W297=0),0,IF($N296&gt;0,(MIN($N296/IF($I288&lt;=5,1,($I288-5)),$N296-SUM($N293:W293))), (MAX($N296/IF($I288&lt;=5,1,($I288-5)),$N296-SUM($N293:W293)))))</f>
        <v>0</v>
      </c>
      <c r="Y293" s="105">
        <f>IF(OR($I288=0,X297=0),0,IF($N296&gt;0,(MIN($N296/IF($I288&lt;=5,1,($I288-5)),$N296-SUM($N293:X293))), (MAX($N296/IF($I288&lt;=5,1,($I288-5)),$N296-SUM($N293:X293)))))</f>
        <v>0</v>
      </c>
      <c r="Z293" s="105">
        <f>IF(OR($I288=0,Y297=0),0,IF($N296&gt;0,(MIN($N296/IF($I288&lt;=5,1,($I288-5)),$N296-SUM($N293:Y293))), (MAX($N296/IF($I288&lt;=5,1,($I288-5)),$N296-SUM($N293:Y293)))))</f>
        <v>0</v>
      </c>
      <c r="AA293" s="105">
        <f>IF(OR($I288=0,Z297=0),0,IF($N296&gt;0,(MIN($N296/IF($I288&lt;=5,1,($I288-5)),$N296-SUM($N293:Z293))), (MAX($N296/IF($I288&lt;=5,1,($I288-5)),$N296-SUM($N293:Z293)))))</f>
        <v>0</v>
      </c>
      <c r="AB293" s="105">
        <f>IF(OR($I288=0,AA297=0),0,IF($N296&gt;0,(MIN($N296/IF($I288&lt;=5,1,($I288-5)),$N296-SUM($N293:AA293))), (MAX($N296/IF($I288&lt;=5,1,($I288-5)),$N296-SUM($N293:AA293)))))</f>
        <v>0</v>
      </c>
      <c r="AC293" s="105">
        <f>IF(OR($I288=0,AB297=0),0,IF($N296&gt;0,(MIN($N296/IF($I288&lt;=5,1,($I288-5)),$N296-SUM($N293:AB293))), (MAX($N296/IF($I288&lt;=5,1,($I288-5)),$N296-SUM($N293:AB293)))))</f>
        <v>0</v>
      </c>
      <c r="AD293" s="105">
        <f>IF(OR($I288=0,AC297=0),0,IF($N296&gt;0,(MIN($N296/IF($I288&lt;=5,1,($I288-5)),$N296-SUM($N293:AC293))), (MAX($N296/IF($I288&lt;=5,1,($I288-5)),$N296-SUM($N293:AC293)))))</f>
        <v>0</v>
      </c>
      <c r="AE293" s="105">
        <f>IF(OR($I288=0,AD297=0),0,IF($N296&gt;0,(MIN($N296/IF($I288&lt;=5,1,($I288-5)),$N296-SUM($N293:AD293))), (MAX($N296/IF($I288&lt;=5,1,($I288-5)),$N296-SUM($N293:AD293)))))</f>
        <v>0</v>
      </c>
      <c r="AF293" s="105">
        <f>IF(OR($I288=0,AE297=0),0,IF($N296&gt;0,(MIN($N296/IF($I288&lt;=5,1,($I288-5)),$N296-SUM($N293:AE293))), (MAX($N296/IF($I288&lt;=5,1,($I288-5)),$N296-SUM($N293:AE293)))))</f>
        <v>0</v>
      </c>
      <c r="AG293" s="105">
        <f>IF(OR($I288=0,AF297=0),0,IF($N296&gt;0,(MIN($N296/IF($I288&lt;=5,1,($I288-5)),$N296-SUM($N293:AF293))), (MAX($N296/IF($I288&lt;=5,1,($I288-5)),$N296-SUM($N293:AF293)))))</f>
        <v>0</v>
      </c>
      <c r="AH293" s="105">
        <f>IF(OR($I288=0,AG297=0),0,IF($N296&gt;0,(MIN($N296/IF($I288&lt;=5,1,($I288-5)),$N296-SUM($N293:AG293))), (MAX($N296/IF($I288&lt;=5,1,($I288-5)),$N296-SUM($N293:AG293)))))</f>
        <v>0</v>
      </c>
      <c r="AI293" s="105">
        <f>IF(OR($I288=0,AH297=0),0,IF($N296&gt;0,(MIN($N296/IF($I288&lt;=5,1,($I288-5)),$N296-SUM($N293:AH293))), (MAX($N296/IF($I288&lt;=5,1,($I288-5)),$N296-SUM($N293:AH293)))))</f>
        <v>0</v>
      </c>
      <c r="AJ293" s="105">
        <f>IF(OR($I288=0,AI297=0),0,IF($N296&gt;0,(MIN($N296/IF($I288&lt;=5,1,($I288-5)),$N296-SUM($N293:AI293))), (MAX($N296/IF($I288&lt;=5,1,($I288-5)),$N296-SUM($N293:AI293)))))</f>
        <v>0</v>
      </c>
      <c r="AK293" s="105">
        <f>IF(OR($I288=0,AJ297=0),0,IF($N296&gt;0,(MIN($N296/IF($I288&lt;=5,1,($I288-5)),$N296-SUM($N293:AJ293))), (MAX($N296/IF($I288&lt;=5,1,($I288-5)),$N296-SUM($N293:AJ293)))))</f>
        <v>0</v>
      </c>
      <c r="AL293" s="105">
        <f>IF(OR($I288=0,AK297=0),0,IF($N296&gt;0,(MIN($N296/IF($I288&lt;=5,1,($I288-5)),$N296-SUM($N293:AK293))), (MAX($N296/IF($I288&lt;=5,1,($I288-5)),$N296-SUM($N293:AK293)))))</f>
        <v>0</v>
      </c>
      <c r="AM293" s="105">
        <f>IF(OR($I288=0,AL297=0),0,IF($N296&gt;0,(MIN($N296/IF($I288&lt;=5,1,($I288-5)),$N296-SUM($N293:AL293))), (MAX($N296/IF($I288&lt;=5,1,($I288-5)),$N296-SUM($N293:AL293)))))</f>
        <v>0</v>
      </c>
      <c r="AN293" s="105">
        <f>IF(OR($I288=0,AM297=0),0,IF($N296&gt;0,(MIN($N296/IF($I288&lt;=5,1,($I288-5)),$N296-SUM($N293:AM293))), (MAX($N296/IF($I288&lt;=5,1,($I288-5)),$N296-SUM($N293:AM293)))))</f>
        <v>0</v>
      </c>
      <c r="AO293" s="105">
        <f>IF(OR($I288=0,AN297=0),0,IF($N296&gt;0,(MIN($N296/IF($I288&lt;=5,1,($I288-5)),$N296-SUM($N293:AN293))), (MAX($N296/IF($I288&lt;=5,1,($I288-5)),$N296-SUM($N293:AN293)))))</f>
        <v>0</v>
      </c>
      <c r="AP293" s="105">
        <f>IF(OR($I288=0,AO297=0),0,IF($N296&gt;0,(MIN($N296/IF($I288&lt;=5,1,($I288-5)),$N296-SUM($N293:AO293))), (MAX($N296/IF($I288&lt;=5,1,($I288-5)),$N296-SUM($N293:AO293)))))</f>
        <v>0</v>
      </c>
      <c r="AQ293" s="105">
        <f>IF(OR($I288=0,AP297=0),0,IF($N296&gt;0,(MIN($N296/IF($I288&lt;=5,1,($I288-5)),$N296-SUM($N293:AP293))), (MAX($N296/IF($I288&lt;=5,1,($I288-5)),$N296-SUM($N293:AP293)))))</f>
        <v>0</v>
      </c>
      <c r="AR293" s="105">
        <f>IF(OR($I288=0,AQ297=0),0,IF($N296&gt;0,(MIN($N296/IF($I288&lt;=5,1,($I288-5)),$N296-SUM($N293:AQ293))), (MAX($N296/IF($I288&lt;=5,1,($I288-5)),$N296-SUM($N293:AQ293)))))</f>
        <v>0</v>
      </c>
      <c r="AS293" s="105">
        <f>IF(OR($I288=0,AR297=0),0,IF($N296&gt;0,(MIN($N296/IF($I288&lt;=5,1,($I288-5)),$N296-SUM($N293:AR293))), (MAX($N296/IF($I288&lt;=5,1,($I288-5)),$N296-SUM($N293:AR293)))))</f>
        <v>0</v>
      </c>
      <c r="AT293" s="105">
        <f>IF(OR($I288=0,AS297=0),0,IF($N296&gt;0,(MIN($N296/IF($I288&lt;=5,1,($I288-5)),$N296-SUM($N293:AS293))), (MAX($N296/IF($I288&lt;=5,1,($I288-5)),$N296-SUM($N293:AS293)))))</f>
        <v>0</v>
      </c>
      <c r="AU293" s="105">
        <f>IF(OR($I288=0,AT297=0),0,IF($N296&gt;0,(MIN($N296/IF($I288&lt;=5,1,($I288-5)),$N296-SUM($N293:AT293))), (MAX($N296/IF($I288&lt;=5,1,($I288-5)),$N296-SUM($N293:AT293)))))</f>
        <v>0</v>
      </c>
      <c r="AV293" s="105">
        <f>IF(OR($I288=0,AU297=0),0,IF($N296&gt;0,(MIN($N296/IF($I288&lt;=5,1,($I288-5)),$N296-SUM($N293:AU293))), (MAX($N296/IF($I288&lt;=5,1,($I288-5)),$N296-SUM($N293:AU293)))))</f>
        <v>0</v>
      </c>
      <c r="AW293" s="105">
        <f>IF(OR($I288=0,AV297=0),0,IF($N296&gt;0,(MIN($N296/IF($I288&lt;=5,1,($I288-5)),$N296-SUM($N293:AV293))), (MAX($N296/IF($I288&lt;=5,1,($I288-5)),$N296-SUM($N293:AV293)))))</f>
        <v>0</v>
      </c>
      <c r="AX293" s="105">
        <f>IF(OR($I288=0,AW297=0),0,IF($N296&gt;0,(MIN($N296/IF($I288&lt;=5,1,($I288-5)),$N296-SUM($N293:AW293))), (MAX($N296/IF($I288&lt;=5,1,($I288-5)),$N296-SUM($N293:AW293)))))</f>
        <v>0</v>
      </c>
      <c r="AY293" s="105">
        <f>IF(OR($I288=0,AX297=0),0,IF($N296&gt;0,(MIN($N296/IF($I288&lt;=5,1,($I288-5)),$N296-SUM($N293:AX293))), (MAX($N296/IF($I288&lt;=5,1,($I288-5)),$N296-SUM($N293:AX293)))))</f>
        <v>0</v>
      </c>
      <c r="AZ293" s="105">
        <f>IF(OR($I288=0,AY297=0),0,IF($N296&gt;0,(MIN($N296/IF($I288&lt;=5,1,($I288-5)),$N296-SUM($N293:AY293))), (MAX($N296/IF($I288&lt;=5,1,($I288-5)),$N296-SUM($N293:AY293)))))</f>
        <v>0</v>
      </c>
      <c r="BA293" s="105">
        <f>IF(OR($I288=0,AZ297=0),0,IF($N296&gt;0,(MIN($N296/IF($I288&lt;=5,1,($I288-5)),$N296-SUM($N293:AZ293))), (MAX($N296/IF($I288&lt;=5,1,($I288-5)),$N296-SUM($N293:AZ293)))))</f>
        <v>0</v>
      </c>
      <c r="BB293" s="105">
        <f>IF(OR($I288=0,BA297=0),0,IF($N296&gt;0,(MIN($N296/IF($I288&lt;=5,1,($I288-5)),$N296-SUM($N293:BA293))), (MAX($N296/IF($I288&lt;=5,1,($I288-5)),$N296-SUM($N293:BA293)))))</f>
        <v>0</v>
      </c>
      <c r="BC293" s="105">
        <f>IF(OR($I288=0,BB297=0),0,IF($N296&gt;0,(MIN($N296/IF($I288&lt;=5,1,($I288-5)),$N296-SUM($N293:BB293))), (MAX($N296/IF($I288&lt;=5,1,($I288-5)),$N296-SUM($N293:BB293)))))</f>
        <v>0</v>
      </c>
      <c r="BD293" s="105">
        <f>IF(OR($I288=0,BC297=0),0,IF($N296&gt;0,(MIN($N296/IF($I288&lt;=5,1,($I288-5)),$N296-SUM($N293:BC293))), (MAX($N296/IF($I288&lt;=5,1,($I288-5)),$N296-SUM($N293:BC293)))))</f>
        <v>0</v>
      </c>
      <c r="BE293" s="105">
        <f>IF(OR($I288=0,BD297=0),0,IF($N296&gt;0,(MIN($N296/IF($I288&lt;=5,1,($I288-5)),$N296-SUM($N293:BD293))), (MAX($N296/IF($I288&lt;=5,1,($I288-5)),$N296-SUM($N293:BD293)))))</f>
        <v>0</v>
      </c>
      <c r="BF293" s="105">
        <f>IF(OR($I288=0,BE297=0),0,IF($N296&gt;0,(MIN($N296/IF($I288&lt;=5,1,($I288-5)),$N296-SUM($N293:BE293))), (MAX($N296/IF($I288&lt;=5,1,($I288-5)),$N296-SUM($N293:BE293)))))</f>
        <v>0</v>
      </c>
      <c r="BG293" s="105">
        <f>IF(OR($I288=0,BF297=0),0,IF($N296&gt;0,(MIN($N296/IF($I288&lt;=5,1,($I288-5)),$N296-SUM($N293:BF293))), (MAX($N296/IF($I288&lt;=5,1,($I288-5)),$N296-SUM($N293:BF293)))))</f>
        <v>0</v>
      </c>
      <c r="BH293" s="105">
        <f>IF(OR($I288=0,BG297=0),0,IF($N296&gt;0,(MIN($N296/IF($I288&lt;=5,1,($I288-5)),$N296-SUM($N293:BG293))), (MAX($N296/IF($I288&lt;=5,1,($I288-5)),$N296-SUM($N293:BG293)))))</f>
        <v>0</v>
      </c>
      <c r="BI293" s="105">
        <f>IF(OR($I288=0,BH297=0),0,IF($N296&gt;0,(MIN($N296/IF($I288&lt;=5,1,($I288-5)),$N296-SUM($N293:BH293))), (MAX($N296/IF($I288&lt;=5,1,($I288-5)),$N296-SUM($N293:BH293)))))</f>
        <v>0</v>
      </c>
      <c r="BJ293" s="105">
        <f>IF(OR($I288=0,BI297=0),0,IF($N296&gt;0,(MIN($N296/IF($I288&lt;=5,1,($I288-5)),$N296-SUM($N293:BI293))), (MAX($N296/IF($I288&lt;=5,1,($I288-5)),$N296-SUM($N293:BI293)))))</f>
        <v>0</v>
      </c>
      <c r="BK293" s="105">
        <f>IF(OR($I288=0,BJ297=0),0,IF($N296&gt;0,(MIN($N296/IF($I288&lt;=5,1,($I288-5)),$N296-SUM($N293:BJ293))), (MAX($N296/IF($I288&lt;=5,1,($I288-5)),$N296-SUM($N293:BJ293)))))</f>
        <v>0</v>
      </c>
      <c r="BL293" s="105">
        <f>IF(OR($I288=0,BK297=0),0,IF($N296&gt;0,(MIN($N296/IF($I288&lt;=5,1,($I288-5)),$N296-SUM($N293:BK293))), (MAX($N296/IF($I288&lt;=5,1,($I288-5)),$N296-SUM($N293:BK293)))))</f>
        <v>0</v>
      </c>
      <c r="BM293" s="105">
        <f>IF(OR($I288=0,BL297=0),0,IF($N296&gt;0,(MIN($N296/IF($I288&lt;=5,1,($I288-5)),$N296-SUM($N293:BL293))), (MAX($N296/IF($I288&lt;=5,1,($I288-5)),$N296-SUM($N293:BL293)))))</f>
        <v>0</v>
      </c>
      <c r="BN293" s="105">
        <f>IF(OR($I288=0,BM297=0),0,IF($N296&gt;0,(MIN($N296/IF($I288&lt;=5,1,($I288-5)),$N296-SUM($N293:BM293))), (MAX($N296/IF($I288&lt;=5,1,($I288-5)),$N296-SUM($N293:BM293)))))</f>
        <v>0</v>
      </c>
      <c r="BO293" s="105">
        <f>IF(OR($I288=0,BN297=0),0,IF($N296&gt;0,(MIN($N296/IF($I288&lt;=5,1,($I288-5)),$N296-SUM($N293:BN293))), (MAX($N296/IF($I288&lt;=5,1,($I288-5)),$N296-SUM($N293:BN293)))))</f>
        <v>0</v>
      </c>
      <c r="BP293" s="105">
        <f>IF(OR($I288=0,BO297=0),0,IF($N296&gt;0,(MIN($N296/IF($I288&lt;=5,1,($I288-5)),$N296-SUM($N293:BO293))), (MAX($N296/IF($I288&lt;=5,1,($I288-5)),$N296-SUM($N293:BO293)))))</f>
        <v>0</v>
      </c>
      <c r="BQ293" s="105">
        <f>IF(OR($I288=0,BP297=0),0,IF($N296&gt;0,(MIN($N296/IF($I288&lt;=5,1,($I288-5)),$N296-SUM($N293:BP293))), (MAX($N296/IF($I288&lt;=5,1,($I288-5)),$N296-SUM($N293:BP293)))))</f>
        <v>0</v>
      </c>
      <c r="BR293" s="105">
        <f>IF(OR($I288=0,BQ297=0),0,IF($N296&gt;0,(MIN($N296/IF($I288&lt;=5,1,($I288-5)),$N296-SUM($N293:BQ293))), (MAX($N296/IF($I288&lt;=5,1,($I288-5)),$N296-SUM($N293:BQ293)))))</f>
        <v>0</v>
      </c>
      <c r="BS293" s="105">
        <f>IF(OR($I288=0,BR297=0),0,IF($N296&gt;0,(MIN($N296/IF($I288&lt;=5,1,($I288-5)),$N296-SUM($N293:BR293))), (MAX($N296/IF($I288&lt;=5,1,($I288-5)),$N296-SUM($N293:BR293)))))</f>
        <v>0</v>
      </c>
      <c r="BT293" s="105">
        <f>IF(OR($I288=0,BS297=0),0,IF($N296&gt;0,(MIN($N296/IF($I288&lt;=5,1,($I288-5)),$N296-SUM($N293:BS293))), (MAX($N296/IF($I288&lt;=5,1,($I288-5)),$N296-SUM($N293:BS293)))))</f>
        <v>0</v>
      </c>
      <c r="BU293" s="105">
        <f>IF(OR($I288=0,BT297=0),0,IF($N296&gt;0,(MIN($N296/IF($I288&lt;=5,1,($I288-5)),$N296-SUM($N293:BT293))), (MAX($N296/IF($I288&lt;=5,1,($I288-5)),$N296-SUM($N293:BT293)))))</f>
        <v>0</v>
      </c>
      <c r="BV293" s="105">
        <f>IF(OR($I288=0,BU297=0),0,IF($N296&gt;0,(MIN($N296/IF($I288&lt;=5,1,($I288-5)),$N296-SUM($N293:BU293))), (MAX($N296/IF($I288&lt;=5,1,($I288-5)),$N296-SUM($N293:BU293)))))</f>
        <v>0</v>
      </c>
    </row>
    <row r="294" spans="1:74" ht="12.75" hidden="1" customHeight="1" outlineLevel="1" x14ac:dyDescent="0.3">
      <c r="D294" s="107" t="s">
        <v>41</v>
      </c>
      <c r="E294" s="108" t="s">
        <v>22</v>
      </c>
      <c r="F294" s="108"/>
      <c r="G294" s="108"/>
      <c r="H294" s="108"/>
      <c r="I294" s="109"/>
      <c r="J294" s="110">
        <f>SUM(J292:J293)</f>
        <v>8.2393083369524476</v>
      </c>
      <c r="K294" s="110">
        <f t="shared" ref="K294:N294" si="131">SUM(K292:K293)</f>
        <v>8.2393083369524476</v>
      </c>
      <c r="L294" s="110">
        <f t="shared" si="131"/>
        <v>8.2393083369524476</v>
      </c>
      <c r="M294" s="110">
        <f t="shared" si="131"/>
        <v>8.2393083369524476</v>
      </c>
      <c r="N294" s="110">
        <f t="shared" si="131"/>
        <v>8.2393083369524476</v>
      </c>
      <c r="O294" s="110">
        <f>SUM(O292:O293)</f>
        <v>6.2744194642302347</v>
      </c>
      <c r="P294" s="110">
        <f t="shared" ref="P294:BQ294" si="132">SUM(P292:P293)</f>
        <v>0</v>
      </c>
      <c r="Q294" s="110">
        <f t="shared" si="132"/>
        <v>0</v>
      </c>
      <c r="R294" s="110">
        <f t="shared" si="132"/>
        <v>0</v>
      </c>
      <c r="S294" s="110">
        <f t="shared" si="132"/>
        <v>0</v>
      </c>
      <c r="T294" s="110">
        <f t="shared" si="132"/>
        <v>0</v>
      </c>
      <c r="U294" s="110">
        <f t="shared" si="132"/>
        <v>0</v>
      </c>
      <c r="V294" s="110">
        <f t="shared" si="132"/>
        <v>0</v>
      </c>
      <c r="W294" s="110">
        <f t="shared" si="132"/>
        <v>0</v>
      </c>
      <c r="X294" s="110">
        <f t="shared" si="132"/>
        <v>0</v>
      </c>
      <c r="Y294" s="110">
        <f t="shared" si="132"/>
        <v>0</v>
      </c>
      <c r="Z294" s="110">
        <f t="shared" si="132"/>
        <v>0</v>
      </c>
      <c r="AA294" s="110">
        <f t="shared" si="132"/>
        <v>0</v>
      </c>
      <c r="AB294" s="110">
        <f t="shared" si="132"/>
        <v>0</v>
      </c>
      <c r="AC294" s="110">
        <f t="shared" si="132"/>
        <v>0</v>
      </c>
      <c r="AD294" s="110">
        <f t="shared" si="132"/>
        <v>0</v>
      </c>
      <c r="AE294" s="110">
        <f t="shared" si="132"/>
        <v>0</v>
      </c>
      <c r="AF294" s="110">
        <f t="shared" si="132"/>
        <v>0</v>
      </c>
      <c r="AG294" s="110">
        <f t="shared" si="132"/>
        <v>0</v>
      </c>
      <c r="AH294" s="110">
        <f t="shared" si="132"/>
        <v>0</v>
      </c>
      <c r="AI294" s="110">
        <f t="shared" si="132"/>
        <v>0</v>
      </c>
      <c r="AJ294" s="110">
        <f t="shared" si="132"/>
        <v>0</v>
      </c>
      <c r="AK294" s="110">
        <f t="shared" si="132"/>
        <v>0</v>
      </c>
      <c r="AL294" s="110">
        <f t="shared" si="132"/>
        <v>0</v>
      </c>
      <c r="AM294" s="110">
        <f t="shared" si="132"/>
        <v>0</v>
      </c>
      <c r="AN294" s="110">
        <f t="shared" si="132"/>
        <v>0</v>
      </c>
      <c r="AO294" s="110">
        <f t="shared" si="132"/>
        <v>0</v>
      </c>
      <c r="AP294" s="110">
        <f t="shared" si="132"/>
        <v>0</v>
      </c>
      <c r="AQ294" s="110">
        <f t="shared" si="132"/>
        <v>0</v>
      </c>
      <c r="AR294" s="110">
        <f t="shared" si="132"/>
        <v>0</v>
      </c>
      <c r="AS294" s="110">
        <f t="shared" si="132"/>
        <v>0</v>
      </c>
      <c r="AT294" s="110">
        <f t="shared" si="132"/>
        <v>0</v>
      </c>
      <c r="AU294" s="110">
        <f t="shared" si="132"/>
        <v>0</v>
      </c>
      <c r="AV294" s="110">
        <f t="shared" si="132"/>
        <v>0</v>
      </c>
      <c r="AW294" s="110">
        <f t="shared" si="132"/>
        <v>0</v>
      </c>
      <c r="AX294" s="110">
        <f t="shared" si="132"/>
        <v>0</v>
      </c>
      <c r="AY294" s="110">
        <f t="shared" si="132"/>
        <v>0</v>
      </c>
      <c r="AZ294" s="110">
        <f t="shared" si="132"/>
        <v>0</v>
      </c>
      <c r="BA294" s="110">
        <f t="shared" si="132"/>
        <v>0</v>
      </c>
      <c r="BB294" s="110">
        <f t="shared" si="132"/>
        <v>0</v>
      </c>
      <c r="BC294" s="110">
        <f t="shared" si="132"/>
        <v>0</v>
      </c>
      <c r="BD294" s="110">
        <f t="shared" si="132"/>
        <v>0</v>
      </c>
      <c r="BE294" s="110">
        <f t="shared" si="132"/>
        <v>0</v>
      </c>
      <c r="BF294" s="110">
        <f t="shared" si="132"/>
        <v>0</v>
      </c>
      <c r="BG294" s="110">
        <f t="shared" si="132"/>
        <v>0</v>
      </c>
      <c r="BH294" s="110">
        <f t="shared" si="132"/>
        <v>0</v>
      </c>
      <c r="BI294" s="110">
        <f t="shared" si="132"/>
        <v>0</v>
      </c>
      <c r="BJ294" s="110">
        <f t="shared" si="132"/>
        <v>0</v>
      </c>
      <c r="BK294" s="110">
        <f t="shared" si="132"/>
        <v>0</v>
      </c>
      <c r="BL294" s="110">
        <f t="shared" si="132"/>
        <v>0</v>
      </c>
      <c r="BM294" s="110">
        <f t="shared" si="132"/>
        <v>0</v>
      </c>
      <c r="BN294" s="110">
        <f t="shared" si="132"/>
        <v>0</v>
      </c>
      <c r="BO294" s="110">
        <f t="shared" si="132"/>
        <v>0</v>
      </c>
      <c r="BP294" s="110">
        <f t="shared" si="132"/>
        <v>0</v>
      </c>
      <c r="BQ294" s="110">
        <f t="shared" si="132"/>
        <v>0</v>
      </c>
      <c r="BR294" s="110">
        <f t="shared" ref="BR294:BV294" si="133">SUM(BR292:BR293)</f>
        <v>0</v>
      </c>
      <c r="BS294" s="110">
        <f t="shared" si="133"/>
        <v>0</v>
      </c>
      <c r="BT294" s="110">
        <f t="shared" si="133"/>
        <v>0</v>
      </c>
      <c r="BU294" s="110">
        <f t="shared" si="133"/>
        <v>0</v>
      </c>
      <c r="BV294" s="110">
        <f t="shared" si="133"/>
        <v>0</v>
      </c>
    </row>
    <row r="295" spans="1:74" ht="12.75" hidden="1" customHeight="1" outlineLevel="1" x14ac:dyDescent="0.3">
      <c r="D295" s="54" t="s">
        <v>20</v>
      </c>
      <c r="I295" s="75">
        <f>IF(I$5=first_reg_period, INDEX('Depn|Inputs'!$I$44:$I$50,MATCH(B287,'Depn|Inputs'!$C$44:$C$50,0)),0)</f>
        <v>47.470961148992473</v>
      </c>
      <c r="J295" s="75">
        <f>IF(J$5=first_reg_period, INDEX('Depn|Inputs'!$I$44:$I$50,MATCH(C287,'Depn|Inputs'!$C$44:$C$50,0)),0)</f>
        <v>0</v>
      </c>
      <c r="K295" s="75">
        <f>IF(K$5=first_reg_period, INDEX('Depn|Inputs'!$I$44:$I$50,MATCH(D287,'Depn|Inputs'!$C$44:$C$50,0)),0)</f>
        <v>0</v>
      </c>
      <c r="L295" s="75">
        <f>IF(L$5=first_reg_period, INDEX('Depn|Inputs'!$I$44:$I$50,MATCH(E287,'Depn|Inputs'!$C$44:$C$50,0)),0)</f>
        <v>0</v>
      </c>
      <c r="M295" s="75">
        <f>IF(M$5=first_reg_period, INDEX('Depn|Inputs'!$I$44:$I$50,MATCH(F287,'Depn|Inputs'!$C$44:$C$50,0)),0)</f>
        <v>0</v>
      </c>
      <c r="N295" s="75">
        <f>IF(N$5=first_reg_period, INDEX('Depn|Inputs'!$I$44:$I$50,MATCH(G287,'Depn|Inputs'!$C$44:$C$50,0)),0)</f>
        <v>0</v>
      </c>
      <c r="O295" s="75">
        <f>IF(O$5=first_reg_period, INDEX('Depn|Inputs'!$I$44:$I$50,MATCH(H287,'Depn|Inputs'!$C$44:$C$50,0)),0)</f>
        <v>0</v>
      </c>
      <c r="P295" s="75">
        <f>IF(P$5=first_reg_period, INDEX('Depn|Inputs'!$I$44:$I$50,MATCH(I287,'Depn|Inputs'!$C$44:$C$50,0)),0)</f>
        <v>0</v>
      </c>
      <c r="Q295" s="75">
        <f>IF(Q$5=first_reg_period, INDEX('Depn|Inputs'!$I$44:$I$50,MATCH(J287,'Depn|Inputs'!$C$44:$C$50,0)),0)</f>
        <v>0</v>
      </c>
      <c r="R295" s="75">
        <f>IF(R$5=first_reg_period, INDEX('Depn|Inputs'!$I$44:$I$50,MATCH(K287,'Depn|Inputs'!$C$44:$C$50,0)),0)</f>
        <v>0</v>
      </c>
      <c r="S295" s="75">
        <f>IF(S$5=first_reg_period, INDEX('Depn|Inputs'!$I$44:$I$50,MATCH(L287,'Depn|Inputs'!$C$44:$C$50,0)),0)</f>
        <v>0</v>
      </c>
      <c r="T295" s="75">
        <f>IF(T$5=first_reg_period, INDEX('Depn|Inputs'!$I$44:$I$50,MATCH(M287,'Depn|Inputs'!$C$44:$C$50,0)),0)</f>
        <v>0</v>
      </c>
      <c r="U295" s="75">
        <f>IF(U$5=first_reg_period, INDEX('Depn|Inputs'!$I$44:$I$50,MATCH(N287,'Depn|Inputs'!$C$44:$C$50,0)),0)</f>
        <v>0</v>
      </c>
      <c r="V295" s="75">
        <f>IF(V$5=first_reg_period, INDEX('Depn|Inputs'!$I$44:$I$50,MATCH(O287,'Depn|Inputs'!$C$44:$C$50,0)),0)</f>
        <v>0</v>
      </c>
      <c r="W295" s="75">
        <f>IF(W$5=first_reg_period, INDEX('Depn|Inputs'!$I$44:$I$50,MATCH(P287,'Depn|Inputs'!$C$44:$C$50,0)),0)</f>
        <v>0</v>
      </c>
      <c r="X295" s="75">
        <f>IF(X$5=first_reg_period, INDEX('Depn|Inputs'!$I$44:$I$50,MATCH(Q287,'Depn|Inputs'!$C$44:$C$50,0)),0)</f>
        <v>0</v>
      </c>
      <c r="Y295" s="75">
        <f>IF(Y$5=first_reg_period, INDEX('Depn|Inputs'!$I$44:$I$50,MATCH(R287,'Depn|Inputs'!$C$44:$C$50,0)),0)</f>
        <v>0</v>
      </c>
      <c r="Z295" s="75">
        <f>IF(Z$5=first_reg_period, INDEX('Depn|Inputs'!$I$44:$I$50,MATCH(S287,'Depn|Inputs'!$C$44:$C$50,0)),0)</f>
        <v>0</v>
      </c>
      <c r="AA295" s="75">
        <f>IF(AA$5=first_reg_period, INDEX('Depn|Inputs'!$I$44:$I$50,MATCH(T287,'Depn|Inputs'!$C$44:$C$50,0)),0)</f>
        <v>0</v>
      </c>
      <c r="AB295" s="75">
        <f>IF(AB$5=first_reg_period, INDEX('Depn|Inputs'!$I$44:$I$50,MATCH(U287,'Depn|Inputs'!$C$44:$C$50,0)),0)</f>
        <v>0</v>
      </c>
      <c r="AC295" s="75">
        <f>IF(AC$5=first_reg_period, INDEX('Depn|Inputs'!$I$44:$I$50,MATCH(V287,'Depn|Inputs'!$C$44:$C$50,0)),0)</f>
        <v>0</v>
      </c>
      <c r="AD295" s="75">
        <f>IF(AD$5=first_reg_period, INDEX('Depn|Inputs'!$I$44:$I$50,MATCH(W287,'Depn|Inputs'!$C$44:$C$50,0)),0)</f>
        <v>0</v>
      </c>
      <c r="AE295" s="75">
        <f>IF(AE$5=first_reg_period, INDEX('Depn|Inputs'!$I$44:$I$50,MATCH(X287,'Depn|Inputs'!$C$44:$C$50,0)),0)</f>
        <v>0</v>
      </c>
      <c r="AF295" s="75">
        <f>IF(AF$5=first_reg_period, INDEX('Depn|Inputs'!$I$44:$I$50,MATCH(Y287,'Depn|Inputs'!$C$44:$C$50,0)),0)</f>
        <v>0</v>
      </c>
      <c r="AG295" s="75">
        <f>IF(AG$5=first_reg_period, INDEX('Depn|Inputs'!$I$44:$I$50,MATCH(Z287,'Depn|Inputs'!$C$44:$C$50,0)),0)</f>
        <v>0</v>
      </c>
      <c r="AH295" s="75">
        <f>IF(AH$5=first_reg_period, INDEX('Depn|Inputs'!$I$44:$I$50,MATCH(AA287,'Depn|Inputs'!$C$44:$C$50,0)),0)</f>
        <v>0</v>
      </c>
      <c r="AI295" s="75">
        <f>IF(AI$5=first_reg_period, INDEX('Depn|Inputs'!$I$44:$I$50,MATCH(AB287,'Depn|Inputs'!$C$44:$C$50,0)),0)</f>
        <v>0</v>
      </c>
      <c r="AJ295" s="75">
        <f>IF(AJ$5=first_reg_period, INDEX('Depn|Inputs'!$I$44:$I$50,MATCH(AC287,'Depn|Inputs'!$C$44:$C$50,0)),0)</f>
        <v>0</v>
      </c>
      <c r="AK295" s="75">
        <f>IF(AK$5=first_reg_period, INDEX('Depn|Inputs'!$I$44:$I$50,MATCH(AD287,'Depn|Inputs'!$C$44:$C$50,0)),0)</f>
        <v>0</v>
      </c>
      <c r="AL295" s="75">
        <f>IF(AL$5=first_reg_period, INDEX('Depn|Inputs'!$I$44:$I$50,MATCH(AE287,'Depn|Inputs'!$C$44:$C$50,0)),0)</f>
        <v>0</v>
      </c>
      <c r="AM295" s="75">
        <f>IF(AM$5=first_reg_period, INDEX('Depn|Inputs'!$I$44:$I$50,MATCH(AF287,'Depn|Inputs'!$C$44:$C$50,0)),0)</f>
        <v>0</v>
      </c>
      <c r="AN295" s="75">
        <f>IF(AN$5=first_reg_period, INDEX('Depn|Inputs'!$I$44:$I$50,MATCH(AG287,'Depn|Inputs'!$C$44:$C$50,0)),0)</f>
        <v>0</v>
      </c>
      <c r="AO295" s="75">
        <f>IF(AO$5=first_reg_period, INDEX('Depn|Inputs'!$I$44:$I$50,MATCH(AH287,'Depn|Inputs'!$C$44:$C$50,0)),0)</f>
        <v>0</v>
      </c>
      <c r="AP295" s="75">
        <f>IF(AP$5=first_reg_period, INDEX('Depn|Inputs'!$I$44:$I$50,MATCH(AI287,'Depn|Inputs'!$C$44:$C$50,0)),0)</f>
        <v>0</v>
      </c>
      <c r="AQ295" s="75">
        <f>IF(AQ$5=first_reg_period, INDEX('Depn|Inputs'!$I$44:$I$50,MATCH(AJ287,'Depn|Inputs'!$C$44:$C$50,0)),0)</f>
        <v>0</v>
      </c>
      <c r="AR295" s="75">
        <f>IF(AR$5=first_reg_period, INDEX('Depn|Inputs'!$I$44:$I$50,MATCH(AK287,'Depn|Inputs'!$C$44:$C$50,0)),0)</f>
        <v>0</v>
      </c>
      <c r="AS295" s="75">
        <f>IF(AS$5=first_reg_period, INDEX('Depn|Inputs'!$I$44:$I$50,MATCH(AL287,'Depn|Inputs'!$C$44:$C$50,0)),0)</f>
        <v>0</v>
      </c>
      <c r="AT295" s="75">
        <f>IF(AT$5=first_reg_period, INDEX('Depn|Inputs'!$I$44:$I$50,MATCH(AM287,'Depn|Inputs'!$C$44:$C$50,0)),0)</f>
        <v>0</v>
      </c>
      <c r="AU295" s="75">
        <f>IF(AU$5=first_reg_period, INDEX('Depn|Inputs'!$I$44:$I$50,MATCH(AN287,'Depn|Inputs'!$C$44:$C$50,0)),0)</f>
        <v>0</v>
      </c>
      <c r="AV295" s="75">
        <f>IF(AV$5=first_reg_period, INDEX('Depn|Inputs'!$I$44:$I$50,MATCH(AO287,'Depn|Inputs'!$C$44:$C$50,0)),0)</f>
        <v>0</v>
      </c>
      <c r="AW295" s="75">
        <f>IF(AW$5=first_reg_period, INDEX('Depn|Inputs'!$I$44:$I$50,MATCH(AP287,'Depn|Inputs'!$C$44:$C$50,0)),0)</f>
        <v>0</v>
      </c>
      <c r="AX295" s="75">
        <f>IF(AX$5=first_reg_period, INDEX('Depn|Inputs'!$I$44:$I$50,MATCH(AQ287,'Depn|Inputs'!$C$44:$C$50,0)),0)</f>
        <v>0</v>
      </c>
      <c r="AY295" s="75">
        <f>IF(AY$5=first_reg_period, INDEX('Depn|Inputs'!$I$44:$I$50,MATCH(AR287,'Depn|Inputs'!$C$44:$C$50,0)),0)</f>
        <v>0</v>
      </c>
      <c r="AZ295" s="75">
        <f>IF(AZ$5=first_reg_period, INDEX('Depn|Inputs'!$I$44:$I$50,MATCH(AS287,'Depn|Inputs'!$C$44:$C$50,0)),0)</f>
        <v>0</v>
      </c>
      <c r="BA295" s="75">
        <f>IF(BA$5=first_reg_period, INDEX('Depn|Inputs'!$I$44:$I$50,MATCH(AT287,'Depn|Inputs'!$C$44:$C$50,0)),0)</f>
        <v>0</v>
      </c>
      <c r="BB295" s="75">
        <f>IF(BB$5=first_reg_period, INDEX('Depn|Inputs'!$I$44:$I$50,MATCH(AU287,'Depn|Inputs'!$C$44:$C$50,0)),0)</f>
        <v>0</v>
      </c>
      <c r="BC295" s="75">
        <f>IF(BC$5=first_reg_period, INDEX('Depn|Inputs'!$I$44:$I$50,MATCH(AV287,'Depn|Inputs'!$C$44:$C$50,0)),0)</f>
        <v>0</v>
      </c>
      <c r="BD295" s="75">
        <f>IF(BD$5=first_reg_period, INDEX('Depn|Inputs'!$I$44:$I$50,MATCH(AW287,'Depn|Inputs'!$C$44:$C$50,0)),0)</f>
        <v>0</v>
      </c>
      <c r="BE295" s="75">
        <f>IF(BE$5=first_reg_period, INDEX('Depn|Inputs'!$I$44:$I$50,MATCH(AX287,'Depn|Inputs'!$C$44:$C$50,0)),0)</f>
        <v>0</v>
      </c>
      <c r="BF295" s="75">
        <f>IF(BF$5=first_reg_period, INDEX('Depn|Inputs'!$I$44:$I$50,MATCH(AY287,'Depn|Inputs'!$C$44:$C$50,0)),0)</f>
        <v>0</v>
      </c>
      <c r="BG295" s="75">
        <f>IF(BG$5=first_reg_period, INDEX('Depn|Inputs'!$I$44:$I$50,MATCH(AZ287,'Depn|Inputs'!$C$44:$C$50,0)),0)</f>
        <v>0</v>
      </c>
      <c r="BH295" s="75">
        <f>IF(BH$5=first_reg_period, INDEX('Depn|Inputs'!$I$44:$I$50,MATCH(BA287,'Depn|Inputs'!$C$44:$C$50,0)),0)</f>
        <v>0</v>
      </c>
      <c r="BI295" s="75">
        <f>IF(BI$5=first_reg_period, INDEX('Depn|Inputs'!$I$44:$I$50,MATCH(BB287,'Depn|Inputs'!$C$44:$C$50,0)),0)</f>
        <v>0</v>
      </c>
      <c r="BJ295" s="75">
        <f>IF(BJ$5=first_reg_period, INDEX('Depn|Inputs'!$I$44:$I$50,MATCH(BC287,'Depn|Inputs'!$C$44:$C$50,0)),0)</f>
        <v>0</v>
      </c>
      <c r="BK295" s="75">
        <f>IF(BK$5=first_reg_period, INDEX('Depn|Inputs'!$I$44:$I$50,MATCH(BD287,'Depn|Inputs'!$C$44:$C$50,0)),0)</f>
        <v>0</v>
      </c>
      <c r="BL295" s="75">
        <f>IF(BL$5=first_reg_period, INDEX('Depn|Inputs'!$I$44:$I$50,MATCH(BE287,'Depn|Inputs'!$C$44:$C$50,0)),0)</f>
        <v>0</v>
      </c>
      <c r="BM295" s="75">
        <f>IF(BM$5=first_reg_period, INDEX('Depn|Inputs'!$I$44:$I$50,MATCH(BF287,'Depn|Inputs'!$C$44:$C$50,0)),0)</f>
        <v>0</v>
      </c>
      <c r="BN295" s="75">
        <f>IF(BN$5=first_reg_period, INDEX('Depn|Inputs'!$I$44:$I$50,MATCH(BG287,'Depn|Inputs'!$C$44:$C$50,0)),0)</f>
        <v>0</v>
      </c>
      <c r="BO295" s="75">
        <f>IF(BO$5=first_reg_period, INDEX('Depn|Inputs'!$I$44:$I$50,MATCH(BH287,'Depn|Inputs'!$C$44:$C$50,0)),0)</f>
        <v>0</v>
      </c>
      <c r="BP295" s="75">
        <f>IF(BP$5=first_reg_period, INDEX('Depn|Inputs'!$I$44:$I$50,MATCH(BI287,'Depn|Inputs'!$C$44:$C$50,0)),0)</f>
        <v>0</v>
      </c>
      <c r="BQ295" s="75">
        <f>IF(BQ$5=first_reg_period, INDEX('Depn|Inputs'!$I$44:$I$50,MATCH(BJ287,'Depn|Inputs'!$C$44:$C$50,0)),0)</f>
        <v>0</v>
      </c>
      <c r="BR295" s="75">
        <f>IF(BR$5=first_reg_period, INDEX('Depn|Inputs'!$I$44:$I$50,MATCH(BK287,'Depn|Inputs'!$C$44:$C$50,0)),0)</f>
        <v>0</v>
      </c>
      <c r="BS295" s="75">
        <f>IF(BS$5=first_reg_period, INDEX('Depn|Inputs'!$I$44:$I$50,MATCH(BL287,'Depn|Inputs'!$C$44:$C$50,0)),0)</f>
        <v>0</v>
      </c>
      <c r="BT295" s="75">
        <f>IF(BT$5=first_reg_period, INDEX('Depn|Inputs'!$I$44:$I$50,MATCH(BM287,'Depn|Inputs'!$C$44:$C$50,0)),0)</f>
        <v>0</v>
      </c>
      <c r="BU295" s="75">
        <f>IF(BU$5=first_reg_period, INDEX('Depn|Inputs'!$I$44:$I$50,MATCH(BN287,'Depn|Inputs'!$C$44:$C$50,0)),0)</f>
        <v>0</v>
      </c>
      <c r="BV295" s="75">
        <f>IF(BV$5=first_reg_period, INDEX('Depn|Inputs'!$I$44:$I$50,MATCH(BO287,'Depn|Inputs'!$C$44:$C$50,0)),0)</f>
        <v>0</v>
      </c>
    </row>
    <row r="296" spans="1:74" s="103" customFormat="1" ht="12.75" hidden="1" customHeight="1" outlineLevel="1" x14ac:dyDescent="0.3">
      <c r="D296" s="102" t="s">
        <v>42</v>
      </c>
      <c r="I296" s="104"/>
      <c r="J296" s="111">
        <f>IF(J$5=second_reg_period, INDEX('Depn|Inputs'!$N$98:$N$104,MATCH($B287,'Depn|Inputs'!$C$98:$C$104,0)),0)/conv_2015_2010</f>
        <v>0</v>
      </c>
      <c r="K296" s="111">
        <f>IF(K$5=second_reg_period, INDEX('Depn|Inputs'!$N$98:$N$104,MATCH($B287,'Depn|Inputs'!$C$98:$C$104,0)),0)/conv_2015_2010</f>
        <v>0</v>
      </c>
      <c r="L296" s="111">
        <f>IF(L$5=second_reg_period, INDEX('Depn|Inputs'!$N$98:$N$104,MATCH($B287,'Depn|Inputs'!$C$98:$C$104,0)),0)/conv_2015_2010</f>
        <v>0</v>
      </c>
      <c r="M296" s="111">
        <f>IF(M$5=second_reg_period, INDEX('Depn|Inputs'!$N$98:$N$104,MATCH($B287,'Depn|Inputs'!$C$98:$C$104,0)),0)/conv_2015_2010</f>
        <v>0</v>
      </c>
      <c r="N296" s="111">
        <f>IF(N$5=second_reg_period, INDEX('Depn|Inputs'!$N$98:$N$104,MATCH($B287,'Depn|Inputs'!$C$98:$C$104,0)),0)/conv_2015_2010</f>
        <v>0</v>
      </c>
      <c r="O296" s="111">
        <f>IF(O$5=second_reg_period, INDEX('Depn|Inputs'!$N$98:$N$104,MATCH($B287,'Depn|Inputs'!$C$98:$C$104,0)),0)/conv_2015_2010</f>
        <v>0</v>
      </c>
      <c r="P296" s="111">
        <f>IF(P$5=second_reg_period, INDEX('Depn|Inputs'!$N$98:$N$104,MATCH($B287,'Depn|Inputs'!$C$98:$C$104,0)),0)/conv_2015_2010</f>
        <v>0</v>
      </c>
      <c r="Q296" s="111">
        <f>IF(Q$5=second_reg_period, INDEX('Depn|Inputs'!$N$98:$N$104,MATCH($B287,'Depn|Inputs'!$C$98:$C$104,0)),0)/conv_2015_2010</f>
        <v>0</v>
      </c>
      <c r="R296" s="111">
        <f>IF(R$5=second_reg_period, INDEX('Depn|Inputs'!$N$98:$N$104,MATCH($B287,'Depn|Inputs'!$C$98:$C$104,0)),0)/conv_2015_2010</f>
        <v>0</v>
      </c>
      <c r="S296" s="111">
        <f>IF(S$5=second_reg_period, INDEX('Depn|Inputs'!$N$98:$N$104,MATCH($B287,'Depn|Inputs'!$C$98:$C$104,0)),0)/conv_2015_2010</f>
        <v>0</v>
      </c>
      <c r="T296" s="111">
        <f>IF(T$5=second_reg_period, INDEX('Depn|Inputs'!$N$98:$N$104,MATCH($B287,'Depn|Inputs'!$C$98:$C$104,0)),0)/conv_2015_2010</f>
        <v>0</v>
      </c>
      <c r="U296" s="111">
        <f>IF(U$5=second_reg_period, INDEX('Depn|Inputs'!$N$98:$N$104,MATCH($B287,'Depn|Inputs'!$C$98:$C$104,0)),0)/conv_2015_2010</f>
        <v>0</v>
      </c>
      <c r="V296" s="111">
        <f>IF(V$5=second_reg_period, INDEX('Depn|Inputs'!$N$98:$N$104,MATCH($B287,'Depn|Inputs'!$C$98:$C$104,0)),0)/conv_2015_2010</f>
        <v>0</v>
      </c>
      <c r="W296" s="111">
        <f>IF(W$5=second_reg_period, INDEX('Depn|Inputs'!$N$98:$N$104,MATCH($B287,'Depn|Inputs'!$C$98:$C$104,0)),0)/conv_2015_2010</f>
        <v>0</v>
      </c>
      <c r="X296" s="111">
        <f>IF(X$5=second_reg_period, INDEX('Depn|Inputs'!$N$98:$N$104,MATCH($B287,'Depn|Inputs'!$C$98:$C$104,0)),0)/conv_2015_2010</f>
        <v>0</v>
      </c>
      <c r="Y296" s="111">
        <f>IF(Y$5=second_reg_period, INDEX('Depn|Inputs'!$N$98:$N$104,MATCH($B287,'Depn|Inputs'!$C$98:$C$104,0)),0)/conv_2015_2010</f>
        <v>0</v>
      </c>
      <c r="Z296" s="111">
        <f>IF(Z$5=second_reg_period, INDEX('Depn|Inputs'!$N$98:$N$104,MATCH($B287,'Depn|Inputs'!$C$98:$C$104,0)),0)/conv_2015_2010</f>
        <v>0</v>
      </c>
      <c r="AA296" s="111">
        <f>IF(AA$5=second_reg_period, INDEX('Depn|Inputs'!$N$98:$N$104,MATCH($B287,'Depn|Inputs'!$C$98:$C$104,0)),0)/conv_2015_2010</f>
        <v>0</v>
      </c>
      <c r="AB296" s="111">
        <f>IF(AB$5=second_reg_period, INDEX('Depn|Inputs'!$N$98:$N$104,MATCH($B287,'Depn|Inputs'!$C$98:$C$104,0)),0)/conv_2015_2010</f>
        <v>0</v>
      </c>
      <c r="AC296" s="111">
        <f>IF(AC$5=second_reg_period, INDEX('Depn|Inputs'!$N$98:$N$104,MATCH($B287,'Depn|Inputs'!$C$98:$C$104,0)),0)/conv_2015_2010</f>
        <v>0</v>
      </c>
      <c r="AD296" s="111">
        <f>IF(AD$5=second_reg_period, INDEX('Depn|Inputs'!$N$98:$N$104,MATCH($B287,'Depn|Inputs'!$C$98:$C$104,0)),0)/conv_2015_2010</f>
        <v>0</v>
      </c>
      <c r="AE296" s="111">
        <f>IF(AE$5=second_reg_period, INDEX('Depn|Inputs'!$N$98:$N$104,MATCH($B287,'Depn|Inputs'!$C$98:$C$104,0)),0)/conv_2015_2010</f>
        <v>0</v>
      </c>
      <c r="AF296" s="111">
        <f>IF(AF$5=second_reg_period, INDEX('Depn|Inputs'!$N$98:$N$104,MATCH($B287,'Depn|Inputs'!$C$98:$C$104,0)),0)/conv_2015_2010</f>
        <v>0</v>
      </c>
      <c r="AG296" s="111">
        <f>IF(AG$5=second_reg_period, INDEX('Depn|Inputs'!$N$98:$N$104,MATCH($B287,'Depn|Inputs'!$C$98:$C$104,0)),0)/conv_2015_2010</f>
        <v>0</v>
      </c>
      <c r="AH296" s="111">
        <f>IF(AH$5=second_reg_period, INDEX('Depn|Inputs'!$N$98:$N$104,MATCH($B287,'Depn|Inputs'!$C$98:$C$104,0)),0)/conv_2015_2010</f>
        <v>0</v>
      </c>
      <c r="AI296" s="111">
        <f>IF(AI$5=second_reg_period, INDEX('Depn|Inputs'!$N$98:$N$104,MATCH($B287,'Depn|Inputs'!$C$98:$C$104,0)),0)/conv_2015_2010</f>
        <v>0</v>
      </c>
      <c r="AJ296" s="111">
        <f>IF(AJ$5=second_reg_period, INDEX('Depn|Inputs'!$N$98:$N$104,MATCH($B287,'Depn|Inputs'!$C$98:$C$104,0)),0)/conv_2015_2010</f>
        <v>0</v>
      </c>
      <c r="AK296" s="111">
        <f>IF(AK$5=second_reg_period, INDEX('Depn|Inputs'!$N$98:$N$104,MATCH($B287,'Depn|Inputs'!$C$98:$C$104,0)),0)/conv_2015_2010</f>
        <v>0</v>
      </c>
      <c r="AL296" s="111">
        <f>IF(AL$5=second_reg_period, INDEX('Depn|Inputs'!$N$98:$N$104,MATCH($B287,'Depn|Inputs'!$C$98:$C$104,0)),0)/conv_2015_2010</f>
        <v>0</v>
      </c>
      <c r="AM296" s="111">
        <f>IF(AM$5=second_reg_period, INDEX('Depn|Inputs'!$N$98:$N$104,MATCH($B287,'Depn|Inputs'!$C$98:$C$104,0)),0)/conv_2015_2010</f>
        <v>0</v>
      </c>
      <c r="AN296" s="111">
        <f>IF(AN$5=second_reg_period, INDEX('Depn|Inputs'!$N$98:$N$104,MATCH($B287,'Depn|Inputs'!$C$98:$C$104,0)),0)/conv_2015_2010</f>
        <v>0</v>
      </c>
      <c r="AO296" s="111">
        <f>IF(AO$5=second_reg_period, INDEX('Depn|Inputs'!$N$98:$N$104,MATCH($B287,'Depn|Inputs'!$C$98:$C$104,0)),0)/conv_2015_2010</f>
        <v>0</v>
      </c>
      <c r="AP296" s="111">
        <f>IF(AP$5=second_reg_period, INDEX('Depn|Inputs'!$N$98:$N$104,MATCH($B287,'Depn|Inputs'!$C$98:$C$104,0)),0)/conv_2015_2010</f>
        <v>0</v>
      </c>
      <c r="AQ296" s="111">
        <f>IF(AQ$5=second_reg_period, INDEX('Depn|Inputs'!$N$98:$N$104,MATCH($B287,'Depn|Inputs'!$C$98:$C$104,0)),0)/conv_2015_2010</f>
        <v>0</v>
      </c>
      <c r="AR296" s="111">
        <f>IF(AR$5=second_reg_period, INDEX('Depn|Inputs'!$N$98:$N$104,MATCH($B287,'Depn|Inputs'!$C$98:$C$104,0)),0)/conv_2015_2010</f>
        <v>0</v>
      </c>
      <c r="AS296" s="111">
        <f>IF(AS$5=second_reg_period, INDEX('Depn|Inputs'!$N$98:$N$104,MATCH($B287,'Depn|Inputs'!$C$98:$C$104,0)),0)/conv_2015_2010</f>
        <v>0</v>
      </c>
      <c r="AT296" s="111">
        <f>IF(AT$5=second_reg_period, INDEX('Depn|Inputs'!$N$98:$N$104,MATCH($B287,'Depn|Inputs'!$C$98:$C$104,0)),0)/conv_2015_2010</f>
        <v>0</v>
      </c>
      <c r="AU296" s="111">
        <f>IF(AU$5=second_reg_period, INDEX('Depn|Inputs'!$N$98:$N$104,MATCH($B287,'Depn|Inputs'!$C$98:$C$104,0)),0)/conv_2015_2010</f>
        <v>0</v>
      </c>
      <c r="AV296" s="111">
        <f>IF(AV$5=second_reg_period, INDEX('Depn|Inputs'!$N$98:$N$104,MATCH($B287,'Depn|Inputs'!$C$98:$C$104,0)),0)/conv_2015_2010</f>
        <v>0</v>
      </c>
      <c r="AW296" s="111">
        <f>IF(AW$5=second_reg_period, INDEX('Depn|Inputs'!$N$98:$N$104,MATCH($B287,'Depn|Inputs'!$C$98:$C$104,0)),0)/conv_2015_2010</f>
        <v>0</v>
      </c>
      <c r="AX296" s="111">
        <f>IF(AX$5=second_reg_period, INDEX('Depn|Inputs'!$N$98:$N$104,MATCH($B287,'Depn|Inputs'!$C$98:$C$104,0)),0)/conv_2015_2010</f>
        <v>0</v>
      </c>
      <c r="AY296" s="111">
        <f>IF(AY$5=second_reg_period, INDEX('Depn|Inputs'!$N$98:$N$104,MATCH($B287,'Depn|Inputs'!$C$98:$C$104,0)),0)/conv_2015_2010</f>
        <v>0</v>
      </c>
      <c r="AZ296" s="111">
        <f>IF(AZ$5=second_reg_period, INDEX('Depn|Inputs'!$N$98:$N$104,MATCH($B287,'Depn|Inputs'!$C$98:$C$104,0)),0)/conv_2015_2010</f>
        <v>0</v>
      </c>
      <c r="BA296" s="111">
        <f>IF(BA$5=second_reg_period, INDEX('Depn|Inputs'!$N$98:$N$104,MATCH($B287,'Depn|Inputs'!$C$98:$C$104,0)),0)/conv_2015_2010</f>
        <v>0</v>
      </c>
      <c r="BB296" s="111">
        <f>IF(BB$5=second_reg_period, INDEX('Depn|Inputs'!$N$98:$N$104,MATCH($B287,'Depn|Inputs'!$C$98:$C$104,0)),0)/conv_2015_2010</f>
        <v>0</v>
      </c>
      <c r="BC296" s="111">
        <f>IF(BC$5=second_reg_period, INDEX('Depn|Inputs'!$N$98:$N$104,MATCH($B287,'Depn|Inputs'!$C$98:$C$104,0)),0)/conv_2015_2010</f>
        <v>0</v>
      </c>
      <c r="BD296" s="111">
        <f>IF(BD$5=second_reg_period, INDEX('Depn|Inputs'!$N$98:$N$104,MATCH($B287,'Depn|Inputs'!$C$98:$C$104,0)),0)/conv_2015_2010</f>
        <v>0</v>
      </c>
      <c r="BE296" s="111">
        <f>IF(BE$5=second_reg_period, INDEX('Depn|Inputs'!$N$98:$N$104,MATCH($B287,'Depn|Inputs'!$C$98:$C$104,0)),0)/conv_2015_2010</f>
        <v>0</v>
      </c>
      <c r="BF296" s="111">
        <f>IF(BF$5=second_reg_period, INDEX('Depn|Inputs'!$N$98:$N$104,MATCH($B287,'Depn|Inputs'!$C$98:$C$104,0)),0)/conv_2015_2010</f>
        <v>0</v>
      </c>
      <c r="BG296" s="111">
        <f>IF(BG$5=second_reg_period, INDEX('Depn|Inputs'!$N$98:$N$104,MATCH($B287,'Depn|Inputs'!$C$98:$C$104,0)),0)/conv_2015_2010</f>
        <v>0</v>
      </c>
      <c r="BH296" s="111">
        <f>IF(BH$5=second_reg_period, INDEX('Depn|Inputs'!$N$98:$N$104,MATCH($B287,'Depn|Inputs'!$C$98:$C$104,0)),0)/conv_2015_2010</f>
        <v>0</v>
      </c>
      <c r="BI296" s="111">
        <f>IF(BI$5=second_reg_period, INDEX('Depn|Inputs'!$N$98:$N$104,MATCH($B287,'Depn|Inputs'!$C$98:$C$104,0)),0)/conv_2015_2010</f>
        <v>0</v>
      </c>
      <c r="BJ296" s="111">
        <f>IF(BJ$5=second_reg_period, INDEX('Depn|Inputs'!$N$98:$N$104,MATCH($B287,'Depn|Inputs'!$C$98:$C$104,0)),0)/conv_2015_2010</f>
        <v>0</v>
      </c>
      <c r="BK296" s="111">
        <f>IF(BK$5=second_reg_period, INDEX('Depn|Inputs'!$N$98:$N$104,MATCH($B287,'Depn|Inputs'!$C$98:$C$104,0)),0)/conv_2015_2010</f>
        <v>0</v>
      </c>
      <c r="BL296" s="111">
        <f>IF(BL$5=second_reg_period, INDEX('Depn|Inputs'!$N$98:$N$104,MATCH($B287,'Depn|Inputs'!$C$98:$C$104,0)),0)/conv_2015_2010</f>
        <v>0</v>
      </c>
      <c r="BM296" s="111">
        <f>IF(BM$5=second_reg_period, INDEX('Depn|Inputs'!$N$98:$N$104,MATCH($B287,'Depn|Inputs'!$C$98:$C$104,0)),0)/conv_2015_2010</f>
        <v>0</v>
      </c>
      <c r="BN296" s="111">
        <f>IF(BN$5=second_reg_period, INDEX('Depn|Inputs'!$N$98:$N$104,MATCH($B287,'Depn|Inputs'!$C$98:$C$104,0)),0)/conv_2015_2010</f>
        <v>0</v>
      </c>
      <c r="BO296" s="111">
        <f>IF(BO$5=second_reg_period, INDEX('Depn|Inputs'!$N$98:$N$104,MATCH($B287,'Depn|Inputs'!$C$98:$C$104,0)),0)/conv_2015_2010</f>
        <v>0</v>
      </c>
      <c r="BP296" s="111">
        <f>IF(BP$5=second_reg_period, INDEX('Depn|Inputs'!$N$98:$N$104,MATCH($B287,'Depn|Inputs'!$C$98:$C$104,0)),0)/conv_2015_2010</f>
        <v>0</v>
      </c>
      <c r="BQ296" s="111">
        <f>IF(BQ$5=second_reg_period, INDEX('Depn|Inputs'!$N$98:$N$104,MATCH($B287,'Depn|Inputs'!$C$98:$C$104,0)),0)/conv_2015_2010</f>
        <v>0</v>
      </c>
      <c r="BR296" s="111">
        <f>IF(BR$5=second_reg_period, INDEX('Depn|Inputs'!$N$98:$N$104,MATCH($B287,'Depn|Inputs'!$C$98:$C$104,0)),0)/conv_2015_2010</f>
        <v>0</v>
      </c>
      <c r="BS296" s="111">
        <f>IF(BS$5=second_reg_period, INDEX('Depn|Inputs'!$N$98:$N$104,MATCH($B287,'Depn|Inputs'!$C$98:$C$104,0)),0)/conv_2015_2010</f>
        <v>0</v>
      </c>
      <c r="BT296" s="111">
        <f>IF(BT$5=second_reg_period, INDEX('Depn|Inputs'!$N$98:$N$104,MATCH($B287,'Depn|Inputs'!$C$98:$C$104,0)),0)/conv_2015_2010</f>
        <v>0</v>
      </c>
      <c r="BU296" s="111">
        <f>IF(BU$5=second_reg_period, INDEX('Depn|Inputs'!$N$98:$N$104,MATCH($B287,'Depn|Inputs'!$C$98:$C$104,0)),0)/conv_2015_2010</f>
        <v>0</v>
      </c>
      <c r="BV296" s="111">
        <f>IF(BV$5=second_reg_period, INDEX('Depn|Inputs'!$N$98:$N$104,MATCH($B287,'Depn|Inputs'!$C$98:$C$104,0)),0)/conv_2015_2010</f>
        <v>0</v>
      </c>
    </row>
    <row r="297" spans="1:74" ht="12.75" hidden="1" customHeight="1" outlineLevel="1" x14ac:dyDescent="0.3">
      <c r="D297" s="54" t="s">
        <v>35</v>
      </c>
      <c r="E297" s="8" t="s">
        <v>22</v>
      </c>
      <c r="I297" s="8">
        <f t="shared" ref="I297:BQ297" si="134">H297-I294+I295+I296</f>
        <v>47.470961148992473</v>
      </c>
      <c r="J297" s="8">
        <f t="shared" si="134"/>
        <v>39.231652812040025</v>
      </c>
      <c r="K297" s="8">
        <f t="shared" si="134"/>
        <v>30.992344475087577</v>
      </c>
      <c r="L297" s="8">
        <f t="shared" si="134"/>
        <v>22.75303613813513</v>
      </c>
      <c r="M297" s="8">
        <f t="shared" si="134"/>
        <v>14.513727801182682</v>
      </c>
      <c r="N297" s="8">
        <f t="shared" si="134"/>
        <v>6.2744194642302347</v>
      </c>
      <c r="O297" s="8">
        <f t="shared" si="134"/>
        <v>0</v>
      </c>
      <c r="P297" s="8">
        <f t="shared" si="134"/>
        <v>0</v>
      </c>
      <c r="Q297" s="8">
        <f t="shared" si="134"/>
        <v>0</v>
      </c>
      <c r="R297" s="8">
        <f t="shared" si="134"/>
        <v>0</v>
      </c>
      <c r="S297" s="8">
        <f t="shared" si="134"/>
        <v>0</v>
      </c>
      <c r="T297" s="8">
        <f t="shared" si="134"/>
        <v>0</v>
      </c>
      <c r="U297" s="8">
        <f t="shared" si="134"/>
        <v>0</v>
      </c>
      <c r="V297" s="8">
        <f t="shared" si="134"/>
        <v>0</v>
      </c>
      <c r="W297" s="8">
        <f t="shared" si="134"/>
        <v>0</v>
      </c>
      <c r="X297" s="8">
        <f t="shared" si="134"/>
        <v>0</v>
      </c>
      <c r="Y297" s="8">
        <f t="shared" si="134"/>
        <v>0</v>
      </c>
      <c r="Z297" s="8">
        <f t="shared" si="134"/>
        <v>0</v>
      </c>
      <c r="AA297" s="8">
        <f t="shared" si="134"/>
        <v>0</v>
      </c>
      <c r="AB297" s="8">
        <f t="shared" si="134"/>
        <v>0</v>
      </c>
      <c r="AC297" s="8">
        <f t="shared" si="134"/>
        <v>0</v>
      </c>
      <c r="AD297" s="8">
        <f t="shared" si="134"/>
        <v>0</v>
      </c>
      <c r="AE297" s="8">
        <f t="shared" si="134"/>
        <v>0</v>
      </c>
      <c r="AF297" s="8">
        <f t="shared" si="134"/>
        <v>0</v>
      </c>
      <c r="AG297" s="8">
        <f t="shared" si="134"/>
        <v>0</v>
      </c>
      <c r="AH297" s="8">
        <f t="shared" si="134"/>
        <v>0</v>
      </c>
      <c r="AI297" s="8">
        <f t="shared" si="134"/>
        <v>0</v>
      </c>
      <c r="AJ297" s="8">
        <f t="shared" si="134"/>
        <v>0</v>
      </c>
      <c r="AK297" s="8">
        <f t="shared" si="134"/>
        <v>0</v>
      </c>
      <c r="AL297" s="8">
        <f t="shared" si="134"/>
        <v>0</v>
      </c>
      <c r="AM297" s="8">
        <f t="shared" si="134"/>
        <v>0</v>
      </c>
      <c r="AN297" s="8">
        <f t="shared" si="134"/>
        <v>0</v>
      </c>
      <c r="AO297" s="8">
        <f t="shared" si="134"/>
        <v>0</v>
      </c>
      <c r="AP297" s="8">
        <f t="shared" si="134"/>
        <v>0</v>
      </c>
      <c r="AQ297" s="8">
        <f t="shared" si="134"/>
        <v>0</v>
      </c>
      <c r="AR297" s="8">
        <f t="shared" si="134"/>
        <v>0</v>
      </c>
      <c r="AS297" s="8">
        <f t="shared" si="134"/>
        <v>0</v>
      </c>
      <c r="AT297" s="8">
        <f t="shared" si="134"/>
        <v>0</v>
      </c>
      <c r="AU297" s="8">
        <f t="shared" si="134"/>
        <v>0</v>
      </c>
      <c r="AV297" s="8">
        <f t="shared" si="134"/>
        <v>0</v>
      </c>
      <c r="AW297" s="8">
        <f t="shared" si="134"/>
        <v>0</v>
      </c>
      <c r="AX297" s="8">
        <f t="shared" si="134"/>
        <v>0</v>
      </c>
      <c r="AY297" s="8">
        <f t="shared" si="134"/>
        <v>0</v>
      </c>
      <c r="AZ297" s="8">
        <f t="shared" si="134"/>
        <v>0</v>
      </c>
      <c r="BA297" s="8">
        <f t="shared" si="134"/>
        <v>0</v>
      </c>
      <c r="BB297" s="8">
        <f t="shared" si="134"/>
        <v>0</v>
      </c>
      <c r="BC297" s="8">
        <f t="shared" si="134"/>
        <v>0</v>
      </c>
      <c r="BD297" s="8">
        <f t="shared" si="134"/>
        <v>0</v>
      </c>
      <c r="BE297" s="8">
        <f t="shared" si="134"/>
        <v>0</v>
      </c>
      <c r="BF297" s="8">
        <f t="shared" si="134"/>
        <v>0</v>
      </c>
      <c r="BG297" s="8">
        <f t="shared" si="134"/>
        <v>0</v>
      </c>
      <c r="BH297" s="8">
        <f t="shared" si="134"/>
        <v>0</v>
      </c>
      <c r="BI297" s="8">
        <f t="shared" si="134"/>
        <v>0</v>
      </c>
      <c r="BJ297" s="8">
        <f t="shared" si="134"/>
        <v>0</v>
      </c>
      <c r="BK297" s="8">
        <f t="shared" si="134"/>
        <v>0</v>
      </c>
      <c r="BL297" s="8">
        <f t="shared" si="134"/>
        <v>0</v>
      </c>
      <c r="BM297" s="8">
        <f t="shared" si="134"/>
        <v>0</v>
      </c>
      <c r="BN297" s="8">
        <f t="shared" si="134"/>
        <v>0</v>
      </c>
      <c r="BO297" s="8">
        <f t="shared" si="134"/>
        <v>0</v>
      </c>
      <c r="BP297" s="8">
        <f t="shared" si="134"/>
        <v>0</v>
      </c>
      <c r="BQ297" s="8">
        <f t="shared" si="134"/>
        <v>0</v>
      </c>
      <c r="BR297" s="8">
        <f t="shared" ref="BR297" si="135">BQ297-BR294+BR295+BR296</f>
        <v>0</v>
      </c>
      <c r="BS297" s="8">
        <f t="shared" ref="BS297" si="136">BR297-BS294+BS295+BS296</f>
        <v>0</v>
      </c>
      <c r="BT297" s="8">
        <f t="shared" ref="BT297" si="137">BS297-BT294+BT295+BT296</f>
        <v>0</v>
      </c>
      <c r="BU297" s="8">
        <f t="shared" ref="BU297" si="138">BT297-BU294+BU295+BU296</f>
        <v>0</v>
      </c>
      <c r="BV297" s="8">
        <f t="shared" ref="BV297" si="139">BU297-BV294+BV295+BV296</f>
        <v>0</v>
      </c>
    </row>
    <row r="298" spans="1:74" ht="12.75" hidden="1" customHeight="1" outlineLevel="1" x14ac:dyDescent="0.3">
      <c r="I298" s="75"/>
    </row>
    <row r="299" spans="1:74" ht="12.75" hidden="1" customHeight="1" outlineLevel="1" x14ac:dyDescent="0.3">
      <c r="A299" s="112"/>
      <c r="B299" s="112"/>
      <c r="C299" s="112"/>
      <c r="D299" s="113" t="s">
        <v>43</v>
      </c>
      <c r="I299" s="75"/>
      <c r="J299" s="114"/>
      <c r="K299" s="114"/>
      <c r="L299" s="114"/>
      <c r="M299" s="114"/>
      <c r="N299" s="115">
        <f>INDEX('Depn|Inputs'!$N$85:$N$91,MATCH($B287,'Depn|Inputs'!$C$85:$C$91,0))/conv_2015_2010</f>
        <v>7.7078483387559054</v>
      </c>
    </row>
    <row r="300" spans="1:74" s="239" customFormat="1" ht="12.75" hidden="1" customHeight="1" outlineLevel="1" x14ac:dyDescent="0.3">
      <c r="D300" s="240" t="s">
        <v>68</v>
      </c>
      <c r="E300" s="239" t="s">
        <v>22</v>
      </c>
      <c r="I300" s="241"/>
      <c r="J300" s="242"/>
      <c r="K300" s="242"/>
      <c r="L300" s="242"/>
      <c r="M300" s="242"/>
      <c r="N300" s="243"/>
      <c r="S300" s="279">
        <f>INDEX('Depn|Inputs'!$N$59:$N$67,MATCH($B287,'Depn|Inputs'!$C$59:$C$66,0))/conv_2015_2010</f>
        <v>0</v>
      </c>
    </row>
    <row r="301" spans="1:74" ht="12.75" hidden="1" customHeight="1" outlineLevel="1" x14ac:dyDescent="0.3">
      <c r="C301" s="94" t="s">
        <v>12</v>
      </c>
      <c r="E301" s="8" t="s">
        <v>22</v>
      </c>
      <c r="I301" s="75"/>
      <c r="J301" s="9">
        <f>INDEX('Depn|Inputs'!J$44:J$50,MATCH($B287,'Depn|Inputs'!$C$44:$C$50,0))*(1+IF(J$5&lt;=second_reg_period, J$7, J$6))^0.5</f>
        <v>17.911435428547591</v>
      </c>
      <c r="K301" s="9">
        <f>INDEX('Depn|Inputs'!K$44:K$50,MATCH($B287,'Depn|Inputs'!$C$44:$C$50,0))*(1+IF(K$5&lt;=second_reg_period, K$7, K$6))^0.5</f>
        <v>24.04457602066341</v>
      </c>
      <c r="L301" s="9">
        <f>INDEX('Depn|Inputs'!L$44:L$50,MATCH($B287,'Depn|Inputs'!$C$44:$C$50,0))*(1+IF(L$5&lt;=second_reg_period, L$7, L$6))^0.5</f>
        <v>8.93460069025463</v>
      </c>
      <c r="M301" s="9">
        <f>INDEX('Depn|Inputs'!M$44:M$50,MATCH($B287,'Depn|Inputs'!$C$44:$C$50,0))*(1+IF(M$5&lt;=second_reg_period, M$7, M$6))^0.5</f>
        <v>8.3610017354104293</v>
      </c>
      <c r="N301" s="9">
        <f>INDEX('Depn|Inputs'!N$44:N$50,MATCH($B287,'Depn|Inputs'!$C$44:$C$50,0))*(1+IF(N$5&lt;=second_reg_period, N$7, N$6))^0.5</f>
        <v>8.134062474864022</v>
      </c>
      <c r="O301" s="218">
        <f>INDEX('Depn|Inputs'!O$44:O$50,MATCH($B287,'Depn|Inputs'!$C$44:$C$50,0))*(1+IF(O$5&lt;=third_reg_period, O$7, O$6))^0.5</f>
        <v>12.69678493474704</v>
      </c>
      <c r="P301" s="218">
        <f>INDEX('Depn|Inputs'!P$44:P$50,MATCH($B287,'Depn|Inputs'!$C$44:$C$50,0))*(1+IF(P$5&lt;=third_reg_period, P$7, P$6))^0.5</f>
        <v>27.166868844579103</v>
      </c>
      <c r="Q301" s="218">
        <f>INDEX('Depn|Inputs'!Q$44:Q$50,MATCH($B287,'Depn|Inputs'!$C$44:$C$50,0))*(1+IF(Q$5&lt;=third_reg_period, Q$7, Q$6))^0.5</f>
        <v>18.501633315483001</v>
      </c>
      <c r="R301" s="218">
        <f>INDEX('Depn|Inputs'!R$44:R$50,MATCH($B287,'Depn|Inputs'!$C$44:$C$50,0))*(1+IF(R$5&lt;=third_reg_period, R$7, R$6))^0.5</f>
        <v>18.429180294670179</v>
      </c>
      <c r="S301" s="218">
        <f>INDEX('Depn|Inputs'!S$44:S$50,MATCH($B287,'Depn|Inputs'!$C$44:$C$50,0))*(1+IF(S$5&lt;=third_reg_period, S$7, S$6))^0.5</f>
        <v>19.308336139472537</v>
      </c>
      <c r="T301" s="9">
        <f>INDEX('Depn|Inputs'!T$44:T$50,MATCH($B287,'Depn|Inputs'!$C$44:$C$50,0))*(1+IF(T$5&lt;=second_reg_period, T$7, T$6))^0.5</f>
        <v>0</v>
      </c>
      <c r="U301" s="9">
        <f>INDEX('Depn|Inputs'!U$44:U$50,MATCH($B287,'Depn|Inputs'!$C$44:$C$50,0))*(1+IF(U$5&lt;=second_reg_period, U$7, U$6))^0.5</f>
        <v>0</v>
      </c>
      <c r="V301" s="9">
        <f>INDEX('Depn|Inputs'!V$44:V$50,MATCH($B287,'Depn|Inputs'!$C$44:$C$50,0))*(1+IF(V$5&lt;=second_reg_period, V$7, V$6))^0.5</f>
        <v>0</v>
      </c>
      <c r="W301" s="9">
        <f>INDEX('Depn|Inputs'!W$44:W$50,MATCH($B287,'Depn|Inputs'!$C$44:$C$50,0))*(1+IF(W$5&lt;=second_reg_period, W$7, W$6))^0.5</f>
        <v>0</v>
      </c>
      <c r="X301" s="9">
        <f>INDEX('Depn|Inputs'!X$44:X$50,MATCH($B287,'Depn|Inputs'!$C$44:$C$50,0))*(1+IF(X$5&lt;=second_reg_period, X$7, X$6))^0.5</f>
        <v>0</v>
      </c>
      <c r="Y301" s="9">
        <f>INDEX('Depn|Inputs'!Y$44:Y$50,MATCH($B287,'Depn|Inputs'!$C$44:$C$50,0))*(1+IF(Y$5&lt;=second_reg_period, Y$7, Y$6))^0.5</f>
        <v>0</v>
      </c>
      <c r="Z301" s="9">
        <f>INDEX('Depn|Inputs'!Z$44:Z$50,MATCH($B287,'Depn|Inputs'!$C$44:$C$50,0))*(1+IF(Z$5&lt;=second_reg_period, Z$7, Z$6))^0.5</f>
        <v>0</v>
      </c>
      <c r="AA301" s="9">
        <f>INDEX('Depn|Inputs'!AA$44:AA$50,MATCH($B287,'Depn|Inputs'!$C$44:$C$50,0))*(1+IF(AA$5&lt;=second_reg_period, AA$7, AA$6))^0.5</f>
        <v>0</v>
      </c>
      <c r="AB301" s="9">
        <f>INDEX('Depn|Inputs'!AB$44:AB$50,MATCH($B287,'Depn|Inputs'!$C$44:$C$50,0))*(1+IF(AB$5&lt;=second_reg_period, AB$7, AB$6))^0.5</f>
        <v>0</v>
      </c>
      <c r="AC301" s="9">
        <f>INDEX('Depn|Inputs'!AC$44:AC$50,MATCH($B287,'Depn|Inputs'!$C$44:$C$50,0))*(1+IF(AC$5&lt;=second_reg_period, AC$7, AC$6))^0.5</f>
        <v>0</v>
      </c>
      <c r="AD301" s="9">
        <f>INDEX('Depn|Inputs'!AD$44:AD$50,MATCH($B287,'Depn|Inputs'!$C$44:$C$50,0))*(1+IF(AD$5&lt;=second_reg_period, AD$7, AD$6))^0.5</f>
        <v>0</v>
      </c>
      <c r="AE301" s="9">
        <f>INDEX('Depn|Inputs'!AE$44:AE$50,MATCH($B287,'Depn|Inputs'!$C$44:$C$50,0))*(1+IF(AE$5&lt;=second_reg_period, AE$7, AE$6))^0.5</f>
        <v>0</v>
      </c>
      <c r="AF301" s="9">
        <f>INDEX('Depn|Inputs'!AF$44:AF$50,MATCH($B287,'Depn|Inputs'!$C$44:$C$50,0))*(1+IF(AF$5&lt;=second_reg_period, AF$7, AF$6))^0.5</f>
        <v>0</v>
      </c>
      <c r="AG301" s="9">
        <f>INDEX('Depn|Inputs'!AG$44:AG$50,MATCH($B287,'Depn|Inputs'!$C$44:$C$50,0))*(1+IF(AG$5&lt;=second_reg_period, AG$7, AG$6))^0.5</f>
        <v>0</v>
      </c>
      <c r="AH301" s="9">
        <f>INDEX('Depn|Inputs'!AH$44:AH$50,MATCH($B287,'Depn|Inputs'!$C$44:$C$50,0))*(1+IF(AH$5&lt;=second_reg_period, AH$7, AH$6))^0.5</f>
        <v>0</v>
      </c>
      <c r="AI301" s="9">
        <f>INDEX('Depn|Inputs'!AI$44:AI$50,MATCH($B287,'Depn|Inputs'!$C$44:$C$50,0))*(1+IF(AI$5&lt;=second_reg_period, AI$7, AI$6))^0.5</f>
        <v>0</v>
      </c>
      <c r="AJ301" s="9">
        <f>INDEX('Depn|Inputs'!AJ$44:AJ$50,MATCH($B287,'Depn|Inputs'!$C$44:$C$50,0))*(1+IF(AJ$5&lt;=second_reg_period, AJ$7, AJ$6))^0.5</f>
        <v>0</v>
      </c>
      <c r="AK301" s="9">
        <f>INDEX('Depn|Inputs'!AK$44:AK$50,MATCH($B287,'Depn|Inputs'!$C$44:$C$50,0))*(1+IF(AK$5&lt;=second_reg_period, AK$7, AK$6))^0.5</f>
        <v>0</v>
      </c>
      <c r="AL301" s="9">
        <f>INDEX('Depn|Inputs'!AL$44:AL$50,MATCH($B287,'Depn|Inputs'!$C$44:$C$50,0))*(1+IF(AL$5&lt;=second_reg_period, AL$7, AL$6))^0.5</f>
        <v>0</v>
      </c>
      <c r="AM301" s="9">
        <f>INDEX('Depn|Inputs'!AM$44:AM$50,MATCH($B287,'Depn|Inputs'!$C$44:$C$50,0))*(1+IF(AM$5&lt;=second_reg_period, AM$7, AM$6))^0.5</f>
        <v>0</v>
      </c>
      <c r="AN301" s="9">
        <f>INDEX('Depn|Inputs'!AN$44:AN$50,MATCH($B287,'Depn|Inputs'!$C$44:$C$50,0))*(1+IF(AN$5&lt;=second_reg_period, AN$7, AN$6))^0.5</f>
        <v>0</v>
      </c>
      <c r="AO301" s="9">
        <f>INDEX('Depn|Inputs'!AO$44:AO$50,MATCH($B287,'Depn|Inputs'!$C$44:$C$50,0))*(1+IF(AO$5&lt;=second_reg_period, AO$7, AO$6))^0.5</f>
        <v>0</v>
      </c>
      <c r="AP301" s="9">
        <f>INDEX('Depn|Inputs'!AP$44:AP$50,MATCH($B287,'Depn|Inputs'!$C$44:$C$50,0))*(1+IF(AP$5&lt;=second_reg_period, AP$7, AP$6))^0.5</f>
        <v>0</v>
      </c>
      <c r="AQ301" s="9">
        <f>INDEX('Depn|Inputs'!AQ$44:AQ$50,MATCH($B287,'Depn|Inputs'!$C$44:$C$50,0))*(1+IF(AQ$5&lt;=second_reg_period, AQ$7, AQ$6))^0.5</f>
        <v>0</v>
      </c>
      <c r="AR301" s="9">
        <f>INDEX('Depn|Inputs'!AR$44:AR$50,MATCH($B287,'Depn|Inputs'!$C$44:$C$50,0))*(1+IF(AR$5&lt;=second_reg_period, AR$7, AR$6))^0.5</f>
        <v>0</v>
      </c>
      <c r="AS301" s="9">
        <f>INDEX('Depn|Inputs'!AS$44:AS$50,MATCH($B287,'Depn|Inputs'!$C$44:$C$50,0))*(1+IF(AS$5&lt;=second_reg_period, AS$7, AS$6))^0.5</f>
        <v>0</v>
      </c>
      <c r="AT301" s="9">
        <f>INDEX('Depn|Inputs'!AT$44:AT$50,MATCH($B287,'Depn|Inputs'!$C$44:$C$50,0))*(1+IF(AT$5&lt;=second_reg_period, AT$7, AT$6))^0.5</f>
        <v>0</v>
      </c>
      <c r="AU301" s="9">
        <f>INDEX('Depn|Inputs'!AU$44:AU$50,MATCH($B287,'Depn|Inputs'!$C$44:$C$50,0))*(1+IF(AU$5&lt;=second_reg_period, AU$7, AU$6))^0.5</f>
        <v>0</v>
      </c>
      <c r="AV301" s="9">
        <f>INDEX('Depn|Inputs'!AV$44:AV$50,MATCH($B287,'Depn|Inputs'!$C$44:$C$50,0))*(1+IF(AV$5&lt;=second_reg_period, AV$7, AV$6))^0.5</f>
        <v>0</v>
      </c>
      <c r="AW301" s="9">
        <f>INDEX('Depn|Inputs'!AW$44:AW$50,MATCH($B287,'Depn|Inputs'!$C$44:$C$50,0))*(1+IF(AW$5&lt;=second_reg_period, AW$7, AW$6))^0.5</f>
        <v>0</v>
      </c>
      <c r="AX301" s="9">
        <f>INDEX('Depn|Inputs'!AX$44:AX$50,MATCH($B287,'Depn|Inputs'!$C$44:$C$50,0))*(1+IF(AX$5&lt;=second_reg_period, AX$7, AX$6))^0.5</f>
        <v>0</v>
      </c>
      <c r="AY301" s="9">
        <f>INDEX('Depn|Inputs'!AY$44:AY$50,MATCH($B287,'Depn|Inputs'!$C$44:$C$50,0))*(1+IF(AY$5&lt;=second_reg_period, AY$7, AY$6))^0.5</f>
        <v>0</v>
      </c>
      <c r="AZ301" s="9">
        <f>INDEX('Depn|Inputs'!AZ$44:AZ$50,MATCH($B287,'Depn|Inputs'!$C$44:$C$50,0))*(1+IF(AZ$5&lt;=second_reg_period, AZ$7, AZ$6))^0.5</f>
        <v>0</v>
      </c>
      <c r="BA301" s="9">
        <f>INDEX('Depn|Inputs'!BA$44:BA$50,MATCH($B287,'Depn|Inputs'!$C$44:$C$50,0))*(1+IF(BA$5&lt;=second_reg_period, BA$7, BA$6))^0.5</f>
        <v>0</v>
      </c>
      <c r="BB301" s="9">
        <f>INDEX('Depn|Inputs'!BB$44:BB$50,MATCH($B287,'Depn|Inputs'!$C$44:$C$50,0))*(1+IF(BB$5&lt;=second_reg_period, BB$7, BB$6))^0.5</f>
        <v>0</v>
      </c>
      <c r="BC301" s="9">
        <f>INDEX('Depn|Inputs'!BC$44:BC$50,MATCH($B287,'Depn|Inputs'!$C$44:$C$50,0))*(1+IF(BC$5&lt;=second_reg_period, BC$7, BC$6))^0.5</f>
        <v>0</v>
      </c>
      <c r="BD301" s="9">
        <f>INDEX('Depn|Inputs'!BD$44:BD$50,MATCH($B287,'Depn|Inputs'!$C$44:$C$50,0))*(1+IF(BD$5&lt;=second_reg_period, BD$7, BD$6))^0.5</f>
        <v>0</v>
      </c>
      <c r="BE301" s="9">
        <f>INDEX('Depn|Inputs'!BE$44:BE$50,MATCH($B287,'Depn|Inputs'!$C$44:$C$50,0))*(1+IF(BE$5&lt;=second_reg_period, BE$7, BE$6))^0.5</f>
        <v>0</v>
      </c>
      <c r="BF301" s="9">
        <f>INDEX('Depn|Inputs'!BF$44:BF$50,MATCH($B287,'Depn|Inputs'!$C$44:$C$50,0))*(1+IF(BF$5&lt;=second_reg_period, BF$7, BF$6))^0.5</f>
        <v>0</v>
      </c>
      <c r="BG301" s="9">
        <f>INDEX('Depn|Inputs'!BG$44:BG$50,MATCH($B287,'Depn|Inputs'!$C$44:$C$50,0))*(1+IF(BG$5&lt;=second_reg_period, BG$7, BG$6))^0.5</f>
        <v>0</v>
      </c>
      <c r="BH301" s="9">
        <f>INDEX('Depn|Inputs'!BH$44:BH$50,MATCH($B287,'Depn|Inputs'!$C$44:$C$50,0))*(1+IF(BH$5&lt;=second_reg_period, BH$7, BH$6))^0.5</f>
        <v>0</v>
      </c>
      <c r="BI301" s="9">
        <f>INDEX('Depn|Inputs'!BI$44:BI$50,MATCH($B287,'Depn|Inputs'!$C$44:$C$50,0))*(1+IF(BI$5&lt;=second_reg_period, BI$7, BI$6))^0.5</f>
        <v>0</v>
      </c>
      <c r="BJ301" s="9">
        <f>INDEX('Depn|Inputs'!BJ$44:BJ$50,MATCH($B287,'Depn|Inputs'!$C$44:$C$50,0))*(1+IF(BJ$5&lt;=second_reg_period, BJ$7, BJ$6))^0.5</f>
        <v>0</v>
      </c>
      <c r="BK301" s="9">
        <f>INDEX('Depn|Inputs'!BK$44:BK$50,MATCH($B287,'Depn|Inputs'!$C$44:$C$50,0))*(1+IF(BK$5&lt;=second_reg_period, BK$7, BK$6))^0.5</f>
        <v>0</v>
      </c>
      <c r="BL301" s="9">
        <f>INDEX('Depn|Inputs'!BL$44:BL$50,MATCH($B287,'Depn|Inputs'!$C$44:$C$50,0))*(1+IF(BL$5&lt;=second_reg_period, BL$7, BL$6))^0.5</f>
        <v>0</v>
      </c>
      <c r="BM301" s="9">
        <f>INDEX('Depn|Inputs'!BM$44:BM$50,MATCH($B287,'Depn|Inputs'!$C$44:$C$50,0))*(1+IF(BM$5&lt;=second_reg_period, BM$7, BM$6))^0.5</f>
        <v>0</v>
      </c>
      <c r="BN301" s="9">
        <f>INDEX('Depn|Inputs'!BN$44:BN$50,MATCH($B287,'Depn|Inputs'!$C$44:$C$50,0))*(1+IF(BN$5&lt;=second_reg_period, BN$7, BN$6))^0.5</f>
        <v>0</v>
      </c>
      <c r="BO301" s="9">
        <f>INDEX('Depn|Inputs'!BO$44:BO$50,MATCH($B287,'Depn|Inputs'!$C$44:$C$50,0))*(1+IF(BO$5&lt;=second_reg_period, BO$7, BO$6))^0.5</f>
        <v>0</v>
      </c>
      <c r="BP301" s="9">
        <f>INDEX('Depn|Inputs'!BP$44:BP$50,MATCH($B287,'Depn|Inputs'!$C$44:$C$50,0))*(1+IF(BP$5&lt;=second_reg_period, BP$7, BP$6))^0.5</f>
        <v>0</v>
      </c>
      <c r="BQ301" s="9">
        <f>INDEX('Depn|Inputs'!BQ$44:BQ$50,MATCH($B287,'Depn|Inputs'!$C$44:$C$50,0))*(1+IF(BQ$5&lt;=second_reg_period, BQ$7, BQ$6))^0.5</f>
        <v>0</v>
      </c>
      <c r="BR301" s="9">
        <f>INDEX('Depn|Inputs'!BR$44:BR$50,MATCH($B287,'Depn|Inputs'!$C$44:$C$50,0))*(1+IF(BR$5&lt;=second_reg_period, BR$7, BR$6))^0.5</f>
        <v>0</v>
      </c>
      <c r="BS301" s="9">
        <f>INDEX('Depn|Inputs'!BS$44:BS$50,MATCH($B287,'Depn|Inputs'!$C$44:$C$50,0))*(1+IF(BS$5&lt;=second_reg_period, BS$7, BS$6))^0.5</f>
        <v>0</v>
      </c>
      <c r="BT301" s="9">
        <f>INDEX('Depn|Inputs'!BT$44:BT$50,MATCH($B287,'Depn|Inputs'!$C$44:$C$50,0))*(1+IF(BT$5&lt;=second_reg_period, BT$7, BT$6))^0.5</f>
        <v>0</v>
      </c>
      <c r="BU301" s="9">
        <f>INDEX('Depn|Inputs'!BU$44:BU$50,MATCH($B287,'Depn|Inputs'!$C$44:$C$50,0))*(1+IF(BU$5&lt;=second_reg_period, BU$7, BU$6))^0.5</f>
        <v>0</v>
      </c>
      <c r="BV301" s="9">
        <f>INDEX('Depn|Inputs'!BV$44:BV$50,MATCH($B287,'Depn|Inputs'!$C$44:$C$50,0))*(1+IF(BV$5&lt;=second_reg_period, BV$7, BV$6))^0.5</f>
        <v>0</v>
      </c>
    </row>
    <row r="302" spans="1:74" ht="12.75" hidden="1" customHeight="1" outlineLevel="1" x14ac:dyDescent="0.3">
      <c r="D302" s="54" t="s">
        <v>45</v>
      </c>
      <c r="I302" s="75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2"/>
      <c r="BE302" s="92"/>
      <c r="BF302" s="92"/>
      <c r="BG302" s="92"/>
      <c r="BH302" s="92"/>
      <c r="BI302" s="92"/>
      <c r="BJ302" s="92"/>
      <c r="BK302" s="92"/>
      <c r="BL302" s="92"/>
      <c r="BM302" s="92"/>
      <c r="BN302" s="92"/>
      <c r="BO302" s="92"/>
      <c r="BP302" s="92"/>
      <c r="BQ302" s="92"/>
      <c r="BR302" s="92"/>
      <c r="BS302" s="92"/>
      <c r="BT302" s="92"/>
      <c r="BU302" s="92"/>
      <c r="BV302" s="92"/>
    </row>
    <row r="303" spans="1:74" s="103" customFormat="1" ht="12.75" hidden="1" customHeight="1" outlineLevel="1" x14ac:dyDescent="0.3">
      <c r="D303" s="118" t="s">
        <v>43</v>
      </c>
      <c r="E303" s="103" t="s">
        <v>22</v>
      </c>
      <c r="I303" s="104"/>
      <c r="J303" s="119"/>
      <c r="K303" s="119"/>
      <c r="L303" s="119"/>
      <c r="M303" s="119"/>
      <c r="N303" s="119"/>
      <c r="O303" s="121">
        <f>IF($I289="n/a",0,IF(O$5-$N$5&gt;$I289-5,$N299-SUM($J303:N303),$N299/($I289-5)))</f>
        <v>7.7078483387559054</v>
      </c>
      <c r="P303" s="121">
        <f>IF($I289="n/a",0,IF(P$5-$N$5&gt;$I289-5,$N299-SUM($J303:O303),$N299/($I289-5)))</f>
        <v>0</v>
      </c>
      <c r="Q303" s="121">
        <f>IF($I289="n/a",0,IF(Q$5-$N$5&gt;$I289-5,$N299-SUM($J303:P303),$N299/($I289-5)))</f>
        <v>0</v>
      </c>
      <c r="R303" s="121">
        <f>IF($I289="n/a",0,IF(R$5-$N$5&gt;$I289-5,$N299-SUM($J303:Q303),$N299/($I289-5)))</f>
        <v>0</v>
      </c>
      <c r="S303" s="121">
        <f>IF($I289="n/a",0,IF(S$5-$N$5&gt;$I289-5,$N299-SUM($J303:R303),$N299/($I289-5)))</f>
        <v>0</v>
      </c>
      <c r="T303" s="121">
        <f>IF($I289="n/a",0,IF(T$5-$N$5&gt;$I289-5,$N299-SUM($J303:S303),$N299/($I289-5)))</f>
        <v>0</v>
      </c>
      <c r="U303" s="121">
        <f>IF($I289="n/a",0,IF(U$5-$N$5&gt;$I289-5,$N299-SUM($J303:T303),$N299/($I289-5)))</f>
        <v>0</v>
      </c>
      <c r="V303" s="121">
        <f>IF($I289="n/a",0,IF(V$5-$N$5&gt;$I289-5,$N299-SUM($J303:U303),$N299/($I289-5)))</f>
        <v>0</v>
      </c>
      <c r="W303" s="121">
        <f>IF($I289="n/a",0,IF(W$5-$N$5&gt;$I289-5,$N299-SUM($J303:V303),$N299/($I289-5)))</f>
        <v>0</v>
      </c>
      <c r="X303" s="121">
        <f>IF($I289="n/a",0,IF(X$5-$N$5&gt;$I289-5,$N299-SUM($J303:W303),$N299/($I289-5)))</f>
        <v>0</v>
      </c>
      <c r="Y303" s="121">
        <f>IF($I289="n/a",0,IF(Y$5-$N$5&gt;$I289-5,$N299-SUM($J303:X303),$N299/($I289-5)))</f>
        <v>0</v>
      </c>
      <c r="Z303" s="121">
        <f>IF($I289="n/a",0,IF(Z$5-$N$5&gt;$I289-5,$N299-SUM($J303:Y303),$N299/($I289-5)))</f>
        <v>0</v>
      </c>
      <c r="AA303" s="121">
        <f>IF($I289="n/a",0,IF(AA$5-$N$5&gt;$I289-5,$N299-SUM($J303:Z303),$N299/($I289-5)))</f>
        <v>0</v>
      </c>
      <c r="AB303" s="121">
        <f>IF($I289="n/a",0,IF(AB$5-$N$5&gt;$I289-5,$N299-SUM($J303:AA303),$N299/($I289-5)))</f>
        <v>0</v>
      </c>
      <c r="AC303" s="121">
        <f>IF($I289="n/a",0,IF(AC$5-$N$5&gt;$I289-5,$N299-SUM($J303:AB303),$N299/($I289-5)))</f>
        <v>0</v>
      </c>
      <c r="AD303" s="121">
        <f>IF($I289="n/a",0,IF(AD$5-$N$5&gt;$I289-5,$N299-SUM($J303:AC303),$N299/($I289-5)))</f>
        <v>0</v>
      </c>
      <c r="AE303" s="121">
        <f>IF($I289="n/a",0,IF(AE$5-$N$5&gt;$I289-5,$N299-SUM($J303:AD303),$N299/($I289-5)))</f>
        <v>0</v>
      </c>
      <c r="AF303" s="121">
        <f>IF($I289="n/a",0,IF(AF$5-$N$5&gt;$I289-5,$N299-SUM($J303:AE303),$N299/($I289-5)))</f>
        <v>0</v>
      </c>
      <c r="AG303" s="121">
        <f>IF($I289="n/a",0,IF(AG$5-$N$5&gt;$I289-5,$N299-SUM($J303:AF303),$N299/($I289-5)))</f>
        <v>0</v>
      </c>
      <c r="AH303" s="121">
        <f>IF($I289="n/a",0,IF(AH$5-$N$5&gt;$I289-5,$N299-SUM($J303:AG303),$N299/($I289-5)))</f>
        <v>0</v>
      </c>
      <c r="AI303" s="121">
        <f>IF($I289="n/a",0,IF(AI$5-$N$5&gt;$I289-5,$N299-SUM($J303:AH303),$N299/($I289-5)))</f>
        <v>0</v>
      </c>
      <c r="AJ303" s="121">
        <f>IF($I289="n/a",0,IF(AJ$5-$N$5&gt;$I289-5,$N299-SUM($J303:AI303),$N299/($I289-5)))</f>
        <v>0</v>
      </c>
      <c r="AK303" s="121">
        <f>IF($I289="n/a",0,IF(AK$5-$N$5&gt;$I289-5,$N299-SUM($J303:AJ303),$N299/($I289-5)))</f>
        <v>0</v>
      </c>
      <c r="AL303" s="121">
        <f>IF($I289="n/a",0,IF(AL$5-$N$5&gt;$I289-5,$N299-SUM($J303:AK303),$N299/($I289-5)))</f>
        <v>0</v>
      </c>
      <c r="AM303" s="121">
        <f>IF($I289="n/a",0,IF(AM$5-$N$5&gt;$I289-5,$N299-SUM($J303:AL303),$N299/($I289-5)))</f>
        <v>0</v>
      </c>
      <c r="AN303" s="121">
        <f>IF($I289="n/a",0,IF(AN$5-$N$5&gt;$I289-5,$N299-SUM($J303:AM303),$N299/($I289-5)))</f>
        <v>0</v>
      </c>
      <c r="AO303" s="121">
        <f>IF($I289="n/a",0,IF(AO$5-$N$5&gt;$I289-5,$N299-SUM($J303:AN303),$N299/($I289-5)))</f>
        <v>0</v>
      </c>
      <c r="AP303" s="121">
        <f>IF($I289="n/a",0,IF(AP$5-$N$5&gt;$I289-5,$N299-SUM($J303:AO303),$N299/($I289-5)))</f>
        <v>0</v>
      </c>
      <c r="AQ303" s="121">
        <f>IF($I289="n/a",0,IF(AQ$5-$N$5&gt;$I289-5,$N299-SUM($J303:AP303),$N299/($I289-5)))</f>
        <v>0</v>
      </c>
      <c r="AR303" s="121">
        <f>IF($I289="n/a",0,IF(AR$5-$N$5&gt;$I289-5,$N299-SUM($J303:AQ303),$N299/($I289-5)))</f>
        <v>0</v>
      </c>
      <c r="AS303" s="121">
        <f>IF($I289="n/a",0,IF(AS$5-$N$5&gt;$I289-5,$N299-SUM($J303:AR303),$N299/($I289-5)))</f>
        <v>0</v>
      </c>
      <c r="AT303" s="121">
        <f>IF($I289="n/a",0,IF(AT$5-$N$5&gt;$I289-5,$N299-SUM($J303:AS303),$N299/($I289-5)))</f>
        <v>0</v>
      </c>
      <c r="AU303" s="121">
        <f>IF($I289="n/a",0,IF(AU$5-$N$5&gt;$I289-5,$N299-SUM($J303:AT303),$N299/($I289-5)))</f>
        <v>0</v>
      </c>
      <c r="AV303" s="121">
        <f>IF($I289="n/a",0,IF(AV$5-$N$5&gt;$I289-5,$N299-SUM($J303:AU303),$N299/($I289-5)))</f>
        <v>0</v>
      </c>
      <c r="AW303" s="121">
        <f>IF($I289="n/a",0,IF(AW$5-$N$5&gt;$I289-5,$N299-SUM($J303:AV303),$N299/($I289-5)))</f>
        <v>0</v>
      </c>
      <c r="AX303" s="121">
        <f>IF($I289="n/a",0,IF(AX$5-$N$5&gt;$I289-5,$N299-SUM($J303:AW303),$N299/($I289-5)))</f>
        <v>0</v>
      </c>
      <c r="AY303" s="121">
        <f>IF($I289="n/a",0,IF(AY$5-$N$5&gt;$I289-5,$N299-SUM($J303:AX303),$N299/($I289-5)))</f>
        <v>0</v>
      </c>
      <c r="AZ303" s="121">
        <f>IF($I289="n/a",0,IF(AZ$5-$N$5&gt;$I289-5,$N299-SUM($J303:AY303),$N299/($I289-5)))</f>
        <v>0</v>
      </c>
      <c r="BA303" s="121">
        <f>IF($I289="n/a",0,IF(BA$5-$N$5&gt;$I289-5,$N299-SUM($J303:AZ303),$N299/($I289-5)))</f>
        <v>0</v>
      </c>
      <c r="BB303" s="121">
        <f>IF($I289="n/a",0,IF(BB$5-$N$5&gt;$I289-5,$N299-SUM($J303:BA303),$N299/($I289-5)))</f>
        <v>0</v>
      </c>
      <c r="BC303" s="121">
        <f>IF($I289="n/a",0,IF(BC$5-$N$5&gt;$I289-5,$N299-SUM($J303:BB303),$N299/($I289-5)))</f>
        <v>0</v>
      </c>
      <c r="BD303" s="121">
        <f>IF($I289="n/a",0,IF(BD$5-$N$5&gt;$I289-5,$N299-SUM($J303:BC303),$N299/($I289-5)))</f>
        <v>0</v>
      </c>
      <c r="BE303" s="121">
        <f>IF($I289="n/a",0,IF(BE$5-$N$5&gt;$I289-5,$N299-SUM($J303:BD303),$N299/($I289-5)))</f>
        <v>0</v>
      </c>
      <c r="BF303" s="121">
        <f>IF($I289="n/a",0,IF(BF$5-$N$5&gt;$I289-5,$N299-SUM($J303:BE303),$N299/($I289-5)))</f>
        <v>0</v>
      </c>
      <c r="BG303" s="121">
        <f>IF($I289="n/a",0,IF(BG$5-$N$5&gt;$I289-5,$N299-SUM($J303:BF303),$N299/($I289-5)))</f>
        <v>0</v>
      </c>
      <c r="BH303" s="121">
        <f>IF($I289="n/a",0,IF(BH$5-$N$5&gt;$I289-5,$N299-SUM($J303:BG303),$N299/($I289-5)))</f>
        <v>0</v>
      </c>
      <c r="BI303" s="121">
        <f>IF($I289="n/a",0,IF(BI$5-$N$5&gt;$I289-5,$N299-SUM($J303:BH303),$N299/($I289-5)))</f>
        <v>0</v>
      </c>
      <c r="BJ303" s="121">
        <f>IF($I289="n/a",0,IF(BJ$5-$N$5&gt;$I289-5,$N299-SUM($J303:BI303),$N299/($I289-5)))</f>
        <v>0</v>
      </c>
      <c r="BK303" s="121">
        <f>IF($I289="n/a",0,IF(BK$5-$N$5&gt;$I289-5,$N299-SUM($J303:BJ303),$N299/($I289-5)))</f>
        <v>0</v>
      </c>
      <c r="BL303" s="121">
        <f>IF($I289="n/a",0,IF(BL$5-$N$5&gt;$I289-5,$N299-SUM($J303:BK303),$N299/($I289-5)))</f>
        <v>0</v>
      </c>
      <c r="BM303" s="121">
        <f>IF($I289="n/a",0,IF(BM$5-$N$5&gt;$I289-5,$N299-SUM($J303:BL303),$N299/($I289-5)))</f>
        <v>0</v>
      </c>
      <c r="BN303" s="121">
        <f>IF($I289="n/a",0,IF(BN$5-$N$5&gt;$I289-5,$N299-SUM($J303:BM303),$N299/($I289-5)))</f>
        <v>0</v>
      </c>
      <c r="BO303" s="121">
        <f>IF($I289="n/a",0,IF(BO$5-$N$5&gt;$I289-5,$N299-SUM($J303:BN303),$N299/($I289-5)))</f>
        <v>0</v>
      </c>
      <c r="BP303" s="121">
        <f>IF($I289="n/a",0,IF(BP$5-$N$5&gt;$I289-5,$N299-SUM($J303:BO303),$N299/($I289-5)))</f>
        <v>0</v>
      </c>
      <c r="BQ303" s="121">
        <f>IF($I289="n/a",0,IF(BQ$5-$N$5&gt;$I289-5,$N299-SUM($J303:BP303),$N299/($I289-5)))</f>
        <v>0</v>
      </c>
      <c r="BR303" s="121">
        <f>IF($I289="n/a",0,IF(BR$5-$N$5&gt;$I289-5,$N299-SUM($J303:BQ303),$N299/($I289-5)))</f>
        <v>0</v>
      </c>
      <c r="BS303" s="121">
        <f>IF($I289="n/a",0,IF(BS$5-$N$5&gt;$I289-5,$N299-SUM($J303:BR303),$N299/($I289-5)))</f>
        <v>0</v>
      </c>
      <c r="BT303" s="121">
        <f>IF($I289="n/a",0,IF(BT$5-$N$5&gt;$I289-5,$N299-SUM($J303:BS303),$N299/($I289-5)))</f>
        <v>0</v>
      </c>
      <c r="BU303" s="121">
        <f>IF($I289="n/a",0,IF(BU$5-$N$5&gt;$I289-5,$N299-SUM($J303:BT303),$N299/($I289-5)))</f>
        <v>0</v>
      </c>
      <c r="BV303" s="121">
        <f>IF($I289="n/a",0,IF(BV$5-$N$5&gt;$I289-5,$N299-SUM($J303:BU303),$N299/($I289-5)))</f>
        <v>0</v>
      </c>
    </row>
    <row r="304" spans="1:74" s="103" customFormat="1" ht="12.75" hidden="1" customHeight="1" outlineLevel="1" x14ac:dyDescent="0.3">
      <c r="A304" s="239"/>
      <c r="B304" s="239"/>
      <c r="C304" s="239"/>
      <c r="D304" s="245" t="s">
        <v>68</v>
      </c>
      <c r="E304" s="239" t="s">
        <v>22</v>
      </c>
      <c r="F304" s="239"/>
      <c r="G304" s="239"/>
      <c r="H304" s="239"/>
      <c r="I304" s="241"/>
      <c r="J304" s="246"/>
      <c r="K304" s="246"/>
      <c r="L304" s="246"/>
      <c r="M304" s="246"/>
      <c r="N304" s="246"/>
      <c r="O304" s="247"/>
      <c r="P304" s="246"/>
      <c r="Q304" s="246"/>
      <c r="R304" s="246"/>
      <c r="S304" s="246"/>
      <c r="T304" s="280">
        <f>IF($I289="n/a",0,IF(T$5-$S$5&gt;$I289-5,$S300-SUM($J304:S304),$S300/($I289-5)))</f>
        <v>0</v>
      </c>
      <c r="U304" s="280">
        <f>IF($I289="n/a",0,IF(U$5-$S$5&gt;$I289-5,$S300-SUM($J304:T304),$S300/($I289-5)))</f>
        <v>0</v>
      </c>
      <c r="V304" s="280">
        <f>IF($I289="n/a",0,IF(V$5-$S$5&gt;$I289-5,$S300-SUM($J304:U304),$S300/($I289-5)))</f>
        <v>0</v>
      </c>
      <c r="W304" s="280">
        <f>IF($I289="n/a",0,IF(W$5-$S$5&gt;$I289-5,$S300-SUM($J304:V304),$S300/($I289-5)))</f>
        <v>0</v>
      </c>
      <c r="X304" s="280">
        <f>IF($I289="n/a",0,IF(X$5-$S$5&gt;$I289-5,$S300-SUM($J304:W304),$S300/($I289-5)))</f>
        <v>0</v>
      </c>
      <c r="Y304" s="280">
        <f>IF($I289="n/a",0,IF(Y$5-$S$5&gt;$I289-5,$S300-SUM($J304:X304),$S300/($I289-5)))</f>
        <v>0</v>
      </c>
      <c r="Z304" s="280">
        <f>IF($I289="n/a",0,IF(Z$5-$S$5&gt;$I289-5,$S300-SUM($J304:Y304),$S300/($I289-5)))</f>
        <v>0</v>
      </c>
      <c r="AA304" s="280">
        <f>IF($I289="n/a",0,IF(AA$5-$S$5&gt;$I289-5,$S300-SUM($J304:Z304),$S300/($I289-5)))</f>
        <v>0</v>
      </c>
      <c r="AB304" s="280">
        <f>IF($I289="n/a",0,IF(AB$5-$S$5&gt;$I289-5,$S300-SUM($J304:AA304),$S300/($I289-5)))</f>
        <v>0</v>
      </c>
      <c r="AC304" s="280">
        <f>IF($I289="n/a",0,IF(AC$5-$S$5&gt;$I289-5,$S300-SUM($J304:AB304),$S300/($I289-5)))</f>
        <v>0</v>
      </c>
      <c r="AD304" s="280">
        <f>IF($I289="n/a",0,IF(AD$5-$S$5&gt;$I289-5,$S300-SUM($J304:AC304),$S300/($I289-5)))</f>
        <v>0</v>
      </c>
      <c r="AE304" s="280">
        <f>IF($I289="n/a",0,IF(AE$5-$S$5&gt;$I289-5,$S300-SUM($J304:AD304),$S300/($I289-5)))</f>
        <v>0</v>
      </c>
      <c r="AF304" s="280">
        <f>IF($I289="n/a",0,IF(AF$5-$S$5&gt;$I289-5,$S300-SUM($J304:AE304),$S300/($I289-5)))</f>
        <v>0</v>
      </c>
      <c r="AG304" s="280">
        <f>IF($I289="n/a",0,IF(AG$5-$S$5&gt;$I289-5,$S300-SUM($J304:AF304),$S300/($I289-5)))</f>
        <v>0</v>
      </c>
      <c r="AH304" s="280">
        <f>IF($I289="n/a",0,IF(AH$5-$S$5&gt;$I289-5,$S300-SUM($J304:AG304),$S300/($I289-5)))</f>
        <v>0</v>
      </c>
      <c r="AI304" s="280">
        <f>IF($I289="n/a",0,IF(AI$5-$S$5&gt;$I289-5,$S300-SUM($J304:AH304),$S300/($I289-5)))</f>
        <v>0</v>
      </c>
      <c r="AJ304" s="280">
        <f>IF($I289="n/a",0,IF(AJ$5-$S$5&gt;$I289-5,$S300-SUM($J304:AI304),$S300/($I289-5)))</f>
        <v>0</v>
      </c>
      <c r="AK304" s="280">
        <f>IF($I289="n/a",0,IF(AK$5-$S$5&gt;$I289-5,$S300-SUM($J304:AJ304),$S300/($I289-5)))</f>
        <v>0</v>
      </c>
      <c r="AL304" s="280">
        <f>IF($I289="n/a",0,IF(AL$5-$S$5&gt;$I289-5,$S300-SUM($J304:AK304),$S300/($I289-5)))</f>
        <v>0</v>
      </c>
      <c r="AM304" s="280">
        <f>IF($I289="n/a",0,IF(AM$5-$S$5&gt;$I289-5,$S300-SUM($J304:AL304),$S300/($I289-5)))</f>
        <v>0</v>
      </c>
      <c r="AN304" s="280">
        <f>IF($I289="n/a",0,IF(AN$5-$S$5&gt;$I289-5,$S300-SUM($J304:AM304),$S300/($I289-5)))</f>
        <v>0</v>
      </c>
      <c r="AO304" s="280">
        <f>IF($I289="n/a",0,IF(AO$5-$S$5&gt;$I289-5,$S300-SUM($J304:AN304),$S300/($I289-5)))</f>
        <v>0</v>
      </c>
      <c r="AP304" s="280">
        <f>IF($I289="n/a",0,IF(AP$5-$S$5&gt;$I289-5,$S300-SUM($J304:AO304),$S300/($I289-5)))</f>
        <v>0</v>
      </c>
      <c r="AQ304" s="280">
        <f>IF($I289="n/a",0,IF(AQ$5-$S$5&gt;$I289-5,$S300-SUM($J304:AP304),$S300/($I289-5)))</f>
        <v>0</v>
      </c>
      <c r="AR304" s="280">
        <f>IF($I289="n/a",0,IF(AR$5-$S$5&gt;$I289-5,$S300-SUM($J304:AQ304),$S300/($I289-5)))</f>
        <v>0</v>
      </c>
      <c r="AS304" s="280">
        <f>IF($I289="n/a",0,IF(AS$5-$S$5&gt;$I289-5,$S300-SUM($J304:AR304),$S300/($I289-5)))</f>
        <v>0</v>
      </c>
      <c r="AT304" s="280">
        <f>IF($I289="n/a",0,IF(AT$5-$S$5&gt;$I289-5,$S300-SUM($J304:AS304),$S300/($I289-5)))</f>
        <v>0</v>
      </c>
      <c r="AU304" s="280">
        <f>IF($I289="n/a",0,IF(AU$5-$S$5&gt;$I289-5,$S300-SUM($J304:AT304),$S300/($I289-5)))</f>
        <v>0</v>
      </c>
      <c r="AV304" s="280">
        <f>IF($I289="n/a",0,IF(AV$5-$S$5&gt;$I289-5,$S300-SUM($J304:AU304),$S300/($I289-5)))</f>
        <v>0</v>
      </c>
      <c r="AW304" s="280">
        <f>IF($I289="n/a",0,IF(AW$5-$S$5&gt;$I289-5,$S300-SUM($J304:AV304),$S300/($I289-5)))</f>
        <v>0</v>
      </c>
      <c r="AX304" s="280">
        <f>IF($I289="n/a",0,IF(AX$5-$S$5&gt;$I289-5,$S300-SUM($J304:AW304),$S300/($I289-5)))</f>
        <v>0</v>
      </c>
      <c r="AY304" s="280">
        <f>IF($I289="n/a",0,IF(AY$5-$S$5&gt;$I289-5,$S300-SUM($J304:AX304),$S300/($I289-5)))</f>
        <v>0</v>
      </c>
      <c r="AZ304" s="280">
        <f>IF($I289="n/a",0,IF(AZ$5-$S$5&gt;$I289-5,$S300-SUM($J304:AY304),$S300/($I289-5)))</f>
        <v>0</v>
      </c>
      <c r="BA304" s="280">
        <f>IF($I289="n/a",0,IF(BA$5-$S$5&gt;$I289-5,$S300-SUM($J304:AZ304),$S300/($I289-5)))</f>
        <v>0</v>
      </c>
      <c r="BB304" s="280">
        <f>IF($I289="n/a",0,IF(BB$5-$S$5&gt;$I289-5,$S300-SUM($J304:BA304),$S300/($I289-5)))</f>
        <v>0</v>
      </c>
      <c r="BC304" s="280">
        <f>IF($I289="n/a",0,IF(BC$5-$S$5&gt;$I289-5,$S300-SUM($J304:BB304),$S300/($I289-5)))</f>
        <v>0</v>
      </c>
      <c r="BD304" s="280">
        <f>IF($I289="n/a",0,IF(BD$5-$S$5&gt;$I289-5,$S300-SUM($J304:BC304),$S300/($I289-5)))</f>
        <v>0</v>
      </c>
      <c r="BE304" s="280">
        <f>IF($I289="n/a",0,IF(BE$5-$S$5&gt;$I289-5,$S300-SUM($J304:BD304),$S300/($I289-5)))</f>
        <v>0</v>
      </c>
      <c r="BF304" s="280">
        <f>IF($I289="n/a",0,IF(BF$5-$S$5&gt;$I289-5,$S300-SUM($J304:BE304),$S300/($I289-5)))</f>
        <v>0</v>
      </c>
      <c r="BG304" s="280">
        <f>IF($I289="n/a",0,IF(BG$5-$S$5&gt;$I289-5,$S300-SUM($J304:BF304),$S300/($I289-5)))</f>
        <v>0</v>
      </c>
      <c r="BH304" s="280">
        <f>IF($I289="n/a",0,IF(BH$5-$S$5&gt;$I289-5,$S300-SUM($J304:BG304),$S300/($I289-5)))</f>
        <v>0</v>
      </c>
      <c r="BI304" s="280">
        <f>IF($I289="n/a",0,IF(BI$5-$S$5&gt;$I289-5,$S300-SUM($J304:BH304),$S300/($I289-5)))</f>
        <v>0</v>
      </c>
      <c r="BJ304" s="280">
        <f>IF($I289="n/a",0,IF(BJ$5-$S$5&gt;$I289-5,$S300-SUM($J304:BI304),$S300/($I289-5)))</f>
        <v>0</v>
      </c>
      <c r="BK304" s="280">
        <f>IF($I289="n/a",0,IF(BK$5-$S$5&gt;$I289-5,$S300-SUM($J304:BJ304),$S300/($I289-5)))</f>
        <v>0</v>
      </c>
      <c r="BL304" s="280">
        <f>IF($I289="n/a",0,IF(BL$5-$S$5&gt;$I289-5,$S300-SUM($J304:BK304),$S300/($I289-5)))</f>
        <v>0</v>
      </c>
      <c r="BM304" s="280">
        <f>IF($I289="n/a",0,IF(BM$5-$S$5&gt;$I289-5,$S300-SUM($J304:BL304),$S300/($I289-5)))</f>
        <v>0</v>
      </c>
      <c r="BN304" s="280">
        <f>IF($I289="n/a",0,IF(BN$5-$S$5&gt;$I289-5,$S300-SUM($J304:BM304),$S300/($I289-5)))</f>
        <v>0</v>
      </c>
      <c r="BO304" s="280">
        <f>IF($I289="n/a",0,IF(BO$5-$S$5&gt;$I289-5,$S300-SUM($J304:BN304),$S300/($I289-5)))</f>
        <v>0</v>
      </c>
      <c r="BP304" s="280">
        <f>IF($I289="n/a",0,IF(BP$5-$S$5&gt;$I289-5,$S300-SUM($J304:BO304),$S300/($I289-5)))</f>
        <v>0</v>
      </c>
      <c r="BQ304" s="280">
        <f>IF($I289="n/a",0,IF(BQ$5-$S$5&gt;$I289-5,$S300-SUM($J304:BP304),$S300/($I289-5)))</f>
        <v>0</v>
      </c>
      <c r="BR304" s="280">
        <f>IF($I289="n/a",0,IF(BR$5-$S$5&gt;$I289-5,$S300-SUM($J304:BQ304),$S300/($I289-5)))</f>
        <v>0</v>
      </c>
      <c r="BS304" s="280">
        <f>IF($I289="n/a",0,IF(BS$5-$S$5&gt;$I289-5,$S300-SUM($J304:BR304),$S300/($I289-5)))</f>
        <v>0</v>
      </c>
      <c r="BT304" s="280">
        <f>IF($I289="n/a",0,IF(BT$5-$S$5&gt;$I289-5,$S300-SUM($J304:BS304),$S300/($I289-5)))</f>
        <v>0</v>
      </c>
      <c r="BU304" s="280">
        <f>IF($I289="n/a",0,IF(BU$5-$S$5&gt;$I289-5,$S300-SUM($J304:BT304),$S300/($I289-5)))</f>
        <v>0</v>
      </c>
      <c r="BV304" s="280">
        <f>IF($I289="n/a",0,IF(BV$5-$S$5&gt;$I289-5,$S300-SUM($J304:BU304),$S300/($I289-5)))</f>
        <v>0</v>
      </c>
    </row>
    <row r="305" spans="4:74" ht="12.75" hidden="1" customHeight="1" outlineLevel="1" x14ac:dyDescent="0.3">
      <c r="D305" s="122">
        <v>2011</v>
      </c>
      <c r="E305" s="8" t="s">
        <v>22</v>
      </c>
      <c r="I305" s="75"/>
      <c r="J305" s="123">
        <f>IF(J$5&lt;=$D305,0,IF(SUM($D305,I289)&gt;J$5,$J301/I289,$J301-SUM($I305:I305)))</f>
        <v>0</v>
      </c>
      <c r="K305" s="123">
        <f>IF(K$5&lt;=$D305,0,IF(SUM($D305,I289)&gt;K$5,$J301/I289,$J301-SUM($I305:J305)))</f>
        <v>3.5116609048528522</v>
      </c>
      <c r="L305" s="123">
        <f>IF(L$5&lt;=$D305,0,IF(SUM($D305,I289)&gt;L$5,$J301/I289,$J301-SUM($I305:K305)))</f>
        <v>3.5116609048528522</v>
      </c>
      <c r="M305" s="123">
        <f>IF(M$5&lt;=$D305,0,IF(SUM($D305,I289)&gt;M$5,$J301/I289,$J301-SUM($I305:L305)))</f>
        <v>3.5116609048528522</v>
      </c>
      <c r="N305" s="123">
        <f>IF(N$5&lt;=$D305,0,IF(SUM($D305,I289)&gt;N$5,$J301/I289,$J301-SUM($I305:M305)))</f>
        <v>3.5116609048528522</v>
      </c>
      <c r="O305" s="123">
        <f>IF(O$5&lt;=$D305,0,IF(SUM($D305,I289)&gt;O$5,$J301/I289,$J301-SUM($I305:N305)))</f>
        <v>3.5116609048528522</v>
      </c>
      <c r="P305" s="123">
        <f>IF(P$5&lt;=$D305,0,IF(SUM($D305,I289)&gt;P$5,$J301/I289,$J301-SUM($I305:O305)))</f>
        <v>0.35313090428332927</v>
      </c>
      <c r="Q305" s="123">
        <f>IF(Q$5&lt;=$D305,0,IF(SUM($D305,I289)&gt;Q$5,$J301/I289,$J301-SUM($I305:P305)))</f>
        <v>0</v>
      </c>
      <c r="R305" s="123">
        <f>IF(R$5&lt;=$D305,0,IF(SUM($D305,I289)&gt;R$5,$J301/I289,$J301-SUM($I305:Q305)))</f>
        <v>0</v>
      </c>
      <c r="S305" s="123">
        <f>IF(S$5&lt;=$D305,0,IF(SUM($D305,I289)&gt;S$5,$J301/I289,$J301-SUM($I305:R305)))</f>
        <v>0</v>
      </c>
      <c r="T305" s="123">
        <f>IF(T$5&lt;=$D305,0,IF(SUM($D305,I289)&gt;T$5,$J301/I289,$J301-SUM($I305:S305)))</f>
        <v>0</v>
      </c>
      <c r="U305" s="123">
        <f>IF(U$5&lt;=$D305,0,IF(SUM($D305,I289)&gt;U$5,$J301/I289,$J301-SUM($I305:T305)))</f>
        <v>0</v>
      </c>
      <c r="V305" s="123">
        <f>IF(V$5&lt;=$D305,0,IF(SUM($D305,I289)&gt;V$5,$J301/I289,$J301-SUM($I305:U305)))</f>
        <v>0</v>
      </c>
      <c r="W305" s="123">
        <f>IF(W$5&lt;=$D305,0,IF(SUM($D305,I289)&gt;W$5,$J301/I289,$J301-SUM($I305:V305)))</f>
        <v>0</v>
      </c>
      <c r="X305" s="123">
        <f>IF(X$5&lt;=$D305,0,IF(SUM($D305,I289)&gt;X$5,$J301/I289,$J301-SUM($I305:W305)))</f>
        <v>0</v>
      </c>
      <c r="Y305" s="123">
        <f>IF(Y$5&lt;=$D305,0,IF(SUM($D305,I289)&gt;Y$5,$J301/I289,$J301-SUM($I305:X305)))</f>
        <v>0</v>
      </c>
      <c r="Z305" s="123">
        <f>IF(Z$5&lt;=$D305,0,IF(SUM($D305,I289)&gt;Z$5,$J301/I289,$J301-SUM($I305:Y305)))</f>
        <v>0</v>
      </c>
      <c r="AA305" s="123">
        <f>IF(AA$5&lt;=$D305,0,IF(SUM($D305,I289)&gt;AA$5,$J301/I289,$J301-SUM($I305:Z305)))</f>
        <v>0</v>
      </c>
      <c r="AB305" s="123">
        <f>IF(AB$5&lt;=$D305,0,IF(SUM($D305,I289)&gt;AB$5,$J301/I289,$J301-SUM($I305:AA305)))</f>
        <v>0</v>
      </c>
      <c r="AC305" s="123">
        <f>IF(AC$5&lt;=$D305,0,IF(SUM($D305,I289)&gt;AC$5,$J301/I289,$J301-SUM($I305:AB305)))</f>
        <v>0</v>
      </c>
      <c r="AD305" s="123">
        <f>IF(AD$5&lt;=$D305,0,IF(SUM($D305,I289)&gt;AD$5,$J301/I289,$J301-SUM($I305:AC305)))</f>
        <v>0</v>
      </c>
      <c r="AE305" s="123">
        <f>IF(AE$5&lt;=$D305,0,IF(SUM($D305,I289)&gt;AE$5,$J301/I289,$J301-SUM($I305:AD305)))</f>
        <v>0</v>
      </c>
      <c r="AF305" s="123">
        <f>IF(AF$5&lt;=$D305,0,IF(SUM($D305,I289)&gt;AF$5,$J301/I289,$J301-SUM($I305:AE305)))</f>
        <v>0</v>
      </c>
      <c r="AG305" s="123">
        <f>IF(AG$5&lt;=$D305,0,IF(SUM($D305,I289)&gt;AG$5,$J301/I289,$J301-SUM($I305:AF305)))</f>
        <v>0</v>
      </c>
      <c r="AH305" s="123">
        <f>IF(AH$5&lt;=$D305,0,IF(SUM($D305,I289)&gt;AH$5,$J301/I289,$J301-SUM($I305:AG305)))</f>
        <v>0</v>
      </c>
      <c r="AI305" s="123">
        <f>IF(AI$5&lt;=$D305,0,IF(SUM($D305,I289)&gt;AI$5,$J301/I289,$J301-SUM($I305:AH305)))</f>
        <v>0</v>
      </c>
      <c r="AJ305" s="123">
        <f>IF(AJ$5&lt;=$D305,0,IF(SUM($D305,I289)&gt;AJ$5,$J301/I289,$J301-SUM($I305:AI305)))</f>
        <v>0</v>
      </c>
      <c r="AK305" s="123">
        <f>IF(AK$5&lt;=$D305,0,IF(SUM($D305,I289)&gt;AK$5,$J301/I289,$J301-SUM($I305:AJ305)))</f>
        <v>0</v>
      </c>
      <c r="AL305" s="123">
        <f>IF(AL$5&lt;=$D305,0,IF(SUM($D305,I289)&gt;AL$5,$J301/I289,$J301-SUM($I305:AK305)))</f>
        <v>0</v>
      </c>
      <c r="AM305" s="123">
        <f>IF(AM$5&lt;=$D305,0,IF(SUM($D305,I289)&gt;AM$5,$J301/I289,$J301-SUM($I305:AL305)))</f>
        <v>0</v>
      </c>
      <c r="AN305" s="123">
        <f>IF(AN$5&lt;=$D305,0,IF(SUM($D305,I289)&gt;AN$5,$J301/I289,$J301-SUM($I305:AM305)))</f>
        <v>0</v>
      </c>
      <c r="AO305" s="123">
        <f>IF(AO$5&lt;=$D305,0,IF(SUM($D305,I289)&gt;AO$5,$J301/I289,$J301-SUM($I305:AN305)))</f>
        <v>0</v>
      </c>
      <c r="AP305" s="123">
        <f>IF(AP$5&lt;=$D305,0,IF(SUM($D305,I289)&gt;AP$5,$J301/I289,$J301-SUM($I305:AO305)))</f>
        <v>0</v>
      </c>
      <c r="AQ305" s="123">
        <f>IF(AQ$5&lt;=$D305,0,IF(SUM($D305,I289)&gt;AQ$5,$J301/I289,$J301-SUM($I305:AP305)))</f>
        <v>0</v>
      </c>
      <c r="AR305" s="123">
        <f>IF(AR$5&lt;=$D305,0,IF(SUM($D305,I289)&gt;AR$5,$J301/I289,$J301-SUM($I305:AQ305)))</f>
        <v>0</v>
      </c>
      <c r="AS305" s="123">
        <f>IF(AS$5&lt;=$D305,0,IF(SUM($D305,I289)&gt;AS$5,$J301/I289,$J301-SUM($I305:AR305)))</f>
        <v>0</v>
      </c>
      <c r="AT305" s="123">
        <f>IF(AT$5&lt;=$D305,0,IF(SUM($D305,I289)&gt;AT$5,$J301/I289,$J301-SUM($I305:AS305)))</f>
        <v>0</v>
      </c>
      <c r="AU305" s="123">
        <f>IF(AU$5&lt;=$D305,0,IF(SUM($D305,I289)&gt;AU$5,$J301/I289,$J301-SUM($I305:AT305)))</f>
        <v>0</v>
      </c>
      <c r="AV305" s="123">
        <f>IF(AV$5&lt;=$D305,0,IF(SUM($D305,I289)&gt;AV$5,$J301/I289,$J301-SUM($I305:AU305)))</f>
        <v>0</v>
      </c>
      <c r="AW305" s="123">
        <f>IF(AW$5&lt;=$D305,0,IF(SUM($D305,I289)&gt;AW$5,$J301/I289,$J301-SUM($I305:AV305)))</f>
        <v>0</v>
      </c>
      <c r="AX305" s="123">
        <f>IF(AX$5&lt;=$D305,0,IF(SUM($D305,I289)&gt;AX$5,$J301/I289,$J301-SUM($I305:AW305)))</f>
        <v>0</v>
      </c>
      <c r="AY305" s="123">
        <f>IF(AY$5&lt;=$D305,0,IF(SUM($D305,I289)&gt;AY$5,$J301/I289,$J301-SUM($I305:AX305)))</f>
        <v>0</v>
      </c>
      <c r="AZ305" s="123">
        <f>IF(AZ$5&lt;=$D305,0,IF(SUM($D305,I289)&gt;AZ$5,$J301/I289,$J301-SUM($I305:AY305)))</f>
        <v>0</v>
      </c>
      <c r="BA305" s="123">
        <f>IF(BA$5&lt;=$D305,0,IF(SUM($D305,I289)&gt;BA$5,$J301/I289,$J301-SUM($I305:AZ305)))</f>
        <v>0</v>
      </c>
      <c r="BB305" s="123">
        <f>IF(BB$5&lt;=$D305,0,IF(SUM($D305,I289)&gt;BB$5,$J301/I289,$J301-SUM($I305:BA305)))</f>
        <v>0</v>
      </c>
      <c r="BC305" s="123">
        <f>IF(BC$5&lt;=$D305,0,IF(SUM($D305,I289)&gt;BC$5,$J301/I289,$J301-SUM($I305:BB305)))</f>
        <v>0</v>
      </c>
      <c r="BD305" s="123">
        <f>IF(BD$5&lt;=$D305,0,IF(SUM($D305,I289)&gt;BD$5,$J301/I289,$J301-SUM($I305:BC305)))</f>
        <v>0</v>
      </c>
      <c r="BE305" s="123">
        <f>IF(BE$5&lt;=$D305,0,IF(SUM($D305,I289)&gt;BE$5,$J301/I289,$J301-SUM($I305:BD305)))</f>
        <v>0</v>
      </c>
      <c r="BF305" s="123">
        <f>IF(BF$5&lt;=$D305,0,IF(SUM($D305,I289)&gt;BF$5,$J301/I289,$J301-SUM($I305:BE305)))</f>
        <v>0</v>
      </c>
      <c r="BG305" s="123">
        <f>IF(BG$5&lt;=$D305,0,IF(SUM($D305,I289)&gt;BG$5,$J301/I289,$J301-SUM($I305:BF305)))</f>
        <v>0</v>
      </c>
      <c r="BH305" s="123">
        <f>IF(BH$5&lt;=$D305,0,IF(SUM($D305,I289)&gt;BH$5,$J301/I289,$J301-SUM($I305:BG305)))</f>
        <v>0</v>
      </c>
      <c r="BI305" s="123">
        <f>IF(BI$5&lt;=$D305,0,IF(SUM($D305,I289)&gt;BI$5,$J301/I289,$J301-SUM($I305:BH305)))</f>
        <v>0</v>
      </c>
      <c r="BJ305" s="123">
        <f>IF(BJ$5&lt;=$D305,0,IF(SUM($D305,I289)&gt;BJ$5,$J301/I289,$J301-SUM($I305:BI305)))</f>
        <v>0</v>
      </c>
      <c r="BK305" s="123">
        <f>IF(BK$5&lt;=$D305,0,IF(SUM($D305,I289)&gt;BK$5,$J301/I289,$J301-SUM($I305:BJ305)))</f>
        <v>0</v>
      </c>
      <c r="BL305" s="123">
        <f>IF(BL$5&lt;=$D305,0,IF(SUM($D305,I289)&gt;BL$5,$J301/I289,$J301-SUM($I305:BK305)))</f>
        <v>0</v>
      </c>
      <c r="BM305" s="123">
        <f>IF(BM$5&lt;=$D305,0,IF(SUM($D305,I289)&gt;BM$5,$J301/I289,$J301-SUM($I305:BL305)))</f>
        <v>0</v>
      </c>
      <c r="BN305" s="123">
        <f>IF(BN$5&lt;=$D305,0,IF(SUM($D305,I289)&gt;BN$5,$J301/I289,$J301-SUM($I305:BM305)))</f>
        <v>0</v>
      </c>
      <c r="BO305" s="123">
        <f>IF(BO$5&lt;=$D305,0,IF(SUM($D305,I289)&gt;BO$5,$J301/I289,$J301-SUM($I305:BN305)))</f>
        <v>0</v>
      </c>
      <c r="BP305" s="123">
        <f>IF(BP$5&lt;=$D305,0,IF(SUM($D305,I289)&gt;BP$5,$J301/I289,$J301-SUM($I305:BO305)))</f>
        <v>0</v>
      </c>
      <c r="BQ305" s="123">
        <f>IF(BQ$5&lt;=$D305,0,IF(SUM($D305,I289)&gt;BQ$5,$J301/I289,$J301-SUM($I305:BP305)))</f>
        <v>0</v>
      </c>
      <c r="BR305" s="123">
        <f>IF(BR$5&lt;=$D305,0,IF(SUM($D305,J289)&gt;BR$5,$J301/J289,$J301-SUM($I305:BQ305)))</f>
        <v>0</v>
      </c>
      <c r="BS305" s="123">
        <f>IF(BS$5&lt;=$D305,0,IF(SUM($D305,K289)&gt;BS$5,$J301/K289,$J301-SUM($I305:BR305)))</f>
        <v>0</v>
      </c>
      <c r="BT305" s="123">
        <f>IF(BT$5&lt;=$D305,0,IF(SUM($D305,L289)&gt;BT$5,$J301/L289,$J301-SUM($I305:BS305)))</f>
        <v>0</v>
      </c>
      <c r="BU305" s="123">
        <f>IF(BU$5&lt;=$D305,0,IF(SUM($D305,M289)&gt;BU$5,$J301/M289,$J301-SUM($I305:BT305)))</f>
        <v>0</v>
      </c>
      <c r="BV305" s="123">
        <f>IF(BV$5&lt;=$D305,0,IF(SUM($D305,N289)&gt;BV$5,$J301/N289,$J301-SUM($I305:BU305)))</f>
        <v>0</v>
      </c>
    </row>
    <row r="306" spans="4:74" ht="12.75" hidden="1" customHeight="1" outlineLevel="1" x14ac:dyDescent="0.3">
      <c r="D306" s="124">
        <f>D305+1</f>
        <v>2012</v>
      </c>
      <c r="E306" s="8" t="s">
        <v>22</v>
      </c>
      <c r="I306" s="75"/>
      <c r="J306" s="123">
        <f>IF(J$5&lt;=$D306,0,IF(SUM($D306,I289)&gt;J$5,$K301/I289,$K301-SUM($I306:I306)))</f>
        <v>0</v>
      </c>
      <c r="K306" s="123">
        <f>IF(K$5&lt;=$D306,0,IF(SUM($D306,I289)&gt;K$5,$K301/I289,$K301-SUM($I306:J306)))</f>
        <v>0</v>
      </c>
      <c r="L306" s="123">
        <f>IF(L$5&lt;=$D306,0,IF(SUM($D306,I289)&gt;L$5,$K301/I289,$K301-SUM($I306:K306)))</f>
        <v>4.7141055736353605</v>
      </c>
      <c r="M306" s="123">
        <f>IF(M$5&lt;=$D306,0,IF(SUM($D306,I289)&gt;M$5,$K301/I289,$K301-SUM($I306:L306)))</f>
        <v>4.7141055736353605</v>
      </c>
      <c r="N306" s="123">
        <f>IF(N$5&lt;=$D306,0,IF(SUM($D306,I289)&gt;N$5,$K301/I289,$K301-SUM($I306:M306)))</f>
        <v>4.7141055736353605</v>
      </c>
      <c r="O306" s="123">
        <f>IF(O$5&lt;=$D306,0,IF(SUM($D306,I289)&gt;O$5,$K301/I289,$K301-SUM($I306:N306)))</f>
        <v>4.7141055736353605</v>
      </c>
      <c r="P306" s="123">
        <f>IF(P$5&lt;=$D306,0,IF(SUM($D306,I289)&gt;P$5,$K301/I289,$K301-SUM($I306:O306)))</f>
        <v>4.7141055736353605</v>
      </c>
      <c r="Q306" s="123">
        <f>IF(Q$5&lt;=$D306,0,IF(SUM($D306,I289)&gt;Q$5,$K301/I289,$K301-SUM($I306:P306)))</f>
        <v>0.47404815248660626</v>
      </c>
      <c r="R306" s="123">
        <f>IF(R$5&lt;=$D306,0,IF(SUM($D306,I289)&gt;R$5,$K301/I289,$K301-SUM($I306:Q306)))</f>
        <v>0</v>
      </c>
      <c r="S306" s="123">
        <f>IF(S$5&lt;=$D306,0,IF(SUM($D306,I289)&gt;S$5,$K301/I289,$K301-SUM($I306:R306)))</f>
        <v>0</v>
      </c>
      <c r="T306" s="123">
        <f>IF(T$5&lt;=$D306,0,IF(SUM($D306,I289)&gt;T$5,$K301/I289,$K301-SUM($I306:S306)))</f>
        <v>0</v>
      </c>
      <c r="U306" s="123">
        <f>IF(U$5&lt;=$D306,0,IF(SUM($D306,I289)&gt;U$5,$K301/I289,$K301-SUM($I306:T306)))</f>
        <v>0</v>
      </c>
      <c r="V306" s="123">
        <f>IF(V$5&lt;=$D306,0,IF(SUM($D306,I289)&gt;V$5,$K301/I289,$K301-SUM($I306:U306)))</f>
        <v>0</v>
      </c>
      <c r="W306" s="123">
        <f>IF(W$5&lt;=$D306,0,IF(SUM($D306,I289)&gt;W$5,$K301/I289,$K301-SUM($I306:V306)))</f>
        <v>0</v>
      </c>
      <c r="X306" s="123">
        <f>IF(X$5&lt;=$D306,0,IF(SUM($D306,I289)&gt;X$5,$K301/I289,$K301-SUM($I306:W306)))</f>
        <v>0</v>
      </c>
      <c r="Y306" s="123">
        <f>IF(Y$5&lt;=$D306,0,IF(SUM($D306,I289)&gt;Y$5,$K301/I289,$K301-SUM($I306:X306)))</f>
        <v>0</v>
      </c>
      <c r="Z306" s="123">
        <f>IF(Z$5&lt;=$D306,0,IF(SUM($D306,I289)&gt;Z$5,$K301/I289,$K301-SUM($I306:Y306)))</f>
        <v>0</v>
      </c>
      <c r="AA306" s="123">
        <f>IF(AA$5&lt;=$D306,0,IF(SUM($D306,I289)&gt;AA$5,$K301/I289,$K301-SUM($I306:Z306)))</f>
        <v>0</v>
      </c>
      <c r="AB306" s="123">
        <f>IF(AB$5&lt;=$D306,0,IF(SUM($D306,I289)&gt;AB$5,$K301/I289,$K301-SUM($I306:AA306)))</f>
        <v>0</v>
      </c>
      <c r="AC306" s="123">
        <f>IF(AC$5&lt;=$D306,0,IF(SUM($D306,I289)&gt;AC$5,$K301/I289,$K301-SUM($I306:AB306)))</f>
        <v>0</v>
      </c>
      <c r="AD306" s="123">
        <f>IF(AD$5&lt;=$D306,0,IF(SUM($D306,I289)&gt;AD$5,$K301/I289,$K301-SUM($I306:AC306)))</f>
        <v>0</v>
      </c>
      <c r="AE306" s="123">
        <f>IF(AE$5&lt;=$D306,0,IF(SUM($D306,I289)&gt;AE$5,$K301/I289,$K301-SUM($I306:AD306)))</f>
        <v>0</v>
      </c>
      <c r="AF306" s="123">
        <f>IF(AF$5&lt;=$D306,0,IF(SUM($D306,I289)&gt;AF$5,$K301/I289,$K301-SUM($I306:AE306)))</f>
        <v>0</v>
      </c>
      <c r="AG306" s="123">
        <f>IF(AG$5&lt;=$D306,0,IF(SUM($D306,I289)&gt;AG$5,$K301/I289,$K301-SUM($I306:AF306)))</f>
        <v>0</v>
      </c>
      <c r="AH306" s="123">
        <f>IF(AH$5&lt;=$D306,0,IF(SUM($D306,I289)&gt;AH$5,$K301/I289,$K301-SUM($I306:AG306)))</f>
        <v>0</v>
      </c>
      <c r="AI306" s="123">
        <f>IF(AI$5&lt;=$D306,0,IF(SUM($D306,I289)&gt;AI$5,$K301/I289,$K301-SUM($I306:AH306)))</f>
        <v>0</v>
      </c>
      <c r="AJ306" s="123">
        <f>IF(AJ$5&lt;=$D306,0,IF(SUM($D306,I289)&gt;AJ$5,$K301/I289,$K301-SUM($I306:AI306)))</f>
        <v>0</v>
      </c>
      <c r="AK306" s="123">
        <f>IF(AK$5&lt;=$D306,0,IF(SUM($D306,I289)&gt;AK$5,$K301/I289,$K301-SUM($I306:AJ306)))</f>
        <v>0</v>
      </c>
      <c r="AL306" s="123">
        <f>IF(AL$5&lt;=$D306,0,IF(SUM($D306,I289)&gt;AL$5,$K301/I289,$K301-SUM($I306:AK306)))</f>
        <v>0</v>
      </c>
      <c r="AM306" s="123">
        <f>IF(AM$5&lt;=$D306,0,IF(SUM($D306,I289)&gt;AM$5,$K301/I289,$K301-SUM($I306:AL306)))</f>
        <v>0</v>
      </c>
      <c r="AN306" s="123">
        <f>IF(AN$5&lt;=$D306,0,IF(SUM($D306,I289)&gt;AN$5,$K301/I289,$K301-SUM($I306:AM306)))</f>
        <v>0</v>
      </c>
      <c r="AO306" s="123">
        <f>IF(AO$5&lt;=$D306,0,IF(SUM($D306,I289)&gt;AO$5,$K301/I289,$K301-SUM($I306:AN306)))</f>
        <v>0</v>
      </c>
      <c r="AP306" s="123">
        <f>IF(AP$5&lt;=$D306,0,IF(SUM($D306,I289)&gt;AP$5,$K301/I289,$K301-SUM($I306:AO306)))</f>
        <v>0</v>
      </c>
      <c r="AQ306" s="123">
        <f>IF(AQ$5&lt;=$D306,0,IF(SUM($D306,I289)&gt;AQ$5,$K301/I289,$K301-SUM($I306:AP306)))</f>
        <v>0</v>
      </c>
      <c r="AR306" s="123">
        <f>IF(AR$5&lt;=$D306,0,IF(SUM($D306,I289)&gt;AR$5,$K301/I289,$K301-SUM($I306:AQ306)))</f>
        <v>0</v>
      </c>
      <c r="AS306" s="123">
        <f>IF(AS$5&lt;=$D306,0,IF(SUM($D306,I289)&gt;AS$5,$K301/I289,$K301-SUM($I306:AR306)))</f>
        <v>0</v>
      </c>
      <c r="AT306" s="123">
        <f>IF(AT$5&lt;=$D306,0,IF(SUM($D306,I289)&gt;AT$5,$K301/I289,$K301-SUM($I306:AS306)))</f>
        <v>0</v>
      </c>
      <c r="AU306" s="123">
        <f>IF(AU$5&lt;=$D306,0,IF(SUM($D306,I289)&gt;AU$5,$K301/I289,$K301-SUM($I306:AT306)))</f>
        <v>0</v>
      </c>
      <c r="AV306" s="123">
        <f>IF(AV$5&lt;=$D306,0,IF(SUM($D306,I289)&gt;AV$5,$K301/I289,$K301-SUM($I306:AU306)))</f>
        <v>0</v>
      </c>
      <c r="AW306" s="123">
        <f>IF(AW$5&lt;=$D306,0,IF(SUM($D306,I289)&gt;AW$5,$K301/I289,$K301-SUM($I306:AV306)))</f>
        <v>0</v>
      </c>
      <c r="AX306" s="123">
        <f>IF(AX$5&lt;=$D306,0,IF(SUM($D306,I289)&gt;AX$5,$K301/I289,$K301-SUM($I306:AW306)))</f>
        <v>0</v>
      </c>
      <c r="AY306" s="123">
        <f>IF(AY$5&lt;=$D306,0,IF(SUM($D306,I289)&gt;AY$5,$K301/I289,$K301-SUM($I306:AX306)))</f>
        <v>0</v>
      </c>
      <c r="AZ306" s="123">
        <f>IF(AZ$5&lt;=$D306,0,IF(SUM($D306,I289)&gt;AZ$5,$K301/I289,$K301-SUM($I306:AY306)))</f>
        <v>0</v>
      </c>
      <c r="BA306" s="123">
        <f>IF(BA$5&lt;=$D306,0,IF(SUM($D306,I289)&gt;BA$5,$K301/I289,$K301-SUM($I306:AZ306)))</f>
        <v>0</v>
      </c>
      <c r="BB306" s="123">
        <f>IF(BB$5&lt;=$D306,0,IF(SUM($D306,I289)&gt;BB$5,$K301/I289,$K301-SUM($I306:BA306)))</f>
        <v>0</v>
      </c>
      <c r="BC306" s="123">
        <f>IF(BC$5&lt;=$D306,0,IF(SUM($D306,I289)&gt;BC$5,$K301/I289,$K301-SUM($I306:BB306)))</f>
        <v>0</v>
      </c>
      <c r="BD306" s="123">
        <f>IF(BD$5&lt;=$D306,0,IF(SUM($D306,I289)&gt;BD$5,$K301/I289,$K301-SUM($I306:BC306)))</f>
        <v>0</v>
      </c>
      <c r="BE306" s="123">
        <f>IF(BE$5&lt;=$D306,0,IF(SUM($D306,I289)&gt;BE$5,$K301/I289,$K301-SUM($I306:BD306)))</f>
        <v>0</v>
      </c>
      <c r="BF306" s="123">
        <f>IF(BF$5&lt;=$D306,0,IF(SUM($D306,I289)&gt;BF$5,$K301/I289,$K301-SUM($I306:BE306)))</f>
        <v>0</v>
      </c>
      <c r="BG306" s="123">
        <f>IF(BG$5&lt;=$D306,0,IF(SUM($D306,I289)&gt;BG$5,$K301/I289,$K301-SUM($I306:BF306)))</f>
        <v>0</v>
      </c>
      <c r="BH306" s="123">
        <f>IF(BH$5&lt;=$D306,0,IF(SUM($D306,I289)&gt;BH$5,$K301/I289,$K301-SUM($I306:BG306)))</f>
        <v>0</v>
      </c>
      <c r="BI306" s="123">
        <f>IF(BI$5&lt;=$D306,0,IF(SUM($D306,I289)&gt;BI$5,$K301/I289,$K301-SUM($I306:BH306)))</f>
        <v>0</v>
      </c>
      <c r="BJ306" s="123">
        <f>IF(BJ$5&lt;=$D306,0,IF(SUM($D306,I289)&gt;BJ$5,$K301/I289,$K301-SUM($I306:BI306)))</f>
        <v>0</v>
      </c>
      <c r="BK306" s="123">
        <f>IF(BK$5&lt;=$D306,0,IF(SUM($D306,I289)&gt;BK$5,$K301/I289,$K301-SUM($I306:BJ306)))</f>
        <v>0</v>
      </c>
      <c r="BL306" s="123">
        <f>IF(BL$5&lt;=$D306,0,IF(SUM($D306,I289)&gt;BL$5,$K301/I289,$K301-SUM($I306:BK306)))</f>
        <v>0</v>
      </c>
      <c r="BM306" s="123">
        <f>IF(BM$5&lt;=$D306,0,IF(SUM($D306,I289)&gt;BM$5,$K301/I289,$K301-SUM($I306:BL306)))</f>
        <v>0</v>
      </c>
      <c r="BN306" s="123">
        <f>IF(BN$5&lt;=$D306,0,IF(SUM($D306,I289)&gt;BN$5,$K301/I289,$K301-SUM($I306:BM306)))</f>
        <v>0</v>
      </c>
      <c r="BO306" s="123">
        <f>IF(BO$5&lt;=$D306,0,IF(SUM($D306,I289)&gt;BO$5,$K301/I289,$K301-SUM($I306:BN306)))</f>
        <v>0</v>
      </c>
      <c r="BP306" s="123">
        <f>IF(BP$5&lt;=$D306,0,IF(SUM($D306,I289)&gt;BP$5,$K301/I289,$K301-SUM($I306:BO306)))</f>
        <v>0</v>
      </c>
      <c r="BQ306" s="123">
        <f>IF(BQ$5&lt;=$D306,0,IF(SUM($D306,I289)&gt;BQ$5,$K301/I289,$K301-SUM($I306:BP306)))</f>
        <v>0</v>
      </c>
      <c r="BR306" s="123">
        <f>IF(BR$5&lt;=$D306,0,IF(SUM($D306,J289)&gt;BR$5,$K301/J289,$K301-SUM($I306:BQ306)))</f>
        <v>0</v>
      </c>
      <c r="BS306" s="123">
        <f>IF(BS$5&lt;=$D306,0,IF(SUM($D306,K289)&gt;BS$5,$K301/K289,$K301-SUM($I306:BR306)))</f>
        <v>0</v>
      </c>
      <c r="BT306" s="123">
        <f>IF(BT$5&lt;=$D306,0,IF(SUM($D306,L289)&gt;BT$5,$K301/L289,$K301-SUM($I306:BS306)))</f>
        <v>0</v>
      </c>
      <c r="BU306" s="123">
        <f>IF(BU$5&lt;=$D306,0,IF(SUM($D306,M289)&gt;BU$5,$K301/M289,$K301-SUM($I306:BT306)))</f>
        <v>0</v>
      </c>
      <c r="BV306" s="123">
        <f>IF(BV$5&lt;=$D306,0,IF(SUM($D306,N289)&gt;BV$5,$K301/N289,$K301-SUM($I306:BU306)))</f>
        <v>0</v>
      </c>
    </row>
    <row r="307" spans="4:74" ht="12.75" hidden="1" customHeight="1" outlineLevel="1" x14ac:dyDescent="0.3">
      <c r="D307" s="124">
        <f t="shared" ref="D307:D334" si="140">D306+1</f>
        <v>2013</v>
      </c>
      <c r="E307" s="8" t="s">
        <v>22</v>
      </c>
      <c r="I307" s="75"/>
      <c r="J307" s="123">
        <f>IF(J$5&lt;=$D307,0,IF(SUM($D307,I289)&gt;J$5,$L301/I289,$L301-SUM($I307:I307)))</f>
        <v>0</v>
      </c>
      <c r="K307" s="123">
        <f>IF(K$5&lt;=$D307,0,IF(SUM($D307,I289)&gt;K$5,$L301/I289,$L301-SUM($I307:J307)))</f>
        <v>0</v>
      </c>
      <c r="L307" s="123">
        <f>IF(L$5&lt;=$D307,0,IF(SUM($D307,I289)&gt;L$5,$L301/I289,$L301-SUM($I307:K307)))</f>
        <v>0</v>
      </c>
      <c r="M307" s="123">
        <f>IF(M$5&lt;=$D307,0,IF(SUM($D307,I289)&gt;M$5,$L301/I289,$L301-SUM($I307:L307)))</f>
        <v>1.7516903136882012</v>
      </c>
      <c r="N307" s="123">
        <f>IF(N$5&lt;=$D307,0,IF(SUM($D307,I289)&gt;N$5,$L301/I289,$L301-SUM($I307:M307)))</f>
        <v>1.7516903136882012</v>
      </c>
      <c r="O307" s="123">
        <f>IF(O$5&lt;=$D307,0,IF(SUM($D307,I289)&gt;O$5,$L301/I289,$L301-SUM($I307:N307)))</f>
        <v>1.7516903136882012</v>
      </c>
      <c r="P307" s="123">
        <f>IF(P$5&lt;=$D307,0,IF(SUM($D307,I289)&gt;P$5,$L301/I289,$L301-SUM($I307:O307)))</f>
        <v>1.7516903136882012</v>
      </c>
      <c r="Q307" s="123">
        <f>IF(Q$5&lt;=$D307,0,IF(SUM($D307,I289)&gt;Q$5,$L301/I289,$L301-SUM($I307:P307)))</f>
        <v>1.7516903136882012</v>
      </c>
      <c r="R307" s="123">
        <f>IF(R$5&lt;=$D307,0,IF(SUM($D307,I289)&gt;R$5,$L301/I289,$L301-SUM($I307:Q307)))</f>
        <v>0.17614912181362463</v>
      </c>
      <c r="S307" s="123">
        <f>IF(S$5&lt;=$D307,0,IF(SUM($D307,I289)&gt;S$5,$L301/I289,$L301-SUM($I307:R307)))</f>
        <v>0</v>
      </c>
      <c r="T307" s="123">
        <f>IF(T$5&lt;=$D307,0,IF(SUM($D307,I289)&gt;T$5,$L301/I289,$L301-SUM($I307:S307)))</f>
        <v>0</v>
      </c>
      <c r="U307" s="123">
        <f>IF(U$5&lt;=$D307,0,IF(SUM($D307,I289)&gt;U$5,$L301/I289,$L301-SUM($I307:T307)))</f>
        <v>0</v>
      </c>
      <c r="V307" s="123">
        <f>IF(V$5&lt;=$D307,0,IF(SUM($D307,I289)&gt;V$5,$L301/I289,$L301-SUM($I307:U307)))</f>
        <v>0</v>
      </c>
      <c r="W307" s="123">
        <f>IF(W$5&lt;=$D307,0,IF(SUM($D307,I289)&gt;W$5,$L301/I289,$L301-SUM($I307:V307)))</f>
        <v>0</v>
      </c>
      <c r="X307" s="123">
        <f>IF(X$5&lt;=$D307,0,IF(SUM($D307,I289)&gt;X$5,$L301/I289,$L301-SUM($I307:W307)))</f>
        <v>0</v>
      </c>
      <c r="Y307" s="123">
        <f>IF(Y$5&lt;=$D307,0,IF(SUM($D307,I289)&gt;Y$5,$L301/I289,$L301-SUM($I307:X307)))</f>
        <v>0</v>
      </c>
      <c r="Z307" s="123">
        <f>IF(Z$5&lt;=$D307,0,IF(SUM($D307,I289)&gt;Z$5,$L301/I289,$L301-SUM($I307:Y307)))</f>
        <v>0</v>
      </c>
      <c r="AA307" s="123">
        <f>IF(AA$5&lt;=$D307,0,IF(SUM($D307,I289)&gt;AA$5,$L301/I289,$L301-SUM($I307:Z307)))</f>
        <v>0</v>
      </c>
      <c r="AB307" s="123">
        <f>IF(AB$5&lt;=$D307,0,IF(SUM($D307,I289)&gt;AB$5,$L301/I289,$L301-SUM($I307:AA307)))</f>
        <v>0</v>
      </c>
      <c r="AC307" s="123">
        <f>IF(AC$5&lt;=$D307,0,IF(SUM($D307,I289)&gt;AC$5,$L301/I289,$L301-SUM($I307:AB307)))</f>
        <v>0</v>
      </c>
      <c r="AD307" s="123">
        <f>IF(AD$5&lt;=$D307,0,IF(SUM($D307,I289)&gt;AD$5,$L301/I289,$L301-SUM($I307:AC307)))</f>
        <v>0</v>
      </c>
      <c r="AE307" s="123">
        <f>IF(AE$5&lt;=$D307,0,IF(SUM($D307,I289)&gt;AE$5,$L301/I289,$L301-SUM($I307:AD307)))</f>
        <v>0</v>
      </c>
      <c r="AF307" s="123">
        <f>IF(AF$5&lt;=$D307,0,IF(SUM($D307,I289)&gt;AF$5,$L301/I289,$L301-SUM($I307:AE307)))</f>
        <v>0</v>
      </c>
      <c r="AG307" s="123">
        <f>IF(AG$5&lt;=$D307,0,IF(SUM($D307,I289)&gt;AG$5,$L301/I289,$L301-SUM($I307:AF307)))</f>
        <v>0</v>
      </c>
      <c r="AH307" s="123">
        <f>IF(AH$5&lt;=$D307,0,IF(SUM($D307,I289)&gt;AH$5,$L301/I289,$L301-SUM($I307:AG307)))</f>
        <v>0</v>
      </c>
      <c r="AI307" s="123">
        <f>IF(AI$5&lt;=$D307,0,IF(SUM($D307,I289)&gt;AI$5,$L301/I289,$L301-SUM($I307:AH307)))</f>
        <v>0</v>
      </c>
      <c r="AJ307" s="123">
        <f>IF(AJ$5&lt;=$D307,0,IF(SUM($D307,I289)&gt;AJ$5,$L301/I289,$L301-SUM($I307:AI307)))</f>
        <v>0</v>
      </c>
      <c r="AK307" s="123">
        <f>IF(AK$5&lt;=$D307,0,IF(SUM($D307,I289)&gt;AK$5,$L301/I289,$L301-SUM($I307:AJ307)))</f>
        <v>0</v>
      </c>
      <c r="AL307" s="123">
        <f>IF(AL$5&lt;=$D307,0,IF(SUM($D307,I289)&gt;AL$5,$L301/I289,$L301-SUM($I307:AK307)))</f>
        <v>0</v>
      </c>
      <c r="AM307" s="123">
        <f>IF(AM$5&lt;=$D307,0,IF(SUM($D307,I289)&gt;AM$5,$L301/I289,$L301-SUM($I307:AL307)))</f>
        <v>0</v>
      </c>
      <c r="AN307" s="123">
        <f>IF(AN$5&lt;=$D307,0,IF(SUM($D307,I289)&gt;AN$5,$L301/I289,$L301-SUM($I307:AM307)))</f>
        <v>0</v>
      </c>
      <c r="AO307" s="123">
        <f>IF(AO$5&lt;=$D307,0,IF(SUM($D307,I289)&gt;AO$5,$L301/I289,$L301-SUM($I307:AN307)))</f>
        <v>0</v>
      </c>
      <c r="AP307" s="123">
        <f>IF(AP$5&lt;=$D307,0,IF(SUM($D307,I289)&gt;AP$5,$L301/I289,$L301-SUM($I307:AO307)))</f>
        <v>0</v>
      </c>
      <c r="AQ307" s="123">
        <f>IF(AQ$5&lt;=$D307,0,IF(SUM($D307,I289)&gt;AQ$5,$L301/I289,$L301-SUM($I307:AP307)))</f>
        <v>0</v>
      </c>
      <c r="AR307" s="123">
        <f>IF(AR$5&lt;=$D307,0,IF(SUM($D307,I289)&gt;AR$5,$L301/I289,$L301-SUM($I307:AQ307)))</f>
        <v>0</v>
      </c>
      <c r="AS307" s="123">
        <f>IF(AS$5&lt;=$D307,0,IF(SUM($D307,I289)&gt;AS$5,$L301/I289,$L301-SUM($I307:AR307)))</f>
        <v>0</v>
      </c>
      <c r="AT307" s="123">
        <f>IF(AT$5&lt;=$D307,0,IF(SUM($D307,I289)&gt;AT$5,$L301/I289,$L301-SUM($I307:AS307)))</f>
        <v>0</v>
      </c>
      <c r="AU307" s="123">
        <f>IF(AU$5&lt;=$D307,0,IF(SUM($D307,I289)&gt;AU$5,$L301/I289,$L301-SUM($I307:AT307)))</f>
        <v>0</v>
      </c>
      <c r="AV307" s="123">
        <f>IF(AV$5&lt;=$D307,0,IF(SUM($D307,I289)&gt;AV$5,$L301/I289,$L301-SUM($I307:AU307)))</f>
        <v>0</v>
      </c>
      <c r="AW307" s="123">
        <f>IF(AW$5&lt;=$D307,0,IF(SUM($D307,I289)&gt;AW$5,$L301/I289,$L301-SUM($I307:AV307)))</f>
        <v>0</v>
      </c>
      <c r="AX307" s="123">
        <f>IF(AX$5&lt;=$D307,0,IF(SUM($D307,I289)&gt;AX$5,$L301/I289,$L301-SUM($I307:AW307)))</f>
        <v>0</v>
      </c>
      <c r="AY307" s="123">
        <f>IF(AY$5&lt;=$D307,0,IF(SUM($D307,I289)&gt;AY$5,$L301/I289,$L301-SUM($I307:AX307)))</f>
        <v>0</v>
      </c>
      <c r="AZ307" s="123">
        <f>IF(AZ$5&lt;=$D307,0,IF(SUM($D307,I289)&gt;AZ$5,$L301/I289,$L301-SUM($I307:AY307)))</f>
        <v>0</v>
      </c>
      <c r="BA307" s="123">
        <f>IF(BA$5&lt;=$D307,0,IF(SUM($D307,I289)&gt;BA$5,$L301/I289,$L301-SUM($I307:AZ307)))</f>
        <v>0</v>
      </c>
      <c r="BB307" s="123">
        <f>IF(BB$5&lt;=$D307,0,IF(SUM($D307,I289)&gt;BB$5,$L301/I289,$L301-SUM($I307:BA307)))</f>
        <v>0</v>
      </c>
      <c r="BC307" s="123">
        <f>IF(BC$5&lt;=$D307,0,IF(SUM($D307,I289)&gt;BC$5,$L301/I289,$L301-SUM($I307:BB307)))</f>
        <v>0</v>
      </c>
      <c r="BD307" s="123">
        <f>IF(BD$5&lt;=$D307,0,IF(SUM($D307,I289)&gt;BD$5,$L301/I289,$L301-SUM($I307:BC307)))</f>
        <v>0</v>
      </c>
      <c r="BE307" s="123">
        <f>IF(BE$5&lt;=$D307,0,IF(SUM($D307,I289)&gt;BE$5,$L301/I289,$L301-SUM($I307:BD307)))</f>
        <v>0</v>
      </c>
      <c r="BF307" s="123">
        <f>IF(BF$5&lt;=$D307,0,IF(SUM($D307,I289)&gt;BF$5,$L301/I289,$L301-SUM($I307:BE307)))</f>
        <v>0</v>
      </c>
      <c r="BG307" s="123">
        <f>IF(BG$5&lt;=$D307,0,IF(SUM($D307,I289)&gt;BG$5,$L301/I289,$L301-SUM($I307:BF307)))</f>
        <v>0</v>
      </c>
      <c r="BH307" s="123">
        <f>IF(BH$5&lt;=$D307,0,IF(SUM($D307,I289)&gt;BH$5,$L301/I289,$L301-SUM($I307:BG307)))</f>
        <v>0</v>
      </c>
      <c r="BI307" s="123">
        <f>IF(BI$5&lt;=$D307,0,IF(SUM($D307,I289)&gt;BI$5,$L301/I289,$L301-SUM($I307:BH307)))</f>
        <v>0</v>
      </c>
      <c r="BJ307" s="123">
        <f>IF(BJ$5&lt;=$D307,0,IF(SUM($D307,I289)&gt;BJ$5,$L301/I289,$L301-SUM($I307:BI307)))</f>
        <v>0</v>
      </c>
      <c r="BK307" s="123">
        <f>IF(BK$5&lt;=$D307,0,IF(SUM($D307,I289)&gt;BK$5,$L301/I289,$L301-SUM($I307:BJ307)))</f>
        <v>0</v>
      </c>
      <c r="BL307" s="123">
        <f>IF(BL$5&lt;=$D307,0,IF(SUM($D307,I289)&gt;BL$5,$L301/I289,$L301-SUM($I307:BK307)))</f>
        <v>0</v>
      </c>
      <c r="BM307" s="123">
        <f>IF(BM$5&lt;=$D307,0,IF(SUM($D307,I289)&gt;BM$5,$L301/I289,$L301-SUM($I307:BL307)))</f>
        <v>0</v>
      </c>
      <c r="BN307" s="123">
        <f>IF(BN$5&lt;=$D307,0,IF(SUM($D307,I289)&gt;BN$5,$L301/I289,$L301-SUM($I307:BM307)))</f>
        <v>0</v>
      </c>
      <c r="BO307" s="123">
        <f>IF(BO$5&lt;=$D307,0,IF(SUM($D307,I289)&gt;BO$5,$L301/I289,$L301-SUM($I307:BN307)))</f>
        <v>0</v>
      </c>
      <c r="BP307" s="123">
        <f>IF(BP$5&lt;=$D307,0,IF(SUM($D307,I289)&gt;BP$5,$L301/I289,$L301-SUM($I307:BO307)))</f>
        <v>0</v>
      </c>
      <c r="BQ307" s="123">
        <f>IF(BQ$5&lt;=$D307,0,IF(SUM($D307,I289)&gt;BQ$5,$L301/I289,$L301-SUM($I307:BP307)))</f>
        <v>0</v>
      </c>
      <c r="BR307" s="123">
        <f>IF(BR$5&lt;=$D307,0,IF(SUM($D307,J289)&gt;BR$5,$L301/J289,$L301-SUM($I307:BQ307)))</f>
        <v>0</v>
      </c>
      <c r="BS307" s="123">
        <f>IF(BS$5&lt;=$D307,0,IF(SUM($D307,K289)&gt;BS$5,$L301/K289,$L301-SUM($I307:BR307)))</f>
        <v>0</v>
      </c>
      <c r="BT307" s="123">
        <f>IF(BT$5&lt;=$D307,0,IF(SUM($D307,L289)&gt;BT$5,$L301/L289,$L301-SUM($I307:BS307)))</f>
        <v>0</v>
      </c>
      <c r="BU307" s="123">
        <f>IF(BU$5&lt;=$D307,0,IF(SUM($D307,M289)&gt;BU$5,$L301/M289,$L301-SUM($I307:BT307)))</f>
        <v>0</v>
      </c>
      <c r="BV307" s="123">
        <f>IF(BV$5&lt;=$D307,0,IF(SUM($D307,N289)&gt;BV$5,$L301/N289,$L301-SUM($I307:BU307)))</f>
        <v>0</v>
      </c>
    </row>
    <row r="308" spans="4:74" ht="12.75" hidden="1" customHeight="1" outlineLevel="1" x14ac:dyDescent="0.3">
      <c r="D308" s="124">
        <f t="shared" si="140"/>
        <v>2014</v>
      </c>
      <c r="E308" s="8" t="s">
        <v>22</v>
      </c>
      <c r="I308" s="75"/>
      <c r="J308" s="123">
        <f>IF(J$5&lt;=$D308,0,IF(SUM($D308,I289)&gt;J$5,$M301/I289,$M301-SUM($I308:I308)))</f>
        <v>0</v>
      </c>
      <c r="K308" s="123">
        <f>IF(K$5&lt;=$D308,0,IF(SUM($D308,I289)&gt;K$5,$M301/I289,$M301-SUM($I308:J308)))</f>
        <v>0</v>
      </c>
      <c r="L308" s="123">
        <f>IF(L$5&lt;=$D308,0,IF(SUM($D308,I289)&gt;L$5,$M301/I289,$M301-SUM($I308:K308)))</f>
        <v>0</v>
      </c>
      <c r="M308" s="123">
        <f>IF(M$5&lt;=$D308,0,IF(SUM($D308,I289)&gt;M$5,$M301/I289,$M301-SUM($I308:L308)))</f>
        <v>0</v>
      </c>
      <c r="N308" s="123">
        <f>IF(N$5&lt;=$D308,0,IF(SUM($D308,I289)&gt;N$5,$M301/I289,$M301-SUM($I308:M308)))</f>
        <v>1.63923226794272</v>
      </c>
      <c r="O308" s="123">
        <f>IF(O$5&lt;=$D308,0,IF(SUM($D308,I289)&gt;O$5,$M301/I289,$M301-SUM($I308:N308)))</f>
        <v>1.63923226794272</v>
      </c>
      <c r="P308" s="123">
        <f>IF(P$5&lt;=$D308,0,IF(SUM($D308,I289)&gt;P$5,$M301/I289,$M301-SUM($I308:O308)))</f>
        <v>1.63923226794272</v>
      </c>
      <c r="Q308" s="123">
        <f>IF(Q$5&lt;=$D308,0,IF(SUM($D308,I289)&gt;Q$5,$M301/I289,$M301-SUM($I308:P308)))</f>
        <v>1.63923226794272</v>
      </c>
      <c r="R308" s="123">
        <f>IF(R$5&lt;=$D308,0,IF(SUM($D308,I289)&gt;R$5,$M301/I289,$M301-SUM($I308:Q308)))</f>
        <v>1.63923226794272</v>
      </c>
      <c r="S308" s="123">
        <f>IF(S$5&lt;=$D308,0,IF(SUM($D308,I289)&gt;S$5,$M301/I289,$M301-SUM($I308:R308)))</f>
        <v>0.16484039569682984</v>
      </c>
      <c r="T308" s="123">
        <f>IF(T$5&lt;=$D308,0,IF(SUM($D308,I289)&gt;T$5,$M301/I289,$M301-SUM($I308:S308)))</f>
        <v>0</v>
      </c>
      <c r="U308" s="123">
        <f>IF(U$5&lt;=$D308,0,IF(SUM($D308,I289)&gt;U$5,$M301/I289,$M301-SUM($I308:T308)))</f>
        <v>0</v>
      </c>
      <c r="V308" s="123">
        <f>IF(V$5&lt;=$D308,0,IF(SUM($D308,I289)&gt;V$5,$M301/I289,$M301-SUM($I308:U308)))</f>
        <v>0</v>
      </c>
      <c r="W308" s="123">
        <f>IF(W$5&lt;=$D308,0,IF(SUM($D308,I289)&gt;W$5,$M301/I289,$M301-SUM($I308:V308)))</f>
        <v>0</v>
      </c>
      <c r="X308" s="123">
        <f>IF(X$5&lt;=$D308,0,IF(SUM($D308,I289)&gt;X$5,$M301/I289,$M301-SUM($I308:W308)))</f>
        <v>0</v>
      </c>
      <c r="Y308" s="123">
        <f>IF(Y$5&lt;=$D308,0,IF(SUM($D308,I289)&gt;Y$5,$M301/I289,$M301-SUM($I308:X308)))</f>
        <v>0</v>
      </c>
      <c r="Z308" s="123">
        <f>IF(Z$5&lt;=$D308,0,IF(SUM($D308,I289)&gt;Z$5,$M301/I289,$M301-SUM($I308:Y308)))</f>
        <v>0</v>
      </c>
      <c r="AA308" s="123">
        <f>IF(AA$5&lt;=$D308,0,IF(SUM($D308,I289)&gt;AA$5,$M301/I289,$M301-SUM($I308:Z308)))</f>
        <v>0</v>
      </c>
      <c r="AB308" s="123">
        <f>IF(AB$5&lt;=$D308,0,IF(SUM($D308,I289)&gt;AB$5,$M301/I289,$M301-SUM($I308:AA308)))</f>
        <v>0</v>
      </c>
      <c r="AC308" s="123">
        <f>IF(AC$5&lt;=$D308,0,IF(SUM($D308,I289)&gt;AC$5,$M301/I289,$M301-SUM($I308:AB308)))</f>
        <v>0</v>
      </c>
      <c r="AD308" s="123">
        <f>IF(AD$5&lt;=$D308,0,IF(SUM($D308,I289)&gt;AD$5,$M301/I289,$M301-SUM($I308:AC308)))</f>
        <v>0</v>
      </c>
      <c r="AE308" s="123">
        <f>IF(AE$5&lt;=$D308,0,IF(SUM($D308,I289)&gt;AE$5,$M301/I289,$M301-SUM($I308:AD308)))</f>
        <v>0</v>
      </c>
      <c r="AF308" s="123">
        <f>IF(AF$5&lt;=$D308,0,IF(SUM($D308,I289)&gt;AF$5,$M301/I289,$M301-SUM($I308:AE308)))</f>
        <v>0</v>
      </c>
      <c r="AG308" s="123">
        <f>IF(AG$5&lt;=$D308,0,IF(SUM($D308,I289)&gt;AG$5,$M301/I289,$M301-SUM($I308:AF308)))</f>
        <v>0</v>
      </c>
      <c r="AH308" s="123">
        <f>IF(AH$5&lt;=$D308,0,IF(SUM($D308,I289)&gt;AH$5,$M301/I289,$M301-SUM($I308:AG308)))</f>
        <v>0</v>
      </c>
      <c r="AI308" s="123">
        <f>IF(AI$5&lt;=$D308,0,IF(SUM($D308,I289)&gt;AI$5,$M301/I289,$M301-SUM($I308:AH308)))</f>
        <v>0</v>
      </c>
      <c r="AJ308" s="123">
        <f>IF(AJ$5&lt;=$D308,0,IF(SUM($D308,I289)&gt;AJ$5,$M301/I289,$M301-SUM($I308:AI308)))</f>
        <v>0</v>
      </c>
      <c r="AK308" s="123">
        <f>IF(AK$5&lt;=$D308,0,IF(SUM($D308,I289)&gt;AK$5,$M301/I289,$M301-SUM($I308:AJ308)))</f>
        <v>0</v>
      </c>
      <c r="AL308" s="123">
        <f>IF(AL$5&lt;=$D308,0,IF(SUM($D308,I289)&gt;AL$5,$M301/I289,$M301-SUM($I308:AK308)))</f>
        <v>0</v>
      </c>
      <c r="AM308" s="123">
        <f>IF(AM$5&lt;=$D308,0,IF(SUM($D308,I289)&gt;AM$5,$M301/I289,$M301-SUM($I308:AL308)))</f>
        <v>0</v>
      </c>
      <c r="AN308" s="123">
        <f>IF(AN$5&lt;=$D308,0,IF(SUM($D308,I289)&gt;AN$5,$M301/I289,$M301-SUM($I308:AM308)))</f>
        <v>0</v>
      </c>
      <c r="AO308" s="123">
        <f>IF(AO$5&lt;=$D308,0,IF(SUM($D308,I289)&gt;AO$5,$M301/I289,$M301-SUM($I308:AN308)))</f>
        <v>0</v>
      </c>
      <c r="AP308" s="123">
        <f>IF(AP$5&lt;=$D308,0,IF(SUM($D308,I289)&gt;AP$5,$M301/I289,$M301-SUM($I308:AO308)))</f>
        <v>0</v>
      </c>
      <c r="AQ308" s="123">
        <f>IF(AQ$5&lt;=$D308,0,IF(SUM($D308,I289)&gt;AQ$5,$M301/I289,$M301-SUM($I308:AP308)))</f>
        <v>0</v>
      </c>
      <c r="AR308" s="123">
        <f>IF(AR$5&lt;=$D308,0,IF(SUM($D308,I289)&gt;AR$5,$M301/I289,$M301-SUM($I308:AQ308)))</f>
        <v>0</v>
      </c>
      <c r="AS308" s="123">
        <f>IF(AS$5&lt;=$D308,0,IF(SUM($D308,I289)&gt;AS$5,$M301/I289,$M301-SUM($I308:AR308)))</f>
        <v>0</v>
      </c>
      <c r="AT308" s="123">
        <f>IF(AT$5&lt;=$D308,0,IF(SUM($D308,I289)&gt;AT$5,$M301/I289,$M301-SUM($I308:AS308)))</f>
        <v>0</v>
      </c>
      <c r="AU308" s="123">
        <f>IF(AU$5&lt;=$D308,0,IF(SUM($D308,I289)&gt;AU$5,$M301/I289,$M301-SUM($I308:AT308)))</f>
        <v>0</v>
      </c>
      <c r="AV308" s="123">
        <f>IF(AV$5&lt;=$D308,0,IF(SUM($D308,I289)&gt;AV$5,$M301/I289,$M301-SUM($I308:AU308)))</f>
        <v>0</v>
      </c>
      <c r="AW308" s="123">
        <f>IF(AW$5&lt;=$D308,0,IF(SUM($D308,I289)&gt;AW$5,$M301/I289,$M301-SUM($I308:AV308)))</f>
        <v>0</v>
      </c>
      <c r="AX308" s="123">
        <f>IF(AX$5&lt;=$D308,0,IF(SUM($D308,I289)&gt;AX$5,$M301/I289,$M301-SUM($I308:AW308)))</f>
        <v>0</v>
      </c>
      <c r="AY308" s="123">
        <f>IF(AY$5&lt;=$D308,0,IF(SUM($D308,I289)&gt;AY$5,$M301/I289,$M301-SUM($I308:AX308)))</f>
        <v>0</v>
      </c>
      <c r="AZ308" s="123">
        <f>IF(AZ$5&lt;=$D308,0,IF(SUM($D308,I289)&gt;AZ$5,$M301/I289,$M301-SUM($I308:AY308)))</f>
        <v>0</v>
      </c>
      <c r="BA308" s="123">
        <f>IF(BA$5&lt;=$D308,0,IF(SUM($D308,I289)&gt;BA$5,$M301/I289,$M301-SUM($I308:AZ308)))</f>
        <v>0</v>
      </c>
      <c r="BB308" s="123">
        <f>IF(BB$5&lt;=$D308,0,IF(SUM($D308,I289)&gt;BB$5,$M301/I289,$M301-SUM($I308:BA308)))</f>
        <v>0</v>
      </c>
      <c r="BC308" s="123">
        <f>IF(BC$5&lt;=$D308,0,IF(SUM($D308,I289)&gt;BC$5,$M301/I289,$M301-SUM($I308:BB308)))</f>
        <v>0</v>
      </c>
      <c r="BD308" s="123">
        <f>IF(BD$5&lt;=$D308,0,IF(SUM($D308,I289)&gt;BD$5,$M301/I289,$M301-SUM($I308:BC308)))</f>
        <v>0</v>
      </c>
      <c r="BE308" s="123">
        <f>IF(BE$5&lt;=$D308,0,IF(SUM($D308,I289)&gt;BE$5,$M301/I289,$M301-SUM($I308:BD308)))</f>
        <v>0</v>
      </c>
      <c r="BF308" s="123">
        <f>IF(BF$5&lt;=$D308,0,IF(SUM($D308,I289)&gt;BF$5,$M301/I289,$M301-SUM($I308:BE308)))</f>
        <v>0</v>
      </c>
      <c r="BG308" s="123">
        <f>IF(BG$5&lt;=$D308,0,IF(SUM($D308,I289)&gt;BG$5,$M301/I289,$M301-SUM($I308:BF308)))</f>
        <v>0</v>
      </c>
      <c r="BH308" s="123">
        <f>IF(BH$5&lt;=$D308,0,IF(SUM($D308,I289)&gt;BH$5,$M301/I289,$M301-SUM($I308:BG308)))</f>
        <v>0</v>
      </c>
      <c r="BI308" s="123">
        <f>IF(BI$5&lt;=$D308,0,IF(SUM($D308,I289)&gt;BI$5,$M301/I289,$M301-SUM($I308:BH308)))</f>
        <v>0</v>
      </c>
      <c r="BJ308" s="123">
        <f>IF(BJ$5&lt;=$D308,0,IF(SUM($D308,I289)&gt;BJ$5,$M301/I289,$M301-SUM($I308:BI308)))</f>
        <v>0</v>
      </c>
      <c r="BK308" s="123">
        <f>IF(BK$5&lt;=$D308,0,IF(SUM($D308,I289)&gt;BK$5,$M301/I289,$M301-SUM($I308:BJ308)))</f>
        <v>0</v>
      </c>
      <c r="BL308" s="123">
        <f>IF(BL$5&lt;=$D308,0,IF(SUM($D308,I289)&gt;BL$5,$M301/I289,$M301-SUM($I308:BK308)))</f>
        <v>0</v>
      </c>
      <c r="BM308" s="123">
        <f>IF(BM$5&lt;=$D308,0,IF(SUM($D308,I289)&gt;BM$5,$M301/I289,$M301-SUM($I308:BL308)))</f>
        <v>0</v>
      </c>
      <c r="BN308" s="123">
        <f>IF(BN$5&lt;=$D308,0,IF(SUM($D308,I289)&gt;BN$5,$M301/I289,$M301-SUM($I308:BM308)))</f>
        <v>0</v>
      </c>
      <c r="BO308" s="123">
        <f>IF(BO$5&lt;=$D308,0,IF(SUM($D308,I289)&gt;BO$5,$M301/I289,$M301-SUM($I308:BN308)))</f>
        <v>0</v>
      </c>
      <c r="BP308" s="123">
        <f>IF(BP$5&lt;=$D308,0,IF(SUM($D308,I289)&gt;BP$5,$M301/I289,$M301-SUM($I308:BO308)))</f>
        <v>0</v>
      </c>
      <c r="BQ308" s="123">
        <f>IF(BQ$5&lt;=$D308,0,IF(SUM($D308,I289)&gt;BQ$5,$M301/I289,$M301-SUM($I308:BP308)))</f>
        <v>0</v>
      </c>
      <c r="BR308" s="123">
        <f>IF(BR$5&lt;=$D308,0,IF(SUM($D308,J289)&gt;BR$5,$M301/J289,$M301-SUM($I308:BQ308)))</f>
        <v>0</v>
      </c>
      <c r="BS308" s="123">
        <f>IF(BS$5&lt;=$D308,0,IF(SUM($D308,K289)&gt;BS$5,$M301/K289,$M301-SUM($I308:BR308)))</f>
        <v>0</v>
      </c>
      <c r="BT308" s="123">
        <f>IF(BT$5&lt;=$D308,0,IF(SUM($D308,L289)&gt;BT$5,$M301/L289,$M301-SUM($I308:BS308)))</f>
        <v>0</v>
      </c>
      <c r="BU308" s="123">
        <f>IF(BU$5&lt;=$D308,0,IF(SUM($D308,M289)&gt;BU$5,$M301/M289,$M301-SUM($I308:BT308)))</f>
        <v>0</v>
      </c>
      <c r="BV308" s="123">
        <f>IF(BV$5&lt;=$D308,0,IF(SUM($D308,N289)&gt;BV$5,$M301/N289,$M301-SUM($I308:BU308)))</f>
        <v>0</v>
      </c>
    </row>
    <row r="309" spans="4:74" ht="12.75" hidden="1" customHeight="1" outlineLevel="1" x14ac:dyDescent="0.3">
      <c r="D309" s="124">
        <f t="shared" si="140"/>
        <v>2015</v>
      </c>
      <c r="E309" s="8" t="s">
        <v>22</v>
      </c>
      <c r="I309" s="75"/>
      <c r="J309" s="123">
        <f>IF(J$5&lt;=$D309,0,IF(SUM($D309,I289)&gt;J$5,$N301/I289,$N301-SUM($I309:I309)))</f>
        <v>0</v>
      </c>
      <c r="K309" s="123">
        <f>IF(K$5&lt;=$D309,0,IF(SUM($D309,I289)&gt;K$5,$N301/I289,$N301-SUM($I309:J309)))</f>
        <v>0</v>
      </c>
      <c r="L309" s="123">
        <f>IF(L$5&lt;=$D309,0,IF(SUM($D309,I289)&gt;L$5,$N301/I289,$N301-SUM($I309:K309)))</f>
        <v>0</v>
      </c>
      <c r="M309" s="123">
        <f>IF(M$5&lt;=$D309,0,IF(SUM($D309,I289)&gt;M$5,$N301/I289,$N301-SUM($I309:L309)))</f>
        <v>0</v>
      </c>
      <c r="N309" s="123">
        <f>IF(N$5&lt;=$D309,0,IF(SUM($D309,I289)&gt;N$5,$N301/I289,$N301-SUM($I309:M309)))</f>
        <v>0</v>
      </c>
      <c r="O309" s="123">
        <f>IF(O$5&lt;=$D309,0,IF(SUM($D309,I289)&gt;O$5,$N301/I289,$N301-SUM($I309:N309)))</f>
        <v>1.594739254961367</v>
      </c>
      <c r="P309" s="123">
        <f>IF(P$5&lt;=$D309,0,IF(SUM($D309,I289)&gt;P$5,$N301/I289,$N301-SUM($I309:O309)))</f>
        <v>1.594739254961367</v>
      </c>
      <c r="Q309" s="123">
        <f>IF(Q$5&lt;=$D309,0,IF(SUM($D309,I289)&gt;Q$5,$N301/I289,$N301-SUM($I309:P309)))</f>
        <v>1.594739254961367</v>
      </c>
      <c r="R309" s="123">
        <f>IF(R$5&lt;=$D309,0,IF(SUM($D309,I289)&gt;R$5,$N301/I289,$N301-SUM($I309:Q309)))</f>
        <v>1.594739254961367</v>
      </c>
      <c r="S309" s="123">
        <f>IF(S$5&lt;=$D309,0,IF(SUM($D309,I289)&gt;S$5,$N301/I289,$N301-SUM($I309:R309)))</f>
        <v>1.594739254961367</v>
      </c>
      <c r="T309" s="123">
        <f>IF(T$5&lt;=$D309,0,IF(SUM($D309,I289)&gt;T$5,$N301/I289,$N301-SUM($I309:S309)))</f>
        <v>0.1603662000571866</v>
      </c>
      <c r="U309" s="123">
        <f>IF(U$5&lt;=$D309,0,IF(SUM($D309,I289)&gt;U$5,$N301/I289,$N301-SUM($I309:T309)))</f>
        <v>0</v>
      </c>
      <c r="V309" s="123">
        <f>IF(V$5&lt;=$D309,0,IF(SUM($D309,I289)&gt;V$5,$N301/I289,$N301-SUM($I309:U309)))</f>
        <v>0</v>
      </c>
      <c r="W309" s="123">
        <f>IF(W$5&lt;=$D309,0,IF(SUM($D309,I289)&gt;W$5,$N301/I289,$N301-SUM($I309:V309)))</f>
        <v>0</v>
      </c>
      <c r="X309" s="123">
        <f>IF(X$5&lt;=$D309,0,IF(SUM($D309,I289)&gt;X$5,$N301/I289,$N301-SUM($I309:W309)))</f>
        <v>0</v>
      </c>
      <c r="Y309" s="123">
        <f>IF(Y$5&lt;=$D309,0,IF(SUM($D309,I289)&gt;Y$5,$N301/I289,$N301-SUM($I309:X309)))</f>
        <v>0</v>
      </c>
      <c r="Z309" s="123">
        <f>IF(Z$5&lt;=$D309,0,IF(SUM($D309,I289)&gt;Z$5,$N301/I289,$N301-SUM($I309:Y309)))</f>
        <v>0</v>
      </c>
      <c r="AA309" s="123">
        <f>IF(AA$5&lt;=$D309,0,IF(SUM($D309,I289)&gt;AA$5,$N301/I289,$N301-SUM($I309:Z309)))</f>
        <v>0</v>
      </c>
      <c r="AB309" s="123">
        <f>IF(AB$5&lt;=$D309,0,IF(SUM($D309,I289)&gt;AB$5,$N301/I289,$N301-SUM($I309:AA309)))</f>
        <v>0</v>
      </c>
      <c r="AC309" s="123">
        <f>IF(AC$5&lt;=$D309,0,IF(SUM($D309,I289)&gt;AC$5,$N301/I289,$N301-SUM($I309:AB309)))</f>
        <v>0</v>
      </c>
      <c r="AD309" s="123">
        <f>IF(AD$5&lt;=$D309,0,IF(SUM($D309,I289)&gt;AD$5,$N301/I289,$N301-SUM($I309:AC309)))</f>
        <v>0</v>
      </c>
      <c r="AE309" s="123">
        <f>IF(AE$5&lt;=$D309,0,IF(SUM($D309,I289)&gt;AE$5,$N301/I289,$N301-SUM($I309:AD309)))</f>
        <v>0</v>
      </c>
      <c r="AF309" s="123">
        <f>IF(AF$5&lt;=$D309,0,IF(SUM($D309,I289)&gt;AF$5,$N301/I289,$N301-SUM($I309:AE309)))</f>
        <v>0</v>
      </c>
      <c r="AG309" s="123">
        <f>IF(AG$5&lt;=$D309,0,IF(SUM($D309,I289)&gt;AG$5,$N301/I289,$N301-SUM($I309:AF309)))</f>
        <v>0</v>
      </c>
      <c r="AH309" s="123">
        <f>IF(AH$5&lt;=$D309,0,IF(SUM($D309,I289)&gt;AH$5,$N301/I289,$N301-SUM($I309:AG309)))</f>
        <v>0</v>
      </c>
      <c r="AI309" s="123">
        <f>IF(AI$5&lt;=$D309,0,IF(SUM($D309,I289)&gt;AI$5,$N301/I289,$N301-SUM($I309:AH309)))</f>
        <v>0</v>
      </c>
      <c r="AJ309" s="123">
        <f>IF(AJ$5&lt;=$D309,0,IF(SUM($D309,I289)&gt;AJ$5,$N301/I289,$N301-SUM($I309:AI309)))</f>
        <v>0</v>
      </c>
      <c r="AK309" s="123">
        <f>IF(AK$5&lt;=$D309,0,IF(SUM($D309,I289)&gt;AK$5,$N301/I289,$N301-SUM($I309:AJ309)))</f>
        <v>0</v>
      </c>
      <c r="AL309" s="123">
        <f>IF(AL$5&lt;=$D309,0,IF(SUM($D309,I289)&gt;AL$5,$N301/I289,$N301-SUM($I309:AK309)))</f>
        <v>0</v>
      </c>
      <c r="AM309" s="123">
        <f>IF(AM$5&lt;=$D309,0,IF(SUM($D309,I289)&gt;AM$5,$N301/I289,$N301-SUM($I309:AL309)))</f>
        <v>0</v>
      </c>
      <c r="AN309" s="123">
        <f>IF(AN$5&lt;=$D309,0,IF(SUM($D309,I289)&gt;AN$5,$N301/I289,$N301-SUM($I309:AM309)))</f>
        <v>0</v>
      </c>
      <c r="AO309" s="123">
        <f>IF(AO$5&lt;=$D309,0,IF(SUM($D309,I289)&gt;AO$5,$N301/I289,$N301-SUM($I309:AN309)))</f>
        <v>0</v>
      </c>
      <c r="AP309" s="123">
        <f>IF(AP$5&lt;=$D309,0,IF(SUM($D309,I289)&gt;AP$5,$N301/I289,$N301-SUM($I309:AO309)))</f>
        <v>0</v>
      </c>
      <c r="AQ309" s="123">
        <f>IF(AQ$5&lt;=$D309,0,IF(SUM($D309,I289)&gt;AQ$5,$N301/I289,$N301-SUM($I309:AP309)))</f>
        <v>0</v>
      </c>
      <c r="AR309" s="123">
        <f>IF(AR$5&lt;=$D309,0,IF(SUM($D309,I289)&gt;AR$5,$N301/I289,$N301-SUM($I309:AQ309)))</f>
        <v>0</v>
      </c>
      <c r="AS309" s="123">
        <f>IF(AS$5&lt;=$D309,0,IF(SUM($D309,I289)&gt;AS$5,$N301/I289,$N301-SUM($I309:AR309)))</f>
        <v>0</v>
      </c>
      <c r="AT309" s="123">
        <f>IF(AT$5&lt;=$D309,0,IF(SUM($D309,I289)&gt;AT$5,$N301/I289,$N301-SUM($I309:AS309)))</f>
        <v>0</v>
      </c>
      <c r="AU309" s="123">
        <f>IF(AU$5&lt;=$D309,0,IF(SUM($D309,I289)&gt;AU$5,$N301/I289,$N301-SUM($I309:AT309)))</f>
        <v>0</v>
      </c>
      <c r="AV309" s="123">
        <f>IF(AV$5&lt;=$D309,0,IF(SUM($D309,I289)&gt;AV$5,$N301/I289,$N301-SUM($I309:AU309)))</f>
        <v>0</v>
      </c>
      <c r="AW309" s="123">
        <f>IF(AW$5&lt;=$D309,0,IF(SUM($D309,I289)&gt;AW$5,$N301/I289,$N301-SUM($I309:AV309)))</f>
        <v>0</v>
      </c>
      <c r="AX309" s="123">
        <f>IF(AX$5&lt;=$D309,0,IF(SUM($D309,I289)&gt;AX$5,$N301/I289,$N301-SUM($I309:AW309)))</f>
        <v>0</v>
      </c>
      <c r="AY309" s="123">
        <f>IF(AY$5&lt;=$D309,0,IF(SUM($D309,I289)&gt;AY$5,$N301/I289,$N301-SUM($I309:AX309)))</f>
        <v>0</v>
      </c>
      <c r="AZ309" s="123">
        <f>IF(AZ$5&lt;=$D309,0,IF(SUM($D309,I289)&gt;AZ$5,$N301/I289,$N301-SUM($I309:AY309)))</f>
        <v>0</v>
      </c>
      <c r="BA309" s="123">
        <f>IF(BA$5&lt;=$D309,0,IF(SUM($D309,I289)&gt;BA$5,$N301/I289,$N301-SUM($I309:AZ309)))</f>
        <v>0</v>
      </c>
      <c r="BB309" s="123">
        <f>IF(BB$5&lt;=$D309,0,IF(SUM($D309,I289)&gt;BB$5,$N301/I289,$N301-SUM($I309:BA309)))</f>
        <v>0</v>
      </c>
      <c r="BC309" s="123">
        <f>IF(BC$5&lt;=$D309,0,IF(SUM($D309,I289)&gt;BC$5,$N301/I289,$N301-SUM($I309:BB309)))</f>
        <v>0</v>
      </c>
      <c r="BD309" s="123">
        <f>IF(BD$5&lt;=$D309,0,IF(SUM($D309,I289)&gt;BD$5,$N301/I289,$N301-SUM($I309:BC309)))</f>
        <v>0</v>
      </c>
      <c r="BE309" s="123">
        <f>IF(BE$5&lt;=$D309,0,IF(SUM($D309,I289)&gt;BE$5,$N301/I289,$N301-SUM($I309:BD309)))</f>
        <v>0</v>
      </c>
      <c r="BF309" s="123">
        <f>IF(BF$5&lt;=$D309,0,IF(SUM($D309,I289)&gt;BF$5,$N301/I289,$N301-SUM($I309:BE309)))</f>
        <v>0</v>
      </c>
      <c r="BG309" s="123">
        <f>IF(BG$5&lt;=$D309,0,IF(SUM($D309,I289)&gt;BG$5,$N301/I289,$N301-SUM($I309:BF309)))</f>
        <v>0</v>
      </c>
      <c r="BH309" s="123">
        <f>IF(BH$5&lt;=$D309,0,IF(SUM($D309,I289)&gt;BH$5,$N301/I289,$N301-SUM($I309:BG309)))</f>
        <v>0</v>
      </c>
      <c r="BI309" s="123">
        <f>IF(BI$5&lt;=$D309,0,IF(SUM($D309,I289)&gt;BI$5,$N301/I289,$N301-SUM($I309:BH309)))</f>
        <v>0</v>
      </c>
      <c r="BJ309" s="123">
        <f>IF(BJ$5&lt;=$D309,0,IF(SUM($D309,I289)&gt;BJ$5,$N301/I289,$N301-SUM($I309:BI309)))</f>
        <v>0</v>
      </c>
      <c r="BK309" s="123">
        <f>IF(BK$5&lt;=$D309,0,IF(SUM($D309,I289)&gt;BK$5,$N301/I289,$N301-SUM($I309:BJ309)))</f>
        <v>0</v>
      </c>
      <c r="BL309" s="123">
        <f>IF(BL$5&lt;=$D309,0,IF(SUM($D309,I289)&gt;BL$5,$N301/I289,$N301-SUM($I309:BK309)))</f>
        <v>0</v>
      </c>
      <c r="BM309" s="123">
        <f>IF(BM$5&lt;=$D309,0,IF(SUM($D309,I289)&gt;BM$5,$N301/I289,$N301-SUM($I309:BL309)))</f>
        <v>0</v>
      </c>
      <c r="BN309" s="123">
        <f>IF(BN$5&lt;=$D309,0,IF(SUM($D309,I289)&gt;BN$5,$N301/I289,$N301-SUM($I309:BM309)))</f>
        <v>0</v>
      </c>
      <c r="BO309" s="123">
        <f>IF(BO$5&lt;=$D309,0,IF(SUM($D309,I289)&gt;BO$5,$N301/I289,$N301-SUM($I309:BN309)))</f>
        <v>0</v>
      </c>
      <c r="BP309" s="123">
        <f>IF(BP$5&lt;=$D309,0,IF(SUM($D309,I289)&gt;BP$5,$N301/I289,$N301-SUM($I309:BO309)))</f>
        <v>0</v>
      </c>
      <c r="BQ309" s="123">
        <f>IF(BQ$5&lt;=$D309,0,IF(SUM($D309,I289)&gt;BQ$5,$N301/I289,$N301-SUM($I309:BP309)))</f>
        <v>0</v>
      </c>
      <c r="BR309" s="123">
        <f>IF(BR$5&lt;=$D309,0,IF(SUM($D309,J289)&gt;BR$5,$N301/J289,$N301-SUM($I309:BQ309)))</f>
        <v>0</v>
      </c>
      <c r="BS309" s="123">
        <f>IF(BS$5&lt;=$D309,0,IF(SUM($D309,K289)&gt;BS$5,$N301/K289,$N301-SUM($I309:BR309)))</f>
        <v>0</v>
      </c>
      <c r="BT309" s="123">
        <f>IF(BT$5&lt;=$D309,0,IF(SUM($D309,L289)&gt;BT$5,$N301/L289,$N301-SUM($I309:BS309)))</f>
        <v>0</v>
      </c>
      <c r="BU309" s="123">
        <f>IF(BU$5&lt;=$D309,0,IF(SUM($D309,M289)&gt;BU$5,$N301/M289,$N301-SUM($I309:BT309)))</f>
        <v>0</v>
      </c>
      <c r="BV309" s="123">
        <f>IF(BV$5&lt;=$D309,0,IF(SUM($D309,N289)&gt;BV$5,$N301/N289,$N301-SUM($I309:BU309)))</f>
        <v>0</v>
      </c>
    </row>
    <row r="310" spans="4:74" ht="12.75" hidden="1" customHeight="1" outlineLevel="1" x14ac:dyDescent="0.3">
      <c r="D310" s="124">
        <f t="shared" si="140"/>
        <v>2016</v>
      </c>
      <c r="E310" s="8" t="s">
        <v>22</v>
      </c>
      <c r="I310" s="75"/>
      <c r="J310" s="294">
        <f>IF(J$5&lt;=$D310,0,IF(SUM($D310,$I$290)&gt;J$5,$O301/$I$290,$O301-SUM($I310:I310)))</f>
        <v>0</v>
      </c>
      <c r="K310" s="294">
        <f>IF(K$5&lt;=$D310,0,IF(SUM($D310,$I$290)&gt;K$5,$O301/$I$290,$O301-SUM($I310:J310)))</f>
        <v>0</v>
      </c>
      <c r="L310" s="294">
        <f>IF(L$5&lt;=$D310,0,IF(SUM($D310,$I$290)&gt;L$5,$O301/$I$290,$O301-SUM($I310:K310)))</f>
        <v>0</v>
      </c>
      <c r="M310" s="294">
        <f>IF(M$5&lt;=$D310,0,IF(SUM($D310,$I$290)&gt;M$5,$O301/$I$290,$O301-SUM($I310:L310)))</f>
        <v>0</v>
      </c>
      <c r="N310" s="294">
        <f>IF(N$5&lt;=$D310,0,IF(SUM($D310,$I$290)&gt;N$5,$O301/$I$290,$O301-SUM($I310:M310)))</f>
        <v>0</v>
      </c>
      <c r="O310" s="294">
        <f>IF(O$5&lt;=$D310,0,IF(SUM($D310,$I$290)&gt;O$5,$O301/$I$290,$O301-SUM($I310:N310)))</f>
        <v>0</v>
      </c>
      <c r="P310" s="294">
        <f>IF(P$5&lt;=$D310,0,IF(SUM($D310,$I$290)&gt;P$5,$O301/$I$290,$O301-SUM($I310:O310)))</f>
        <v>2.4247810355850801</v>
      </c>
      <c r="Q310" s="294">
        <f>IF(Q$5&lt;=$D310,0,IF(SUM($D310,$I$290)&gt;Q$5,$O301/$I$290,$O301-SUM($I310:P310)))</f>
        <v>2.4247810355850801</v>
      </c>
      <c r="R310" s="294">
        <f>IF(R$5&lt;=$D310,0,IF(SUM($D310,$I$290)&gt;R$5,$O301/$I$290,$O301-SUM($I310:Q310)))</f>
        <v>2.4247810355850801</v>
      </c>
      <c r="S310" s="294">
        <f>IF(S$5&lt;=$D310,0,IF(SUM($D310,$I$290)&gt;S$5,$O301/$I$290,$O301-SUM($I310:R310)))</f>
        <v>2.4247810355850801</v>
      </c>
      <c r="T310" s="294">
        <f>IF(T$5&lt;=$D310,0,IF(SUM($D310,$I$290)&gt;T$5,$O301/$I$290,$O301-SUM($I310:S310)))</f>
        <v>2.4247810355850801</v>
      </c>
      <c r="U310" s="294">
        <f>IF(U$5&lt;=$D310,0,IF(SUM($D310,$I$290)&gt;U$5,$O301/$I$290,$O301-SUM($I310:T310)))</f>
        <v>0.57287975682163861</v>
      </c>
      <c r="V310" s="294">
        <f>IF(V$5&lt;=$D310,0,IF(SUM($D310,$I$290)&gt;V$5,$O301/$I$290,$O301-SUM($I310:U310)))</f>
        <v>0</v>
      </c>
      <c r="W310" s="294">
        <f>IF(W$5&lt;=$D310,0,IF(SUM($D310,$I$290)&gt;W$5,$O301/$I$290,$O301-SUM($I310:V310)))</f>
        <v>0</v>
      </c>
      <c r="X310" s="294">
        <f>IF(X$5&lt;=$D310,0,IF(SUM($D310,$I$290)&gt;X$5,$O301/$I$290,$O301-SUM($I310:W310)))</f>
        <v>0</v>
      </c>
      <c r="Y310" s="294">
        <f>IF(Y$5&lt;=$D310,0,IF(SUM($D310,$I$290)&gt;Y$5,$O301/$I$290,$O301-SUM($I310:X310)))</f>
        <v>0</v>
      </c>
      <c r="Z310" s="294">
        <f>IF(Z$5&lt;=$D310,0,IF(SUM($D310,$I$290)&gt;Z$5,$O301/$I$290,$O301-SUM($I310:Y310)))</f>
        <v>0</v>
      </c>
      <c r="AA310" s="294">
        <f>IF(AA$5&lt;=$D310,0,IF(SUM($D310,$I$290)&gt;AA$5,$O301/$I$290,$O301-SUM($I310:Z310)))</f>
        <v>0</v>
      </c>
      <c r="AB310" s="294">
        <f>IF(AB$5&lt;=$D310,0,IF(SUM($D310,$I$290)&gt;AB$5,$O301/$I$290,$O301-SUM($I310:AA310)))</f>
        <v>0</v>
      </c>
      <c r="AC310" s="294">
        <f>IF(AC$5&lt;=$D310,0,IF(SUM($D310,$I$290)&gt;AC$5,$O301/$I$290,$O301-SUM($I310:AB310)))</f>
        <v>0</v>
      </c>
      <c r="AD310" s="294">
        <f>IF(AD$5&lt;=$D310,0,IF(SUM($D310,$I$290)&gt;AD$5,$O301/$I$290,$O301-SUM($I310:AC310)))</f>
        <v>0</v>
      </c>
      <c r="AE310" s="294">
        <f>IF(AE$5&lt;=$D310,0,IF(SUM($D310,$I$290)&gt;AE$5,$O301/$I$290,$O301-SUM($I310:AD310)))</f>
        <v>0</v>
      </c>
      <c r="AF310" s="294">
        <f>IF(AF$5&lt;=$D310,0,IF(SUM($D310,$I$290)&gt;AF$5,$O301/$I$290,$O301-SUM($I310:AE310)))</f>
        <v>0</v>
      </c>
      <c r="AG310" s="294">
        <f>IF(AG$5&lt;=$D310,0,IF(SUM($D310,$I$290)&gt;AG$5,$O301/$I$290,$O301-SUM($I310:AF310)))</f>
        <v>0</v>
      </c>
      <c r="AH310" s="294">
        <f>IF(AH$5&lt;=$D310,0,IF(SUM($D310,$I$290)&gt;AH$5,$O301/$I$290,$O301-SUM($I310:AG310)))</f>
        <v>0</v>
      </c>
      <c r="AI310" s="294">
        <f>IF(AI$5&lt;=$D310,0,IF(SUM($D310,$I$290)&gt;AI$5,$O301/$I$290,$O301-SUM($I310:AH310)))</f>
        <v>0</v>
      </c>
      <c r="AJ310" s="294">
        <f>IF(AJ$5&lt;=$D310,0,IF(SUM($D310,$I$290)&gt;AJ$5,$O301/$I$290,$O301-SUM($I310:AI310)))</f>
        <v>0</v>
      </c>
      <c r="AK310" s="294">
        <f>IF(AK$5&lt;=$D310,0,IF(SUM($D310,$I$290)&gt;AK$5,$O301/$I$290,$O301-SUM($I310:AJ310)))</f>
        <v>0</v>
      </c>
      <c r="AL310" s="294">
        <f>IF(AL$5&lt;=$D310,0,IF(SUM($D310,$I$290)&gt;AL$5,$O301/$I$290,$O301-SUM($I310:AK310)))</f>
        <v>0</v>
      </c>
      <c r="AM310" s="294">
        <f>IF(AM$5&lt;=$D310,0,IF(SUM($D310,$I$290)&gt;AM$5,$O301/$I$290,$O301-SUM($I310:AL310)))</f>
        <v>0</v>
      </c>
      <c r="AN310" s="294">
        <f>IF(AN$5&lt;=$D310,0,IF(SUM($D310,$I$290)&gt;AN$5,$O301/$I$290,$O301-SUM($I310:AM310)))</f>
        <v>0</v>
      </c>
      <c r="AO310" s="294">
        <f>IF(AO$5&lt;=$D310,0,IF(SUM($D310,$I$290)&gt;AO$5,$O301/$I$290,$O301-SUM($I310:AN310)))</f>
        <v>0</v>
      </c>
      <c r="AP310" s="294">
        <f>IF(AP$5&lt;=$D310,0,IF(SUM($D310,$I$290)&gt;AP$5,$O301/$I$290,$O301-SUM($I310:AO310)))</f>
        <v>0</v>
      </c>
      <c r="AQ310" s="294">
        <f>IF(AQ$5&lt;=$D310,0,IF(SUM($D310,$I$290)&gt;AQ$5,$O301/$I$290,$O301-SUM($I310:AP310)))</f>
        <v>0</v>
      </c>
      <c r="AR310" s="294">
        <f>IF(AR$5&lt;=$D310,0,IF(SUM($D310,$I$290)&gt;AR$5,$O301/$I$290,$O301-SUM($I310:AQ310)))</f>
        <v>0</v>
      </c>
      <c r="AS310" s="294">
        <f>IF(AS$5&lt;=$D310,0,IF(SUM($D310,$I$290)&gt;AS$5,$O301/$I$290,$O301-SUM($I310:AR310)))</f>
        <v>0</v>
      </c>
      <c r="AT310" s="294">
        <f>IF(AT$5&lt;=$D310,0,IF(SUM($D310,$I$290)&gt;AT$5,$O301/$I$290,$O301-SUM($I310:AS310)))</f>
        <v>0</v>
      </c>
      <c r="AU310" s="294">
        <f>IF(AU$5&lt;=$D310,0,IF(SUM($D310,$I$290)&gt;AU$5,$O301/$I$290,$O301-SUM($I310:AT310)))</f>
        <v>0</v>
      </c>
      <c r="AV310" s="294">
        <f>IF(AV$5&lt;=$D310,0,IF(SUM($D310,$I$290)&gt;AV$5,$O301/$I$290,$O301-SUM($I310:AU310)))</f>
        <v>0</v>
      </c>
      <c r="AW310" s="294">
        <f>IF(AW$5&lt;=$D310,0,IF(SUM($D310,$I$290)&gt;AW$5,$O301/$I$290,$O301-SUM($I310:AV310)))</f>
        <v>0</v>
      </c>
      <c r="AX310" s="294">
        <f>IF(AX$5&lt;=$D310,0,IF(SUM($D310,$I$290)&gt;AX$5,$O301/$I$290,$O301-SUM($I310:AW310)))</f>
        <v>0</v>
      </c>
      <c r="AY310" s="294">
        <f>IF(AY$5&lt;=$D310,0,IF(SUM($D310,$I$290)&gt;AY$5,$O301/$I$290,$O301-SUM($I310:AX310)))</f>
        <v>0</v>
      </c>
      <c r="AZ310" s="294">
        <f>IF(AZ$5&lt;=$D310,0,IF(SUM($D310,$I$290)&gt;AZ$5,$O301/$I$290,$O301-SUM($I310:AY310)))</f>
        <v>0</v>
      </c>
      <c r="BA310" s="294">
        <f>IF(BA$5&lt;=$D310,0,IF(SUM($D310,$I$290)&gt;BA$5,$O301/$I$290,$O301-SUM($I310:AZ310)))</f>
        <v>0</v>
      </c>
      <c r="BB310" s="294">
        <f>IF(BB$5&lt;=$D310,0,IF(SUM($D310,$I$290)&gt;BB$5,$O301/$I$290,$O301-SUM($I310:BA310)))</f>
        <v>0</v>
      </c>
      <c r="BC310" s="294">
        <f>IF(BC$5&lt;=$D310,0,IF(SUM($D310,$I$290)&gt;BC$5,$O301/$I$290,$O301-SUM($I310:BB310)))</f>
        <v>0</v>
      </c>
      <c r="BD310" s="294">
        <f>IF(BD$5&lt;=$D310,0,IF(SUM($D310,$I$290)&gt;BD$5,$O301/$I$290,$O301-SUM($I310:BC310)))</f>
        <v>0</v>
      </c>
      <c r="BE310" s="294">
        <f>IF(BE$5&lt;=$D310,0,IF(SUM($D310,$I$290)&gt;BE$5,$O301/$I$290,$O301-SUM($I310:BD310)))</f>
        <v>0</v>
      </c>
      <c r="BF310" s="294">
        <f>IF(BF$5&lt;=$D310,0,IF(SUM($D310,$I$290)&gt;BF$5,$O301/$I$290,$O301-SUM($I310:BE310)))</f>
        <v>0</v>
      </c>
      <c r="BG310" s="294">
        <f>IF(BG$5&lt;=$D310,0,IF(SUM($D310,$I$290)&gt;BG$5,$O301/$I$290,$O301-SUM($I310:BF310)))</f>
        <v>0</v>
      </c>
      <c r="BH310" s="294">
        <f>IF(BH$5&lt;=$D310,0,IF(SUM($D310,$I$290)&gt;BH$5,$O301/$I$290,$O301-SUM($I310:BG310)))</f>
        <v>0</v>
      </c>
      <c r="BI310" s="294">
        <f>IF(BI$5&lt;=$D310,0,IF(SUM($D310,$I$290)&gt;BI$5,$O301/$I$290,$O301-SUM($I310:BH310)))</f>
        <v>0</v>
      </c>
      <c r="BJ310" s="294">
        <f>IF(BJ$5&lt;=$D310,0,IF(SUM($D310,$I$290)&gt;BJ$5,$O301/$I$290,$O301-SUM($I310:BI310)))</f>
        <v>0</v>
      </c>
      <c r="BK310" s="294">
        <f>IF(BK$5&lt;=$D310,0,IF(SUM($D310,$I$290)&gt;BK$5,$O301/$I$290,$O301-SUM($I310:BJ310)))</f>
        <v>0</v>
      </c>
      <c r="BL310" s="294">
        <f>IF(BL$5&lt;=$D310,0,IF(SUM($D310,$I$290)&gt;BL$5,$O301/$I$290,$O301-SUM($I310:BK310)))</f>
        <v>0</v>
      </c>
      <c r="BM310" s="294">
        <f>IF(BM$5&lt;=$D310,0,IF(SUM($D310,$I$290)&gt;BM$5,$O301/$I$290,$O301-SUM($I310:BL310)))</f>
        <v>0</v>
      </c>
      <c r="BN310" s="294">
        <f>IF(BN$5&lt;=$D310,0,IF(SUM($D310,$I$290)&gt;BN$5,$O301/$I$290,$O301-SUM($I310:BM310)))</f>
        <v>0</v>
      </c>
      <c r="BO310" s="294">
        <f>IF(BO$5&lt;=$D310,0,IF(SUM($D310,$I$290)&gt;BO$5,$O301/$I$290,$O301-SUM($I310:BN310)))</f>
        <v>0</v>
      </c>
      <c r="BP310" s="294">
        <f>IF(BP$5&lt;=$D310,0,IF(SUM($D310,$I$290)&gt;BP$5,$O301/$I$290,$O301-SUM($I310:BO310)))</f>
        <v>0</v>
      </c>
      <c r="BQ310" s="294">
        <f>IF(BQ$5&lt;=$D310,0,IF(SUM($D310,$I$290)&gt;BQ$5,$O301/$I$290,$O301-SUM($I310:BP310)))</f>
        <v>0</v>
      </c>
      <c r="BR310" s="294">
        <f>IF(BR$5&lt;=$D310,0,IF(SUM($D310,$I$290)&gt;BR$5,$O301/$I$290,$O301-SUM($I310:BQ310)))</f>
        <v>0</v>
      </c>
      <c r="BS310" s="294">
        <f>IF(BS$5&lt;=$D310,0,IF(SUM($D310,$I$290)&gt;BS$5,$O301/$I$290,$O301-SUM($I310:BR310)))</f>
        <v>0</v>
      </c>
      <c r="BT310" s="294">
        <f>IF(BT$5&lt;=$D310,0,IF(SUM($D310,$I$290)&gt;BT$5,$O301/$I$290,$O301-SUM($I310:BS310)))</f>
        <v>0</v>
      </c>
      <c r="BU310" s="294">
        <f>IF(BU$5&lt;=$D310,0,IF(SUM($D310,$I$290)&gt;BU$5,$O301/$I$290,$O301-SUM($I310:BT310)))</f>
        <v>0</v>
      </c>
      <c r="BV310" s="294">
        <f>IF(BV$5&lt;=$D310,0,IF(SUM($D310,$I$290)&gt;BV$5,$O301/$I$290,$O301-SUM($I310:BU310)))</f>
        <v>0</v>
      </c>
    </row>
    <row r="311" spans="4:74" ht="12.75" hidden="1" customHeight="1" outlineLevel="1" x14ac:dyDescent="0.3">
      <c r="D311" s="124">
        <f t="shared" si="140"/>
        <v>2017</v>
      </c>
      <c r="E311" s="8" t="s">
        <v>22</v>
      </c>
      <c r="I311" s="75"/>
      <c r="J311" s="294">
        <f>IF(J$5&lt;=$D311,0,IF(SUM($D311,$I$290)&gt;J$5,$P301/$I$290,$P301-SUM($I311:I311)))</f>
        <v>0</v>
      </c>
      <c r="K311" s="294">
        <f>IF(K$5&lt;=$D311,0,IF(SUM($D311,$I$290)&gt;K$5,$P301/$I$290,$P301-SUM($I311:J311)))</f>
        <v>0</v>
      </c>
      <c r="L311" s="294">
        <f>IF(L$5&lt;=$D311,0,IF(SUM($D311,$I$290)&gt;L$5,$P301/$I$290,$P301-SUM($I311:K311)))</f>
        <v>0</v>
      </c>
      <c r="M311" s="294">
        <f>IF(M$5&lt;=$D311,0,IF(SUM($D311,$I$290)&gt;M$5,$P301/$I$290,$P301-SUM($I311:L311)))</f>
        <v>0</v>
      </c>
      <c r="N311" s="294">
        <f>IF(N$5&lt;=$D311,0,IF(SUM($D311,$I$290)&gt;N$5,$P301/$I$290,$P301-SUM($I311:M311)))</f>
        <v>0</v>
      </c>
      <c r="O311" s="294">
        <f>IF(O$5&lt;=$D311,0,IF(SUM($D311,$I$290)&gt;O$5,$P301/$I$290,$P301-SUM($I311:N311)))</f>
        <v>0</v>
      </c>
      <c r="P311" s="294">
        <f>IF(P$5&lt;=$D311,0,IF(SUM($D311,$I$290)&gt;P$5,$P301/$I$290,$P301-SUM($I311:O311)))</f>
        <v>0</v>
      </c>
      <c r="Q311" s="294">
        <f>IF(Q$5&lt;=$D311,0,IF(SUM($D311,$I$290)&gt;Q$5,$P301/$I$290,$P301-SUM($I311:P311)))</f>
        <v>5.1882195933150985</v>
      </c>
      <c r="R311" s="294">
        <f>IF(R$5&lt;=$D311,0,IF(SUM($D311,$I$290)&gt;R$5,$P301/$I$290,$P301-SUM($I311:Q311)))</f>
        <v>5.1882195933150985</v>
      </c>
      <c r="S311" s="294">
        <f>IF(S$5&lt;=$D311,0,IF(SUM($D311,$I$290)&gt;S$5,$P301/$I$290,$P301-SUM($I311:R311)))</f>
        <v>5.1882195933150985</v>
      </c>
      <c r="T311" s="294">
        <f>IF(T$5&lt;=$D311,0,IF(SUM($D311,$I$290)&gt;T$5,$P301/$I$290,$P301-SUM($I311:S311)))</f>
        <v>5.1882195933150985</v>
      </c>
      <c r="U311" s="294">
        <f>IF(U$5&lt;=$D311,0,IF(SUM($D311,$I$290)&gt;U$5,$P301/$I$290,$P301-SUM($I311:T311)))</f>
        <v>5.1882195933150985</v>
      </c>
      <c r="V311" s="294">
        <f>IF(V$5&lt;=$D311,0,IF(SUM($D311,$I$290)&gt;V$5,$P301/$I$290,$P301-SUM($I311:U311)))</f>
        <v>1.2257708780036118</v>
      </c>
      <c r="W311" s="294">
        <f>IF(W$5&lt;=$D311,0,IF(SUM($D311,$I$290)&gt;W$5,$P301/$I$290,$P301-SUM($I311:V311)))</f>
        <v>0</v>
      </c>
      <c r="X311" s="294">
        <f>IF(X$5&lt;=$D311,0,IF(SUM($D311,$I$290)&gt;X$5,$P301/$I$290,$P301-SUM($I311:W311)))</f>
        <v>0</v>
      </c>
      <c r="Y311" s="294">
        <f>IF(Y$5&lt;=$D311,0,IF(SUM($D311,$I$290)&gt;Y$5,$P301/$I$290,$P301-SUM($I311:X311)))</f>
        <v>0</v>
      </c>
      <c r="Z311" s="294">
        <f>IF(Z$5&lt;=$D311,0,IF(SUM($D311,$I$290)&gt;Z$5,$P301/$I$290,$P301-SUM($I311:Y311)))</f>
        <v>0</v>
      </c>
      <c r="AA311" s="294">
        <f>IF(AA$5&lt;=$D311,0,IF(SUM($D311,$I$290)&gt;AA$5,$P301/$I$290,$P301-SUM($I311:Z311)))</f>
        <v>0</v>
      </c>
      <c r="AB311" s="294">
        <f>IF(AB$5&lt;=$D311,0,IF(SUM($D311,$I$290)&gt;AB$5,$P301/$I$290,$P301-SUM($I311:AA311)))</f>
        <v>0</v>
      </c>
      <c r="AC311" s="294">
        <f>IF(AC$5&lt;=$D311,0,IF(SUM($D311,$I$290)&gt;AC$5,$P301/$I$290,$P301-SUM($I311:AB311)))</f>
        <v>0</v>
      </c>
      <c r="AD311" s="294">
        <f>IF(AD$5&lt;=$D311,0,IF(SUM($D311,$I$290)&gt;AD$5,$P301/$I$290,$P301-SUM($I311:AC311)))</f>
        <v>0</v>
      </c>
      <c r="AE311" s="294">
        <f>IF(AE$5&lt;=$D311,0,IF(SUM($D311,$I$290)&gt;AE$5,$P301/$I$290,$P301-SUM($I311:AD311)))</f>
        <v>0</v>
      </c>
      <c r="AF311" s="294">
        <f>IF(AF$5&lt;=$D311,0,IF(SUM($D311,$I$290)&gt;AF$5,$P301/$I$290,$P301-SUM($I311:AE311)))</f>
        <v>0</v>
      </c>
      <c r="AG311" s="294">
        <f>IF(AG$5&lt;=$D311,0,IF(SUM($D311,$I$290)&gt;AG$5,$P301/$I$290,$P301-SUM($I311:AF311)))</f>
        <v>0</v>
      </c>
      <c r="AH311" s="294">
        <f>IF(AH$5&lt;=$D311,0,IF(SUM($D311,$I$290)&gt;AH$5,$P301/$I$290,$P301-SUM($I311:AG311)))</f>
        <v>0</v>
      </c>
      <c r="AI311" s="294">
        <f>IF(AI$5&lt;=$D311,0,IF(SUM($D311,$I$290)&gt;AI$5,$P301/$I$290,$P301-SUM($I311:AH311)))</f>
        <v>0</v>
      </c>
      <c r="AJ311" s="294">
        <f>IF(AJ$5&lt;=$D311,0,IF(SUM($D311,$I$290)&gt;AJ$5,$P301/$I$290,$P301-SUM($I311:AI311)))</f>
        <v>0</v>
      </c>
      <c r="AK311" s="294">
        <f>IF(AK$5&lt;=$D311,0,IF(SUM($D311,$I$290)&gt;AK$5,$P301/$I$290,$P301-SUM($I311:AJ311)))</f>
        <v>0</v>
      </c>
      <c r="AL311" s="294">
        <f>IF(AL$5&lt;=$D311,0,IF(SUM($D311,$I$290)&gt;AL$5,$P301/$I$290,$P301-SUM($I311:AK311)))</f>
        <v>0</v>
      </c>
      <c r="AM311" s="294">
        <f>IF(AM$5&lt;=$D311,0,IF(SUM($D311,$I$290)&gt;AM$5,$P301/$I$290,$P301-SUM($I311:AL311)))</f>
        <v>0</v>
      </c>
      <c r="AN311" s="294">
        <f>IF(AN$5&lt;=$D311,0,IF(SUM($D311,$I$290)&gt;AN$5,$P301/$I$290,$P301-SUM($I311:AM311)))</f>
        <v>0</v>
      </c>
      <c r="AO311" s="294">
        <f>IF(AO$5&lt;=$D311,0,IF(SUM($D311,$I$290)&gt;AO$5,$P301/$I$290,$P301-SUM($I311:AN311)))</f>
        <v>0</v>
      </c>
      <c r="AP311" s="294">
        <f>IF(AP$5&lt;=$D311,0,IF(SUM($D311,$I$290)&gt;AP$5,$P301/$I$290,$P301-SUM($I311:AO311)))</f>
        <v>0</v>
      </c>
      <c r="AQ311" s="294">
        <f>IF(AQ$5&lt;=$D311,0,IF(SUM($D311,$I$290)&gt;AQ$5,$P301/$I$290,$P301-SUM($I311:AP311)))</f>
        <v>0</v>
      </c>
      <c r="AR311" s="294">
        <f>IF(AR$5&lt;=$D311,0,IF(SUM($D311,$I$290)&gt;AR$5,$P301/$I$290,$P301-SUM($I311:AQ311)))</f>
        <v>0</v>
      </c>
      <c r="AS311" s="294">
        <f>IF(AS$5&lt;=$D311,0,IF(SUM($D311,$I$290)&gt;AS$5,$P301/$I$290,$P301-SUM($I311:AR311)))</f>
        <v>0</v>
      </c>
      <c r="AT311" s="294">
        <f>IF(AT$5&lt;=$D311,0,IF(SUM($D311,$I$290)&gt;AT$5,$P301/$I$290,$P301-SUM($I311:AS311)))</f>
        <v>0</v>
      </c>
      <c r="AU311" s="294">
        <f>IF(AU$5&lt;=$D311,0,IF(SUM($D311,$I$290)&gt;AU$5,$P301/$I$290,$P301-SUM($I311:AT311)))</f>
        <v>0</v>
      </c>
      <c r="AV311" s="294">
        <f>IF(AV$5&lt;=$D311,0,IF(SUM($D311,$I$290)&gt;AV$5,$P301/$I$290,$P301-SUM($I311:AU311)))</f>
        <v>0</v>
      </c>
      <c r="AW311" s="294">
        <f>IF(AW$5&lt;=$D311,0,IF(SUM($D311,$I$290)&gt;AW$5,$P301/$I$290,$P301-SUM($I311:AV311)))</f>
        <v>0</v>
      </c>
      <c r="AX311" s="294">
        <f>IF(AX$5&lt;=$D311,0,IF(SUM($D311,$I$290)&gt;AX$5,$P301/$I$290,$P301-SUM($I311:AW311)))</f>
        <v>0</v>
      </c>
      <c r="AY311" s="294">
        <f>IF(AY$5&lt;=$D311,0,IF(SUM($D311,$I$290)&gt;AY$5,$P301/$I$290,$P301-SUM($I311:AX311)))</f>
        <v>0</v>
      </c>
      <c r="AZ311" s="294">
        <f>IF(AZ$5&lt;=$D311,0,IF(SUM($D311,$I$290)&gt;AZ$5,$P301/$I$290,$P301-SUM($I311:AY311)))</f>
        <v>0</v>
      </c>
      <c r="BA311" s="294">
        <f>IF(BA$5&lt;=$D311,0,IF(SUM($D311,$I$290)&gt;BA$5,$P301/$I$290,$P301-SUM($I311:AZ311)))</f>
        <v>0</v>
      </c>
      <c r="BB311" s="294">
        <f>IF(BB$5&lt;=$D311,0,IF(SUM($D311,$I$290)&gt;BB$5,$P301/$I$290,$P301-SUM($I311:BA311)))</f>
        <v>0</v>
      </c>
      <c r="BC311" s="294">
        <f>IF(BC$5&lt;=$D311,0,IF(SUM($D311,$I$290)&gt;BC$5,$P301/$I$290,$P301-SUM($I311:BB311)))</f>
        <v>0</v>
      </c>
      <c r="BD311" s="294">
        <f>IF(BD$5&lt;=$D311,0,IF(SUM($D311,$I$290)&gt;BD$5,$P301/$I$290,$P301-SUM($I311:BC311)))</f>
        <v>0</v>
      </c>
      <c r="BE311" s="294">
        <f>IF(BE$5&lt;=$D311,0,IF(SUM($D311,$I$290)&gt;BE$5,$P301/$I$290,$P301-SUM($I311:BD311)))</f>
        <v>0</v>
      </c>
      <c r="BF311" s="294">
        <f>IF(BF$5&lt;=$D311,0,IF(SUM($D311,$I$290)&gt;BF$5,$P301/$I$290,$P301-SUM($I311:BE311)))</f>
        <v>0</v>
      </c>
      <c r="BG311" s="294">
        <f>IF(BG$5&lt;=$D311,0,IF(SUM($D311,$I$290)&gt;BG$5,$P301/$I$290,$P301-SUM($I311:BF311)))</f>
        <v>0</v>
      </c>
      <c r="BH311" s="294">
        <f>IF(BH$5&lt;=$D311,0,IF(SUM($D311,$I$290)&gt;BH$5,$P301/$I$290,$P301-SUM($I311:BG311)))</f>
        <v>0</v>
      </c>
      <c r="BI311" s="294">
        <f>IF(BI$5&lt;=$D311,0,IF(SUM($D311,$I$290)&gt;BI$5,$P301/$I$290,$P301-SUM($I311:BH311)))</f>
        <v>0</v>
      </c>
      <c r="BJ311" s="294">
        <f>IF(BJ$5&lt;=$D311,0,IF(SUM($D311,$I$290)&gt;BJ$5,$P301/$I$290,$P301-SUM($I311:BI311)))</f>
        <v>0</v>
      </c>
      <c r="BK311" s="294">
        <f>IF(BK$5&lt;=$D311,0,IF(SUM($D311,$I$290)&gt;BK$5,$P301/$I$290,$P301-SUM($I311:BJ311)))</f>
        <v>0</v>
      </c>
      <c r="BL311" s="294">
        <f>IF(BL$5&lt;=$D311,0,IF(SUM($D311,$I$290)&gt;BL$5,$P301/$I$290,$P301-SUM($I311:BK311)))</f>
        <v>0</v>
      </c>
      <c r="BM311" s="294">
        <f>IF(BM$5&lt;=$D311,0,IF(SUM($D311,$I$290)&gt;BM$5,$P301/$I$290,$P301-SUM($I311:BL311)))</f>
        <v>0</v>
      </c>
      <c r="BN311" s="294">
        <f>IF(BN$5&lt;=$D311,0,IF(SUM($D311,$I$290)&gt;BN$5,$P301/$I$290,$P301-SUM($I311:BM311)))</f>
        <v>0</v>
      </c>
      <c r="BO311" s="294">
        <f>IF(BO$5&lt;=$D311,0,IF(SUM($D311,$I$290)&gt;BO$5,$P301/$I$290,$P301-SUM($I311:BN311)))</f>
        <v>0</v>
      </c>
      <c r="BP311" s="294">
        <f>IF(BP$5&lt;=$D311,0,IF(SUM($D311,$I$290)&gt;BP$5,$P301/$I$290,$P301-SUM($I311:BO311)))</f>
        <v>0</v>
      </c>
      <c r="BQ311" s="294">
        <f>IF(BQ$5&lt;=$D311,0,IF(SUM($D311,$I$290)&gt;BQ$5,$P301/$I$290,$P301-SUM($I311:BP311)))</f>
        <v>0</v>
      </c>
      <c r="BR311" s="294">
        <f>IF(BR$5&lt;=$D311,0,IF(SUM($D311,$I$290)&gt;BR$5,$P301/$I$290,$P301-SUM($I311:BQ311)))</f>
        <v>0</v>
      </c>
      <c r="BS311" s="294">
        <f>IF(BS$5&lt;=$D311,0,IF(SUM($D311,$I$290)&gt;BS$5,$P301/$I$290,$P301-SUM($I311:BR311)))</f>
        <v>0</v>
      </c>
      <c r="BT311" s="294">
        <f>IF(BT$5&lt;=$D311,0,IF(SUM($D311,$I$290)&gt;BT$5,$P301/$I$290,$P301-SUM($I311:BS311)))</f>
        <v>0</v>
      </c>
      <c r="BU311" s="294">
        <f>IF(BU$5&lt;=$D311,0,IF(SUM($D311,$I$290)&gt;BU$5,$P301/$I$290,$P301-SUM($I311:BT311)))</f>
        <v>0</v>
      </c>
      <c r="BV311" s="294">
        <f>IF(BV$5&lt;=$D311,0,IF(SUM($D311,$I$290)&gt;BV$5,$P301/$I$290,$P301-SUM($I311:BU311)))</f>
        <v>0</v>
      </c>
    </row>
    <row r="312" spans="4:74" ht="12.75" hidden="1" customHeight="1" outlineLevel="1" x14ac:dyDescent="0.3">
      <c r="D312" s="124">
        <f t="shared" si="140"/>
        <v>2018</v>
      </c>
      <c r="E312" s="8" t="s">
        <v>22</v>
      </c>
      <c r="I312" s="75"/>
      <c r="J312" s="294">
        <f>IF(J$5&lt;=$D312,0,IF(SUM($D312,$I$290)&gt;J$5,$Q301/$I$290,$Q301-SUM($I312:I312)))</f>
        <v>0</v>
      </c>
      <c r="K312" s="294">
        <f>IF(K$5&lt;=$D312,0,IF(SUM($D312,$I$290)&gt;K$5,$Q301/$I$290,$Q301-SUM($I312:J312)))</f>
        <v>0</v>
      </c>
      <c r="L312" s="294">
        <f>IF(L$5&lt;=$D312,0,IF(SUM($D312,$I$290)&gt;L$5,$Q301/$I$290,$Q301-SUM($I312:K312)))</f>
        <v>0</v>
      </c>
      <c r="M312" s="294">
        <f>IF(M$5&lt;=$D312,0,IF(SUM($D312,$I$290)&gt;M$5,$Q301/$I$290,$Q301-SUM($I312:L312)))</f>
        <v>0</v>
      </c>
      <c r="N312" s="294">
        <f>IF(N$5&lt;=$D312,0,IF(SUM($D312,$I$290)&gt;N$5,$Q301/$I$290,$Q301-SUM($I312:M312)))</f>
        <v>0</v>
      </c>
      <c r="O312" s="294">
        <f>IF(O$5&lt;=$D312,0,IF(SUM($D312,$I$290)&gt;O$5,$Q301/$I$290,$Q301-SUM($I312:N312)))</f>
        <v>0</v>
      </c>
      <c r="P312" s="294">
        <f>IF(P$5&lt;=$D312,0,IF(SUM($D312,$I$290)&gt;P$5,$Q301/$I$290,$Q301-SUM($I312:O312)))</f>
        <v>0</v>
      </c>
      <c r="Q312" s="294">
        <f>IF(Q$5&lt;=$D312,0,IF(SUM($D312,$I$290)&gt;Q$5,$Q301/$I$290,$Q301-SUM($I312:P312)))</f>
        <v>0</v>
      </c>
      <c r="R312" s="294">
        <f>IF(R$5&lt;=$D312,0,IF(SUM($D312,$I$290)&gt;R$5,$Q301/$I$290,$Q301-SUM($I312:Q312)))</f>
        <v>3.533367684913542</v>
      </c>
      <c r="S312" s="294">
        <f>IF(S$5&lt;=$D312,0,IF(SUM($D312,$I$290)&gt;S$5,$Q301/$I$290,$Q301-SUM($I312:R312)))</f>
        <v>3.533367684913542</v>
      </c>
      <c r="T312" s="294">
        <f>IF(T$5&lt;=$D312,0,IF(SUM($D312,$I$290)&gt;T$5,$Q301/$I$290,$Q301-SUM($I312:S312)))</f>
        <v>3.533367684913542</v>
      </c>
      <c r="U312" s="294">
        <f>IF(U$5&lt;=$D312,0,IF(SUM($D312,$I$290)&gt;U$5,$Q301/$I$290,$Q301-SUM($I312:T312)))</f>
        <v>3.533367684913542</v>
      </c>
      <c r="V312" s="294">
        <f>IF(V$5&lt;=$D312,0,IF(SUM($D312,$I$290)&gt;V$5,$Q301/$I$290,$Q301-SUM($I312:U312)))</f>
        <v>3.533367684913542</v>
      </c>
      <c r="W312" s="294">
        <f>IF(W$5&lt;=$D312,0,IF(SUM($D312,$I$290)&gt;W$5,$Q301/$I$290,$Q301-SUM($I312:V312)))</f>
        <v>0.83479489091529047</v>
      </c>
      <c r="X312" s="294">
        <f>IF(X$5&lt;=$D312,0,IF(SUM($D312,$I$290)&gt;X$5,$Q301/$I$290,$Q301-SUM($I312:W312)))</f>
        <v>0</v>
      </c>
      <c r="Y312" s="294">
        <f>IF(Y$5&lt;=$D312,0,IF(SUM($D312,$I$290)&gt;Y$5,$Q301/$I$290,$Q301-SUM($I312:X312)))</f>
        <v>0</v>
      </c>
      <c r="Z312" s="294">
        <f>IF(Z$5&lt;=$D312,0,IF(SUM($D312,$I$290)&gt;Z$5,$Q301/$I$290,$Q301-SUM($I312:Y312)))</f>
        <v>0</v>
      </c>
      <c r="AA312" s="294">
        <f>IF(AA$5&lt;=$D312,0,IF(SUM($D312,$I$290)&gt;AA$5,$Q301/$I$290,$Q301-SUM($I312:Z312)))</f>
        <v>0</v>
      </c>
      <c r="AB312" s="294">
        <f>IF(AB$5&lt;=$D312,0,IF(SUM($D312,$I$290)&gt;AB$5,$Q301/$I$290,$Q301-SUM($I312:AA312)))</f>
        <v>0</v>
      </c>
      <c r="AC312" s="294">
        <f>IF(AC$5&lt;=$D312,0,IF(SUM($D312,$I$290)&gt;AC$5,$Q301/$I$290,$Q301-SUM($I312:AB312)))</f>
        <v>0</v>
      </c>
      <c r="AD312" s="294">
        <f>IF(AD$5&lt;=$D312,0,IF(SUM($D312,$I$290)&gt;AD$5,$Q301/$I$290,$Q301-SUM($I312:AC312)))</f>
        <v>0</v>
      </c>
      <c r="AE312" s="294">
        <f>IF(AE$5&lt;=$D312,0,IF(SUM($D312,$I$290)&gt;AE$5,$Q301/$I$290,$Q301-SUM($I312:AD312)))</f>
        <v>0</v>
      </c>
      <c r="AF312" s="294">
        <f>IF(AF$5&lt;=$D312,0,IF(SUM($D312,$I$290)&gt;AF$5,$Q301/$I$290,$Q301-SUM($I312:AE312)))</f>
        <v>0</v>
      </c>
      <c r="AG312" s="294">
        <f>IF(AG$5&lt;=$D312,0,IF(SUM($D312,$I$290)&gt;AG$5,$Q301/$I$290,$Q301-SUM($I312:AF312)))</f>
        <v>0</v>
      </c>
      <c r="AH312" s="294">
        <f>IF(AH$5&lt;=$D312,0,IF(SUM($D312,$I$290)&gt;AH$5,$Q301/$I$290,$Q301-SUM($I312:AG312)))</f>
        <v>0</v>
      </c>
      <c r="AI312" s="294">
        <f>IF(AI$5&lt;=$D312,0,IF(SUM($D312,$I$290)&gt;AI$5,$Q301/$I$290,$Q301-SUM($I312:AH312)))</f>
        <v>0</v>
      </c>
      <c r="AJ312" s="294">
        <f>IF(AJ$5&lt;=$D312,0,IF(SUM($D312,$I$290)&gt;AJ$5,$Q301/$I$290,$Q301-SUM($I312:AI312)))</f>
        <v>0</v>
      </c>
      <c r="AK312" s="294">
        <f>IF(AK$5&lt;=$D312,0,IF(SUM($D312,$I$290)&gt;AK$5,$Q301/$I$290,$Q301-SUM($I312:AJ312)))</f>
        <v>0</v>
      </c>
      <c r="AL312" s="294">
        <f>IF(AL$5&lt;=$D312,0,IF(SUM($D312,$I$290)&gt;AL$5,$Q301/$I$290,$Q301-SUM($I312:AK312)))</f>
        <v>0</v>
      </c>
      <c r="AM312" s="294">
        <f>IF(AM$5&lt;=$D312,0,IF(SUM($D312,$I$290)&gt;AM$5,$Q301/$I$290,$Q301-SUM($I312:AL312)))</f>
        <v>0</v>
      </c>
      <c r="AN312" s="294">
        <f>IF(AN$5&lt;=$D312,0,IF(SUM($D312,$I$290)&gt;AN$5,$Q301/$I$290,$Q301-SUM($I312:AM312)))</f>
        <v>0</v>
      </c>
      <c r="AO312" s="294">
        <f>IF(AO$5&lt;=$D312,0,IF(SUM($D312,$I$290)&gt;AO$5,$Q301/$I$290,$Q301-SUM($I312:AN312)))</f>
        <v>0</v>
      </c>
      <c r="AP312" s="294">
        <f>IF(AP$5&lt;=$D312,0,IF(SUM($D312,$I$290)&gt;AP$5,$Q301/$I$290,$Q301-SUM($I312:AO312)))</f>
        <v>0</v>
      </c>
      <c r="AQ312" s="294">
        <f>IF(AQ$5&lt;=$D312,0,IF(SUM($D312,$I$290)&gt;AQ$5,$Q301/$I$290,$Q301-SUM($I312:AP312)))</f>
        <v>0</v>
      </c>
      <c r="AR312" s="294">
        <f>IF(AR$5&lt;=$D312,0,IF(SUM($D312,$I$290)&gt;AR$5,$Q301/$I$290,$Q301-SUM($I312:AQ312)))</f>
        <v>0</v>
      </c>
      <c r="AS312" s="294">
        <f>IF(AS$5&lt;=$D312,0,IF(SUM($D312,$I$290)&gt;AS$5,$Q301/$I$290,$Q301-SUM($I312:AR312)))</f>
        <v>0</v>
      </c>
      <c r="AT312" s="294">
        <f>IF(AT$5&lt;=$D312,0,IF(SUM($D312,$I$290)&gt;AT$5,$Q301/$I$290,$Q301-SUM($I312:AS312)))</f>
        <v>0</v>
      </c>
      <c r="AU312" s="294">
        <f>IF(AU$5&lt;=$D312,0,IF(SUM($D312,$I$290)&gt;AU$5,$Q301/$I$290,$Q301-SUM($I312:AT312)))</f>
        <v>0</v>
      </c>
      <c r="AV312" s="294">
        <f>IF(AV$5&lt;=$D312,0,IF(SUM($D312,$I$290)&gt;AV$5,$Q301/$I$290,$Q301-SUM($I312:AU312)))</f>
        <v>0</v>
      </c>
      <c r="AW312" s="294">
        <f>IF(AW$5&lt;=$D312,0,IF(SUM($D312,$I$290)&gt;AW$5,$Q301/$I$290,$Q301-SUM($I312:AV312)))</f>
        <v>0</v>
      </c>
      <c r="AX312" s="294">
        <f>IF(AX$5&lt;=$D312,0,IF(SUM($D312,$I$290)&gt;AX$5,$Q301/$I$290,$Q301-SUM($I312:AW312)))</f>
        <v>0</v>
      </c>
      <c r="AY312" s="294">
        <f>IF(AY$5&lt;=$D312,0,IF(SUM($D312,$I$290)&gt;AY$5,$Q301/$I$290,$Q301-SUM($I312:AX312)))</f>
        <v>0</v>
      </c>
      <c r="AZ312" s="294">
        <f>IF(AZ$5&lt;=$D312,0,IF(SUM($D312,$I$290)&gt;AZ$5,$Q301/$I$290,$Q301-SUM($I312:AY312)))</f>
        <v>0</v>
      </c>
      <c r="BA312" s="294">
        <f>IF(BA$5&lt;=$D312,0,IF(SUM($D312,$I$290)&gt;BA$5,$Q301/$I$290,$Q301-SUM($I312:AZ312)))</f>
        <v>0</v>
      </c>
      <c r="BB312" s="294">
        <f>IF(BB$5&lt;=$D312,0,IF(SUM($D312,$I$290)&gt;BB$5,$Q301/$I$290,$Q301-SUM($I312:BA312)))</f>
        <v>0</v>
      </c>
      <c r="BC312" s="294">
        <f>IF(BC$5&lt;=$D312,0,IF(SUM($D312,$I$290)&gt;BC$5,$Q301/$I$290,$Q301-SUM($I312:BB312)))</f>
        <v>0</v>
      </c>
      <c r="BD312" s="294">
        <f>IF(BD$5&lt;=$D312,0,IF(SUM($D312,$I$290)&gt;BD$5,$Q301/$I$290,$Q301-SUM($I312:BC312)))</f>
        <v>0</v>
      </c>
      <c r="BE312" s="294">
        <f>IF(BE$5&lt;=$D312,0,IF(SUM($D312,$I$290)&gt;BE$5,$Q301/$I$290,$Q301-SUM($I312:BD312)))</f>
        <v>0</v>
      </c>
      <c r="BF312" s="294">
        <f>IF(BF$5&lt;=$D312,0,IF(SUM($D312,$I$290)&gt;BF$5,$Q301/$I$290,$Q301-SUM($I312:BE312)))</f>
        <v>0</v>
      </c>
      <c r="BG312" s="294">
        <f>IF(BG$5&lt;=$D312,0,IF(SUM($D312,$I$290)&gt;BG$5,$Q301/$I$290,$Q301-SUM($I312:BF312)))</f>
        <v>0</v>
      </c>
      <c r="BH312" s="294">
        <f>IF(BH$5&lt;=$D312,0,IF(SUM($D312,$I$290)&gt;BH$5,$Q301/$I$290,$Q301-SUM($I312:BG312)))</f>
        <v>0</v>
      </c>
      <c r="BI312" s="294">
        <f>IF(BI$5&lt;=$D312,0,IF(SUM($D312,$I$290)&gt;BI$5,$Q301/$I$290,$Q301-SUM($I312:BH312)))</f>
        <v>0</v>
      </c>
      <c r="BJ312" s="294">
        <f>IF(BJ$5&lt;=$D312,0,IF(SUM($D312,$I$290)&gt;BJ$5,$Q301/$I$290,$Q301-SUM($I312:BI312)))</f>
        <v>0</v>
      </c>
      <c r="BK312" s="294">
        <f>IF(BK$5&lt;=$D312,0,IF(SUM($D312,$I$290)&gt;BK$5,$Q301/$I$290,$Q301-SUM($I312:BJ312)))</f>
        <v>0</v>
      </c>
      <c r="BL312" s="294">
        <f>IF(BL$5&lt;=$D312,0,IF(SUM($D312,$I$290)&gt;BL$5,$Q301/$I$290,$Q301-SUM($I312:BK312)))</f>
        <v>0</v>
      </c>
      <c r="BM312" s="294">
        <f>IF(BM$5&lt;=$D312,0,IF(SUM($D312,$I$290)&gt;BM$5,$Q301/$I$290,$Q301-SUM($I312:BL312)))</f>
        <v>0</v>
      </c>
      <c r="BN312" s="294">
        <f>IF(BN$5&lt;=$D312,0,IF(SUM($D312,$I$290)&gt;BN$5,$Q301/$I$290,$Q301-SUM($I312:BM312)))</f>
        <v>0</v>
      </c>
      <c r="BO312" s="294">
        <f>IF(BO$5&lt;=$D312,0,IF(SUM($D312,$I$290)&gt;BO$5,$Q301/$I$290,$Q301-SUM($I312:BN312)))</f>
        <v>0</v>
      </c>
      <c r="BP312" s="294">
        <f>IF(BP$5&lt;=$D312,0,IF(SUM($D312,$I$290)&gt;BP$5,$Q301/$I$290,$Q301-SUM($I312:BO312)))</f>
        <v>0</v>
      </c>
      <c r="BQ312" s="294">
        <f>IF(BQ$5&lt;=$D312,0,IF(SUM($D312,$I$290)&gt;BQ$5,$Q301/$I$290,$Q301-SUM($I312:BP312)))</f>
        <v>0</v>
      </c>
      <c r="BR312" s="294">
        <f>IF(BR$5&lt;=$D312,0,IF(SUM($D312,$I$290)&gt;BR$5,$Q301/$I$290,$Q301-SUM($I312:BQ312)))</f>
        <v>0</v>
      </c>
      <c r="BS312" s="294">
        <f>IF(BS$5&lt;=$D312,0,IF(SUM($D312,$I$290)&gt;BS$5,$Q301/$I$290,$Q301-SUM($I312:BR312)))</f>
        <v>0</v>
      </c>
      <c r="BT312" s="294">
        <f>IF(BT$5&lt;=$D312,0,IF(SUM($D312,$I$290)&gt;BT$5,$Q301/$I$290,$Q301-SUM($I312:BS312)))</f>
        <v>0</v>
      </c>
      <c r="BU312" s="294">
        <f>IF(BU$5&lt;=$D312,0,IF(SUM($D312,$I$290)&gt;BU$5,$Q301/$I$290,$Q301-SUM($I312:BT312)))</f>
        <v>0</v>
      </c>
      <c r="BV312" s="294">
        <f>IF(BV$5&lt;=$D312,0,IF(SUM($D312,$I$290)&gt;BV$5,$Q301/$I$290,$Q301-SUM($I312:BU312)))</f>
        <v>0</v>
      </c>
    </row>
    <row r="313" spans="4:74" ht="12.75" hidden="1" customHeight="1" outlineLevel="1" x14ac:dyDescent="0.3">
      <c r="D313" s="124">
        <f t="shared" si="140"/>
        <v>2019</v>
      </c>
      <c r="E313" s="8" t="s">
        <v>22</v>
      </c>
      <c r="I313" s="75"/>
      <c r="J313" s="294">
        <f>IF(J$5&lt;=$D313,0,IF(SUM($D313,$I$290)&gt;J$5,$R301/$I$290,$R301-SUM($I313:I313)))</f>
        <v>0</v>
      </c>
      <c r="K313" s="294">
        <f>IF(K$5&lt;=$D313,0,IF(SUM($D313,$I$290)&gt;K$5,$R301/$I$290,$R301-SUM($I313:J313)))</f>
        <v>0</v>
      </c>
      <c r="L313" s="294">
        <f>IF(L$5&lt;=$D313,0,IF(SUM($D313,$I$290)&gt;L$5,$R301/$I$290,$R301-SUM($I313:K313)))</f>
        <v>0</v>
      </c>
      <c r="M313" s="294">
        <f>IF(M$5&lt;=$D313,0,IF(SUM($D313,$I$290)&gt;M$5,$R301/$I$290,$R301-SUM($I313:L313)))</f>
        <v>0</v>
      </c>
      <c r="N313" s="294">
        <f>IF(N$5&lt;=$D313,0,IF(SUM($D313,$I$290)&gt;N$5,$R301/$I$290,$R301-SUM($I313:M313)))</f>
        <v>0</v>
      </c>
      <c r="O313" s="294">
        <f>IF(O$5&lt;=$D313,0,IF(SUM($D313,$I$290)&gt;O$5,$R301/$I$290,$R301-SUM($I313:N313)))</f>
        <v>0</v>
      </c>
      <c r="P313" s="294">
        <f>IF(P$5&lt;=$D313,0,IF(SUM($D313,$I$290)&gt;P$5,$R301/$I$290,$R301-SUM($I313:O313)))</f>
        <v>0</v>
      </c>
      <c r="Q313" s="294">
        <f>IF(Q$5&lt;=$D313,0,IF(SUM($D313,$I$290)&gt;Q$5,$R301/$I$290,$R301-SUM($I313:P313)))</f>
        <v>0</v>
      </c>
      <c r="R313" s="294">
        <f>IF(R$5&lt;=$D313,0,IF(SUM($D313,$I$290)&gt;R$5,$R301/$I$290,$R301-SUM($I313:Q313)))</f>
        <v>0</v>
      </c>
      <c r="S313" s="294">
        <f>IF(S$5&lt;=$D313,0,IF(SUM($D313,$I$290)&gt;S$5,$R301/$I$290,$R301-SUM($I313:R313)))</f>
        <v>3.519530897747289</v>
      </c>
      <c r="T313" s="294">
        <f>IF(T$5&lt;=$D313,0,IF(SUM($D313,$I$290)&gt;T$5,$R301/$I$290,$R301-SUM($I313:S313)))</f>
        <v>3.519530897747289</v>
      </c>
      <c r="U313" s="294">
        <f>IF(U$5&lt;=$D313,0,IF(SUM($D313,$I$290)&gt;U$5,$R301/$I$290,$R301-SUM($I313:T313)))</f>
        <v>3.519530897747289</v>
      </c>
      <c r="V313" s="294">
        <f>IF(V$5&lt;=$D313,0,IF(SUM($D313,$I$290)&gt;V$5,$R301/$I$290,$R301-SUM($I313:U313)))</f>
        <v>3.519530897747289</v>
      </c>
      <c r="W313" s="294">
        <f>IF(W$5&lt;=$D313,0,IF(SUM($D313,$I$290)&gt;W$5,$R301/$I$290,$R301-SUM($I313:V313)))</f>
        <v>3.519530897747289</v>
      </c>
      <c r="X313" s="294">
        <f>IF(X$5&lt;=$D313,0,IF(SUM($D313,$I$290)&gt;X$5,$R301/$I$290,$R301-SUM($I313:W313)))</f>
        <v>0.83152580593373315</v>
      </c>
      <c r="Y313" s="294">
        <f>IF(Y$5&lt;=$D313,0,IF(SUM($D313,$I$290)&gt;Y$5,$R301/$I$290,$R301-SUM($I313:X313)))</f>
        <v>0</v>
      </c>
      <c r="Z313" s="294">
        <f>IF(Z$5&lt;=$D313,0,IF(SUM($D313,$I$290)&gt;Z$5,$R301/$I$290,$R301-SUM($I313:Y313)))</f>
        <v>0</v>
      </c>
      <c r="AA313" s="294">
        <f>IF(AA$5&lt;=$D313,0,IF(SUM($D313,$I$290)&gt;AA$5,$R301/$I$290,$R301-SUM($I313:Z313)))</f>
        <v>0</v>
      </c>
      <c r="AB313" s="294">
        <f>IF(AB$5&lt;=$D313,0,IF(SUM($D313,$I$290)&gt;AB$5,$R301/$I$290,$R301-SUM($I313:AA313)))</f>
        <v>0</v>
      </c>
      <c r="AC313" s="294">
        <f>IF(AC$5&lt;=$D313,0,IF(SUM($D313,$I$290)&gt;AC$5,$R301/$I$290,$R301-SUM($I313:AB313)))</f>
        <v>0</v>
      </c>
      <c r="AD313" s="294">
        <f>IF(AD$5&lt;=$D313,0,IF(SUM($D313,$I$290)&gt;AD$5,$R301/$I$290,$R301-SUM($I313:AC313)))</f>
        <v>0</v>
      </c>
      <c r="AE313" s="294">
        <f>IF(AE$5&lt;=$D313,0,IF(SUM($D313,$I$290)&gt;AE$5,$R301/$I$290,$R301-SUM($I313:AD313)))</f>
        <v>0</v>
      </c>
      <c r="AF313" s="294">
        <f>IF(AF$5&lt;=$D313,0,IF(SUM($D313,$I$290)&gt;AF$5,$R301/$I$290,$R301-SUM($I313:AE313)))</f>
        <v>0</v>
      </c>
      <c r="AG313" s="294">
        <f>IF(AG$5&lt;=$D313,0,IF(SUM($D313,$I$290)&gt;AG$5,$R301/$I$290,$R301-SUM($I313:AF313)))</f>
        <v>0</v>
      </c>
      <c r="AH313" s="294">
        <f>IF(AH$5&lt;=$D313,0,IF(SUM($D313,$I$290)&gt;AH$5,$R301/$I$290,$R301-SUM($I313:AG313)))</f>
        <v>0</v>
      </c>
      <c r="AI313" s="294">
        <f>IF(AI$5&lt;=$D313,0,IF(SUM($D313,$I$290)&gt;AI$5,$R301/$I$290,$R301-SUM($I313:AH313)))</f>
        <v>0</v>
      </c>
      <c r="AJ313" s="294">
        <f>IF(AJ$5&lt;=$D313,0,IF(SUM($D313,$I$290)&gt;AJ$5,$R301/$I$290,$R301-SUM($I313:AI313)))</f>
        <v>0</v>
      </c>
      <c r="AK313" s="294">
        <f>IF(AK$5&lt;=$D313,0,IF(SUM($D313,$I$290)&gt;AK$5,$R301/$I$290,$R301-SUM($I313:AJ313)))</f>
        <v>0</v>
      </c>
      <c r="AL313" s="294">
        <f>IF(AL$5&lt;=$D313,0,IF(SUM($D313,$I$290)&gt;AL$5,$R301/$I$290,$R301-SUM($I313:AK313)))</f>
        <v>0</v>
      </c>
      <c r="AM313" s="294">
        <f>IF(AM$5&lt;=$D313,0,IF(SUM($D313,$I$290)&gt;AM$5,$R301/$I$290,$R301-SUM($I313:AL313)))</f>
        <v>0</v>
      </c>
      <c r="AN313" s="294">
        <f>IF(AN$5&lt;=$D313,0,IF(SUM($D313,$I$290)&gt;AN$5,$R301/$I$290,$R301-SUM($I313:AM313)))</f>
        <v>0</v>
      </c>
      <c r="AO313" s="294">
        <f>IF(AO$5&lt;=$D313,0,IF(SUM($D313,$I$290)&gt;AO$5,$R301/$I$290,$R301-SUM($I313:AN313)))</f>
        <v>0</v>
      </c>
      <c r="AP313" s="294">
        <f>IF(AP$5&lt;=$D313,0,IF(SUM($D313,$I$290)&gt;AP$5,$R301/$I$290,$R301-SUM($I313:AO313)))</f>
        <v>0</v>
      </c>
      <c r="AQ313" s="294">
        <f>IF(AQ$5&lt;=$D313,0,IF(SUM($D313,$I$290)&gt;AQ$5,$R301/$I$290,$R301-SUM($I313:AP313)))</f>
        <v>0</v>
      </c>
      <c r="AR313" s="294">
        <f>IF(AR$5&lt;=$D313,0,IF(SUM($D313,$I$290)&gt;AR$5,$R301/$I$290,$R301-SUM($I313:AQ313)))</f>
        <v>0</v>
      </c>
      <c r="AS313" s="294">
        <f>IF(AS$5&lt;=$D313,0,IF(SUM($D313,$I$290)&gt;AS$5,$R301/$I$290,$R301-SUM($I313:AR313)))</f>
        <v>0</v>
      </c>
      <c r="AT313" s="294">
        <f>IF(AT$5&lt;=$D313,0,IF(SUM($D313,$I$290)&gt;AT$5,$R301/$I$290,$R301-SUM($I313:AS313)))</f>
        <v>0</v>
      </c>
      <c r="AU313" s="294">
        <f>IF(AU$5&lt;=$D313,0,IF(SUM($D313,$I$290)&gt;AU$5,$R301/$I$290,$R301-SUM($I313:AT313)))</f>
        <v>0</v>
      </c>
      <c r="AV313" s="294">
        <f>IF(AV$5&lt;=$D313,0,IF(SUM($D313,$I$290)&gt;AV$5,$R301/$I$290,$R301-SUM($I313:AU313)))</f>
        <v>0</v>
      </c>
      <c r="AW313" s="294">
        <f>IF(AW$5&lt;=$D313,0,IF(SUM($D313,$I$290)&gt;AW$5,$R301/$I$290,$R301-SUM($I313:AV313)))</f>
        <v>0</v>
      </c>
      <c r="AX313" s="294">
        <f>IF(AX$5&lt;=$D313,0,IF(SUM($D313,$I$290)&gt;AX$5,$R301/$I$290,$R301-SUM($I313:AW313)))</f>
        <v>0</v>
      </c>
      <c r="AY313" s="294">
        <f>IF(AY$5&lt;=$D313,0,IF(SUM($D313,$I$290)&gt;AY$5,$R301/$I$290,$R301-SUM($I313:AX313)))</f>
        <v>0</v>
      </c>
      <c r="AZ313" s="294">
        <f>IF(AZ$5&lt;=$D313,0,IF(SUM($D313,$I$290)&gt;AZ$5,$R301/$I$290,$R301-SUM($I313:AY313)))</f>
        <v>0</v>
      </c>
      <c r="BA313" s="294">
        <f>IF(BA$5&lt;=$D313,0,IF(SUM($D313,$I$290)&gt;BA$5,$R301/$I$290,$R301-SUM($I313:AZ313)))</f>
        <v>0</v>
      </c>
      <c r="BB313" s="294">
        <f>IF(BB$5&lt;=$D313,0,IF(SUM($D313,$I$290)&gt;BB$5,$R301/$I$290,$R301-SUM($I313:BA313)))</f>
        <v>0</v>
      </c>
      <c r="BC313" s="294">
        <f>IF(BC$5&lt;=$D313,0,IF(SUM($D313,$I$290)&gt;BC$5,$R301/$I$290,$R301-SUM($I313:BB313)))</f>
        <v>0</v>
      </c>
      <c r="BD313" s="294">
        <f>IF(BD$5&lt;=$D313,0,IF(SUM($D313,$I$290)&gt;BD$5,$R301/$I$290,$R301-SUM($I313:BC313)))</f>
        <v>0</v>
      </c>
      <c r="BE313" s="294">
        <f>IF(BE$5&lt;=$D313,0,IF(SUM($D313,$I$290)&gt;BE$5,$R301/$I$290,$R301-SUM($I313:BD313)))</f>
        <v>0</v>
      </c>
      <c r="BF313" s="294">
        <f>IF(BF$5&lt;=$D313,0,IF(SUM($D313,$I$290)&gt;BF$5,$R301/$I$290,$R301-SUM($I313:BE313)))</f>
        <v>0</v>
      </c>
      <c r="BG313" s="294">
        <f>IF(BG$5&lt;=$D313,0,IF(SUM($D313,$I$290)&gt;BG$5,$R301/$I$290,$R301-SUM($I313:BF313)))</f>
        <v>0</v>
      </c>
      <c r="BH313" s="294">
        <f>IF(BH$5&lt;=$D313,0,IF(SUM($D313,$I$290)&gt;BH$5,$R301/$I$290,$R301-SUM($I313:BG313)))</f>
        <v>0</v>
      </c>
      <c r="BI313" s="294">
        <f>IF(BI$5&lt;=$D313,0,IF(SUM($D313,$I$290)&gt;BI$5,$R301/$I$290,$R301-SUM($I313:BH313)))</f>
        <v>0</v>
      </c>
      <c r="BJ313" s="294">
        <f>IF(BJ$5&lt;=$D313,0,IF(SUM($D313,$I$290)&gt;BJ$5,$R301/$I$290,$R301-SUM($I313:BI313)))</f>
        <v>0</v>
      </c>
      <c r="BK313" s="294">
        <f>IF(BK$5&lt;=$D313,0,IF(SUM($D313,$I$290)&gt;BK$5,$R301/$I$290,$R301-SUM($I313:BJ313)))</f>
        <v>0</v>
      </c>
      <c r="BL313" s="294">
        <f>IF(BL$5&lt;=$D313,0,IF(SUM($D313,$I$290)&gt;BL$5,$R301/$I$290,$R301-SUM($I313:BK313)))</f>
        <v>0</v>
      </c>
      <c r="BM313" s="294">
        <f>IF(BM$5&lt;=$D313,0,IF(SUM($D313,$I$290)&gt;BM$5,$R301/$I$290,$R301-SUM($I313:BL313)))</f>
        <v>0</v>
      </c>
      <c r="BN313" s="294">
        <f>IF(BN$5&lt;=$D313,0,IF(SUM($D313,$I$290)&gt;BN$5,$R301/$I$290,$R301-SUM($I313:BM313)))</f>
        <v>0</v>
      </c>
      <c r="BO313" s="294">
        <f>IF(BO$5&lt;=$D313,0,IF(SUM($D313,$I$290)&gt;BO$5,$R301/$I$290,$R301-SUM($I313:BN313)))</f>
        <v>0</v>
      </c>
      <c r="BP313" s="294">
        <f>IF(BP$5&lt;=$D313,0,IF(SUM($D313,$I$290)&gt;BP$5,$R301/$I$290,$R301-SUM($I313:BO313)))</f>
        <v>0</v>
      </c>
      <c r="BQ313" s="294">
        <f>IF(BQ$5&lt;=$D313,0,IF(SUM($D313,$I$290)&gt;BQ$5,$R301/$I$290,$R301-SUM($I313:BP313)))</f>
        <v>0</v>
      </c>
      <c r="BR313" s="294">
        <f>IF(BR$5&lt;=$D313,0,IF(SUM($D313,$I$290)&gt;BR$5,$R301/$I$290,$R301-SUM($I313:BQ313)))</f>
        <v>0</v>
      </c>
      <c r="BS313" s="294">
        <f>IF(BS$5&lt;=$D313,0,IF(SUM($D313,$I$290)&gt;BS$5,$R301/$I$290,$R301-SUM($I313:BR313)))</f>
        <v>0</v>
      </c>
      <c r="BT313" s="294">
        <f>IF(BT$5&lt;=$D313,0,IF(SUM($D313,$I$290)&gt;BT$5,$R301/$I$290,$R301-SUM($I313:BS313)))</f>
        <v>0</v>
      </c>
      <c r="BU313" s="294">
        <f>IF(BU$5&lt;=$D313,0,IF(SUM($D313,$I$290)&gt;BU$5,$R301/$I$290,$R301-SUM($I313:BT313)))</f>
        <v>0</v>
      </c>
      <c r="BV313" s="294">
        <f>IF(BV$5&lt;=$D313,0,IF(SUM($D313,$I$290)&gt;BV$5,$R301/$I$290,$R301-SUM($I313:BU313)))</f>
        <v>0</v>
      </c>
    </row>
    <row r="314" spans="4:74" ht="12.75" hidden="1" customHeight="1" outlineLevel="1" x14ac:dyDescent="0.3">
      <c r="D314" s="124">
        <f t="shared" si="140"/>
        <v>2020</v>
      </c>
      <c r="E314" s="8" t="s">
        <v>22</v>
      </c>
      <c r="I314" s="75"/>
      <c r="J314" s="294">
        <f>IF(J$5&lt;=$D314,0,IF(SUM($D314,$I$290)&gt;J$5,$S301/$I$290,$S301-SUM($I314:I314)))</f>
        <v>0</v>
      </c>
      <c r="K314" s="294">
        <f>IF(K$5&lt;=$D314,0,IF(SUM($D314,$I$290)&gt;K$5,$S301/$I$290,$S301-SUM($I314:J314)))</f>
        <v>0</v>
      </c>
      <c r="L314" s="294">
        <f>IF(L$5&lt;=$D314,0,IF(SUM($D314,$I$290)&gt;L$5,$S301/$I$290,$S301-SUM($I314:K314)))</f>
        <v>0</v>
      </c>
      <c r="M314" s="294">
        <f>IF(M$5&lt;=$D314,0,IF(SUM($D314,$I$290)&gt;M$5,$S301/$I$290,$S301-SUM($I314:L314)))</f>
        <v>0</v>
      </c>
      <c r="N314" s="294">
        <f>IF(N$5&lt;=$D314,0,IF(SUM($D314,$I$290)&gt;N$5,$S301/$I$290,$S301-SUM($I314:M314)))</f>
        <v>0</v>
      </c>
      <c r="O314" s="294">
        <f>IF(O$5&lt;=$D314,0,IF(SUM($D314,$I$290)&gt;O$5,$S301/$I$290,$S301-SUM($I314:N314)))</f>
        <v>0</v>
      </c>
      <c r="P314" s="294">
        <f>IF(P$5&lt;=$D314,0,IF(SUM($D314,$I$290)&gt;P$5,$S301/$I$290,$S301-SUM($I314:O314)))</f>
        <v>0</v>
      </c>
      <c r="Q314" s="294">
        <f>IF(Q$5&lt;=$D314,0,IF(SUM($D314,$I$290)&gt;Q$5,$S301/$I$290,$S301-SUM($I314:P314)))</f>
        <v>0</v>
      </c>
      <c r="R314" s="294">
        <f>IF(R$5&lt;=$D314,0,IF(SUM($D314,$I$290)&gt;R$5,$S301/$I$290,$S301-SUM($I314:Q314)))</f>
        <v>0</v>
      </c>
      <c r="S314" s="294">
        <f>IF(S$5&lt;=$D314,0,IF(SUM($D314,$I$290)&gt;S$5,$S301/$I$290,$S301-SUM($I314:R314)))</f>
        <v>0</v>
      </c>
      <c r="T314" s="294">
        <f>IF(T$5&lt;=$D314,0,IF(SUM($D314,$I$290)&gt;T$5,$S301/$I$290,$S301-SUM($I314:S314)))</f>
        <v>3.6874285530006747</v>
      </c>
      <c r="U314" s="294">
        <f>IF(U$5&lt;=$D314,0,IF(SUM($D314,$I$290)&gt;U$5,$S301/$I$290,$S301-SUM($I314:T314)))</f>
        <v>3.6874285530006747</v>
      </c>
      <c r="V314" s="294">
        <f>IF(V$5&lt;=$D314,0,IF(SUM($D314,$I$290)&gt;V$5,$S301/$I$290,$S301-SUM($I314:U314)))</f>
        <v>3.6874285530006747</v>
      </c>
      <c r="W314" s="294">
        <f>IF(W$5&lt;=$D314,0,IF(SUM($D314,$I$290)&gt;W$5,$S301/$I$290,$S301-SUM($I314:V314)))</f>
        <v>3.6874285530006747</v>
      </c>
      <c r="X314" s="294">
        <f>IF(X$5&lt;=$D314,0,IF(SUM($D314,$I$290)&gt;X$5,$S301/$I$290,$S301-SUM($I314:W314)))</f>
        <v>3.6874285530006747</v>
      </c>
      <c r="Y314" s="294">
        <f>IF(Y$5&lt;=$D314,0,IF(SUM($D314,$I$290)&gt;Y$5,$S301/$I$290,$S301-SUM($I314:X314)))</f>
        <v>0.87119337446916489</v>
      </c>
      <c r="Z314" s="294">
        <f>IF(Z$5&lt;=$D314,0,IF(SUM($D314,$I$290)&gt;Z$5,$S301/$I$290,$S301-SUM($I314:Y314)))</f>
        <v>0</v>
      </c>
      <c r="AA314" s="294">
        <f>IF(AA$5&lt;=$D314,0,IF(SUM($D314,$I$290)&gt;AA$5,$S301/$I$290,$S301-SUM($I314:Z314)))</f>
        <v>0</v>
      </c>
      <c r="AB314" s="294">
        <f>IF(AB$5&lt;=$D314,0,IF(SUM($D314,$I$290)&gt;AB$5,$S301/$I$290,$S301-SUM($I314:AA314)))</f>
        <v>0</v>
      </c>
      <c r="AC314" s="294">
        <f>IF(AC$5&lt;=$D314,0,IF(SUM($D314,$I$290)&gt;AC$5,$S301/$I$290,$S301-SUM($I314:AB314)))</f>
        <v>0</v>
      </c>
      <c r="AD314" s="294">
        <f>IF(AD$5&lt;=$D314,0,IF(SUM($D314,$I$290)&gt;AD$5,$S301/$I$290,$S301-SUM($I314:AC314)))</f>
        <v>0</v>
      </c>
      <c r="AE314" s="294">
        <f>IF(AE$5&lt;=$D314,0,IF(SUM($D314,$I$290)&gt;AE$5,$S301/$I$290,$S301-SUM($I314:AD314)))</f>
        <v>0</v>
      </c>
      <c r="AF314" s="294">
        <f>IF(AF$5&lt;=$D314,0,IF(SUM($D314,$I$290)&gt;AF$5,$S301/$I$290,$S301-SUM($I314:AE314)))</f>
        <v>0</v>
      </c>
      <c r="AG314" s="294">
        <f>IF(AG$5&lt;=$D314,0,IF(SUM($D314,$I$290)&gt;AG$5,$S301/$I$290,$S301-SUM($I314:AF314)))</f>
        <v>0</v>
      </c>
      <c r="AH314" s="294">
        <f>IF(AH$5&lt;=$D314,0,IF(SUM($D314,$I$290)&gt;AH$5,$S301/$I$290,$S301-SUM($I314:AG314)))</f>
        <v>0</v>
      </c>
      <c r="AI314" s="294">
        <f>IF(AI$5&lt;=$D314,0,IF(SUM($D314,$I$290)&gt;AI$5,$S301/$I$290,$S301-SUM($I314:AH314)))</f>
        <v>0</v>
      </c>
      <c r="AJ314" s="294">
        <f>IF(AJ$5&lt;=$D314,0,IF(SUM($D314,$I$290)&gt;AJ$5,$S301/$I$290,$S301-SUM($I314:AI314)))</f>
        <v>0</v>
      </c>
      <c r="AK314" s="294">
        <f>IF(AK$5&lt;=$D314,0,IF(SUM($D314,$I$290)&gt;AK$5,$S301/$I$290,$S301-SUM($I314:AJ314)))</f>
        <v>0</v>
      </c>
      <c r="AL314" s="294">
        <f>IF(AL$5&lt;=$D314,0,IF(SUM($D314,$I$290)&gt;AL$5,$S301/$I$290,$S301-SUM($I314:AK314)))</f>
        <v>0</v>
      </c>
      <c r="AM314" s="294">
        <f>IF(AM$5&lt;=$D314,0,IF(SUM($D314,$I$290)&gt;AM$5,$S301/$I$290,$S301-SUM($I314:AL314)))</f>
        <v>0</v>
      </c>
      <c r="AN314" s="294">
        <f>IF(AN$5&lt;=$D314,0,IF(SUM($D314,$I$290)&gt;AN$5,$S301/$I$290,$S301-SUM($I314:AM314)))</f>
        <v>0</v>
      </c>
      <c r="AO314" s="294">
        <f>IF(AO$5&lt;=$D314,0,IF(SUM($D314,$I$290)&gt;AO$5,$S301/$I$290,$S301-SUM($I314:AN314)))</f>
        <v>0</v>
      </c>
      <c r="AP314" s="294">
        <f>IF(AP$5&lt;=$D314,0,IF(SUM($D314,$I$290)&gt;AP$5,$S301/$I$290,$S301-SUM($I314:AO314)))</f>
        <v>0</v>
      </c>
      <c r="AQ314" s="294">
        <f>IF(AQ$5&lt;=$D314,0,IF(SUM($D314,$I$290)&gt;AQ$5,$S301/$I$290,$S301-SUM($I314:AP314)))</f>
        <v>0</v>
      </c>
      <c r="AR314" s="294">
        <f>IF(AR$5&lt;=$D314,0,IF(SUM($D314,$I$290)&gt;AR$5,$S301/$I$290,$S301-SUM($I314:AQ314)))</f>
        <v>0</v>
      </c>
      <c r="AS314" s="294">
        <f>IF(AS$5&lt;=$D314,0,IF(SUM($D314,$I$290)&gt;AS$5,$S301/$I$290,$S301-SUM($I314:AR314)))</f>
        <v>0</v>
      </c>
      <c r="AT314" s="294">
        <f>IF(AT$5&lt;=$D314,0,IF(SUM($D314,$I$290)&gt;AT$5,$S301/$I$290,$S301-SUM($I314:AS314)))</f>
        <v>0</v>
      </c>
      <c r="AU314" s="294">
        <f>IF(AU$5&lt;=$D314,0,IF(SUM($D314,$I$290)&gt;AU$5,$S301/$I$290,$S301-SUM($I314:AT314)))</f>
        <v>0</v>
      </c>
      <c r="AV314" s="294">
        <f>IF(AV$5&lt;=$D314,0,IF(SUM($D314,$I$290)&gt;AV$5,$S301/$I$290,$S301-SUM($I314:AU314)))</f>
        <v>0</v>
      </c>
      <c r="AW314" s="294">
        <f>IF(AW$5&lt;=$D314,0,IF(SUM($D314,$I$290)&gt;AW$5,$S301/$I$290,$S301-SUM($I314:AV314)))</f>
        <v>0</v>
      </c>
      <c r="AX314" s="294">
        <f>IF(AX$5&lt;=$D314,0,IF(SUM($D314,$I$290)&gt;AX$5,$S301/$I$290,$S301-SUM($I314:AW314)))</f>
        <v>0</v>
      </c>
      <c r="AY314" s="294">
        <f>IF(AY$5&lt;=$D314,0,IF(SUM($D314,$I$290)&gt;AY$5,$S301/$I$290,$S301-SUM($I314:AX314)))</f>
        <v>0</v>
      </c>
      <c r="AZ314" s="294">
        <f>IF(AZ$5&lt;=$D314,0,IF(SUM($D314,$I$290)&gt;AZ$5,$S301/$I$290,$S301-SUM($I314:AY314)))</f>
        <v>0</v>
      </c>
      <c r="BA314" s="294">
        <f>IF(BA$5&lt;=$D314,0,IF(SUM($D314,$I$290)&gt;BA$5,$S301/$I$290,$S301-SUM($I314:AZ314)))</f>
        <v>0</v>
      </c>
      <c r="BB314" s="294">
        <f>IF(BB$5&lt;=$D314,0,IF(SUM($D314,$I$290)&gt;BB$5,$S301/$I$290,$S301-SUM($I314:BA314)))</f>
        <v>0</v>
      </c>
      <c r="BC314" s="294">
        <f>IF(BC$5&lt;=$D314,0,IF(SUM($D314,$I$290)&gt;BC$5,$S301/$I$290,$S301-SUM($I314:BB314)))</f>
        <v>0</v>
      </c>
      <c r="BD314" s="294">
        <f>IF(BD$5&lt;=$D314,0,IF(SUM($D314,$I$290)&gt;BD$5,$S301/$I$290,$S301-SUM($I314:BC314)))</f>
        <v>0</v>
      </c>
      <c r="BE314" s="294">
        <f>IF(BE$5&lt;=$D314,0,IF(SUM($D314,$I$290)&gt;BE$5,$S301/$I$290,$S301-SUM($I314:BD314)))</f>
        <v>0</v>
      </c>
      <c r="BF314" s="294">
        <f>IF(BF$5&lt;=$D314,0,IF(SUM($D314,$I$290)&gt;BF$5,$S301/$I$290,$S301-SUM($I314:BE314)))</f>
        <v>0</v>
      </c>
      <c r="BG314" s="294">
        <f>IF(BG$5&lt;=$D314,0,IF(SUM($D314,$I$290)&gt;BG$5,$S301/$I$290,$S301-SUM($I314:BF314)))</f>
        <v>0</v>
      </c>
      <c r="BH314" s="294">
        <f>IF(BH$5&lt;=$D314,0,IF(SUM($D314,$I$290)&gt;BH$5,$S301/$I$290,$S301-SUM($I314:BG314)))</f>
        <v>0</v>
      </c>
      <c r="BI314" s="294">
        <f>IF(BI$5&lt;=$D314,0,IF(SUM($D314,$I$290)&gt;BI$5,$S301/$I$290,$S301-SUM($I314:BH314)))</f>
        <v>0</v>
      </c>
      <c r="BJ314" s="294">
        <f>IF(BJ$5&lt;=$D314,0,IF(SUM($D314,$I$290)&gt;BJ$5,$S301/$I$290,$S301-SUM($I314:BI314)))</f>
        <v>0</v>
      </c>
      <c r="BK314" s="294">
        <f>IF(BK$5&lt;=$D314,0,IF(SUM($D314,$I$290)&gt;BK$5,$S301/$I$290,$S301-SUM($I314:BJ314)))</f>
        <v>0</v>
      </c>
      <c r="BL314" s="294">
        <f>IF(BL$5&lt;=$D314,0,IF(SUM($D314,$I$290)&gt;BL$5,$S301/$I$290,$S301-SUM($I314:BK314)))</f>
        <v>0</v>
      </c>
      <c r="BM314" s="294">
        <f>IF(BM$5&lt;=$D314,0,IF(SUM($D314,$I$290)&gt;BM$5,$S301/$I$290,$S301-SUM($I314:BL314)))</f>
        <v>0</v>
      </c>
      <c r="BN314" s="294">
        <f>IF(BN$5&lt;=$D314,0,IF(SUM($D314,$I$290)&gt;BN$5,$S301/$I$290,$S301-SUM($I314:BM314)))</f>
        <v>0</v>
      </c>
      <c r="BO314" s="294">
        <f>IF(BO$5&lt;=$D314,0,IF(SUM($D314,$I$290)&gt;BO$5,$S301/$I$290,$S301-SUM($I314:BN314)))</f>
        <v>0</v>
      </c>
      <c r="BP314" s="294">
        <f>IF(BP$5&lt;=$D314,0,IF(SUM($D314,$I$290)&gt;BP$5,$S301/$I$290,$S301-SUM($I314:BO314)))</f>
        <v>0</v>
      </c>
      <c r="BQ314" s="294">
        <f>IF(BQ$5&lt;=$D314,0,IF(SUM($D314,$I$290)&gt;BQ$5,$S301/$I$290,$S301-SUM($I314:BP314)))</f>
        <v>0</v>
      </c>
      <c r="BR314" s="294">
        <f>IF(BR$5&lt;=$D314,0,IF(SUM($D314,$I$290)&gt;BR$5,$S301/$I$290,$S301-SUM($I314:BQ314)))</f>
        <v>0</v>
      </c>
      <c r="BS314" s="294">
        <f>IF(BS$5&lt;=$D314,0,IF(SUM($D314,$I$290)&gt;BS$5,$S301/$I$290,$S301-SUM($I314:BR314)))</f>
        <v>0</v>
      </c>
      <c r="BT314" s="294">
        <f>IF(BT$5&lt;=$D314,0,IF(SUM($D314,$I$290)&gt;BT$5,$S301/$I$290,$S301-SUM($I314:BS314)))</f>
        <v>0</v>
      </c>
      <c r="BU314" s="294">
        <f>IF(BU$5&lt;=$D314,0,IF(SUM($D314,$I$290)&gt;BU$5,$S301/$I$290,$S301-SUM($I314:BT314)))</f>
        <v>0</v>
      </c>
      <c r="BV314" s="294">
        <f>IF(BV$5&lt;=$D314,0,IF(SUM($D314,$I$290)&gt;BV$5,$S301/$I$290,$S301-SUM($I314:BU314)))</f>
        <v>0</v>
      </c>
    </row>
    <row r="315" spans="4:74" ht="12.75" hidden="1" customHeight="1" outlineLevel="1" x14ac:dyDescent="0.3">
      <c r="D315" s="124">
        <f t="shared" si="140"/>
        <v>2021</v>
      </c>
      <c r="E315" s="8" t="s">
        <v>22</v>
      </c>
      <c r="I315" s="75"/>
      <c r="J315" s="294">
        <f>IF(J$5&lt;=$D315,0,IF(SUM($D315,$I$290)&gt;J$5,$T301/$I$290,$T301-SUM($I315:I315)))</f>
        <v>0</v>
      </c>
      <c r="K315" s="294">
        <f>IF(K$5&lt;=$D315,0,IF(SUM($D315,$I$290)&gt;K$5,$T301/$I$290,$T301-SUM($I315:J315)))</f>
        <v>0</v>
      </c>
      <c r="L315" s="294">
        <f>IF(L$5&lt;=$D315,0,IF(SUM($D315,$I$290)&gt;L$5,$T301/$I$290,$T301-SUM($I315:K315)))</f>
        <v>0</v>
      </c>
      <c r="M315" s="294">
        <f>IF(M$5&lt;=$D315,0,IF(SUM($D315,$I$290)&gt;M$5,$T301/$I$290,$T301-SUM($I315:L315)))</f>
        <v>0</v>
      </c>
      <c r="N315" s="294">
        <f>IF(N$5&lt;=$D315,0,IF(SUM($D315,$I$290)&gt;N$5,$T301/$I$290,$T301-SUM($I315:M315)))</f>
        <v>0</v>
      </c>
      <c r="O315" s="294">
        <f>IF(O$5&lt;=$D315,0,IF(SUM($D315,$I$290)&gt;O$5,$T301/$I$290,$T301-SUM($I315:N315)))</f>
        <v>0</v>
      </c>
      <c r="P315" s="294">
        <f>IF(P$5&lt;=$D315,0,IF(SUM($D315,$I$290)&gt;P$5,$T301/$I$290,$T301-SUM($I315:O315)))</f>
        <v>0</v>
      </c>
      <c r="Q315" s="294">
        <f>IF(Q$5&lt;=$D315,0,IF(SUM($D315,$I$290)&gt;Q$5,$T301/$I$290,$T301-SUM($I315:P315)))</f>
        <v>0</v>
      </c>
      <c r="R315" s="294">
        <f>IF(R$5&lt;=$D315,0,IF(SUM($D315,$I$290)&gt;R$5,$T301/$I$290,$T301-SUM($I315:Q315)))</f>
        <v>0</v>
      </c>
      <c r="S315" s="294">
        <f>IF(S$5&lt;=$D315,0,IF(SUM($D315,$I$290)&gt;S$5,$T301/$I$290,$T301-SUM($I315:R315)))</f>
        <v>0</v>
      </c>
      <c r="T315" s="294">
        <f>IF(T$5&lt;=$D315,0,IF(SUM($D315,$I$290)&gt;T$5,$T301/$I$290,$T301-SUM($I315:S315)))</f>
        <v>0</v>
      </c>
      <c r="U315" s="294">
        <f>IF(U$5&lt;=$D315,0,IF(SUM($D315,$I$290)&gt;U$5,$T301/$I$290,$T301-SUM($I315:T315)))</f>
        <v>0</v>
      </c>
      <c r="V315" s="294">
        <f>IF(V$5&lt;=$D315,0,IF(SUM($D315,$I$290)&gt;V$5,$T301/$I$290,$T301-SUM($I315:U315)))</f>
        <v>0</v>
      </c>
      <c r="W315" s="294">
        <f>IF(W$5&lt;=$D315,0,IF(SUM($D315,$I$290)&gt;W$5,$T301/$I$290,$T301-SUM($I315:V315)))</f>
        <v>0</v>
      </c>
      <c r="X315" s="294">
        <f>IF(X$5&lt;=$D315,0,IF(SUM($D315,$I$290)&gt;X$5,$T301/$I$290,$T301-SUM($I315:W315)))</f>
        <v>0</v>
      </c>
      <c r="Y315" s="294">
        <f>IF(Y$5&lt;=$D315,0,IF(SUM($D315,$I$290)&gt;Y$5,$T301/$I$290,$T301-SUM($I315:X315)))</f>
        <v>0</v>
      </c>
      <c r="Z315" s="294">
        <f>IF(Z$5&lt;=$D315,0,IF(SUM($D315,$I$290)&gt;Z$5,$T301/$I$290,$T301-SUM($I315:Y315)))</f>
        <v>0</v>
      </c>
      <c r="AA315" s="294">
        <f>IF(AA$5&lt;=$D315,0,IF(SUM($D315,$I$290)&gt;AA$5,$T301/$I$290,$T301-SUM($I315:Z315)))</f>
        <v>0</v>
      </c>
      <c r="AB315" s="294">
        <f>IF(AB$5&lt;=$D315,0,IF(SUM($D315,$I$290)&gt;AB$5,$T301/$I$290,$T301-SUM($I315:AA315)))</f>
        <v>0</v>
      </c>
      <c r="AC315" s="294">
        <f>IF(AC$5&lt;=$D315,0,IF(SUM($D315,$I$290)&gt;AC$5,$T301/$I$290,$T301-SUM($I315:AB315)))</f>
        <v>0</v>
      </c>
      <c r="AD315" s="294">
        <f>IF(AD$5&lt;=$D315,0,IF(SUM($D315,$I$290)&gt;AD$5,$T301/$I$290,$T301-SUM($I315:AC315)))</f>
        <v>0</v>
      </c>
      <c r="AE315" s="294">
        <f>IF(AE$5&lt;=$D315,0,IF(SUM($D315,$I$290)&gt;AE$5,$T301/$I$290,$T301-SUM($I315:AD315)))</f>
        <v>0</v>
      </c>
      <c r="AF315" s="294">
        <f>IF(AF$5&lt;=$D315,0,IF(SUM($D315,$I$290)&gt;AF$5,$T301/$I$290,$T301-SUM($I315:AE315)))</f>
        <v>0</v>
      </c>
      <c r="AG315" s="294">
        <f>IF(AG$5&lt;=$D315,0,IF(SUM($D315,$I$290)&gt;AG$5,$T301/$I$290,$T301-SUM($I315:AF315)))</f>
        <v>0</v>
      </c>
      <c r="AH315" s="294">
        <f>IF(AH$5&lt;=$D315,0,IF(SUM($D315,$I$290)&gt;AH$5,$T301/$I$290,$T301-SUM($I315:AG315)))</f>
        <v>0</v>
      </c>
      <c r="AI315" s="294">
        <f>IF(AI$5&lt;=$D315,0,IF(SUM($D315,$I$290)&gt;AI$5,$T301/$I$290,$T301-SUM($I315:AH315)))</f>
        <v>0</v>
      </c>
      <c r="AJ315" s="294">
        <f>IF(AJ$5&lt;=$D315,0,IF(SUM($D315,$I$290)&gt;AJ$5,$T301/$I$290,$T301-SUM($I315:AI315)))</f>
        <v>0</v>
      </c>
      <c r="AK315" s="294">
        <f>IF(AK$5&lt;=$D315,0,IF(SUM($D315,$I$290)&gt;AK$5,$T301/$I$290,$T301-SUM($I315:AJ315)))</f>
        <v>0</v>
      </c>
      <c r="AL315" s="294">
        <f>IF(AL$5&lt;=$D315,0,IF(SUM($D315,$I$290)&gt;AL$5,$T301/$I$290,$T301-SUM($I315:AK315)))</f>
        <v>0</v>
      </c>
      <c r="AM315" s="294">
        <f>IF(AM$5&lt;=$D315,0,IF(SUM($D315,$I$290)&gt;AM$5,$T301/$I$290,$T301-SUM($I315:AL315)))</f>
        <v>0</v>
      </c>
      <c r="AN315" s="294">
        <f>IF(AN$5&lt;=$D315,0,IF(SUM($D315,$I$290)&gt;AN$5,$T301/$I$290,$T301-SUM($I315:AM315)))</f>
        <v>0</v>
      </c>
      <c r="AO315" s="294">
        <f>IF(AO$5&lt;=$D315,0,IF(SUM($D315,$I$290)&gt;AO$5,$T301/$I$290,$T301-SUM($I315:AN315)))</f>
        <v>0</v>
      </c>
      <c r="AP315" s="294">
        <f>IF(AP$5&lt;=$D315,0,IF(SUM($D315,$I$290)&gt;AP$5,$T301/$I$290,$T301-SUM($I315:AO315)))</f>
        <v>0</v>
      </c>
      <c r="AQ315" s="294">
        <f>IF(AQ$5&lt;=$D315,0,IF(SUM($D315,$I$290)&gt;AQ$5,$T301/$I$290,$T301-SUM($I315:AP315)))</f>
        <v>0</v>
      </c>
      <c r="AR315" s="294">
        <f>IF(AR$5&lt;=$D315,0,IF(SUM($D315,$I$290)&gt;AR$5,$T301/$I$290,$T301-SUM($I315:AQ315)))</f>
        <v>0</v>
      </c>
      <c r="AS315" s="294">
        <f>IF(AS$5&lt;=$D315,0,IF(SUM($D315,$I$290)&gt;AS$5,$T301/$I$290,$T301-SUM($I315:AR315)))</f>
        <v>0</v>
      </c>
      <c r="AT315" s="294">
        <f>IF(AT$5&lt;=$D315,0,IF(SUM($D315,$I$290)&gt;AT$5,$T301/$I$290,$T301-SUM($I315:AS315)))</f>
        <v>0</v>
      </c>
      <c r="AU315" s="294">
        <f>IF(AU$5&lt;=$D315,0,IF(SUM($D315,$I$290)&gt;AU$5,$T301/$I$290,$T301-SUM($I315:AT315)))</f>
        <v>0</v>
      </c>
      <c r="AV315" s="294">
        <f>IF(AV$5&lt;=$D315,0,IF(SUM($D315,$I$290)&gt;AV$5,$T301/$I$290,$T301-SUM($I315:AU315)))</f>
        <v>0</v>
      </c>
      <c r="AW315" s="294">
        <f>IF(AW$5&lt;=$D315,0,IF(SUM($D315,$I$290)&gt;AW$5,$T301/$I$290,$T301-SUM($I315:AV315)))</f>
        <v>0</v>
      </c>
      <c r="AX315" s="294">
        <f>IF(AX$5&lt;=$D315,0,IF(SUM($D315,$I$290)&gt;AX$5,$T301/$I$290,$T301-SUM($I315:AW315)))</f>
        <v>0</v>
      </c>
      <c r="AY315" s="294">
        <f>IF(AY$5&lt;=$D315,0,IF(SUM($D315,$I$290)&gt;AY$5,$T301/$I$290,$T301-SUM($I315:AX315)))</f>
        <v>0</v>
      </c>
      <c r="AZ315" s="294">
        <f>IF(AZ$5&lt;=$D315,0,IF(SUM($D315,$I$290)&gt;AZ$5,$T301/$I$290,$T301-SUM($I315:AY315)))</f>
        <v>0</v>
      </c>
      <c r="BA315" s="294">
        <f>IF(BA$5&lt;=$D315,0,IF(SUM($D315,$I$290)&gt;BA$5,$T301/$I$290,$T301-SUM($I315:AZ315)))</f>
        <v>0</v>
      </c>
      <c r="BB315" s="294">
        <f>IF(BB$5&lt;=$D315,0,IF(SUM($D315,$I$290)&gt;BB$5,$T301/$I$290,$T301-SUM($I315:BA315)))</f>
        <v>0</v>
      </c>
      <c r="BC315" s="294">
        <f>IF(BC$5&lt;=$D315,0,IF(SUM($D315,$I$290)&gt;BC$5,$T301/$I$290,$T301-SUM($I315:BB315)))</f>
        <v>0</v>
      </c>
      <c r="BD315" s="294">
        <f>IF(BD$5&lt;=$D315,0,IF(SUM($D315,$I$290)&gt;BD$5,$T301/$I$290,$T301-SUM($I315:BC315)))</f>
        <v>0</v>
      </c>
      <c r="BE315" s="294">
        <f>IF(BE$5&lt;=$D315,0,IF(SUM($D315,$I$290)&gt;BE$5,$T301/$I$290,$T301-SUM($I315:BD315)))</f>
        <v>0</v>
      </c>
      <c r="BF315" s="294">
        <f>IF(BF$5&lt;=$D315,0,IF(SUM($D315,$I$290)&gt;BF$5,$T301/$I$290,$T301-SUM($I315:BE315)))</f>
        <v>0</v>
      </c>
      <c r="BG315" s="294">
        <f>IF(BG$5&lt;=$D315,0,IF(SUM($D315,$I$290)&gt;BG$5,$T301/$I$290,$T301-SUM($I315:BF315)))</f>
        <v>0</v>
      </c>
      <c r="BH315" s="294">
        <f>IF(BH$5&lt;=$D315,0,IF(SUM($D315,$I$290)&gt;BH$5,$T301/$I$290,$T301-SUM($I315:BG315)))</f>
        <v>0</v>
      </c>
      <c r="BI315" s="294">
        <f>IF(BI$5&lt;=$D315,0,IF(SUM($D315,$I$290)&gt;BI$5,$T301/$I$290,$T301-SUM($I315:BH315)))</f>
        <v>0</v>
      </c>
      <c r="BJ315" s="294">
        <f>IF(BJ$5&lt;=$D315,0,IF(SUM($D315,$I$290)&gt;BJ$5,$T301/$I$290,$T301-SUM($I315:BI315)))</f>
        <v>0</v>
      </c>
      <c r="BK315" s="294">
        <f>IF(BK$5&lt;=$D315,0,IF(SUM($D315,$I$290)&gt;BK$5,$T301/$I$290,$T301-SUM($I315:BJ315)))</f>
        <v>0</v>
      </c>
      <c r="BL315" s="294">
        <f>IF(BL$5&lt;=$D315,0,IF(SUM($D315,$I$290)&gt;BL$5,$T301/$I$290,$T301-SUM($I315:BK315)))</f>
        <v>0</v>
      </c>
      <c r="BM315" s="294">
        <f>IF(BM$5&lt;=$D315,0,IF(SUM($D315,$I$290)&gt;BM$5,$T301/$I$290,$T301-SUM($I315:BL315)))</f>
        <v>0</v>
      </c>
      <c r="BN315" s="294">
        <f>IF(BN$5&lt;=$D315,0,IF(SUM($D315,$I$290)&gt;BN$5,$T301/$I$290,$T301-SUM($I315:BM315)))</f>
        <v>0</v>
      </c>
      <c r="BO315" s="294">
        <f>IF(BO$5&lt;=$D315,0,IF(SUM($D315,$I$290)&gt;BO$5,$T301/$I$290,$T301-SUM($I315:BN315)))</f>
        <v>0</v>
      </c>
      <c r="BP315" s="294">
        <f>IF(BP$5&lt;=$D315,0,IF(SUM($D315,$I$290)&gt;BP$5,$T301/$I$290,$T301-SUM($I315:BO315)))</f>
        <v>0</v>
      </c>
      <c r="BQ315" s="294">
        <f>IF(BQ$5&lt;=$D315,0,IF(SUM($D315,$I$290)&gt;BQ$5,$T301/$I$290,$T301-SUM($I315:BP315)))</f>
        <v>0</v>
      </c>
      <c r="BR315" s="294">
        <f>IF(BR$5&lt;=$D315,0,IF(SUM($D315,$I$290)&gt;BR$5,$T301/$I$290,$T301-SUM($I315:BQ315)))</f>
        <v>0</v>
      </c>
      <c r="BS315" s="294">
        <f>IF(BS$5&lt;=$D315,0,IF(SUM($D315,$I$290)&gt;BS$5,$T301/$I$290,$T301-SUM($I315:BR315)))</f>
        <v>0</v>
      </c>
      <c r="BT315" s="294">
        <f>IF(BT$5&lt;=$D315,0,IF(SUM($D315,$I$290)&gt;BT$5,$T301/$I$290,$T301-SUM($I315:BS315)))</f>
        <v>0</v>
      </c>
      <c r="BU315" s="294">
        <f>IF(BU$5&lt;=$D315,0,IF(SUM($D315,$I$290)&gt;BU$5,$T301/$I$290,$T301-SUM($I315:BT315)))</f>
        <v>0</v>
      </c>
      <c r="BV315" s="294">
        <f>IF(BV$5&lt;=$D315,0,IF(SUM($D315,$I$290)&gt;BV$5,$T301/$I$290,$T301-SUM($I315:BU315)))</f>
        <v>0</v>
      </c>
    </row>
    <row r="316" spans="4:74" ht="12.75" hidden="1" customHeight="1" outlineLevel="1" x14ac:dyDescent="0.3">
      <c r="D316" s="124">
        <f t="shared" si="140"/>
        <v>2022</v>
      </c>
      <c r="E316" s="8" t="s">
        <v>22</v>
      </c>
      <c r="I316" s="75"/>
      <c r="J316" s="123">
        <f>IF(J$5&lt;=$D316,0,IF(SUM($D316,I289)&gt;J$5,$U301/I289,$U301-SUM($I316:I316)))</f>
        <v>0</v>
      </c>
      <c r="K316" s="123">
        <f>IF(K$5&lt;=$D316,0,IF(SUM($D316,I289)&gt;K$5,$U301/I289,$U301-SUM($I316:J316)))</f>
        <v>0</v>
      </c>
      <c r="L316" s="123">
        <f>IF(L$5&lt;=$D316,0,IF(SUM($D316,I289)&gt;L$5,$U301/I289,$U301-SUM($I316:K316)))</f>
        <v>0</v>
      </c>
      <c r="M316" s="123">
        <f>IF(M$5&lt;=$D316,0,IF(SUM($D316,I289)&gt;M$5,$U301/I289,$U301-SUM($I316:L316)))</f>
        <v>0</v>
      </c>
      <c r="N316" s="123">
        <f>IF(N$5&lt;=$D316,0,IF(SUM($D316,I289)&gt;N$5,$U301/I289,$U301-SUM($I316:M316)))</f>
        <v>0</v>
      </c>
      <c r="O316" s="123">
        <f>IF(O$5&lt;=$D316,0,IF(SUM($D316,I289)&gt;O$5,$U301/I289,$U301-SUM($I316:N316)))</f>
        <v>0</v>
      </c>
      <c r="P316" s="123">
        <f>IF(P$5&lt;=$D316,0,IF(SUM($D316,I289)&gt;P$5,$U301/I289,$U301-SUM($I316:O316)))</f>
        <v>0</v>
      </c>
      <c r="Q316" s="123">
        <f>IF(Q$5&lt;=$D316,0,IF(SUM($D316,I289)&gt;Q$5,$U301/I289,$U301-SUM($I316:P316)))</f>
        <v>0</v>
      </c>
      <c r="R316" s="123">
        <f>IF(R$5&lt;=$D316,0,IF(SUM($D316,I289)&gt;R$5,$U301/I289,$U301-SUM($I316:Q316)))</f>
        <v>0</v>
      </c>
      <c r="S316" s="123">
        <f>IF(S$5&lt;=$D316,0,IF(SUM($D316,I289)&gt;S$5,$U301/I289,$U301-SUM($I316:R316)))</f>
        <v>0</v>
      </c>
      <c r="T316" s="123">
        <f>IF(T$5&lt;=$D316,0,IF(SUM($D316,I289)&gt;T$5,$U301/I289,$U301-SUM($I316:S316)))</f>
        <v>0</v>
      </c>
      <c r="U316" s="123">
        <f>IF(U$5&lt;=$D316,0,IF(SUM($D316,I289)&gt;U$5,$U301/I289,$U301-SUM($I316:T316)))</f>
        <v>0</v>
      </c>
      <c r="V316" s="123">
        <f>IF(V$5&lt;=$D316,0,IF(SUM($D316,I289)&gt;V$5,$U301/I289,$U301-SUM($I316:U316)))</f>
        <v>0</v>
      </c>
      <c r="W316" s="123">
        <f>IF(W$5&lt;=$D316,0,IF(SUM($D316,I289)&gt;W$5,$U301/I289,$U301-SUM($I316:V316)))</f>
        <v>0</v>
      </c>
      <c r="X316" s="123">
        <f>IF(X$5&lt;=$D316,0,IF(SUM($D316,I289)&gt;X$5,$U301/I289,$U301-SUM($I316:W316)))</f>
        <v>0</v>
      </c>
      <c r="Y316" s="123">
        <f>IF(Y$5&lt;=$D316,0,IF(SUM($D316,I289)&gt;Y$5,$U301/I289,$U301-SUM($I316:X316)))</f>
        <v>0</v>
      </c>
      <c r="Z316" s="123">
        <f>IF(Z$5&lt;=$D316,0,IF(SUM($D316,I289)&gt;Z$5,$U301/I289,$U301-SUM($I316:Y316)))</f>
        <v>0</v>
      </c>
      <c r="AA316" s="123">
        <f>IF(AA$5&lt;=$D316,0,IF(SUM($D316,I289)&gt;AA$5,$U301/I289,$U301-SUM($I316:Z316)))</f>
        <v>0</v>
      </c>
      <c r="AB316" s="123">
        <f>IF(AB$5&lt;=$D316,0,IF(SUM($D316,I289)&gt;AB$5,$U301/I289,$U301-SUM($I316:AA316)))</f>
        <v>0</v>
      </c>
      <c r="AC316" s="123">
        <f>IF(AC$5&lt;=$D316,0,IF(SUM($D316,I289)&gt;AC$5,$U301/I289,$U301-SUM($I316:AB316)))</f>
        <v>0</v>
      </c>
      <c r="AD316" s="123">
        <f>IF(AD$5&lt;=$D316,0,IF(SUM($D316,I289)&gt;AD$5,$U301/I289,$U301-SUM($I316:AC316)))</f>
        <v>0</v>
      </c>
      <c r="AE316" s="123">
        <f>IF(AE$5&lt;=$D316,0,IF(SUM($D316,I289)&gt;AE$5,$U301/I289,$U301-SUM($I316:AD316)))</f>
        <v>0</v>
      </c>
      <c r="AF316" s="123">
        <f>IF(AF$5&lt;=$D316,0,IF(SUM($D316,I289)&gt;AF$5,$U301/I289,$U301-SUM($I316:AE316)))</f>
        <v>0</v>
      </c>
      <c r="AG316" s="123">
        <f>IF(AG$5&lt;=$D316,0,IF(SUM($D316,I289)&gt;AG$5,$U301/I289,$U301-SUM($I316:AF316)))</f>
        <v>0</v>
      </c>
      <c r="AH316" s="123">
        <f>IF(AH$5&lt;=$D316,0,IF(SUM($D316,I289)&gt;AH$5,$U301/I289,$U301-SUM($I316:AG316)))</f>
        <v>0</v>
      </c>
      <c r="AI316" s="123">
        <f>IF(AI$5&lt;=$D316,0,IF(SUM($D316,I289)&gt;AI$5,$U301/I289,$U301-SUM($I316:AH316)))</f>
        <v>0</v>
      </c>
      <c r="AJ316" s="123">
        <f>IF(AJ$5&lt;=$D316,0,IF(SUM($D316,I289)&gt;AJ$5,$U301/I289,$U301-SUM($I316:AI316)))</f>
        <v>0</v>
      </c>
      <c r="AK316" s="123">
        <f>IF(AK$5&lt;=$D316,0,IF(SUM($D316,I289)&gt;AK$5,$U301/I289,$U301-SUM($I316:AJ316)))</f>
        <v>0</v>
      </c>
      <c r="AL316" s="123">
        <f>IF(AL$5&lt;=$D316,0,IF(SUM($D316,I289)&gt;AL$5,$U301/I289,$U301-SUM($I316:AK316)))</f>
        <v>0</v>
      </c>
      <c r="AM316" s="123">
        <f>IF(AM$5&lt;=$D316,0,IF(SUM($D316,I289)&gt;AM$5,$U301/I289,$U301-SUM($I316:AL316)))</f>
        <v>0</v>
      </c>
      <c r="AN316" s="123">
        <f>IF(AN$5&lt;=$D316,0,IF(SUM($D316,I289)&gt;AN$5,$U301/I289,$U301-SUM($I316:AM316)))</f>
        <v>0</v>
      </c>
      <c r="AO316" s="123">
        <f>IF(AO$5&lt;=$D316,0,IF(SUM($D316,I289)&gt;AO$5,$U301/I289,$U301-SUM($I316:AN316)))</f>
        <v>0</v>
      </c>
      <c r="AP316" s="123">
        <f>IF(AP$5&lt;=$D316,0,IF(SUM($D316,I289)&gt;AP$5,$U301/I289,$U301-SUM($I316:AO316)))</f>
        <v>0</v>
      </c>
      <c r="AQ316" s="123">
        <f>IF(AQ$5&lt;=$D316,0,IF(SUM($D316,I289)&gt;AQ$5,$U301/I289,$U301-SUM($I316:AP316)))</f>
        <v>0</v>
      </c>
      <c r="AR316" s="123">
        <f>IF(AR$5&lt;=$D316,0,IF(SUM($D316,I289)&gt;AR$5,$U301/I289,$U301-SUM($I316:AQ316)))</f>
        <v>0</v>
      </c>
      <c r="AS316" s="123">
        <f>IF(AS$5&lt;=$D316,0,IF(SUM($D316,I289)&gt;AS$5,$U301/I289,$U301-SUM($I316:AR316)))</f>
        <v>0</v>
      </c>
      <c r="AT316" s="123">
        <f>IF(AT$5&lt;=$D316,0,IF(SUM($D316,I289)&gt;AT$5,$U301/I289,$U301-SUM($I316:AS316)))</f>
        <v>0</v>
      </c>
      <c r="AU316" s="123">
        <f>IF(AU$5&lt;=$D316,0,IF(SUM($D316,I289)&gt;AU$5,$U301/I289,$U301-SUM($I316:AT316)))</f>
        <v>0</v>
      </c>
      <c r="AV316" s="123">
        <f>IF(AV$5&lt;=$D316,0,IF(SUM($D316,I289)&gt;AV$5,$U301/I289,$U301-SUM($I316:AU316)))</f>
        <v>0</v>
      </c>
      <c r="AW316" s="123">
        <f>IF(AW$5&lt;=$D316,0,IF(SUM($D316,I289)&gt;AW$5,$U301/I289,$U301-SUM($I316:AV316)))</f>
        <v>0</v>
      </c>
      <c r="AX316" s="123">
        <f>IF(AX$5&lt;=$D316,0,IF(SUM($D316,I289)&gt;AX$5,$U301/I289,$U301-SUM($I316:AW316)))</f>
        <v>0</v>
      </c>
      <c r="AY316" s="123">
        <f>IF(AY$5&lt;=$D316,0,IF(SUM($D316,I289)&gt;AY$5,$U301/I289,$U301-SUM($I316:AX316)))</f>
        <v>0</v>
      </c>
      <c r="AZ316" s="123">
        <f>IF(AZ$5&lt;=$D316,0,IF(SUM($D316,I289)&gt;AZ$5,$U301/I289,$U301-SUM($I316:AY316)))</f>
        <v>0</v>
      </c>
      <c r="BA316" s="123">
        <f>IF(BA$5&lt;=$D316,0,IF(SUM($D316,I289)&gt;BA$5,$U301/I289,$U301-SUM($I316:AZ316)))</f>
        <v>0</v>
      </c>
      <c r="BB316" s="123">
        <f>IF(BB$5&lt;=$D316,0,IF(SUM($D316,I289)&gt;BB$5,$U301/I289,$U301-SUM($I316:BA316)))</f>
        <v>0</v>
      </c>
      <c r="BC316" s="123">
        <f>IF(BC$5&lt;=$D316,0,IF(SUM($D316,I289)&gt;BC$5,$U301/I289,$U301-SUM($I316:BB316)))</f>
        <v>0</v>
      </c>
      <c r="BD316" s="123">
        <f>IF(BD$5&lt;=$D316,0,IF(SUM($D316,I289)&gt;BD$5,$U301/I289,$U301-SUM($I316:BC316)))</f>
        <v>0</v>
      </c>
      <c r="BE316" s="123">
        <f>IF(BE$5&lt;=$D316,0,IF(SUM($D316,I289)&gt;BE$5,$U301/I289,$U301-SUM($I316:BD316)))</f>
        <v>0</v>
      </c>
      <c r="BF316" s="123">
        <f>IF(BF$5&lt;=$D316,0,IF(SUM($D316,I289)&gt;BF$5,$U301/I289,$U301-SUM($I316:BE316)))</f>
        <v>0</v>
      </c>
      <c r="BG316" s="123">
        <f>IF(BG$5&lt;=$D316,0,IF(SUM($D316,I289)&gt;BG$5,$U301/I289,$U301-SUM($I316:BF316)))</f>
        <v>0</v>
      </c>
      <c r="BH316" s="123">
        <f>IF(BH$5&lt;=$D316,0,IF(SUM($D316,I289)&gt;BH$5,$U301/I289,$U301-SUM($I316:BG316)))</f>
        <v>0</v>
      </c>
      <c r="BI316" s="123">
        <f>IF(BI$5&lt;=$D316,0,IF(SUM($D316,I289)&gt;BI$5,$U301/I289,$U301-SUM($I316:BH316)))</f>
        <v>0</v>
      </c>
      <c r="BJ316" s="123">
        <f>IF(BJ$5&lt;=$D316,0,IF(SUM($D316,I289)&gt;BJ$5,$U301/I289,$U301-SUM($I316:BI316)))</f>
        <v>0</v>
      </c>
      <c r="BK316" s="123">
        <f>IF(BK$5&lt;=$D316,0,IF(SUM($D316,I289)&gt;BK$5,$U301/I289,$U301-SUM($I316:BJ316)))</f>
        <v>0</v>
      </c>
      <c r="BL316" s="123">
        <f>IF(BL$5&lt;=$D316,0,IF(SUM($D316,I289)&gt;BL$5,$U301/I289,$U301-SUM($I316:BK316)))</f>
        <v>0</v>
      </c>
      <c r="BM316" s="123">
        <f>IF(BM$5&lt;=$D316,0,IF(SUM($D316,I289)&gt;BM$5,$U301/I289,$U301-SUM($I316:BL316)))</f>
        <v>0</v>
      </c>
      <c r="BN316" s="123">
        <f>IF(BN$5&lt;=$D316,0,IF(SUM($D316,I289)&gt;BN$5,$U301/I289,$U301-SUM($I316:BM316)))</f>
        <v>0</v>
      </c>
      <c r="BO316" s="123">
        <f>IF(BO$5&lt;=$D316,0,IF(SUM($D316,I289)&gt;BO$5,$U301/I289,$U301-SUM($I316:BN316)))</f>
        <v>0</v>
      </c>
      <c r="BP316" s="123">
        <f>IF(BP$5&lt;=$D316,0,IF(SUM($D316,I289)&gt;BP$5,$U301/I289,$U301-SUM($I316:BO316)))</f>
        <v>0</v>
      </c>
      <c r="BQ316" s="123">
        <f>IF(BQ$5&lt;=$D316,0,IF(SUM($D316,I289)&gt;BQ$5,$U301/I289,$U301-SUM($I316:BP316)))</f>
        <v>0</v>
      </c>
      <c r="BR316" s="123">
        <f>IF(BR$5&lt;=$D316,0,IF(SUM($D316,J289)&gt;BR$5,$U301/J289,$U301-SUM($I316:BQ316)))</f>
        <v>0</v>
      </c>
      <c r="BS316" s="123">
        <f>IF(BS$5&lt;=$D316,0,IF(SUM($D316,K289)&gt;BS$5,$U301/K289,$U301-SUM($I316:BR316)))</f>
        <v>0</v>
      </c>
      <c r="BT316" s="123">
        <f>IF(BT$5&lt;=$D316,0,IF(SUM($D316,L289)&gt;BT$5,$U301/L289,$U301-SUM($I316:BS316)))</f>
        <v>0</v>
      </c>
      <c r="BU316" s="123">
        <f>IF(BU$5&lt;=$D316,0,IF(SUM($D316,M289)&gt;BU$5,$U301/M289,$U301-SUM($I316:BT316)))</f>
        <v>0</v>
      </c>
      <c r="BV316" s="123">
        <f>IF(BV$5&lt;=$D316,0,IF(SUM($D316,N289)&gt;BV$5,$U301/N289,$U301-SUM($I316:BU316)))</f>
        <v>0</v>
      </c>
    </row>
    <row r="317" spans="4:74" ht="12.75" hidden="1" customHeight="1" outlineLevel="1" x14ac:dyDescent="0.3">
      <c r="D317" s="124">
        <f t="shared" si="140"/>
        <v>2023</v>
      </c>
      <c r="E317" s="8" t="s">
        <v>22</v>
      </c>
      <c r="I317" s="75"/>
      <c r="J317" s="123">
        <f>IF(J$5&lt;=$D317,0,IF(SUM($D317,I289)&gt;J$5,$V301/I289,$V301-SUM($I317:I317)))</f>
        <v>0</v>
      </c>
      <c r="K317" s="123">
        <f>IF(K$5&lt;=$D317,0,IF(SUM($D317,I289)&gt;K$5,$V301/I289,$V301-SUM($I317:J317)))</f>
        <v>0</v>
      </c>
      <c r="L317" s="123">
        <f>IF(L$5&lt;=$D317,0,IF(SUM($D317,I289)&gt;L$5,$V301/I289,$V301-SUM($I317:K317)))</f>
        <v>0</v>
      </c>
      <c r="M317" s="123">
        <f>IF(M$5&lt;=$D317,0,IF(SUM($D317,I289)&gt;M$5,$V301/I289,$V301-SUM($I317:L317)))</f>
        <v>0</v>
      </c>
      <c r="N317" s="123">
        <f>IF(N$5&lt;=$D317,0,IF(SUM($D317,I289)&gt;N$5,$V301/I289,$V301-SUM($I317:M317)))</f>
        <v>0</v>
      </c>
      <c r="O317" s="123">
        <f>IF(O$5&lt;=$D317,0,IF(SUM($D317,I289)&gt;O$5,$V301/I289,$V301-SUM($I317:N317)))</f>
        <v>0</v>
      </c>
      <c r="P317" s="123">
        <f>IF(P$5&lt;=$D317,0,IF(SUM($D317,I289)&gt;P$5,$V301/I289,$V301-SUM($I317:O317)))</f>
        <v>0</v>
      </c>
      <c r="Q317" s="123">
        <f>IF(Q$5&lt;=$D317,0,IF(SUM($D317,I289)&gt;Q$5,$V301/I289,$V301-SUM($I317:P317)))</f>
        <v>0</v>
      </c>
      <c r="R317" s="123">
        <f>IF(R$5&lt;=$D317,0,IF(SUM($D317,I289)&gt;R$5,$V301/I289,$V301-SUM($I317:Q317)))</f>
        <v>0</v>
      </c>
      <c r="S317" s="123">
        <f>IF(S$5&lt;=$D317,0,IF(SUM($D317,I289)&gt;S$5,$V301/I289,$V301-SUM($I317:R317)))</f>
        <v>0</v>
      </c>
      <c r="T317" s="123">
        <f>IF(T$5&lt;=$D317,0,IF(SUM($D317,I289)&gt;T$5,$V301/I289,$V301-SUM($I317:S317)))</f>
        <v>0</v>
      </c>
      <c r="U317" s="123">
        <f>IF(U$5&lt;=$D317,0,IF(SUM($D317,I289)&gt;U$5,$V301/I289,$V301-SUM($I317:T317)))</f>
        <v>0</v>
      </c>
      <c r="V317" s="123">
        <f>IF(V$5&lt;=$D317,0,IF(SUM($D317,I289)&gt;V$5,$V301/I289,$V301-SUM($I317:U317)))</f>
        <v>0</v>
      </c>
      <c r="W317" s="123">
        <f>IF(W$5&lt;=$D317,0,IF(SUM($D317,I289)&gt;W$5,$V301/I289,$V301-SUM($I317:V317)))</f>
        <v>0</v>
      </c>
      <c r="X317" s="123">
        <f>IF(X$5&lt;=$D317,0,IF(SUM($D317,I289)&gt;X$5,$V301/I289,$V301-SUM($I317:W317)))</f>
        <v>0</v>
      </c>
      <c r="Y317" s="123">
        <f>IF(Y$5&lt;=$D317,0,IF(SUM($D317,I289)&gt;Y$5,$V301/I289,$V301-SUM($I317:X317)))</f>
        <v>0</v>
      </c>
      <c r="Z317" s="123">
        <f>IF(Z$5&lt;=$D317,0,IF(SUM($D317,I289)&gt;Z$5,$V301/I289,$V301-SUM($I317:Y317)))</f>
        <v>0</v>
      </c>
      <c r="AA317" s="123">
        <f>IF(AA$5&lt;=$D317,0,IF(SUM($D317,I289)&gt;AA$5,$V301/I289,$V301-SUM($I317:Z317)))</f>
        <v>0</v>
      </c>
      <c r="AB317" s="123">
        <f>IF(AB$5&lt;=$D317,0,IF(SUM($D317,I289)&gt;AB$5,$V301/I289,$V301-SUM($I317:AA317)))</f>
        <v>0</v>
      </c>
      <c r="AC317" s="123">
        <f>IF(AC$5&lt;=$D317,0,IF(SUM($D317,I289)&gt;AC$5,$V301/I289,$V301-SUM($I317:AB317)))</f>
        <v>0</v>
      </c>
      <c r="AD317" s="123">
        <f>IF(AD$5&lt;=$D317,0,IF(SUM($D317,I289)&gt;AD$5,$V301/I289,$V301-SUM($I317:AC317)))</f>
        <v>0</v>
      </c>
      <c r="AE317" s="123">
        <f>IF(AE$5&lt;=$D317,0,IF(SUM($D317,I289)&gt;AE$5,$V301/I289,$V301-SUM($I317:AD317)))</f>
        <v>0</v>
      </c>
      <c r="AF317" s="123">
        <f>IF(AF$5&lt;=$D317,0,IF(SUM($D317,I289)&gt;AF$5,$V301/I289,$V301-SUM($I317:AE317)))</f>
        <v>0</v>
      </c>
      <c r="AG317" s="123">
        <f>IF(AG$5&lt;=$D317,0,IF(SUM($D317,I289)&gt;AG$5,$V301/I289,$V301-SUM($I317:AF317)))</f>
        <v>0</v>
      </c>
      <c r="AH317" s="123">
        <f>IF(AH$5&lt;=$D317,0,IF(SUM($D317,I289)&gt;AH$5,$V301/I289,$V301-SUM($I317:AG317)))</f>
        <v>0</v>
      </c>
      <c r="AI317" s="123">
        <f>IF(AI$5&lt;=$D317,0,IF(SUM($D317,I289)&gt;AI$5,$V301/I289,$V301-SUM($I317:AH317)))</f>
        <v>0</v>
      </c>
      <c r="AJ317" s="123">
        <f>IF(AJ$5&lt;=$D317,0,IF(SUM($D317,I289)&gt;AJ$5,$V301/I289,$V301-SUM($I317:AI317)))</f>
        <v>0</v>
      </c>
      <c r="AK317" s="123">
        <f>IF(AK$5&lt;=$D317,0,IF(SUM($D317,I289)&gt;AK$5,$V301/I289,$V301-SUM($I317:AJ317)))</f>
        <v>0</v>
      </c>
      <c r="AL317" s="123">
        <f>IF(AL$5&lt;=$D317,0,IF(SUM($D317,I289)&gt;AL$5,$V301/I289,$V301-SUM($I317:AK317)))</f>
        <v>0</v>
      </c>
      <c r="AM317" s="123">
        <f>IF(AM$5&lt;=$D317,0,IF(SUM($D317,I289)&gt;AM$5,$V301/I289,$V301-SUM($I317:AL317)))</f>
        <v>0</v>
      </c>
      <c r="AN317" s="123">
        <f>IF(AN$5&lt;=$D317,0,IF(SUM($D317,I289)&gt;AN$5,$V301/I289,$V301-SUM($I317:AM317)))</f>
        <v>0</v>
      </c>
      <c r="AO317" s="123">
        <f>IF(AO$5&lt;=$D317,0,IF(SUM($D317,I289)&gt;AO$5,$V301/I289,$V301-SUM($I317:AN317)))</f>
        <v>0</v>
      </c>
      <c r="AP317" s="123">
        <f>IF(AP$5&lt;=$D317,0,IF(SUM($D317,I289)&gt;AP$5,$V301/I289,$V301-SUM($I317:AO317)))</f>
        <v>0</v>
      </c>
      <c r="AQ317" s="123">
        <f>IF(AQ$5&lt;=$D317,0,IF(SUM($D317,I289)&gt;AQ$5,$V301/I289,$V301-SUM($I317:AP317)))</f>
        <v>0</v>
      </c>
      <c r="AR317" s="123">
        <f>IF(AR$5&lt;=$D317,0,IF(SUM($D317,I289)&gt;AR$5,$V301/I289,$V301-SUM($I317:AQ317)))</f>
        <v>0</v>
      </c>
      <c r="AS317" s="123">
        <f>IF(AS$5&lt;=$D317,0,IF(SUM($D317,I289)&gt;AS$5,$V301/I289,$V301-SUM($I317:AR317)))</f>
        <v>0</v>
      </c>
      <c r="AT317" s="123">
        <f>IF(AT$5&lt;=$D317,0,IF(SUM($D317,I289)&gt;AT$5,$V301/I289,$V301-SUM($I317:AS317)))</f>
        <v>0</v>
      </c>
      <c r="AU317" s="123">
        <f>IF(AU$5&lt;=$D317,0,IF(SUM($D317,I289)&gt;AU$5,$V301/I289,$V301-SUM($I317:AT317)))</f>
        <v>0</v>
      </c>
      <c r="AV317" s="123">
        <f>IF(AV$5&lt;=$D317,0,IF(SUM($D317,I289)&gt;AV$5,$V301/I289,$V301-SUM($I317:AU317)))</f>
        <v>0</v>
      </c>
      <c r="AW317" s="123">
        <f>IF(AW$5&lt;=$D317,0,IF(SUM($D317,I289)&gt;AW$5,$V301/I289,$V301-SUM($I317:AV317)))</f>
        <v>0</v>
      </c>
      <c r="AX317" s="123">
        <f>IF(AX$5&lt;=$D317,0,IF(SUM($D317,I289)&gt;AX$5,$V301/I289,$V301-SUM($I317:AW317)))</f>
        <v>0</v>
      </c>
      <c r="AY317" s="123">
        <f>IF(AY$5&lt;=$D317,0,IF(SUM($D317,I289)&gt;AY$5,$V301/I289,$V301-SUM($I317:AX317)))</f>
        <v>0</v>
      </c>
      <c r="AZ317" s="123">
        <f>IF(AZ$5&lt;=$D317,0,IF(SUM($D317,I289)&gt;AZ$5,$V301/I289,$V301-SUM($I317:AY317)))</f>
        <v>0</v>
      </c>
      <c r="BA317" s="123">
        <f>IF(BA$5&lt;=$D317,0,IF(SUM($D317,I289)&gt;BA$5,$V301/I289,$V301-SUM($I317:AZ317)))</f>
        <v>0</v>
      </c>
      <c r="BB317" s="123">
        <f>IF(BB$5&lt;=$D317,0,IF(SUM($D317,I289)&gt;BB$5,$V301/I289,$V301-SUM($I317:BA317)))</f>
        <v>0</v>
      </c>
      <c r="BC317" s="123">
        <f>IF(BC$5&lt;=$D317,0,IF(SUM($D317,I289)&gt;BC$5,$V301/I289,$V301-SUM($I317:BB317)))</f>
        <v>0</v>
      </c>
      <c r="BD317" s="123">
        <f>IF(BD$5&lt;=$D317,0,IF(SUM($D317,I289)&gt;BD$5,$V301/I289,$V301-SUM($I317:BC317)))</f>
        <v>0</v>
      </c>
      <c r="BE317" s="123">
        <f>IF(BE$5&lt;=$D317,0,IF(SUM($D317,I289)&gt;BE$5,$V301/I289,$V301-SUM($I317:BD317)))</f>
        <v>0</v>
      </c>
      <c r="BF317" s="123">
        <f>IF(BF$5&lt;=$D317,0,IF(SUM($D317,I289)&gt;BF$5,$V301/I289,$V301-SUM($I317:BE317)))</f>
        <v>0</v>
      </c>
      <c r="BG317" s="123">
        <f>IF(BG$5&lt;=$D317,0,IF(SUM($D317,I289)&gt;BG$5,$V301/I289,$V301-SUM($I317:BF317)))</f>
        <v>0</v>
      </c>
      <c r="BH317" s="123">
        <f>IF(BH$5&lt;=$D317,0,IF(SUM($D317,I289)&gt;BH$5,$V301/I289,$V301-SUM($I317:BG317)))</f>
        <v>0</v>
      </c>
      <c r="BI317" s="123">
        <f>IF(BI$5&lt;=$D317,0,IF(SUM($D317,I289)&gt;BI$5,$V301/I289,$V301-SUM($I317:BH317)))</f>
        <v>0</v>
      </c>
      <c r="BJ317" s="123">
        <f>IF(BJ$5&lt;=$D317,0,IF(SUM($D317,I289)&gt;BJ$5,$V301/I289,$V301-SUM($I317:BI317)))</f>
        <v>0</v>
      </c>
      <c r="BK317" s="123">
        <f>IF(BK$5&lt;=$D317,0,IF(SUM($D317,I289)&gt;BK$5,$V301/I289,$V301-SUM($I317:BJ317)))</f>
        <v>0</v>
      </c>
      <c r="BL317" s="123">
        <f>IF(BL$5&lt;=$D317,0,IF(SUM($D317,I289)&gt;BL$5,$V301/I289,$V301-SUM($I317:BK317)))</f>
        <v>0</v>
      </c>
      <c r="BM317" s="123">
        <f>IF(BM$5&lt;=$D317,0,IF(SUM($D317,I289)&gt;BM$5,$V301/I289,$V301-SUM($I317:BL317)))</f>
        <v>0</v>
      </c>
      <c r="BN317" s="123">
        <f>IF(BN$5&lt;=$D317,0,IF(SUM($D317,I289)&gt;BN$5,$V301/I289,$V301-SUM($I317:BM317)))</f>
        <v>0</v>
      </c>
      <c r="BO317" s="123">
        <f>IF(BO$5&lt;=$D317,0,IF(SUM($D317,I289)&gt;BO$5,$V301/I289,$V301-SUM($I317:BN317)))</f>
        <v>0</v>
      </c>
      <c r="BP317" s="123">
        <f>IF(BP$5&lt;=$D317,0,IF(SUM($D317,I289)&gt;BP$5,$V301/I289,$V301-SUM($I317:BO317)))</f>
        <v>0</v>
      </c>
      <c r="BQ317" s="123">
        <f>IF(BQ$5&lt;=$D317,0,IF(SUM($D317,I289)&gt;BQ$5,$V301/I289,$V301-SUM($I317:BP317)))</f>
        <v>0</v>
      </c>
      <c r="BR317" s="123">
        <f>IF(BR$5&lt;=$D317,0,IF(SUM($D317,J289)&gt;BR$5,$V301/J289,$V301-SUM($I317:BQ317)))</f>
        <v>0</v>
      </c>
      <c r="BS317" s="123">
        <f>IF(BS$5&lt;=$D317,0,IF(SUM($D317,K289)&gt;BS$5,$V301/K289,$V301-SUM($I317:BR317)))</f>
        <v>0</v>
      </c>
      <c r="BT317" s="123">
        <f>IF(BT$5&lt;=$D317,0,IF(SUM($D317,L289)&gt;BT$5,$V301/L289,$V301-SUM($I317:BS317)))</f>
        <v>0</v>
      </c>
      <c r="BU317" s="123">
        <f>IF(BU$5&lt;=$D317,0,IF(SUM($D317,M289)&gt;BU$5,$V301/M289,$V301-SUM($I317:BT317)))</f>
        <v>0</v>
      </c>
      <c r="BV317" s="123">
        <f>IF(BV$5&lt;=$D317,0,IF(SUM($D317,N289)&gt;BV$5,$V301/N289,$V301-SUM($I317:BU317)))</f>
        <v>0</v>
      </c>
    </row>
    <row r="318" spans="4:74" ht="12.75" hidden="1" customHeight="1" outlineLevel="1" x14ac:dyDescent="0.3">
      <c r="D318" s="124">
        <f t="shared" si="140"/>
        <v>2024</v>
      </c>
      <c r="E318" s="8" t="s">
        <v>22</v>
      </c>
      <c r="I318" s="75"/>
      <c r="J318" s="123">
        <f>IF(J$5&lt;=$D318,0,IF(SUM($D318,I289)&gt;J$5,$W301/I289,$W301-SUM($I318:I318)))</f>
        <v>0</v>
      </c>
      <c r="K318" s="123">
        <f>IF(K$5&lt;=$D318,0,IF(SUM($D318,I289)&gt;K$5,$W301/I289,$W301-SUM($I318:J318)))</f>
        <v>0</v>
      </c>
      <c r="L318" s="123">
        <f>IF(L$5&lt;=$D318,0,IF(SUM($D318,I289)&gt;L$5,$W301/I289,$W301-SUM($I318:K318)))</f>
        <v>0</v>
      </c>
      <c r="M318" s="123">
        <f>IF(M$5&lt;=$D318,0,IF(SUM($D318,I289)&gt;M$5,$W301/I289,$W301-SUM($I318:L318)))</f>
        <v>0</v>
      </c>
      <c r="N318" s="123">
        <f>IF(N$5&lt;=$D318,0,IF(SUM($D318,I289)&gt;N$5,$W301/I289,$W301-SUM($I318:M318)))</f>
        <v>0</v>
      </c>
      <c r="O318" s="123">
        <f>IF(O$5&lt;=$D318,0,IF(SUM($D318,I289)&gt;O$5,$W301/I289,$W301-SUM($I318:N318)))</f>
        <v>0</v>
      </c>
      <c r="P318" s="123">
        <f>IF(P$5&lt;=$D318,0,IF(SUM($D318,I289)&gt;P$5,$W301/I289,$W301-SUM($I318:O318)))</f>
        <v>0</v>
      </c>
      <c r="Q318" s="123">
        <f>IF(Q$5&lt;=$D318,0,IF(SUM($D318,I289)&gt;Q$5,$W301/I289,$W301-SUM($I318:P318)))</f>
        <v>0</v>
      </c>
      <c r="R318" s="123">
        <f>IF(R$5&lt;=$D318,0,IF(SUM($D318,I289)&gt;R$5,$W301/I289,$W301-SUM($I318:Q318)))</f>
        <v>0</v>
      </c>
      <c r="S318" s="123">
        <f>IF(S$5&lt;=$D318,0,IF(SUM($D318,I289)&gt;S$5,$W301/I289,$W301-SUM($I318:R318)))</f>
        <v>0</v>
      </c>
      <c r="T318" s="123">
        <f>IF(T$5&lt;=$D318,0,IF(SUM($D318,I289)&gt;T$5,$W301/I289,$W301-SUM($I318:S318)))</f>
        <v>0</v>
      </c>
      <c r="U318" s="123">
        <f>IF(U$5&lt;=$D318,0,IF(SUM($D318,I289)&gt;U$5,$W301/I289,$W301-SUM($I318:T318)))</f>
        <v>0</v>
      </c>
      <c r="V318" s="123">
        <f>IF(V$5&lt;=$D318,0,IF(SUM($D318,I289)&gt;V$5,$W301/I289,$W301-SUM($I318:U318)))</f>
        <v>0</v>
      </c>
      <c r="W318" s="123">
        <f>IF(W$5&lt;=$D318,0,IF(SUM($D318,I289)&gt;W$5,$W301/I289,$W301-SUM($I318:V318)))</f>
        <v>0</v>
      </c>
      <c r="X318" s="123">
        <f>IF(X$5&lt;=$D318,0,IF(SUM($D318,I289)&gt;X$5,$W301/I289,$W301-SUM($I318:W318)))</f>
        <v>0</v>
      </c>
      <c r="Y318" s="123">
        <f>IF(Y$5&lt;=$D318,0,IF(SUM($D318,I289)&gt;Y$5,$W301/I289,$W301-SUM($I318:X318)))</f>
        <v>0</v>
      </c>
      <c r="Z318" s="123">
        <f>IF(Z$5&lt;=$D318,0,IF(SUM($D318,I289)&gt;Z$5,$W301/I289,$W301-SUM($I318:Y318)))</f>
        <v>0</v>
      </c>
      <c r="AA318" s="123">
        <f>IF(AA$5&lt;=$D318,0,IF(SUM($D318,I289)&gt;AA$5,$W301/I289,$W301-SUM($I318:Z318)))</f>
        <v>0</v>
      </c>
      <c r="AB318" s="123">
        <f>IF(AB$5&lt;=$D318,0,IF(SUM($D318,I289)&gt;AB$5,$W301/I289,$W301-SUM($I318:AA318)))</f>
        <v>0</v>
      </c>
      <c r="AC318" s="123">
        <f>IF(AC$5&lt;=$D318,0,IF(SUM($D318,I289)&gt;AC$5,$W301/I289,$W301-SUM($I318:AB318)))</f>
        <v>0</v>
      </c>
      <c r="AD318" s="123">
        <f>IF(AD$5&lt;=$D318,0,IF(SUM($D318,I289)&gt;AD$5,$W301/I289,$W301-SUM($I318:AC318)))</f>
        <v>0</v>
      </c>
      <c r="AE318" s="123">
        <f>IF(AE$5&lt;=$D318,0,IF(SUM($D318,I289)&gt;AE$5,$W301/I289,$W301-SUM($I318:AD318)))</f>
        <v>0</v>
      </c>
      <c r="AF318" s="123">
        <f>IF(AF$5&lt;=$D318,0,IF(SUM($D318,I289)&gt;AF$5,$W301/I289,$W301-SUM($I318:AE318)))</f>
        <v>0</v>
      </c>
      <c r="AG318" s="123">
        <f>IF(AG$5&lt;=$D318,0,IF(SUM($D318,I289)&gt;AG$5,$W301/I289,$W301-SUM($I318:AF318)))</f>
        <v>0</v>
      </c>
      <c r="AH318" s="123">
        <f>IF(AH$5&lt;=$D318,0,IF(SUM($D318,I289)&gt;AH$5,$W301/I289,$W301-SUM($I318:AG318)))</f>
        <v>0</v>
      </c>
      <c r="AI318" s="123">
        <f>IF(AI$5&lt;=$D318,0,IF(SUM($D318,I289)&gt;AI$5,$W301/I289,$W301-SUM($I318:AH318)))</f>
        <v>0</v>
      </c>
      <c r="AJ318" s="123">
        <f>IF(AJ$5&lt;=$D318,0,IF(SUM($D318,I289)&gt;AJ$5,$W301/I289,$W301-SUM($I318:AI318)))</f>
        <v>0</v>
      </c>
      <c r="AK318" s="123">
        <f>IF(AK$5&lt;=$D318,0,IF(SUM($D318,I289)&gt;AK$5,$W301/I289,$W301-SUM($I318:AJ318)))</f>
        <v>0</v>
      </c>
      <c r="AL318" s="123">
        <f>IF(AL$5&lt;=$D318,0,IF(SUM($D318,I289)&gt;AL$5,$W301/I289,$W301-SUM($I318:AK318)))</f>
        <v>0</v>
      </c>
      <c r="AM318" s="123">
        <f>IF(AM$5&lt;=$D318,0,IF(SUM($D318,I289)&gt;AM$5,$W301/I289,$W301-SUM($I318:AL318)))</f>
        <v>0</v>
      </c>
      <c r="AN318" s="123">
        <f>IF(AN$5&lt;=$D318,0,IF(SUM($D318,I289)&gt;AN$5,$W301/I289,$W301-SUM($I318:AM318)))</f>
        <v>0</v>
      </c>
      <c r="AO318" s="123">
        <f>IF(AO$5&lt;=$D318,0,IF(SUM($D318,I289)&gt;AO$5,$W301/I289,$W301-SUM($I318:AN318)))</f>
        <v>0</v>
      </c>
      <c r="AP318" s="123">
        <f>IF(AP$5&lt;=$D318,0,IF(SUM($D318,I289)&gt;AP$5,$W301/I289,$W301-SUM($I318:AO318)))</f>
        <v>0</v>
      </c>
      <c r="AQ318" s="123">
        <f>IF(AQ$5&lt;=$D318,0,IF(SUM($D318,I289)&gt;AQ$5,$W301/I289,$W301-SUM($I318:AP318)))</f>
        <v>0</v>
      </c>
      <c r="AR318" s="123">
        <f>IF(AR$5&lt;=$D318,0,IF(SUM($D318,I289)&gt;AR$5,$W301/I289,$W301-SUM($I318:AQ318)))</f>
        <v>0</v>
      </c>
      <c r="AS318" s="123">
        <f>IF(AS$5&lt;=$D318,0,IF(SUM($D318,I289)&gt;AS$5,$W301/I289,$W301-SUM($I318:AR318)))</f>
        <v>0</v>
      </c>
      <c r="AT318" s="123">
        <f>IF(AT$5&lt;=$D318,0,IF(SUM($D318,I289)&gt;AT$5,$W301/I289,$W301-SUM($I318:AS318)))</f>
        <v>0</v>
      </c>
      <c r="AU318" s="123">
        <f>IF(AU$5&lt;=$D318,0,IF(SUM($D318,I289)&gt;AU$5,$W301/I289,$W301-SUM($I318:AT318)))</f>
        <v>0</v>
      </c>
      <c r="AV318" s="123">
        <f>IF(AV$5&lt;=$D318,0,IF(SUM($D318,I289)&gt;AV$5,$W301/I289,$W301-SUM($I318:AU318)))</f>
        <v>0</v>
      </c>
      <c r="AW318" s="123">
        <f>IF(AW$5&lt;=$D318,0,IF(SUM($D318,I289)&gt;AW$5,$W301/I289,$W301-SUM($I318:AV318)))</f>
        <v>0</v>
      </c>
      <c r="AX318" s="123">
        <f>IF(AX$5&lt;=$D318,0,IF(SUM($D318,I289)&gt;AX$5,$W301/I289,$W301-SUM($I318:AW318)))</f>
        <v>0</v>
      </c>
      <c r="AY318" s="123">
        <f>IF(AY$5&lt;=$D318,0,IF(SUM($D318,I289)&gt;AY$5,$W301/I289,$W301-SUM($I318:AX318)))</f>
        <v>0</v>
      </c>
      <c r="AZ318" s="123">
        <f>IF(AZ$5&lt;=$D318,0,IF(SUM($D318,I289)&gt;AZ$5,$W301/I289,$W301-SUM($I318:AY318)))</f>
        <v>0</v>
      </c>
      <c r="BA318" s="123">
        <f>IF(BA$5&lt;=$D318,0,IF(SUM($D318,I289)&gt;BA$5,$W301/I289,$W301-SUM($I318:AZ318)))</f>
        <v>0</v>
      </c>
      <c r="BB318" s="123">
        <f>IF(BB$5&lt;=$D318,0,IF(SUM($D318,I289)&gt;BB$5,$W301/I289,$W301-SUM($I318:BA318)))</f>
        <v>0</v>
      </c>
      <c r="BC318" s="123">
        <f>IF(BC$5&lt;=$D318,0,IF(SUM($D318,I289)&gt;BC$5,$W301/I289,$W301-SUM($I318:BB318)))</f>
        <v>0</v>
      </c>
      <c r="BD318" s="123">
        <f>IF(BD$5&lt;=$D318,0,IF(SUM($D318,I289)&gt;BD$5,$W301/I289,$W301-SUM($I318:BC318)))</f>
        <v>0</v>
      </c>
      <c r="BE318" s="123">
        <f>IF(BE$5&lt;=$D318,0,IF(SUM($D318,I289)&gt;BE$5,$W301/I289,$W301-SUM($I318:BD318)))</f>
        <v>0</v>
      </c>
      <c r="BF318" s="123">
        <f>IF(BF$5&lt;=$D318,0,IF(SUM($D318,I289)&gt;BF$5,$W301/I289,$W301-SUM($I318:BE318)))</f>
        <v>0</v>
      </c>
      <c r="BG318" s="123">
        <f>IF(BG$5&lt;=$D318,0,IF(SUM($D318,I289)&gt;BG$5,$W301/I289,$W301-SUM($I318:BF318)))</f>
        <v>0</v>
      </c>
      <c r="BH318" s="123">
        <f>IF(BH$5&lt;=$D318,0,IF(SUM($D318,I289)&gt;BH$5,$W301/I289,$W301-SUM($I318:BG318)))</f>
        <v>0</v>
      </c>
      <c r="BI318" s="123">
        <f>IF(BI$5&lt;=$D318,0,IF(SUM($D318,I289)&gt;BI$5,$W301/I289,$W301-SUM($I318:BH318)))</f>
        <v>0</v>
      </c>
      <c r="BJ318" s="123">
        <f>IF(BJ$5&lt;=$D318,0,IF(SUM($D318,I289)&gt;BJ$5,$W301/I289,$W301-SUM($I318:BI318)))</f>
        <v>0</v>
      </c>
      <c r="BK318" s="123">
        <f>IF(BK$5&lt;=$D318,0,IF(SUM($D318,I289)&gt;BK$5,$W301/I289,$W301-SUM($I318:BJ318)))</f>
        <v>0</v>
      </c>
      <c r="BL318" s="123">
        <f>IF(BL$5&lt;=$D318,0,IF(SUM($D318,I289)&gt;BL$5,$W301/I289,$W301-SUM($I318:BK318)))</f>
        <v>0</v>
      </c>
      <c r="BM318" s="123">
        <f>IF(BM$5&lt;=$D318,0,IF(SUM($D318,I289)&gt;BM$5,$W301/I289,$W301-SUM($I318:BL318)))</f>
        <v>0</v>
      </c>
      <c r="BN318" s="123">
        <f>IF(BN$5&lt;=$D318,0,IF(SUM($D318,I289)&gt;BN$5,$W301/I289,$W301-SUM($I318:BM318)))</f>
        <v>0</v>
      </c>
      <c r="BO318" s="123">
        <f>IF(BO$5&lt;=$D318,0,IF(SUM($D318,I289)&gt;BO$5,$W301/I289,$W301-SUM($I318:BN318)))</f>
        <v>0</v>
      </c>
      <c r="BP318" s="123">
        <f>IF(BP$5&lt;=$D318,0,IF(SUM($D318,I289)&gt;BP$5,$W301/I289,$W301-SUM($I318:BO318)))</f>
        <v>0</v>
      </c>
      <c r="BQ318" s="123">
        <f>IF(BQ$5&lt;=$D318,0,IF(SUM($D318,I289)&gt;BQ$5,$W301/I289,$W301-SUM($I318:BP318)))</f>
        <v>0</v>
      </c>
      <c r="BR318" s="123">
        <f>IF(BR$5&lt;=$D318,0,IF(SUM($D318,J289)&gt;BR$5,$W301/J289,$W301-SUM($I318:BQ318)))</f>
        <v>0</v>
      </c>
      <c r="BS318" s="123">
        <f>IF(BS$5&lt;=$D318,0,IF(SUM($D318,K289)&gt;BS$5,$W301/K289,$W301-SUM($I318:BR318)))</f>
        <v>0</v>
      </c>
      <c r="BT318" s="123">
        <f>IF(BT$5&lt;=$D318,0,IF(SUM($D318,L289)&gt;BT$5,$W301/L289,$W301-SUM($I318:BS318)))</f>
        <v>0</v>
      </c>
      <c r="BU318" s="123">
        <f>IF(BU$5&lt;=$D318,0,IF(SUM($D318,M289)&gt;BU$5,$W301/M289,$W301-SUM($I318:BT318)))</f>
        <v>0</v>
      </c>
      <c r="BV318" s="123">
        <f>IF(BV$5&lt;=$D318,0,IF(SUM($D318,N289)&gt;BV$5,$W301/N289,$W301-SUM($I318:BU318)))</f>
        <v>0</v>
      </c>
    </row>
    <row r="319" spans="4:74" ht="12.75" hidden="1" customHeight="1" outlineLevel="1" x14ac:dyDescent="0.3">
      <c r="D319" s="124">
        <f t="shared" si="140"/>
        <v>2025</v>
      </c>
      <c r="E319" s="8" t="s">
        <v>22</v>
      </c>
      <c r="I319" s="75"/>
      <c r="J319" s="123">
        <f>IF(J$5&lt;=$D319,0,IF(SUM($D319,I289)&gt;J$5,$X301/I289,$X301-SUM($I319:I319)))</f>
        <v>0</v>
      </c>
      <c r="K319" s="123">
        <f>IF(K$5&lt;=$D319,0,IF(SUM($D319,I289)&gt;K$5,$X301/I289,$X301-SUM($I319:J319)))</f>
        <v>0</v>
      </c>
      <c r="L319" s="123">
        <f>IF(L$5&lt;=$D319,0,IF(SUM($D319,I289)&gt;L$5,$X301/I289,$X301-SUM($I319:K319)))</f>
        <v>0</v>
      </c>
      <c r="M319" s="123">
        <f>IF(M$5&lt;=$D319,0,IF(SUM($D319,I289)&gt;M$5,$X301/I289,$X301-SUM($I319:L319)))</f>
        <v>0</v>
      </c>
      <c r="N319" s="123">
        <f>IF(N$5&lt;=$D319,0,IF(SUM($D319,I289)&gt;N$5,$X301/I289,$X301-SUM($I319:M319)))</f>
        <v>0</v>
      </c>
      <c r="O319" s="123">
        <f>IF(O$5&lt;=$D319,0,IF(SUM($D319,I289)&gt;O$5,$X301/I289,$X301-SUM($I319:N319)))</f>
        <v>0</v>
      </c>
      <c r="P319" s="123">
        <f>IF(P$5&lt;=$D319,0,IF(SUM($D319,I289)&gt;P$5,$X301/I289,$X301-SUM($I319:O319)))</f>
        <v>0</v>
      </c>
      <c r="Q319" s="123">
        <f>IF(Q$5&lt;=$D319,0,IF(SUM($D319,I289)&gt;Q$5,$X301/I289,$X301-SUM($I319:P319)))</f>
        <v>0</v>
      </c>
      <c r="R319" s="123">
        <f>IF(R$5&lt;=$D319,0,IF(SUM($D319,I289)&gt;R$5,$X301/I289,$X301-SUM($I319:Q319)))</f>
        <v>0</v>
      </c>
      <c r="S319" s="123">
        <f>IF(S$5&lt;=$D319,0,IF(SUM($D319,I289)&gt;S$5,$X301/I289,$X301-SUM($I319:R319)))</f>
        <v>0</v>
      </c>
      <c r="T319" s="123">
        <f>IF(T$5&lt;=$D319,0,IF(SUM($D319,I289)&gt;T$5,$X301/I289,$X301-SUM($I319:S319)))</f>
        <v>0</v>
      </c>
      <c r="U319" s="123">
        <f>IF(U$5&lt;=$D319,0,IF(SUM($D319,I289)&gt;U$5,$X301/I289,$X301-SUM($I319:T319)))</f>
        <v>0</v>
      </c>
      <c r="V319" s="123">
        <f>IF(V$5&lt;=$D319,0,IF(SUM($D319,I289)&gt;V$5,$X301/I289,$X301-SUM($I319:U319)))</f>
        <v>0</v>
      </c>
      <c r="W319" s="123">
        <f>IF(W$5&lt;=$D319,0,IF(SUM($D319,I289)&gt;W$5,$X301/I289,$X301-SUM($I319:V319)))</f>
        <v>0</v>
      </c>
      <c r="X319" s="123">
        <f>IF(X$5&lt;=$D319,0,IF(SUM($D319,I289)&gt;X$5,$X301/I289,$X301-SUM($I319:W319)))</f>
        <v>0</v>
      </c>
      <c r="Y319" s="123">
        <f>IF(Y$5&lt;=$D319,0,IF(SUM($D319,I289)&gt;Y$5,$X301/I289,$X301-SUM($I319:X319)))</f>
        <v>0</v>
      </c>
      <c r="Z319" s="123">
        <f>IF(Z$5&lt;=$D319,0,IF(SUM($D319,I289)&gt;Z$5,$X301/I289,$X301-SUM($I319:Y319)))</f>
        <v>0</v>
      </c>
      <c r="AA319" s="123">
        <f>IF(AA$5&lt;=$D319,0,IF(SUM($D319,I289)&gt;AA$5,$X301/I289,$X301-SUM($I319:Z319)))</f>
        <v>0</v>
      </c>
      <c r="AB319" s="123">
        <f>IF(AB$5&lt;=$D319,0,IF(SUM($D319,I289)&gt;AB$5,$X301/I289,$X301-SUM($I319:AA319)))</f>
        <v>0</v>
      </c>
      <c r="AC319" s="123">
        <f>IF(AC$5&lt;=$D319,0,IF(SUM($D319,I289)&gt;AC$5,$X301/I289,$X301-SUM($I319:AB319)))</f>
        <v>0</v>
      </c>
      <c r="AD319" s="123">
        <f>IF(AD$5&lt;=$D319,0,IF(SUM($D319,I289)&gt;AD$5,$X301/I289,$X301-SUM($I319:AC319)))</f>
        <v>0</v>
      </c>
      <c r="AE319" s="123">
        <f>IF(AE$5&lt;=$D319,0,IF(SUM($D319,I289)&gt;AE$5,$X301/I289,$X301-SUM($I319:AD319)))</f>
        <v>0</v>
      </c>
      <c r="AF319" s="123">
        <f>IF(AF$5&lt;=$D319,0,IF(SUM($D319,I289)&gt;AF$5,$X301/I289,$X301-SUM($I319:AE319)))</f>
        <v>0</v>
      </c>
      <c r="AG319" s="123">
        <f>IF(AG$5&lt;=$D319,0,IF(SUM($D319,I289)&gt;AG$5,$X301/I289,$X301-SUM($I319:AF319)))</f>
        <v>0</v>
      </c>
      <c r="AH319" s="123">
        <f>IF(AH$5&lt;=$D319,0,IF(SUM($D319,I289)&gt;AH$5,$X301/I289,$X301-SUM($I319:AG319)))</f>
        <v>0</v>
      </c>
      <c r="AI319" s="123">
        <f>IF(AI$5&lt;=$D319,0,IF(SUM($D319,I289)&gt;AI$5,$X301/I289,$X301-SUM($I319:AH319)))</f>
        <v>0</v>
      </c>
      <c r="AJ319" s="123">
        <f>IF(AJ$5&lt;=$D319,0,IF(SUM($D319,I289)&gt;AJ$5,$X301/I289,$X301-SUM($I319:AI319)))</f>
        <v>0</v>
      </c>
      <c r="AK319" s="123">
        <f>IF(AK$5&lt;=$D319,0,IF(SUM($D319,I289)&gt;AK$5,$X301/I289,$X301-SUM($I319:AJ319)))</f>
        <v>0</v>
      </c>
      <c r="AL319" s="123">
        <f>IF(AL$5&lt;=$D319,0,IF(SUM($D319,I289)&gt;AL$5,$X301/I289,$X301-SUM($I319:AK319)))</f>
        <v>0</v>
      </c>
      <c r="AM319" s="123">
        <f>IF(AM$5&lt;=$D319,0,IF(SUM($D319,I289)&gt;AM$5,$X301/I289,$X301-SUM($I319:AL319)))</f>
        <v>0</v>
      </c>
      <c r="AN319" s="123">
        <f>IF(AN$5&lt;=$D319,0,IF(SUM($D319,I289)&gt;AN$5,$X301/I289,$X301-SUM($I319:AM319)))</f>
        <v>0</v>
      </c>
      <c r="AO319" s="123">
        <f>IF(AO$5&lt;=$D319,0,IF(SUM($D319,I289)&gt;AO$5,$X301/I289,$X301-SUM($I319:AN319)))</f>
        <v>0</v>
      </c>
      <c r="AP319" s="123">
        <f>IF(AP$5&lt;=$D319,0,IF(SUM($D319,I289)&gt;AP$5,$X301/I289,$X301-SUM($I319:AO319)))</f>
        <v>0</v>
      </c>
      <c r="AQ319" s="123">
        <f>IF(AQ$5&lt;=$D319,0,IF(SUM($D319,I289)&gt;AQ$5,$X301/I289,$X301-SUM($I319:AP319)))</f>
        <v>0</v>
      </c>
      <c r="AR319" s="123">
        <f>IF(AR$5&lt;=$D319,0,IF(SUM($D319,I289)&gt;AR$5,$X301/I289,$X301-SUM($I319:AQ319)))</f>
        <v>0</v>
      </c>
      <c r="AS319" s="123">
        <f>IF(AS$5&lt;=$D319,0,IF(SUM($D319,I289)&gt;AS$5,$X301/I289,$X301-SUM($I319:AR319)))</f>
        <v>0</v>
      </c>
      <c r="AT319" s="123">
        <f>IF(AT$5&lt;=$D319,0,IF(SUM($D319,I289)&gt;AT$5,$X301/I289,$X301-SUM($I319:AS319)))</f>
        <v>0</v>
      </c>
      <c r="AU319" s="123">
        <f>IF(AU$5&lt;=$D319,0,IF(SUM($D319,I289)&gt;AU$5,$X301/I289,$X301-SUM($I319:AT319)))</f>
        <v>0</v>
      </c>
      <c r="AV319" s="123">
        <f>IF(AV$5&lt;=$D319,0,IF(SUM($D319,I289)&gt;AV$5,$X301/I289,$X301-SUM($I319:AU319)))</f>
        <v>0</v>
      </c>
      <c r="AW319" s="123">
        <f>IF(AW$5&lt;=$D319,0,IF(SUM($D319,I289)&gt;AW$5,$X301/I289,$X301-SUM($I319:AV319)))</f>
        <v>0</v>
      </c>
      <c r="AX319" s="123">
        <f>IF(AX$5&lt;=$D319,0,IF(SUM($D319,I289)&gt;AX$5,$X301/I289,$X301-SUM($I319:AW319)))</f>
        <v>0</v>
      </c>
      <c r="AY319" s="123">
        <f>IF(AY$5&lt;=$D319,0,IF(SUM($D319,I289)&gt;AY$5,$X301/I289,$X301-SUM($I319:AX319)))</f>
        <v>0</v>
      </c>
      <c r="AZ319" s="123">
        <f>IF(AZ$5&lt;=$D319,0,IF(SUM($D319,I289)&gt;AZ$5,$X301/I289,$X301-SUM($I319:AY319)))</f>
        <v>0</v>
      </c>
      <c r="BA319" s="123">
        <f>IF(BA$5&lt;=$D319,0,IF(SUM($D319,I289)&gt;BA$5,$X301/I289,$X301-SUM($I319:AZ319)))</f>
        <v>0</v>
      </c>
      <c r="BB319" s="123">
        <f>IF(BB$5&lt;=$D319,0,IF(SUM($D319,I289)&gt;BB$5,$X301/I289,$X301-SUM($I319:BA319)))</f>
        <v>0</v>
      </c>
      <c r="BC319" s="123">
        <f>IF(BC$5&lt;=$D319,0,IF(SUM($D319,I289)&gt;BC$5,$X301/I289,$X301-SUM($I319:BB319)))</f>
        <v>0</v>
      </c>
      <c r="BD319" s="123">
        <f>IF(BD$5&lt;=$D319,0,IF(SUM($D319,I289)&gt;BD$5,$X301/I289,$X301-SUM($I319:BC319)))</f>
        <v>0</v>
      </c>
      <c r="BE319" s="123">
        <f>IF(BE$5&lt;=$D319,0,IF(SUM($D319,I289)&gt;BE$5,$X301/I289,$X301-SUM($I319:BD319)))</f>
        <v>0</v>
      </c>
      <c r="BF319" s="123">
        <f>IF(BF$5&lt;=$D319,0,IF(SUM($D319,I289)&gt;BF$5,$X301/I289,$X301-SUM($I319:BE319)))</f>
        <v>0</v>
      </c>
      <c r="BG319" s="123">
        <f>IF(BG$5&lt;=$D319,0,IF(SUM($D319,I289)&gt;BG$5,$X301/I289,$X301-SUM($I319:BF319)))</f>
        <v>0</v>
      </c>
      <c r="BH319" s="123">
        <f>IF(BH$5&lt;=$D319,0,IF(SUM($D319,I289)&gt;BH$5,$X301/I289,$X301-SUM($I319:BG319)))</f>
        <v>0</v>
      </c>
      <c r="BI319" s="123">
        <f>IF(BI$5&lt;=$D319,0,IF(SUM($D319,I289)&gt;BI$5,$X301/I289,$X301-SUM($I319:BH319)))</f>
        <v>0</v>
      </c>
      <c r="BJ319" s="123">
        <f>IF(BJ$5&lt;=$D319,0,IF(SUM($D319,I289)&gt;BJ$5,$X301/I289,$X301-SUM($I319:BI319)))</f>
        <v>0</v>
      </c>
      <c r="BK319" s="123">
        <f>IF(BK$5&lt;=$D319,0,IF(SUM($D319,I289)&gt;BK$5,$X301/I289,$X301-SUM($I319:BJ319)))</f>
        <v>0</v>
      </c>
      <c r="BL319" s="123">
        <f>IF(BL$5&lt;=$D319,0,IF(SUM($D319,I289)&gt;BL$5,$X301/I289,$X301-SUM($I319:BK319)))</f>
        <v>0</v>
      </c>
      <c r="BM319" s="123">
        <f>IF(BM$5&lt;=$D319,0,IF(SUM($D319,I289)&gt;BM$5,$X301/I289,$X301-SUM($I319:BL319)))</f>
        <v>0</v>
      </c>
      <c r="BN319" s="123">
        <f>IF(BN$5&lt;=$D319,0,IF(SUM($D319,I289)&gt;BN$5,$X301/I289,$X301-SUM($I319:BM319)))</f>
        <v>0</v>
      </c>
      <c r="BO319" s="123">
        <f>IF(BO$5&lt;=$D319,0,IF(SUM($D319,I289)&gt;BO$5,$X301/I289,$X301-SUM($I319:BN319)))</f>
        <v>0</v>
      </c>
      <c r="BP319" s="123">
        <f>IF(BP$5&lt;=$D319,0,IF(SUM($D319,I289)&gt;BP$5,$X301/I289,$X301-SUM($I319:BO319)))</f>
        <v>0</v>
      </c>
      <c r="BQ319" s="123">
        <f>IF(BQ$5&lt;=$D319,0,IF(SUM($D319,I289)&gt;BQ$5,$X301/I289,$X301-SUM($I319:BP319)))</f>
        <v>0</v>
      </c>
      <c r="BR319" s="123">
        <f>IF(BR$5&lt;=$D319,0,IF(SUM($D319,J289)&gt;BR$5,$X301/J289,$X301-SUM($I319:BQ319)))</f>
        <v>0</v>
      </c>
      <c r="BS319" s="123">
        <f>IF(BS$5&lt;=$D319,0,IF(SUM($D319,K289)&gt;BS$5,$X301/K289,$X301-SUM($I319:BR319)))</f>
        <v>0</v>
      </c>
      <c r="BT319" s="123">
        <f>IF(BT$5&lt;=$D319,0,IF(SUM($D319,L289)&gt;BT$5,$X301/L289,$X301-SUM($I319:BS319)))</f>
        <v>0</v>
      </c>
      <c r="BU319" s="123">
        <f>IF(BU$5&lt;=$D319,0,IF(SUM($D319,M289)&gt;BU$5,$X301/M289,$X301-SUM($I319:BT319)))</f>
        <v>0</v>
      </c>
      <c r="BV319" s="123">
        <f>IF(BV$5&lt;=$D319,0,IF(SUM($D319,N289)&gt;BV$5,$X301/N289,$X301-SUM($I319:BU319)))</f>
        <v>0</v>
      </c>
    </row>
    <row r="320" spans="4:74" ht="12.75" hidden="1" customHeight="1" outlineLevel="1" x14ac:dyDescent="0.3">
      <c r="D320" s="124">
        <f t="shared" si="140"/>
        <v>2026</v>
      </c>
      <c r="E320" s="8" t="s">
        <v>22</v>
      </c>
      <c r="I320" s="75"/>
      <c r="J320" s="123">
        <f>IF(J$5&lt;=$D320,0,IF(SUM($D320,I289)&gt;J$5,$Y301/I289,$Y301-SUM($I320:I320)))</f>
        <v>0</v>
      </c>
      <c r="K320" s="123">
        <f>IF(K$5&lt;=$D320,0,IF(SUM($D320,I289)&gt;K$5,$Y301/I289,$Y301-SUM($I320:J320)))</f>
        <v>0</v>
      </c>
      <c r="L320" s="123">
        <f>IF(L$5&lt;=$D320,0,IF(SUM($D320,I289)&gt;L$5,$Y301/I289,$Y301-SUM($I320:K320)))</f>
        <v>0</v>
      </c>
      <c r="M320" s="123">
        <f>IF(M$5&lt;=$D320,0,IF(SUM($D320,I289)&gt;M$5,$Y301/I289,$Y301-SUM($I320:L320)))</f>
        <v>0</v>
      </c>
      <c r="N320" s="123">
        <f>IF(N$5&lt;=$D320,0,IF(SUM($D320,I289)&gt;N$5,$Y301/I289,$Y301-SUM($I320:M320)))</f>
        <v>0</v>
      </c>
      <c r="O320" s="123">
        <f>IF(O$5&lt;=$D320,0,IF(SUM($D320,I289)&gt;O$5,$Y301/I289,$Y301-SUM($I320:N320)))</f>
        <v>0</v>
      </c>
      <c r="P320" s="123">
        <f>IF(P$5&lt;=$D320,0,IF(SUM($D320,I289)&gt;P$5,$Y301/I289,$Y301-SUM($I320:O320)))</f>
        <v>0</v>
      </c>
      <c r="Q320" s="123">
        <f>IF(Q$5&lt;=$D320,0,IF(SUM($D320,I289)&gt;Q$5,$Y301/I289,$Y301-SUM($I320:P320)))</f>
        <v>0</v>
      </c>
      <c r="R320" s="123">
        <f>IF(R$5&lt;=$D320,0,IF(SUM($D320,I289)&gt;R$5,$Y301/I289,$Y301-SUM($I320:Q320)))</f>
        <v>0</v>
      </c>
      <c r="S320" s="123">
        <f>IF(S$5&lt;=$D320,0,IF(SUM($D320,I289)&gt;S$5,$Y301/I289,$Y301-SUM($I320:R320)))</f>
        <v>0</v>
      </c>
      <c r="T320" s="123">
        <f>IF(T$5&lt;=$D320,0,IF(SUM($D320,I289)&gt;T$5,$Y301/I289,$Y301-SUM($I320:S320)))</f>
        <v>0</v>
      </c>
      <c r="U320" s="123">
        <f>IF(U$5&lt;=$D320,0,IF(SUM($D320,I289)&gt;U$5,$Y301/I289,$Y301-SUM($I320:T320)))</f>
        <v>0</v>
      </c>
      <c r="V320" s="123">
        <f>IF(V$5&lt;=$D320,0,IF(SUM($D320,I289)&gt;V$5,$Y301/I289,$Y301-SUM($I320:U320)))</f>
        <v>0</v>
      </c>
      <c r="W320" s="123">
        <f>IF(W$5&lt;=$D320,0,IF(SUM($D320,I289)&gt;W$5,$Y301/I289,$Y301-SUM($I320:V320)))</f>
        <v>0</v>
      </c>
      <c r="X320" s="123">
        <f>IF(X$5&lt;=$D320,0,IF(SUM($D320,I289)&gt;X$5,$Y301/I289,$Y301-SUM($I320:W320)))</f>
        <v>0</v>
      </c>
      <c r="Y320" s="123">
        <f>IF(Y$5&lt;=$D320,0,IF(SUM($D320,I289)&gt;Y$5,$Y301/I289,$Y301-SUM($I320:X320)))</f>
        <v>0</v>
      </c>
      <c r="Z320" s="123">
        <f>IF(Z$5&lt;=$D320,0,IF(SUM($D320,I289)&gt;Z$5,$Y301/I289,$Y301-SUM($I320:Y320)))</f>
        <v>0</v>
      </c>
      <c r="AA320" s="123">
        <f>IF(AA$5&lt;=$D320,0,IF(SUM($D320,I289)&gt;AA$5,$Y301/I289,$Y301-SUM($I320:Z320)))</f>
        <v>0</v>
      </c>
      <c r="AB320" s="123">
        <f>IF(AB$5&lt;=$D320,0,IF(SUM($D320,I289)&gt;AB$5,$Y301/I289,$Y301-SUM($I320:AA320)))</f>
        <v>0</v>
      </c>
      <c r="AC320" s="123">
        <f>IF(AC$5&lt;=$D320,0,IF(SUM($D320,I289)&gt;AC$5,$Y301/I289,$Y301-SUM($I320:AB320)))</f>
        <v>0</v>
      </c>
      <c r="AD320" s="123">
        <f>IF(AD$5&lt;=$D320,0,IF(SUM($D320,I289)&gt;AD$5,$Y301/I289,$Y301-SUM($I320:AC320)))</f>
        <v>0</v>
      </c>
      <c r="AE320" s="123">
        <f>IF(AE$5&lt;=$D320,0,IF(SUM($D320,I289)&gt;AE$5,$Y301/I289,$Y301-SUM($I320:AD320)))</f>
        <v>0</v>
      </c>
      <c r="AF320" s="123">
        <f>IF(AF$5&lt;=$D320,0,IF(SUM($D320,I289)&gt;AF$5,$Y301/I289,$Y301-SUM($I320:AE320)))</f>
        <v>0</v>
      </c>
      <c r="AG320" s="123">
        <f>IF(AG$5&lt;=$D320,0,IF(SUM($D320,I289)&gt;AG$5,$Y301/I289,$Y301-SUM($I320:AF320)))</f>
        <v>0</v>
      </c>
      <c r="AH320" s="123">
        <f>IF(AH$5&lt;=$D320,0,IF(SUM($D320,I289)&gt;AH$5,$Y301/I289,$Y301-SUM($I320:AG320)))</f>
        <v>0</v>
      </c>
      <c r="AI320" s="123">
        <f>IF(AI$5&lt;=$D320,0,IF(SUM($D320,I289)&gt;AI$5,$Y301/I289,$Y301-SUM($I320:AH320)))</f>
        <v>0</v>
      </c>
      <c r="AJ320" s="123">
        <f>IF(AJ$5&lt;=$D320,0,IF(SUM($D320,I289)&gt;AJ$5,$Y301/I289,$Y301-SUM($I320:AI320)))</f>
        <v>0</v>
      </c>
      <c r="AK320" s="123">
        <f>IF(AK$5&lt;=$D320,0,IF(SUM($D320,I289)&gt;AK$5,$Y301/I289,$Y301-SUM($I320:AJ320)))</f>
        <v>0</v>
      </c>
      <c r="AL320" s="123">
        <f>IF(AL$5&lt;=$D320,0,IF(SUM($D320,I289)&gt;AL$5,$Y301/I289,$Y301-SUM($I320:AK320)))</f>
        <v>0</v>
      </c>
      <c r="AM320" s="123">
        <f>IF(AM$5&lt;=$D320,0,IF(SUM($D320,I289)&gt;AM$5,$Y301/I289,$Y301-SUM($I320:AL320)))</f>
        <v>0</v>
      </c>
      <c r="AN320" s="123">
        <f>IF(AN$5&lt;=$D320,0,IF(SUM($D320,I289)&gt;AN$5,$Y301/I289,$Y301-SUM($I320:AM320)))</f>
        <v>0</v>
      </c>
      <c r="AO320" s="123">
        <f>IF(AO$5&lt;=$D320,0,IF(SUM($D320,I289)&gt;AO$5,$Y301/I289,$Y301-SUM($I320:AN320)))</f>
        <v>0</v>
      </c>
      <c r="AP320" s="123">
        <f>IF(AP$5&lt;=$D320,0,IF(SUM($D320,I289)&gt;AP$5,$Y301/I289,$Y301-SUM($I320:AO320)))</f>
        <v>0</v>
      </c>
      <c r="AQ320" s="123">
        <f>IF(AQ$5&lt;=$D320,0,IF(SUM($D320,I289)&gt;AQ$5,$Y301/I289,$Y301-SUM($I320:AP320)))</f>
        <v>0</v>
      </c>
      <c r="AR320" s="123">
        <f>IF(AR$5&lt;=$D320,0,IF(SUM($D320,I289)&gt;AR$5,$Y301/I289,$Y301-SUM($I320:AQ320)))</f>
        <v>0</v>
      </c>
      <c r="AS320" s="123">
        <f>IF(AS$5&lt;=$D320,0,IF(SUM($D320,I289)&gt;AS$5,$Y301/I289,$Y301-SUM($I320:AR320)))</f>
        <v>0</v>
      </c>
      <c r="AT320" s="123">
        <f>IF(AT$5&lt;=$D320,0,IF(SUM($D320,I289)&gt;AT$5,$Y301/I289,$Y301-SUM($I320:AS320)))</f>
        <v>0</v>
      </c>
      <c r="AU320" s="123">
        <f>IF(AU$5&lt;=$D320,0,IF(SUM($D320,I289)&gt;AU$5,$Y301/I289,$Y301-SUM($I320:AT320)))</f>
        <v>0</v>
      </c>
      <c r="AV320" s="123">
        <f>IF(AV$5&lt;=$D320,0,IF(SUM($D320,I289)&gt;AV$5,$Y301/I289,$Y301-SUM($I320:AU320)))</f>
        <v>0</v>
      </c>
      <c r="AW320" s="123">
        <f>IF(AW$5&lt;=$D320,0,IF(SUM($D320,I289)&gt;AW$5,$Y301/I289,$Y301-SUM($I320:AV320)))</f>
        <v>0</v>
      </c>
      <c r="AX320" s="123">
        <f>IF(AX$5&lt;=$D320,0,IF(SUM($D320,I289)&gt;AX$5,$Y301/I289,$Y301-SUM($I320:AW320)))</f>
        <v>0</v>
      </c>
      <c r="AY320" s="123">
        <f>IF(AY$5&lt;=$D320,0,IF(SUM($D320,I289)&gt;AY$5,$Y301/I289,$Y301-SUM($I320:AX320)))</f>
        <v>0</v>
      </c>
      <c r="AZ320" s="123">
        <f>IF(AZ$5&lt;=$D320,0,IF(SUM($D320,I289)&gt;AZ$5,$Y301/I289,$Y301-SUM($I320:AY320)))</f>
        <v>0</v>
      </c>
      <c r="BA320" s="123">
        <f>IF(BA$5&lt;=$D320,0,IF(SUM($D320,I289)&gt;BA$5,$Y301/I289,$Y301-SUM($I320:AZ320)))</f>
        <v>0</v>
      </c>
      <c r="BB320" s="123">
        <f>IF(BB$5&lt;=$D320,0,IF(SUM($D320,I289)&gt;BB$5,$Y301/I289,$Y301-SUM($I320:BA320)))</f>
        <v>0</v>
      </c>
      <c r="BC320" s="123">
        <f>IF(BC$5&lt;=$D320,0,IF(SUM($D320,I289)&gt;BC$5,$Y301/I289,$Y301-SUM($I320:BB320)))</f>
        <v>0</v>
      </c>
      <c r="BD320" s="123">
        <f>IF(BD$5&lt;=$D320,0,IF(SUM($D320,I289)&gt;BD$5,$Y301/I289,$Y301-SUM($I320:BC320)))</f>
        <v>0</v>
      </c>
      <c r="BE320" s="123">
        <f>IF(BE$5&lt;=$D320,0,IF(SUM($D320,I289)&gt;BE$5,$Y301/I289,$Y301-SUM($I320:BD320)))</f>
        <v>0</v>
      </c>
      <c r="BF320" s="123">
        <f>IF(BF$5&lt;=$D320,0,IF(SUM($D320,I289)&gt;BF$5,$Y301/I289,$Y301-SUM($I320:BE320)))</f>
        <v>0</v>
      </c>
      <c r="BG320" s="123">
        <f>IF(BG$5&lt;=$D320,0,IF(SUM($D320,I289)&gt;BG$5,$Y301/I289,$Y301-SUM($I320:BF320)))</f>
        <v>0</v>
      </c>
      <c r="BH320" s="123">
        <f>IF(BH$5&lt;=$D320,0,IF(SUM($D320,I289)&gt;BH$5,$Y301/I289,$Y301-SUM($I320:BG320)))</f>
        <v>0</v>
      </c>
      <c r="BI320" s="123">
        <f>IF(BI$5&lt;=$D320,0,IF(SUM($D320,I289)&gt;BI$5,$Y301/I289,$Y301-SUM($I320:BH320)))</f>
        <v>0</v>
      </c>
      <c r="BJ320" s="123">
        <f>IF(BJ$5&lt;=$D320,0,IF(SUM($D320,I289)&gt;BJ$5,$Y301/I289,$Y301-SUM($I320:BI320)))</f>
        <v>0</v>
      </c>
      <c r="BK320" s="123">
        <f>IF(BK$5&lt;=$D320,0,IF(SUM($D320,I289)&gt;BK$5,$Y301/I289,$Y301-SUM($I320:BJ320)))</f>
        <v>0</v>
      </c>
      <c r="BL320" s="123">
        <f>IF(BL$5&lt;=$D320,0,IF(SUM($D320,I289)&gt;BL$5,$Y301/I289,$Y301-SUM($I320:BK320)))</f>
        <v>0</v>
      </c>
      <c r="BM320" s="123">
        <f>IF(BM$5&lt;=$D320,0,IF(SUM($D320,I289)&gt;BM$5,$Y301/I289,$Y301-SUM($I320:BL320)))</f>
        <v>0</v>
      </c>
      <c r="BN320" s="123">
        <f>IF(BN$5&lt;=$D320,0,IF(SUM($D320,I289)&gt;BN$5,$Y301/I289,$Y301-SUM($I320:BM320)))</f>
        <v>0</v>
      </c>
      <c r="BO320" s="123">
        <f>IF(BO$5&lt;=$D320,0,IF(SUM($D320,I289)&gt;BO$5,$Y301/I289,$Y301-SUM($I320:BN320)))</f>
        <v>0</v>
      </c>
      <c r="BP320" s="123">
        <f>IF(BP$5&lt;=$D320,0,IF(SUM($D320,I289)&gt;BP$5,$Y301/I289,$Y301-SUM($I320:BO320)))</f>
        <v>0</v>
      </c>
      <c r="BQ320" s="123">
        <f>IF(BQ$5&lt;=$D320,0,IF(SUM($D320,I289)&gt;BQ$5,$Y301/I289,$Y301-SUM($I320:BP320)))</f>
        <v>0</v>
      </c>
      <c r="BR320" s="123">
        <f>IF(BR$5&lt;=$D320,0,IF(SUM($D320,J289)&gt;BR$5,$Y301/J289,$Y301-SUM($I320:BQ320)))</f>
        <v>0</v>
      </c>
      <c r="BS320" s="123">
        <f>IF(BS$5&lt;=$D320,0,IF(SUM($D320,K289)&gt;BS$5,$Y301/K289,$Y301-SUM($I320:BR320)))</f>
        <v>0</v>
      </c>
      <c r="BT320" s="123">
        <f>IF(BT$5&lt;=$D320,0,IF(SUM($D320,L289)&gt;BT$5,$Y301/L289,$Y301-SUM($I320:BS320)))</f>
        <v>0</v>
      </c>
      <c r="BU320" s="123">
        <f>IF(BU$5&lt;=$D320,0,IF(SUM($D320,M289)&gt;BU$5,$Y301/M289,$Y301-SUM($I320:BT320)))</f>
        <v>0</v>
      </c>
      <c r="BV320" s="123">
        <f>IF(BV$5&lt;=$D320,0,IF(SUM($D320,N289)&gt;BV$5,$Y301/N289,$Y301-SUM($I320:BU320)))</f>
        <v>0</v>
      </c>
    </row>
    <row r="321" spans="4:74" ht="12.75" hidden="1" customHeight="1" outlineLevel="1" x14ac:dyDescent="0.3">
      <c r="D321" s="124">
        <f t="shared" si="140"/>
        <v>2027</v>
      </c>
      <c r="E321" s="8" t="s">
        <v>22</v>
      </c>
      <c r="I321" s="75"/>
      <c r="J321" s="123">
        <f>IF(J$5&lt;=$D321,0,IF(SUM($D321,I289)&gt;J$5,$Z301/I289,$Z301-SUM($I321:I321)))</f>
        <v>0</v>
      </c>
      <c r="K321" s="123">
        <f>IF(K$5&lt;=$D321,0,IF(SUM($D321,I289)&gt;K$5,$Z301/I289,$Z301-SUM($I321:J321)))</f>
        <v>0</v>
      </c>
      <c r="L321" s="123">
        <f>IF(L$5&lt;=$D321,0,IF(SUM($D321,I289)&gt;L$5,$Z301/I289,$Z301-SUM($I321:K321)))</f>
        <v>0</v>
      </c>
      <c r="M321" s="123">
        <f>IF(M$5&lt;=$D321,0,IF(SUM($D321,I289)&gt;M$5,$Z301/I289,$Z301-SUM($I321:L321)))</f>
        <v>0</v>
      </c>
      <c r="N321" s="123">
        <f>IF(N$5&lt;=$D321,0,IF(SUM($D321,I289)&gt;N$5,$Z301/I289,$Z301-SUM($I321:M321)))</f>
        <v>0</v>
      </c>
      <c r="O321" s="123">
        <f>IF(O$5&lt;=$D321,0,IF(SUM($D321,I289)&gt;O$5,$Z301/I289,$Z301-SUM($I321:N321)))</f>
        <v>0</v>
      </c>
      <c r="P321" s="123">
        <f>IF(P$5&lt;=$D321,0,IF(SUM($D321,I289)&gt;P$5,$Z301/I289,$Z301-SUM($I321:O321)))</f>
        <v>0</v>
      </c>
      <c r="Q321" s="123">
        <f>IF(Q$5&lt;=$D321,0,IF(SUM($D321,I289)&gt;Q$5,$Z301/I289,$Z301-SUM($I321:P321)))</f>
        <v>0</v>
      </c>
      <c r="R321" s="123">
        <f>IF(R$5&lt;=$D321,0,IF(SUM($D321,I289)&gt;R$5,$Z301/I289,$Z301-SUM($I321:Q321)))</f>
        <v>0</v>
      </c>
      <c r="S321" s="123">
        <f>IF(S$5&lt;=$D321,0,IF(SUM($D321,I289)&gt;S$5,$Z301/I289,$Z301-SUM($I321:R321)))</f>
        <v>0</v>
      </c>
      <c r="T321" s="123">
        <f>IF(T$5&lt;=$D321,0,IF(SUM($D321,I289)&gt;T$5,$Z301/I289,$Z301-SUM($I321:S321)))</f>
        <v>0</v>
      </c>
      <c r="U321" s="123">
        <f>IF(U$5&lt;=$D321,0,IF(SUM($D321,I289)&gt;U$5,$Z301/I289,$Z301-SUM($I321:T321)))</f>
        <v>0</v>
      </c>
      <c r="V321" s="123">
        <f>IF(V$5&lt;=$D321,0,IF(SUM($D321,I289)&gt;V$5,$Z301/I289,$Z301-SUM($I321:U321)))</f>
        <v>0</v>
      </c>
      <c r="W321" s="123">
        <f>IF(W$5&lt;=$D321,0,IF(SUM($D321,I289)&gt;W$5,$Z301/I289,$Z301-SUM($I321:V321)))</f>
        <v>0</v>
      </c>
      <c r="X321" s="123">
        <f>IF(X$5&lt;=$D321,0,IF(SUM($D321,I289)&gt;X$5,$Z301/I289,$Z301-SUM($I321:W321)))</f>
        <v>0</v>
      </c>
      <c r="Y321" s="123">
        <f>IF(Y$5&lt;=$D321,0,IF(SUM($D321,I289)&gt;Y$5,$Z301/I289,$Z301-SUM($I321:X321)))</f>
        <v>0</v>
      </c>
      <c r="Z321" s="123">
        <f>IF(Z$5&lt;=$D321,0,IF(SUM($D321,I289)&gt;Z$5,$Z301/I289,$Z301-SUM($I321:Y321)))</f>
        <v>0</v>
      </c>
      <c r="AA321" s="123">
        <f>IF(AA$5&lt;=$D321,0,IF(SUM($D321,I289)&gt;AA$5,$Z301/I289,$Z301-SUM($I321:Z321)))</f>
        <v>0</v>
      </c>
      <c r="AB321" s="123">
        <f>IF(AB$5&lt;=$D321,0,IF(SUM($D321,I289)&gt;AB$5,$Z301/I289,$Z301-SUM($I321:AA321)))</f>
        <v>0</v>
      </c>
      <c r="AC321" s="123">
        <f>IF(AC$5&lt;=$D321,0,IF(SUM($D321,I289)&gt;AC$5,$Z301/I289,$Z301-SUM($I321:AB321)))</f>
        <v>0</v>
      </c>
      <c r="AD321" s="123">
        <f>IF(AD$5&lt;=$D321,0,IF(SUM($D321,I289)&gt;AD$5,$Z301/I289,$Z301-SUM($I321:AC321)))</f>
        <v>0</v>
      </c>
      <c r="AE321" s="123">
        <f>IF(AE$5&lt;=$D321,0,IF(SUM($D321,I289)&gt;AE$5,$Z301/I289,$Z301-SUM($I321:AD321)))</f>
        <v>0</v>
      </c>
      <c r="AF321" s="123">
        <f>IF(AF$5&lt;=$D321,0,IF(SUM($D321,I289)&gt;AF$5,$Z301/I289,$Z301-SUM($I321:AE321)))</f>
        <v>0</v>
      </c>
      <c r="AG321" s="123">
        <f>IF(AG$5&lt;=$D321,0,IF(SUM($D321,I289)&gt;AG$5,$Z301/I289,$Z301-SUM($I321:AF321)))</f>
        <v>0</v>
      </c>
      <c r="AH321" s="123">
        <f>IF(AH$5&lt;=$D321,0,IF(SUM($D321,I289)&gt;AH$5,$Z301/I289,$Z301-SUM($I321:AG321)))</f>
        <v>0</v>
      </c>
      <c r="AI321" s="123">
        <f>IF(AI$5&lt;=$D321,0,IF(SUM($D321,I289)&gt;AI$5,$Z301/I289,$Z301-SUM($I321:AH321)))</f>
        <v>0</v>
      </c>
      <c r="AJ321" s="123">
        <f>IF(AJ$5&lt;=$D321,0,IF(SUM($D321,I289)&gt;AJ$5,$Z301/I289,$Z301-SUM($I321:AI321)))</f>
        <v>0</v>
      </c>
      <c r="AK321" s="123">
        <f>IF(AK$5&lt;=$D321,0,IF(SUM($D321,I289)&gt;AK$5,$Z301/I289,$Z301-SUM($I321:AJ321)))</f>
        <v>0</v>
      </c>
      <c r="AL321" s="123">
        <f>IF(AL$5&lt;=$D321,0,IF(SUM($D321,I289)&gt;AL$5,$Z301/I289,$Z301-SUM($I321:AK321)))</f>
        <v>0</v>
      </c>
      <c r="AM321" s="123">
        <f>IF(AM$5&lt;=$D321,0,IF(SUM($D321,I289)&gt;AM$5,$Z301/I289,$Z301-SUM($I321:AL321)))</f>
        <v>0</v>
      </c>
      <c r="AN321" s="123">
        <f>IF(AN$5&lt;=$D321,0,IF(SUM($D321,I289)&gt;AN$5,$Z301/I289,$Z301-SUM($I321:AM321)))</f>
        <v>0</v>
      </c>
      <c r="AO321" s="123">
        <f>IF(AO$5&lt;=$D321,0,IF(SUM($D321,I289)&gt;AO$5,$Z301/I289,$Z301-SUM($I321:AN321)))</f>
        <v>0</v>
      </c>
      <c r="AP321" s="123">
        <f>IF(AP$5&lt;=$D321,0,IF(SUM($D321,I289)&gt;AP$5,$Z301/I289,$Z301-SUM($I321:AO321)))</f>
        <v>0</v>
      </c>
      <c r="AQ321" s="123">
        <f>IF(AQ$5&lt;=$D321,0,IF(SUM($D321,I289)&gt;AQ$5,$Z301/I289,$Z301-SUM($I321:AP321)))</f>
        <v>0</v>
      </c>
      <c r="AR321" s="123">
        <f>IF(AR$5&lt;=$D321,0,IF(SUM($D321,I289)&gt;AR$5,$Z301/I289,$Z301-SUM($I321:AQ321)))</f>
        <v>0</v>
      </c>
      <c r="AS321" s="123">
        <f>IF(AS$5&lt;=$D321,0,IF(SUM($D321,I289)&gt;AS$5,$Z301/I289,$Z301-SUM($I321:AR321)))</f>
        <v>0</v>
      </c>
      <c r="AT321" s="123">
        <f>IF(AT$5&lt;=$D321,0,IF(SUM($D321,I289)&gt;AT$5,$Z301/I289,$Z301-SUM($I321:AS321)))</f>
        <v>0</v>
      </c>
      <c r="AU321" s="123">
        <f>IF(AU$5&lt;=$D321,0,IF(SUM($D321,I289)&gt;AU$5,$Z301/I289,$Z301-SUM($I321:AT321)))</f>
        <v>0</v>
      </c>
      <c r="AV321" s="123">
        <f>IF(AV$5&lt;=$D321,0,IF(SUM($D321,I289)&gt;AV$5,$Z301/I289,$Z301-SUM($I321:AU321)))</f>
        <v>0</v>
      </c>
      <c r="AW321" s="123">
        <f>IF(AW$5&lt;=$D321,0,IF(SUM($D321,I289)&gt;AW$5,$Z301/I289,$Z301-SUM($I321:AV321)))</f>
        <v>0</v>
      </c>
      <c r="AX321" s="123">
        <f>IF(AX$5&lt;=$D321,0,IF(SUM($D321,I289)&gt;AX$5,$Z301/I289,$Z301-SUM($I321:AW321)))</f>
        <v>0</v>
      </c>
      <c r="AY321" s="123">
        <f>IF(AY$5&lt;=$D321,0,IF(SUM($D321,I289)&gt;AY$5,$Z301/I289,$Z301-SUM($I321:AX321)))</f>
        <v>0</v>
      </c>
      <c r="AZ321" s="123">
        <f>IF(AZ$5&lt;=$D321,0,IF(SUM($D321,I289)&gt;AZ$5,$Z301/I289,$Z301-SUM($I321:AY321)))</f>
        <v>0</v>
      </c>
      <c r="BA321" s="123">
        <f>IF(BA$5&lt;=$D321,0,IF(SUM($D321,I289)&gt;BA$5,$Z301/I289,$Z301-SUM($I321:AZ321)))</f>
        <v>0</v>
      </c>
      <c r="BB321" s="123">
        <f>IF(BB$5&lt;=$D321,0,IF(SUM($D321,I289)&gt;BB$5,$Z301/I289,$Z301-SUM($I321:BA321)))</f>
        <v>0</v>
      </c>
      <c r="BC321" s="123">
        <f>IF(BC$5&lt;=$D321,0,IF(SUM($D321,I289)&gt;BC$5,$Z301/I289,$Z301-SUM($I321:BB321)))</f>
        <v>0</v>
      </c>
      <c r="BD321" s="123">
        <f>IF(BD$5&lt;=$D321,0,IF(SUM($D321,I289)&gt;BD$5,$Z301/I289,$Z301-SUM($I321:BC321)))</f>
        <v>0</v>
      </c>
      <c r="BE321" s="123">
        <f>IF(BE$5&lt;=$D321,0,IF(SUM($D321,I289)&gt;BE$5,$Z301/I289,$Z301-SUM($I321:BD321)))</f>
        <v>0</v>
      </c>
      <c r="BF321" s="123">
        <f>IF(BF$5&lt;=$D321,0,IF(SUM($D321,I289)&gt;BF$5,$Z301/I289,$Z301-SUM($I321:BE321)))</f>
        <v>0</v>
      </c>
      <c r="BG321" s="123">
        <f>IF(BG$5&lt;=$D321,0,IF(SUM($D321,I289)&gt;BG$5,$Z301/I289,$Z301-SUM($I321:BF321)))</f>
        <v>0</v>
      </c>
      <c r="BH321" s="123">
        <f>IF(BH$5&lt;=$D321,0,IF(SUM($D321,I289)&gt;BH$5,$Z301/I289,$Z301-SUM($I321:BG321)))</f>
        <v>0</v>
      </c>
      <c r="BI321" s="123">
        <f>IF(BI$5&lt;=$D321,0,IF(SUM($D321,I289)&gt;BI$5,$Z301/I289,$Z301-SUM($I321:BH321)))</f>
        <v>0</v>
      </c>
      <c r="BJ321" s="123">
        <f>IF(BJ$5&lt;=$D321,0,IF(SUM($D321,I289)&gt;BJ$5,$Z301/I289,$Z301-SUM($I321:BI321)))</f>
        <v>0</v>
      </c>
      <c r="BK321" s="123">
        <f>IF(BK$5&lt;=$D321,0,IF(SUM($D321,I289)&gt;BK$5,$Z301/I289,$Z301-SUM($I321:BJ321)))</f>
        <v>0</v>
      </c>
      <c r="BL321" s="123">
        <f>IF(BL$5&lt;=$D321,0,IF(SUM($D321,I289)&gt;BL$5,$Z301/I289,$Z301-SUM($I321:BK321)))</f>
        <v>0</v>
      </c>
      <c r="BM321" s="123">
        <f>IF(BM$5&lt;=$D321,0,IF(SUM($D321,I289)&gt;BM$5,$Z301/I289,$Z301-SUM($I321:BL321)))</f>
        <v>0</v>
      </c>
      <c r="BN321" s="123">
        <f>IF(BN$5&lt;=$D321,0,IF(SUM($D321,I289)&gt;BN$5,$Z301/I289,$Z301-SUM($I321:BM321)))</f>
        <v>0</v>
      </c>
      <c r="BO321" s="123">
        <f>IF(BO$5&lt;=$D321,0,IF(SUM($D321,I289)&gt;BO$5,$Z301/I289,$Z301-SUM($I321:BN321)))</f>
        <v>0</v>
      </c>
      <c r="BP321" s="123">
        <f>IF(BP$5&lt;=$D321,0,IF(SUM($D321,I289)&gt;BP$5,$Z301/I289,$Z301-SUM($I321:BO321)))</f>
        <v>0</v>
      </c>
      <c r="BQ321" s="123">
        <f>IF(BQ$5&lt;=$D321,0,IF(SUM($D321,I289)&gt;BQ$5,$Z301/I289,$Z301-SUM($I321:BP321)))</f>
        <v>0</v>
      </c>
      <c r="BR321" s="123">
        <f>IF(BR$5&lt;=$D321,0,IF(SUM($D321,J289)&gt;BR$5,$Z301/J289,$Z301-SUM($I321:BQ321)))</f>
        <v>0</v>
      </c>
      <c r="BS321" s="123">
        <f>IF(BS$5&lt;=$D321,0,IF(SUM($D321,K289)&gt;BS$5,$Z301/K289,$Z301-SUM($I321:BR321)))</f>
        <v>0</v>
      </c>
      <c r="BT321" s="123">
        <f>IF(BT$5&lt;=$D321,0,IF(SUM($D321,L289)&gt;BT$5,$Z301/L289,$Z301-SUM($I321:BS321)))</f>
        <v>0</v>
      </c>
      <c r="BU321" s="123">
        <f>IF(BU$5&lt;=$D321,0,IF(SUM($D321,M289)&gt;BU$5,$Z301/M289,$Z301-SUM($I321:BT321)))</f>
        <v>0</v>
      </c>
      <c r="BV321" s="123">
        <f>IF(BV$5&lt;=$D321,0,IF(SUM($D321,N289)&gt;BV$5,$Z301/N289,$Z301-SUM($I321:BU321)))</f>
        <v>0</v>
      </c>
    </row>
    <row r="322" spans="4:74" ht="12.75" hidden="1" customHeight="1" outlineLevel="1" x14ac:dyDescent="0.3">
      <c r="D322" s="124">
        <f t="shared" si="140"/>
        <v>2028</v>
      </c>
      <c r="E322" s="8" t="s">
        <v>22</v>
      </c>
      <c r="I322" s="75"/>
      <c r="J322" s="123">
        <f>IF(J$5&lt;=$D322,0,IF(SUM($D322,I289)&gt;J$5,$AA301/I289,$AA301-SUM($I322:I322)))</f>
        <v>0</v>
      </c>
      <c r="K322" s="123">
        <f>IF(K$5&lt;=$D322,0,IF(SUM($D322,I289)&gt;K$5,$AA301/I289,$AA301-SUM($I322:J322)))</f>
        <v>0</v>
      </c>
      <c r="L322" s="123">
        <f>IF(L$5&lt;=$D322,0,IF(SUM($D322,I289)&gt;L$5,$AA301/I289,$AA301-SUM($I322:K322)))</f>
        <v>0</v>
      </c>
      <c r="M322" s="123">
        <f>IF(M$5&lt;=$D322,0,IF(SUM($D322,I289)&gt;M$5,$AA301/I289,$AA301-SUM($I322:L322)))</f>
        <v>0</v>
      </c>
      <c r="N322" s="123">
        <f>IF(N$5&lt;=$D322,0,IF(SUM($D322,I289)&gt;N$5,$AA301/I289,$AA301-SUM($I322:M322)))</f>
        <v>0</v>
      </c>
      <c r="O322" s="123">
        <f>IF(O$5&lt;=$D322,0,IF(SUM($D322,I289)&gt;O$5,$AA301/I289,$AA301-SUM($I322:N322)))</f>
        <v>0</v>
      </c>
      <c r="P322" s="123">
        <f>IF(P$5&lt;=$D322,0,IF(SUM($D322,I289)&gt;P$5,$AA301/I289,$AA301-SUM($I322:O322)))</f>
        <v>0</v>
      </c>
      <c r="Q322" s="123">
        <f>IF(Q$5&lt;=$D322,0,IF(SUM($D322,I289)&gt;Q$5,$AA301/I289,$AA301-SUM($I322:P322)))</f>
        <v>0</v>
      </c>
      <c r="R322" s="123">
        <f>IF(R$5&lt;=$D322,0,IF(SUM($D322,I289)&gt;R$5,$AA301/I289,$AA301-SUM($I322:Q322)))</f>
        <v>0</v>
      </c>
      <c r="S322" s="123">
        <f>IF(S$5&lt;=$D322,0,IF(SUM($D322,I289)&gt;S$5,$AA301/I289,$AA301-SUM($I322:R322)))</f>
        <v>0</v>
      </c>
      <c r="T322" s="123">
        <f>IF(T$5&lt;=$D322,0,IF(SUM($D322,I289)&gt;T$5,$AA301/I289,$AA301-SUM($I322:S322)))</f>
        <v>0</v>
      </c>
      <c r="U322" s="123">
        <f>IF(U$5&lt;=$D322,0,IF(SUM($D322,I289)&gt;U$5,$AA301/I289,$AA301-SUM($I322:T322)))</f>
        <v>0</v>
      </c>
      <c r="V322" s="123">
        <f>IF(V$5&lt;=$D322,0,IF(SUM($D322,I289)&gt;V$5,$AA301/I289,$AA301-SUM($I322:U322)))</f>
        <v>0</v>
      </c>
      <c r="W322" s="123">
        <f>IF(W$5&lt;=$D322,0,IF(SUM($D322,I289)&gt;W$5,$AA301/I289,$AA301-SUM($I322:V322)))</f>
        <v>0</v>
      </c>
      <c r="X322" s="123">
        <f>IF(X$5&lt;=$D322,0,IF(SUM($D322,I289)&gt;X$5,$AA301/I289,$AA301-SUM($I322:W322)))</f>
        <v>0</v>
      </c>
      <c r="Y322" s="123">
        <f>IF(Y$5&lt;=$D322,0,IF(SUM($D322,I289)&gt;Y$5,$AA301/I289,$AA301-SUM($I322:X322)))</f>
        <v>0</v>
      </c>
      <c r="Z322" s="123">
        <f>IF(Z$5&lt;=$D322,0,IF(SUM($D322,I289)&gt;Z$5,$AA301/I289,$AA301-SUM($I322:Y322)))</f>
        <v>0</v>
      </c>
      <c r="AA322" s="123">
        <f>IF(AA$5&lt;=$D322,0,IF(SUM($D322,I289)&gt;AA$5,$AA301/I289,$AA301-SUM($I322:Z322)))</f>
        <v>0</v>
      </c>
      <c r="AB322" s="123">
        <f>IF(AB$5&lt;=$D322,0,IF(SUM($D322,I289)&gt;AB$5,$AA301/I289,$AA301-SUM($I322:AA322)))</f>
        <v>0</v>
      </c>
      <c r="AC322" s="123">
        <f>IF(AC$5&lt;=$D322,0,IF(SUM($D322,I289)&gt;AC$5,$AA301/I289,$AA301-SUM($I322:AB322)))</f>
        <v>0</v>
      </c>
      <c r="AD322" s="123">
        <f>IF(AD$5&lt;=$D322,0,IF(SUM($D322,I289)&gt;AD$5,$AA301/I289,$AA301-SUM($I322:AC322)))</f>
        <v>0</v>
      </c>
      <c r="AE322" s="123">
        <f>IF(AE$5&lt;=$D322,0,IF(SUM($D322,I289)&gt;AE$5,$AA301/I289,$AA301-SUM($I322:AD322)))</f>
        <v>0</v>
      </c>
      <c r="AF322" s="123">
        <f>IF(AF$5&lt;=$D322,0,IF(SUM($D322,I289)&gt;AF$5,$AA301/I289,$AA301-SUM($I322:AE322)))</f>
        <v>0</v>
      </c>
      <c r="AG322" s="123">
        <f>IF(AG$5&lt;=$D322,0,IF(SUM($D322,I289)&gt;AG$5,$AA301/I289,$AA301-SUM($I322:AF322)))</f>
        <v>0</v>
      </c>
      <c r="AH322" s="123">
        <f>IF(AH$5&lt;=$D322,0,IF(SUM($D322,I289)&gt;AH$5,$AA301/I289,$AA301-SUM($I322:AG322)))</f>
        <v>0</v>
      </c>
      <c r="AI322" s="123">
        <f>IF(AI$5&lt;=$D322,0,IF(SUM($D322,I289)&gt;AI$5,$AA301/I289,$AA301-SUM($I322:AH322)))</f>
        <v>0</v>
      </c>
      <c r="AJ322" s="123">
        <f>IF(AJ$5&lt;=$D322,0,IF(SUM($D322,I289)&gt;AJ$5,$AA301/I289,$AA301-SUM($I322:AI322)))</f>
        <v>0</v>
      </c>
      <c r="AK322" s="123">
        <f>IF(AK$5&lt;=$D322,0,IF(SUM($D322,I289)&gt;AK$5,$AA301/I289,$AA301-SUM($I322:AJ322)))</f>
        <v>0</v>
      </c>
      <c r="AL322" s="123">
        <f>IF(AL$5&lt;=$D322,0,IF(SUM($D322,I289)&gt;AL$5,$AA301/I289,$AA301-SUM($I322:AK322)))</f>
        <v>0</v>
      </c>
      <c r="AM322" s="123">
        <f>IF(AM$5&lt;=$D322,0,IF(SUM($D322,I289)&gt;AM$5,$AA301/I289,$AA301-SUM($I322:AL322)))</f>
        <v>0</v>
      </c>
      <c r="AN322" s="123">
        <f>IF(AN$5&lt;=$D322,0,IF(SUM($D322,I289)&gt;AN$5,$AA301/I289,$AA301-SUM($I322:AM322)))</f>
        <v>0</v>
      </c>
      <c r="AO322" s="123">
        <f>IF(AO$5&lt;=$D322,0,IF(SUM($D322,I289)&gt;AO$5,$AA301/I289,$AA301-SUM($I322:AN322)))</f>
        <v>0</v>
      </c>
      <c r="AP322" s="123">
        <f>IF(AP$5&lt;=$D322,0,IF(SUM($D322,I289)&gt;AP$5,$AA301/I289,$AA301-SUM($I322:AO322)))</f>
        <v>0</v>
      </c>
      <c r="AQ322" s="123">
        <f>IF(AQ$5&lt;=$D322,0,IF(SUM($D322,I289)&gt;AQ$5,$AA301/I289,$AA301-SUM($I322:AP322)))</f>
        <v>0</v>
      </c>
      <c r="AR322" s="123">
        <f>IF(AR$5&lt;=$D322,0,IF(SUM($D322,I289)&gt;AR$5,$AA301/I289,$AA301-SUM($I322:AQ322)))</f>
        <v>0</v>
      </c>
      <c r="AS322" s="123">
        <f>IF(AS$5&lt;=$D322,0,IF(SUM($D322,I289)&gt;AS$5,$AA301/I289,$AA301-SUM($I322:AR322)))</f>
        <v>0</v>
      </c>
      <c r="AT322" s="123">
        <f>IF(AT$5&lt;=$D322,0,IF(SUM($D322,I289)&gt;AT$5,$AA301/I289,$AA301-SUM($I322:AS322)))</f>
        <v>0</v>
      </c>
      <c r="AU322" s="123">
        <f>IF(AU$5&lt;=$D322,0,IF(SUM($D322,I289)&gt;AU$5,$AA301/I289,$AA301-SUM($I322:AT322)))</f>
        <v>0</v>
      </c>
      <c r="AV322" s="123">
        <f>IF(AV$5&lt;=$D322,0,IF(SUM($D322,I289)&gt;AV$5,$AA301/I289,$AA301-SUM($I322:AU322)))</f>
        <v>0</v>
      </c>
      <c r="AW322" s="123">
        <f>IF(AW$5&lt;=$D322,0,IF(SUM($D322,I289)&gt;AW$5,$AA301/I289,$AA301-SUM($I322:AV322)))</f>
        <v>0</v>
      </c>
      <c r="AX322" s="123">
        <f>IF(AX$5&lt;=$D322,0,IF(SUM($D322,I289)&gt;AX$5,$AA301/I289,$AA301-SUM($I322:AW322)))</f>
        <v>0</v>
      </c>
      <c r="AY322" s="123">
        <f>IF(AY$5&lt;=$D322,0,IF(SUM($D322,I289)&gt;AY$5,$AA301/I289,$AA301-SUM($I322:AX322)))</f>
        <v>0</v>
      </c>
      <c r="AZ322" s="123">
        <f>IF(AZ$5&lt;=$D322,0,IF(SUM($D322,I289)&gt;AZ$5,$AA301/I289,$AA301-SUM($I322:AY322)))</f>
        <v>0</v>
      </c>
      <c r="BA322" s="123">
        <f>IF(BA$5&lt;=$D322,0,IF(SUM($D322,I289)&gt;BA$5,$AA301/I289,$AA301-SUM($I322:AZ322)))</f>
        <v>0</v>
      </c>
      <c r="BB322" s="123">
        <f>IF(BB$5&lt;=$D322,0,IF(SUM($D322,I289)&gt;BB$5,$AA301/I289,$AA301-SUM($I322:BA322)))</f>
        <v>0</v>
      </c>
      <c r="BC322" s="123">
        <f>IF(BC$5&lt;=$D322,0,IF(SUM($D322,I289)&gt;BC$5,$AA301/I289,$AA301-SUM($I322:BB322)))</f>
        <v>0</v>
      </c>
      <c r="BD322" s="123">
        <f>IF(BD$5&lt;=$D322,0,IF(SUM($D322,I289)&gt;BD$5,$AA301/I289,$AA301-SUM($I322:BC322)))</f>
        <v>0</v>
      </c>
      <c r="BE322" s="123">
        <f>IF(BE$5&lt;=$D322,0,IF(SUM($D322,I289)&gt;BE$5,$AA301/I289,$AA301-SUM($I322:BD322)))</f>
        <v>0</v>
      </c>
      <c r="BF322" s="123">
        <f>IF(BF$5&lt;=$D322,0,IF(SUM($D322,I289)&gt;BF$5,$AA301/I289,$AA301-SUM($I322:BE322)))</f>
        <v>0</v>
      </c>
      <c r="BG322" s="123">
        <f>IF(BG$5&lt;=$D322,0,IF(SUM($D322,I289)&gt;BG$5,$AA301/I289,$AA301-SUM($I322:BF322)))</f>
        <v>0</v>
      </c>
      <c r="BH322" s="123">
        <f>IF(BH$5&lt;=$D322,0,IF(SUM($D322,I289)&gt;BH$5,$AA301/I289,$AA301-SUM($I322:BG322)))</f>
        <v>0</v>
      </c>
      <c r="BI322" s="123">
        <f>IF(BI$5&lt;=$D322,0,IF(SUM($D322,I289)&gt;BI$5,$AA301/I289,$AA301-SUM($I322:BH322)))</f>
        <v>0</v>
      </c>
      <c r="BJ322" s="123">
        <f>IF(BJ$5&lt;=$D322,0,IF(SUM($D322,I289)&gt;BJ$5,$AA301/I289,$AA301-SUM($I322:BI322)))</f>
        <v>0</v>
      </c>
      <c r="BK322" s="123">
        <f>IF(BK$5&lt;=$D322,0,IF(SUM($D322,I289)&gt;BK$5,$AA301/I289,$AA301-SUM($I322:BJ322)))</f>
        <v>0</v>
      </c>
      <c r="BL322" s="123">
        <f>IF(BL$5&lt;=$D322,0,IF(SUM($D322,I289)&gt;BL$5,$AA301/I289,$AA301-SUM($I322:BK322)))</f>
        <v>0</v>
      </c>
      <c r="BM322" s="123">
        <f>IF(BM$5&lt;=$D322,0,IF(SUM($D322,I289)&gt;BM$5,$AA301/I289,$AA301-SUM($I322:BL322)))</f>
        <v>0</v>
      </c>
      <c r="BN322" s="123">
        <f>IF(BN$5&lt;=$D322,0,IF(SUM($D322,I289)&gt;BN$5,$AA301/I289,$AA301-SUM($I322:BM322)))</f>
        <v>0</v>
      </c>
      <c r="BO322" s="123">
        <f>IF(BO$5&lt;=$D322,0,IF(SUM($D322,I289)&gt;BO$5,$AA301/I289,$AA301-SUM($I322:BN322)))</f>
        <v>0</v>
      </c>
      <c r="BP322" s="123">
        <f>IF(BP$5&lt;=$D322,0,IF(SUM($D322,I289)&gt;BP$5,$AA301/I289,$AA301-SUM($I322:BO322)))</f>
        <v>0</v>
      </c>
      <c r="BQ322" s="123">
        <f>IF(BQ$5&lt;=$D322,0,IF(SUM($D322,I289)&gt;BQ$5,$AA301/I289,$AA301-SUM($I322:BP322)))</f>
        <v>0</v>
      </c>
      <c r="BR322" s="123">
        <f>IF(BR$5&lt;=$D322,0,IF(SUM($D322,J289)&gt;BR$5,$AA301/J289,$AA301-SUM($I322:BQ322)))</f>
        <v>0</v>
      </c>
      <c r="BS322" s="123">
        <f>IF(BS$5&lt;=$D322,0,IF(SUM($D322,K289)&gt;BS$5,$AA301/K289,$AA301-SUM($I322:BR322)))</f>
        <v>0</v>
      </c>
      <c r="BT322" s="123">
        <f>IF(BT$5&lt;=$D322,0,IF(SUM($D322,L289)&gt;BT$5,$AA301/L289,$AA301-SUM($I322:BS322)))</f>
        <v>0</v>
      </c>
      <c r="BU322" s="123">
        <f>IF(BU$5&lt;=$D322,0,IF(SUM($D322,M289)&gt;BU$5,$AA301/M289,$AA301-SUM($I322:BT322)))</f>
        <v>0</v>
      </c>
      <c r="BV322" s="123">
        <f>IF(BV$5&lt;=$D322,0,IF(SUM($D322,N289)&gt;BV$5,$AA301/N289,$AA301-SUM($I322:BU322)))</f>
        <v>0</v>
      </c>
    </row>
    <row r="323" spans="4:74" ht="12.75" hidden="1" customHeight="1" outlineLevel="1" x14ac:dyDescent="0.3">
      <c r="D323" s="124">
        <f t="shared" si="140"/>
        <v>2029</v>
      </c>
      <c r="E323" s="8" t="s">
        <v>22</v>
      </c>
      <c r="I323" s="75"/>
      <c r="J323" s="123">
        <f>IF(J$5&lt;=$D323,0,IF(SUM($D323,I289)&gt;J$5,$AB301/I289,$AB301-SUM($I323:I323)))</f>
        <v>0</v>
      </c>
      <c r="K323" s="123">
        <f>IF(K$5&lt;=$D323,0,IF(SUM($D323,I289)&gt;K$5,$AB301/I289,$AB301-SUM($I323:J323)))</f>
        <v>0</v>
      </c>
      <c r="L323" s="123">
        <f>IF(L$5&lt;=$D323,0,IF(SUM($D323,I289)&gt;L$5,$AB301/I289,$AB301-SUM($I323:K323)))</f>
        <v>0</v>
      </c>
      <c r="M323" s="123">
        <f>IF(M$5&lt;=$D323,0,IF(SUM($D323,I289)&gt;M$5,$AB301/I289,$AB301-SUM($I323:L323)))</f>
        <v>0</v>
      </c>
      <c r="N323" s="123">
        <f>IF(N$5&lt;=$D323,0,IF(SUM($D323,I289)&gt;N$5,$AB301/I289,$AB301-SUM($I323:M323)))</f>
        <v>0</v>
      </c>
      <c r="O323" s="123">
        <f>IF(O$5&lt;=$D323,0,IF(SUM($D323,I289)&gt;O$5,$AB301/I289,$AB301-SUM($I323:N323)))</f>
        <v>0</v>
      </c>
      <c r="P323" s="123">
        <f>IF(P$5&lt;=$D323,0,IF(SUM($D323,I289)&gt;P$5,$AB301/I289,$AB301-SUM($I323:O323)))</f>
        <v>0</v>
      </c>
      <c r="Q323" s="123">
        <f>IF(Q$5&lt;=$D323,0,IF(SUM($D323,I289)&gt;Q$5,$AB301/I289,$AB301-SUM($I323:P323)))</f>
        <v>0</v>
      </c>
      <c r="R323" s="123">
        <f>IF(R$5&lt;=$D323,0,IF(SUM($D323,I289)&gt;R$5,$AB301/I289,$AB301-SUM($I323:Q323)))</f>
        <v>0</v>
      </c>
      <c r="S323" s="123">
        <f>IF(S$5&lt;=$D323,0,IF(SUM($D323,I289)&gt;S$5,$AB301/I289,$AB301-SUM($I323:R323)))</f>
        <v>0</v>
      </c>
      <c r="T323" s="123">
        <f>IF(T$5&lt;=$D323,0,IF(SUM($D323,I289)&gt;T$5,$AB301/I289,$AB301-SUM($I323:S323)))</f>
        <v>0</v>
      </c>
      <c r="U323" s="123">
        <f>IF(U$5&lt;=$D323,0,IF(SUM($D323,I289)&gt;U$5,$AB301/I289,$AB301-SUM($I323:T323)))</f>
        <v>0</v>
      </c>
      <c r="V323" s="123">
        <f>IF(V$5&lt;=$D323,0,IF(SUM($D323,I289)&gt;V$5,$AB301/I289,$AB301-SUM($I323:U323)))</f>
        <v>0</v>
      </c>
      <c r="W323" s="123">
        <f>IF(W$5&lt;=$D323,0,IF(SUM($D323,I289)&gt;W$5,$AB301/I289,$AB301-SUM($I323:V323)))</f>
        <v>0</v>
      </c>
      <c r="X323" s="123">
        <f>IF(X$5&lt;=$D323,0,IF(SUM($D323,I289)&gt;X$5,$AB301/I289,$AB301-SUM($I323:W323)))</f>
        <v>0</v>
      </c>
      <c r="Y323" s="123">
        <f>IF(Y$5&lt;=$D323,0,IF(SUM($D323,I289)&gt;Y$5,$AB301/I289,$AB301-SUM($I323:X323)))</f>
        <v>0</v>
      </c>
      <c r="Z323" s="123">
        <f>IF(Z$5&lt;=$D323,0,IF(SUM($D323,I289)&gt;Z$5,$AB301/I289,$AB301-SUM($I323:Y323)))</f>
        <v>0</v>
      </c>
      <c r="AA323" s="123">
        <f>IF(AA$5&lt;=$D323,0,IF(SUM($D323,I289)&gt;AA$5,$AB301/I289,$AB301-SUM($I323:Z323)))</f>
        <v>0</v>
      </c>
      <c r="AB323" s="123">
        <f>IF(AB$5&lt;=$D323,0,IF(SUM($D323,I289)&gt;AB$5,$AB301/I289,$AB301-SUM($I323:AA323)))</f>
        <v>0</v>
      </c>
      <c r="AC323" s="123">
        <f>IF(AC$5&lt;=$D323,0,IF(SUM($D323,I289)&gt;AC$5,$AB301/I289,$AB301-SUM($I323:AB323)))</f>
        <v>0</v>
      </c>
      <c r="AD323" s="123">
        <f>IF(AD$5&lt;=$D323,0,IF(SUM($D323,I289)&gt;AD$5,$AB301/I289,$AB301-SUM($I323:AC323)))</f>
        <v>0</v>
      </c>
      <c r="AE323" s="123">
        <f>IF(AE$5&lt;=$D323,0,IF(SUM($D323,I289)&gt;AE$5,$AB301/I289,$AB301-SUM($I323:AD323)))</f>
        <v>0</v>
      </c>
      <c r="AF323" s="123">
        <f>IF(AF$5&lt;=$D323,0,IF(SUM($D323,I289)&gt;AF$5,$AB301/I289,$AB301-SUM($I323:AE323)))</f>
        <v>0</v>
      </c>
      <c r="AG323" s="123">
        <f>IF(AG$5&lt;=$D323,0,IF(SUM($D323,I289)&gt;AG$5,$AB301/I289,$AB301-SUM($I323:AF323)))</f>
        <v>0</v>
      </c>
      <c r="AH323" s="123">
        <f>IF(AH$5&lt;=$D323,0,IF(SUM($D323,I289)&gt;AH$5,$AB301/I289,$AB301-SUM($I323:AG323)))</f>
        <v>0</v>
      </c>
      <c r="AI323" s="123">
        <f>IF(AI$5&lt;=$D323,0,IF(SUM($D323,I289)&gt;AI$5,$AB301/I289,$AB301-SUM($I323:AH323)))</f>
        <v>0</v>
      </c>
      <c r="AJ323" s="123">
        <f>IF(AJ$5&lt;=$D323,0,IF(SUM($D323,I289)&gt;AJ$5,$AB301/I289,$AB301-SUM($I323:AI323)))</f>
        <v>0</v>
      </c>
      <c r="AK323" s="123">
        <f>IF(AK$5&lt;=$D323,0,IF(SUM($D323,I289)&gt;AK$5,$AB301/I289,$AB301-SUM($I323:AJ323)))</f>
        <v>0</v>
      </c>
      <c r="AL323" s="123">
        <f>IF(AL$5&lt;=$D323,0,IF(SUM($D323,I289)&gt;AL$5,$AB301/I289,$AB301-SUM($I323:AK323)))</f>
        <v>0</v>
      </c>
      <c r="AM323" s="123">
        <f>IF(AM$5&lt;=$D323,0,IF(SUM($D323,I289)&gt;AM$5,$AB301/I289,$AB301-SUM($I323:AL323)))</f>
        <v>0</v>
      </c>
      <c r="AN323" s="123">
        <f>IF(AN$5&lt;=$D323,0,IF(SUM($D323,I289)&gt;AN$5,$AB301/I289,$AB301-SUM($I323:AM323)))</f>
        <v>0</v>
      </c>
      <c r="AO323" s="123">
        <f>IF(AO$5&lt;=$D323,0,IF(SUM($D323,I289)&gt;AO$5,$AB301/I289,$AB301-SUM($I323:AN323)))</f>
        <v>0</v>
      </c>
      <c r="AP323" s="123">
        <f>IF(AP$5&lt;=$D323,0,IF(SUM($D323,I289)&gt;AP$5,$AB301/I289,$AB301-SUM($I323:AO323)))</f>
        <v>0</v>
      </c>
      <c r="AQ323" s="123">
        <f>IF(AQ$5&lt;=$D323,0,IF(SUM($D323,I289)&gt;AQ$5,$AB301/I289,$AB301-SUM($I323:AP323)))</f>
        <v>0</v>
      </c>
      <c r="AR323" s="123">
        <f>IF(AR$5&lt;=$D323,0,IF(SUM($D323,I289)&gt;AR$5,$AB301/I289,$AB301-SUM($I323:AQ323)))</f>
        <v>0</v>
      </c>
      <c r="AS323" s="123">
        <f>IF(AS$5&lt;=$D323,0,IF(SUM($D323,I289)&gt;AS$5,$AB301/I289,$AB301-SUM($I323:AR323)))</f>
        <v>0</v>
      </c>
      <c r="AT323" s="123">
        <f>IF(AT$5&lt;=$D323,0,IF(SUM($D323,I289)&gt;AT$5,$AB301/I289,$AB301-SUM($I323:AS323)))</f>
        <v>0</v>
      </c>
      <c r="AU323" s="123">
        <f>IF(AU$5&lt;=$D323,0,IF(SUM($D323,I289)&gt;AU$5,$AB301/I289,$AB301-SUM($I323:AT323)))</f>
        <v>0</v>
      </c>
      <c r="AV323" s="123">
        <f>IF(AV$5&lt;=$D323,0,IF(SUM($D323,I289)&gt;AV$5,$AB301/I289,$AB301-SUM($I323:AU323)))</f>
        <v>0</v>
      </c>
      <c r="AW323" s="123">
        <f>IF(AW$5&lt;=$D323,0,IF(SUM($D323,I289)&gt;AW$5,$AB301/I289,$AB301-SUM($I323:AV323)))</f>
        <v>0</v>
      </c>
      <c r="AX323" s="123">
        <f>IF(AX$5&lt;=$D323,0,IF(SUM($D323,I289)&gt;AX$5,$AB301/I289,$AB301-SUM($I323:AW323)))</f>
        <v>0</v>
      </c>
      <c r="AY323" s="123">
        <f>IF(AY$5&lt;=$D323,0,IF(SUM($D323,I289)&gt;AY$5,$AB301/I289,$AB301-SUM($I323:AX323)))</f>
        <v>0</v>
      </c>
      <c r="AZ323" s="123">
        <f>IF(AZ$5&lt;=$D323,0,IF(SUM($D323,I289)&gt;AZ$5,$AB301/I289,$AB301-SUM($I323:AY323)))</f>
        <v>0</v>
      </c>
      <c r="BA323" s="123">
        <f>IF(BA$5&lt;=$D323,0,IF(SUM($D323,I289)&gt;BA$5,$AB301/I289,$AB301-SUM($I323:AZ323)))</f>
        <v>0</v>
      </c>
      <c r="BB323" s="123">
        <f>IF(BB$5&lt;=$D323,0,IF(SUM($D323,I289)&gt;BB$5,$AB301/I289,$AB301-SUM($I323:BA323)))</f>
        <v>0</v>
      </c>
      <c r="BC323" s="123">
        <f>IF(BC$5&lt;=$D323,0,IF(SUM($D323,I289)&gt;BC$5,$AB301/I289,$AB301-SUM($I323:BB323)))</f>
        <v>0</v>
      </c>
      <c r="BD323" s="123">
        <f>IF(BD$5&lt;=$D323,0,IF(SUM($D323,I289)&gt;BD$5,$AB301/I289,$AB301-SUM($I323:BC323)))</f>
        <v>0</v>
      </c>
      <c r="BE323" s="123">
        <f>IF(BE$5&lt;=$D323,0,IF(SUM($D323,I289)&gt;BE$5,$AB301/I289,$AB301-SUM($I323:BD323)))</f>
        <v>0</v>
      </c>
      <c r="BF323" s="123">
        <f>IF(BF$5&lt;=$D323,0,IF(SUM($D323,I289)&gt;BF$5,$AB301/I289,$AB301-SUM($I323:BE323)))</f>
        <v>0</v>
      </c>
      <c r="BG323" s="123">
        <f>IF(BG$5&lt;=$D323,0,IF(SUM($D323,I289)&gt;BG$5,$AB301/I289,$AB301-SUM($I323:BF323)))</f>
        <v>0</v>
      </c>
      <c r="BH323" s="123">
        <f>IF(BH$5&lt;=$D323,0,IF(SUM($D323,I289)&gt;BH$5,$AB301/I289,$AB301-SUM($I323:BG323)))</f>
        <v>0</v>
      </c>
      <c r="BI323" s="123">
        <f>IF(BI$5&lt;=$D323,0,IF(SUM($D323,I289)&gt;BI$5,$AB301/I289,$AB301-SUM($I323:BH323)))</f>
        <v>0</v>
      </c>
      <c r="BJ323" s="123">
        <f>IF(BJ$5&lt;=$D323,0,IF(SUM($D323,I289)&gt;BJ$5,$AB301/I289,$AB301-SUM($I323:BI323)))</f>
        <v>0</v>
      </c>
      <c r="BK323" s="123">
        <f>IF(BK$5&lt;=$D323,0,IF(SUM($D323,I289)&gt;BK$5,$AB301/I289,$AB301-SUM($I323:BJ323)))</f>
        <v>0</v>
      </c>
      <c r="BL323" s="123">
        <f>IF(BL$5&lt;=$D323,0,IF(SUM($D323,I289)&gt;BL$5,$AB301/I289,$AB301-SUM($I323:BK323)))</f>
        <v>0</v>
      </c>
      <c r="BM323" s="123">
        <f>IF(BM$5&lt;=$D323,0,IF(SUM($D323,I289)&gt;BM$5,$AB301/I289,$AB301-SUM($I323:BL323)))</f>
        <v>0</v>
      </c>
      <c r="BN323" s="123">
        <f>IF(BN$5&lt;=$D323,0,IF(SUM($D323,I289)&gt;BN$5,$AB301/I289,$AB301-SUM($I323:BM323)))</f>
        <v>0</v>
      </c>
      <c r="BO323" s="123">
        <f>IF(BO$5&lt;=$D323,0,IF(SUM($D323,I289)&gt;BO$5,$AB301/I289,$AB301-SUM($I323:BN323)))</f>
        <v>0</v>
      </c>
      <c r="BP323" s="123">
        <f>IF(BP$5&lt;=$D323,0,IF(SUM($D323,I289)&gt;BP$5,$AB301/I289,$AB301-SUM($I323:BO323)))</f>
        <v>0</v>
      </c>
      <c r="BQ323" s="123">
        <f>IF(BQ$5&lt;=$D323,0,IF(SUM($D323,I289)&gt;BQ$5,$AB301/I289,$AB301-SUM($I323:BP323)))</f>
        <v>0</v>
      </c>
      <c r="BR323" s="123">
        <f>IF(BR$5&lt;=$D323,0,IF(SUM($D323,J289)&gt;BR$5,$AB301/J289,$AB301-SUM($I323:BQ323)))</f>
        <v>0</v>
      </c>
      <c r="BS323" s="123">
        <f>IF(BS$5&lt;=$D323,0,IF(SUM($D323,K289)&gt;BS$5,$AB301/K289,$AB301-SUM($I323:BR323)))</f>
        <v>0</v>
      </c>
      <c r="BT323" s="123">
        <f>IF(BT$5&lt;=$D323,0,IF(SUM($D323,L289)&gt;BT$5,$AB301/L289,$AB301-SUM($I323:BS323)))</f>
        <v>0</v>
      </c>
      <c r="BU323" s="123">
        <f>IF(BU$5&lt;=$D323,0,IF(SUM($D323,M289)&gt;BU$5,$AB301/M289,$AB301-SUM($I323:BT323)))</f>
        <v>0</v>
      </c>
      <c r="BV323" s="123">
        <f>IF(BV$5&lt;=$D323,0,IF(SUM($D323,N289)&gt;BV$5,$AB301/N289,$AB301-SUM($I323:BU323)))</f>
        <v>0</v>
      </c>
    </row>
    <row r="324" spans="4:74" ht="12.75" hidden="1" customHeight="1" outlineLevel="1" x14ac:dyDescent="0.3">
      <c r="D324" s="124">
        <f t="shared" si="140"/>
        <v>2030</v>
      </c>
      <c r="E324" s="8" t="s">
        <v>22</v>
      </c>
      <c r="I324" s="75"/>
      <c r="J324" s="123">
        <f>IF(J$5&lt;=$D324,0,IF(SUM($D324,I289)&gt;J$5,$AC301/I289,$AC301-SUM($I324:I324)))</f>
        <v>0</v>
      </c>
      <c r="K324" s="123">
        <f>IF(K$5&lt;=$D324,0,IF(SUM($D324,I289)&gt;K$5,$AC301/I289,$AC301-SUM($I324:J324)))</f>
        <v>0</v>
      </c>
      <c r="L324" s="123">
        <f>IF(L$5&lt;=$D324,0,IF(SUM($D324,I289)&gt;L$5,$AC301/I289,$AC301-SUM($I324:K324)))</f>
        <v>0</v>
      </c>
      <c r="M324" s="123">
        <f>IF(M$5&lt;=$D324,0,IF(SUM($D324,I289)&gt;M$5,$AC301/I289,$AC301-SUM($I324:L324)))</f>
        <v>0</v>
      </c>
      <c r="N324" s="123">
        <f>IF(N$5&lt;=$D324,0,IF(SUM($D324,I289)&gt;N$5,$AC301/I289,$AC301-SUM($I324:M324)))</f>
        <v>0</v>
      </c>
      <c r="O324" s="123">
        <f>IF(O$5&lt;=$D324,0,IF(SUM($D324,I289)&gt;O$5,$AC301/I289,$AC301-SUM($I324:N324)))</f>
        <v>0</v>
      </c>
      <c r="P324" s="123">
        <f>IF(P$5&lt;=$D324,0,IF(SUM($D324,I289)&gt;P$5,$AC301/I289,$AC301-SUM($I324:O324)))</f>
        <v>0</v>
      </c>
      <c r="Q324" s="123">
        <f>IF(Q$5&lt;=$D324,0,IF(SUM($D324,I289)&gt;Q$5,$AC301/I289,$AC301-SUM($I324:P324)))</f>
        <v>0</v>
      </c>
      <c r="R324" s="123">
        <f>IF(R$5&lt;=$D324,0,IF(SUM($D324,I289)&gt;R$5,$AC301/I289,$AC301-SUM($I324:Q324)))</f>
        <v>0</v>
      </c>
      <c r="S324" s="123">
        <f>IF(S$5&lt;=$D324,0,IF(SUM($D324,I289)&gt;S$5,$AC301/I289,$AC301-SUM($I324:R324)))</f>
        <v>0</v>
      </c>
      <c r="T324" s="123">
        <f>IF(T$5&lt;=$D324,0,IF(SUM($D324,I289)&gt;T$5,$AC301/I289,$AC301-SUM($I324:S324)))</f>
        <v>0</v>
      </c>
      <c r="U324" s="123">
        <f>IF(U$5&lt;=$D324,0,IF(SUM($D324,I289)&gt;U$5,$AC301/I289,$AC301-SUM($I324:T324)))</f>
        <v>0</v>
      </c>
      <c r="V324" s="123">
        <f>IF(V$5&lt;=$D324,0,IF(SUM($D324,I289)&gt;V$5,$AC301/I289,$AC301-SUM($I324:U324)))</f>
        <v>0</v>
      </c>
      <c r="W324" s="123">
        <f>IF(W$5&lt;=$D324,0,IF(SUM($D324,I289)&gt;W$5,$AC301/I289,$AC301-SUM($I324:V324)))</f>
        <v>0</v>
      </c>
      <c r="X324" s="123">
        <f>IF(X$5&lt;=$D324,0,IF(SUM($D324,I289)&gt;X$5,$AC301/I289,$AC301-SUM($I324:W324)))</f>
        <v>0</v>
      </c>
      <c r="Y324" s="123">
        <f>IF(Y$5&lt;=$D324,0,IF(SUM($D324,I289)&gt;Y$5,$AC301/I289,$AC301-SUM($I324:X324)))</f>
        <v>0</v>
      </c>
      <c r="Z324" s="123">
        <f>IF(Z$5&lt;=$D324,0,IF(SUM($D324,I289)&gt;Z$5,$AC301/I289,$AC301-SUM($I324:Y324)))</f>
        <v>0</v>
      </c>
      <c r="AA324" s="123">
        <f>IF(AA$5&lt;=$D324,0,IF(SUM($D324,I289)&gt;AA$5,$AC301/I289,$AC301-SUM($I324:Z324)))</f>
        <v>0</v>
      </c>
      <c r="AB324" s="123">
        <f>IF(AB$5&lt;=$D324,0,IF(SUM($D324,I289)&gt;AB$5,$AC301/I289,$AC301-SUM($I324:AA324)))</f>
        <v>0</v>
      </c>
      <c r="AC324" s="123">
        <f>IF(AC$5&lt;=$D324,0,IF(SUM($D324,I289)&gt;AC$5,$AC301/I289,$AC301-SUM($I324:AB324)))</f>
        <v>0</v>
      </c>
      <c r="AD324" s="123">
        <f>IF(AD$5&lt;=$D324,0,IF(SUM($D324,I289)&gt;AD$5,$AC301/I289,$AC301-SUM($I324:AC324)))</f>
        <v>0</v>
      </c>
      <c r="AE324" s="123">
        <f>IF(AE$5&lt;=$D324,0,IF(SUM($D324,I289)&gt;AE$5,$AC301/I289,$AC301-SUM($I324:AD324)))</f>
        <v>0</v>
      </c>
      <c r="AF324" s="123">
        <f>IF(AF$5&lt;=$D324,0,IF(SUM($D324,I289)&gt;AF$5,$AC301/I289,$AC301-SUM($I324:AE324)))</f>
        <v>0</v>
      </c>
      <c r="AG324" s="123">
        <f>IF(AG$5&lt;=$D324,0,IF(SUM($D324,I289)&gt;AG$5,$AC301/I289,$AC301-SUM($I324:AF324)))</f>
        <v>0</v>
      </c>
      <c r="AH324" s="123">
        <f>IF(AH$5&lt;=$D324,0,IF(SUM($D324,I289)&gt;AH$5,$AC301/I289,$AC301-SUM($I324:AG324)))</f>
        <v>0</v>
      </c>
      <c r="AI324" s="123">
        <f>IF(AI$5&lt;=$D324,0,IF(SUM($D324,I289)&gt;AI$5,$AC301/I289,$AC301-SUM($I324:AH324)))</f>
        <v>0</v>
      </c>
      <c r="AJ324" s="123">
        <f>IF(AJ$5&lt;=$D324,0,IF(SUM($D324,I289)&gt;AJ$5,$AC301/I289,$AC301-SUM($I324:AI324)))</f>
        <v>0</v>
      </c>
      <c r="AK324" s="123">
        <f>IF(AK$5&lt;=$D324,0,IF(SUM($D324,I289)&gt;AK$5,$AC301/I289,$AC301-SUM($I324:AJ324)))</f>
        <v>0</v>
      </c>
      <c r="AL324" s="123">
        <f>IF(AL$5&lt;=$D324,0,IF(SUM($D324,I289)&gt;AL$5,$AC301/I289,$AC301-SUM($I324:AK324)))</f>
        <v>0</v>
      </c>
      <c r="AM324" s="123">
        <f>IF(AM$5&lt;=$D324,0,IF(SUM($D324,I289)&gt;AM$5,$AC301/I289,$AC301-SUM($I324:AL324)))</f>
        <v>0</v>
      </c>
      <c r="AN324" s="123">
        <f>IF(AN$5&lt;=$D324,0,IF(SUM($D324,I289)&gt;AN$5,$AC301/I289,$AC301-SUM($I324:AM324)))</f>
        <v>0</v>
      </c>
      <c r="AO324" s="123">
        <f>IF(AO$5&lt;=$D324,0,IF(SUM($D324,I289)&gt;AO$5,$AC301/I289,$AC301-SUM($I324:AN324)))</f>
        <v>0</v>
      </c>
      <c r="AP324" s="123">
        <f>IF(AP$5&lt;=$D324,0,IF(SUM($D324,I289)&gt;AP$5,$AC301/I289,$AC301-SUM($I324:AO324)))</f>
        <v>0</v>
      </c>
      <c r="AQ324" s="123">
        <f>IF(AQ$5&lt;=$D324,0,IF(SUM($D324,I289)&gt;AQ$5,$AC301/I289,$AC301-SUM($I324:AP324)))</f>
        <v>0</v>
      </c>
      <c r="AR324" s="123">
        <f>IF(AR$5&lt;=$D324,0,IF(SUM($D324,I289)&gt;AR$5,$AC301/I289,$AC301-SUM($I324:AQ324)))</f>
        <v>0</v>
      </c>
      <c r="AS324" s="123">
        <f>IF(AS$5&lt;=$D324,0,IF(SUM($D324,I289)&gt;AS$5,$AC301/I289,$AC301-SUM($I324:AR324)))</f>
        <v>0</v>
      </c>
      <c r="AT324" s="123">
        <f>IF(AT$5&lt;=$D324,0,IF(SUM($D324,I289)&gt;AT$5,$AC301/I289,$AC301-SUM($I324:AS324)))</f>
        <v>0</v>
      </c>
      <c r="AU324" s="123">
        <f>IF(AU$5&lt;=$D324,0,IF(SUM($D324,I289)&gt;AU$5,$AC301/I289,$AC301-SUM($I324:AT324)))</f>
        <v>0</v>
      </c>
      <c r="AV324" s="123">
        <f>IF(AV$5&lt;=$D324,0,IF(SUM($D324,I289)&gt;AV$5,$AC301/I289,$AC301-SUM($I324:AU324)))</f>
        <v>0</v>
      </c>
      <c r="AW324" s="123">
        <f>IF(AW$5&lt;=$D324,0,IF(SUM($D324,I289)&gt;AW$5,$AC301/I289,$AC301-SUM($I324:AV324)))</f>
        <v>0</v>
      </c>
      <c r="AX324" s="123">
        <f>IF(AX$5&lt;=$D324,0,IF(SUM($D324,I289)&gt;AX$5,$AC301/I289,$AC301-SUM($I324:AW324)))</f>
        <v>0</v>
      </c>
      <c r="AY324" s="123">
        <f>IF(AY$5&lt;=$D324,0,IF(SUM($D324,I289)&gt;AY$5,$AC301/I289,$AC301-SUM($I324:AX324)))</f>
        <v>0</v>
      </c>
      <c r="AZ324" s="123">
        <f>IF(AZ$5&lt;=$D324,0,IF(SUM($D324,I289)&gt;AZ$5,$AC301/I289,$AC301-SUM($I324:AY324)))</f>
        <v>0</v>
      </c>
      <c r="BA324" s="123">
        <f>IF(BA$5&lt;=$D324,0,IF(SUM($D324,I289)&gt;BA$5,$AC301/I289,$AC301-SUM($I324:AZ324)))</f>
        <v>0</v>
      </c>
      <c r="BB324" s="123">
        <f>IF(BB$5&lt;=$D324,0,IF(SUM($D324,I289)&gt;BB$5,$AC301/I289,$AC301-SUM($I324:BA324)))</f>
        <v>0</v>
      </c>
      <c r="BC324" s="123">
        <f>IF(BC$5&lt;=$D324,0,IF(SUM($D324,I289)&gt;BC$5,$AC301/I289,$AC301-SUM($I324:BB324)))</f>
        <v>0</v>
      </c>
      <c r="BD324" s="123">
        <f>IF(BD$5&lt;=$D324,0,IF(SUM($D324,I289)&gt;BD$5,$AC301/I289,$AC301-SUM($I324:BC324)))</f>
        <v>0</v>
      </c>
      <c r="BE324" s="123">
        <f>IF(BE$5&lt;=$D324,0,IF(SUM($D324,I289)&gt;BE$5,$AC301/I289,$AC301-SUM($I324:BD324)))</f>
        <v>0</v>
      </c>
      <c r="BF324" s="123">
        <f>IF(BF$5&lt;=$D324,0,IF(SUM($D324,I289)&gt;BF$5,$AC301/I289,$AC301-SUM($I324:BE324)))</f>
        <v>0</v>
      </c>
      <c r="BG324" s="123">
        <f>IF(BG$5&lt;=$D324,0,IF(SUM($D324,I289)&gt;BG$5,$AC301/I289,$AC301-SUM($I324:BF324)))</f>
        <v>0</v>
      </c>
      <c r="BH324" s="123">
        <f>IF(BH$5&lt;=$D324,0,IF(SUM($D324,I289)&gt;BH$5,$AC301/I289,$AC301-SUM($I324:BG324)))</f>
        <v>0</v>
      </c>
      <c r="BI324" s="123">
        <f>IF(BI$5&lt;=$D324,0,IF(SUM($D324,I289)&gt;BI$5,$AC301/I289,$AC301-SUM($I324:BH324)))</f>
        <v>0</v>
      </c>
      <c r="BJ324" s="123">
        <f>IF(BJ$5&lt;=$D324,0,IF(SUM($D324,I289)&gt;BJ$5,$AC301/I289,$AC301-SUM($I324:BI324)))</f>
        <v>0</v>
      </c>
      <c r="BK324" s="123">
        <f>IF(BK$5&lt;=$D324,0,IF(SUM($D324,I289)&gt;BK$5,$AC301/I289,$AC301-SUM($I324:BJ324)))</f>
        <v>0</v>
      </c>
      <c r="BL324" s="123">
        <f>IF(BL$5&lt;=$D324,0,IF(SUM($D324,I289)&gt;BL$5,$AC301/I289,$AC301-SUM($I324:BK324)))</f>
        <v>0</v>
      </c>
      <c r="BM324" s="123">
        <f>IF(BM$5&lt;=$D324,0,IF(SUM($D324,I289)&gt;BM$5,$AC301/I289,$AC301-SUM($I324:BL324)))</f>
        <v>0</v>
      </c>
      <c r="BN324" s="123">
        <f>IF(BN$5&lt;=$D324,0,IF(SUM($D324,I289)&gt;BN$5,$AC301/I289,$AC301-SUM($I324:BM324)))</f>
        <v>0</v>
      </c>
      <c r="BO324" s="123">
        <f>IF(BO$5&lt;=$D324,0,IF(SUM($D324,I289)&gt;BO$5,$AC301/I289,$AC301-SUM($I324:BN324)))</f>
        <v>0</v>
      </c>
      <c r="BP324" s="123">
        <f>IF(BP$5&lt;=$D324,0,IF(SUM($D324,I289)&gt;BP$5,$AC301/I289,$AC301-SUM($I324:BO324)))</f>
        <v>0</v>
      </c>
      <c r="BQ324" s="123">
        <f>IF(BQ$5&lt;=$D324,0,IF(SUM($D324,I289)&gt;BQ$5,$AC301/I289,$AC301-SUM($I324:BP324)))</f>
        <v>0</v>
      </c>
      <c r="BR324" s="123">
        <f>IF(BR$5&lt;=$D324,0,IF(SUM($D324,J289)&gt;BR$5,$AC301/J289,$AC301-SUM($I324:BQ324)))</f>
        <v>0</v>
      </c>
      <c r="BS324" s="123">
        <f>IF(BS$5&lt;=$D324,0,IF(SUM($D324,K289)&gt;BS$5,$AC301/K289,$AC301-SUM($I324:BR324)))</f>
        <v>0</v>
      </c>
      <c r="BT324" s="123">
        <f>IF(BT$5&lt;=$D324,0,IF(SUM($D324,L289)&gt;BT$5,$AC301/L289,$AC301-SUM($I324:BS324)))</f>
        <v>0</v>
      </c>
      <c r="BU324" s="123">
        <f>IF(BU$5&lt;=$D324,0,IF(SUM($D324,M289)&gt;BU$5,$AC301/M289,$AC301-SUM($I324:BT324)))</f>
        <v>0</v>
      </c>
      <c r="BV324" s="123">
        <f>IF(BV$5&lt;=$D324,0,IF(SUM($D324,N289)&gt;BV$5,$AC301/N289,$AC301-SUM($I324:BU324)))</f>
        <v>0</v>
      </c>
    </row>
    <row r="325" spans="4:74" ht="12.75" hidden="1" customHeight="1" outlineLevel="1" x14ac:dyDescent="0.3">
      <c r="D325" s="124">
        <f t="shared" si="140"/>
        <v>2031</v>
      </c>
      <c r="E325" s="8" t="s">
        <v>22</v>
      </c>
      <c r="I325" s="75"/>
      <c r="J325" s="123">
        <f>IF(J$5&lt;=$D325,0,IF(SUM($D325,I289)&gt;J$5,$AD301/I289,$AD301-SUM($I325:I325)))</f>
        <v>0</v>
      </c>
      <c r="K325" s="123">
        <f>IF(K$5&lt;=$D325,0,IF(SUM($D325,I289)&gt;K$5,$AD301/I289,$AD301-SUM($I325:J325)))</f>
        <v>0</v>
      </c>
      <c r="L325" s="123">
        <f>IF(L$5&lt;=$D325,0,IF(SUM($D325,I289)&gt;L$5,$AD301/I289,$AD301-SUM($I325:K325)))</f>
        <v>0</v>
      </c>
      <c r="M325" s="123">
        <f>IF(M$5&lt;=$D325,0,IF(SUM($D325,I289)&gt;M$5,$AD301/I289,$AD301-SUM($I325:L325)))</f>
        <v>0</v>
      </c>
      <c r="N325" s="123">
        <f>IF(N$5&lt;=$D325,0,IF(SUM($D325,I289)&gt;N$5,$AD301/I289,$AD301-SUM($I325:M325)))</f>
        <v>0</v>
      </c>
      <c r="O325" s="123">
        <f>IF(O$5&lt;=$D325,0,IF(SUM($D325,I289)&gt;O$5,$AD301/I289,$AD301-SUM($I325:N325)))</f>
        <v>0</v>
      </c>
      <c r="P325" s="123">
        <f>IF(P$5&lt;=$D325,0,IF(SUM($D325,I289)&gt;P$5,$AD301/I289,$AD301-SUM($I325:O325)))</f>
        <v>0</v>
      </c>
      <c r="Q325" s="123">
        <f>IF(Q$5&lt;=$D325,0,IF(SUM($D325,I289)&gt;Q$5,$AD301/I289,$AD301-SUM($I325:P325)))</f>
        <v>0</v>
      </c>
      <c r="R325" s="123">
        <f>IF(R$5&lt;=$D325,0,IF(SUM($D325,I289)&gt;R$5,$AD301/I289,$AD301-SUM($I325:Q325)))</f>
        <v>0</v>
      </c>
      <c r="S325" s="123">
        <f>IF(S$5&lt;=$D325,0,IF(SUM($D325,I289)&gt;S$5,$AD301/I289,$AD301-SUM($I325:R325)))</f>
        <v>0</v>
      </c>
      <c r="T325" s="123">
        <f>IF(T$5&lt;=$D325,0,IF(SUM($D325,I289)&gt;T$5,$AD301/I289,$AD301-SUM($I325:S325)))</f>
        <v>0</v>
      </c>
      <c r="U325" s="123">
        <f>IF(U$5&lt;=$D325,0,IF(SUM($D325,I289)&gt;U$5,$AD301/I289,$AD301-SUM($I325:T325)))</f>
        <v>0</v>
      </c>
      <c r="V325" s="123">
        <f>IF(V$5&lt;=$D325,0,IF(SUM($D325,I289)&gt;V$5,$AD301/I289,$AD301-SUM($I325:U325)))</f>
        <v>0</v>
      </c>
      <c r="W325" s="123">
        <f>IF(W$5&lt;=$D325,0,IF(SUM($D325,I289)&gt;W$5,$AD301/I289,$AD301-SUM($I325:V325)))</f>
        <v>0</v>
      </c>
      <c r="X325" s="123">
        <f>IF(X$5&lt;=$D325,0,IF(SUM($D325,I289)&gt;X$5,$AD301/I289,$AD301-SUM($I325:W325)))</f>
        <v>0</v>
      </c>
      <c r="Y325" s="123">
        <f>IF(Y$5&lt;=$D325,0,IF(SUM($D325,I289)&gt;Y$5,$AD301/I289,$AD301-SUM($I325:X325)))</f>
        <v>0</v>
      </c>
      <c r="Z325" s="123">
        <f>IF(Z$5&lt;=$D325,0,IF(SUM($D325,I289)&gt;Z$5,$AD301/I289,$AD301-SUM($I325:Y325)))</f>
        <v>0</v>
      </c>
      <c r="AA325" s="123">
        <f>IF(AA$5&lt;=$D325,0,IF(SUM($D325,I289)&gt;AA$5,$AD301/I289,$AD301-SUM($I325:Z325)))</f>
        <v>0</v>
      </c>
      <c r="AB325" s="123">
        <f>IF(AB$5&lt;=$D325,0,IF(SUM($D325,I289)&gt;AB$5,$AD301/I289,$AD301-SUM($I325:AA325)))</f>
        <v>0</v>
      </c>
      <c r="AC325" s="123">
        <f>IF(AC$5&lt;=$D325,0,IF(SUM($D325,I289)&gt;AC$5,$AD301/I289,$AD301-SUM($I325:AB325)))</f>
        <v>0</v>
      </c>
      <c r="AD325" s="123">
        <f>IF(AD$5&lt;=$D325,0,IF(SUM($D325,I289)&gt;AD$5,$AD301/I289,$AD301-SUM($I325:AC325)))</f>
        <v>0</v>
      </c>
      <c r="AE325" s="123">
        <f>IF(AE$5&lt;=$D325,0,IF(SUM($D325,I289)&gt;AE$5,$AD301/I289,$AD301-SUM($I325:AD325)))</f>
        <v>0</v>
      </c>
      <c r="AF325" s="123">
        <f>IF(AF$5&lt;=$D325,0,IF(SUM($D325,I289)&gt;AF$5,$AD301/I289,$AD301-SUM($I325:AE325)))</f>
        <v>0</v>
      </c>
      <c r="AG325" s="123">
        <f>IF(AG$5&lt;=$D325,0,IF(SUM($D325,I289)&gt;AG$5,$AD301/I289,$AD301-SUM($I325:AF325)))</f>
        <v>0</v>
      </c>
      <c r="AH325" s="123">
        <f>IF(AH$5&lt;=$D325,0,IF(SUM($D325,I289)&gt;AH$5,$AD301/I289,$AD301-SUM($I325:AG325)))</f>
        <v>0</v>
      </c>
      <c r="AI325" s="123">
        <f>IF(AI$5&lt;=$D325,0,IF(SUM($D325,I289)&gt;AI$5,$AD301/I289,$AD301-SUM($I325:AH325)))</f>
        <v>0</v>
      </c>
      <c r="AJ325" s="123">
        <f>IF(AJ$5&lt;=$D325,0,IF(SUM($D325,I289)&gt;AJ$5,$AD301/I289,$AD301-SUM($I325:AI325)))</f>
        <v>0</v>
      </c>
      <c r="AK325" s="123">
        <f>IF(AK$5&lt;=$D325,0,IF(SUM($D325,I289)&gt;AK$5,$AD301/I289,$AD301-SUM($I325:AJ325)))</f>
        <v>0</v>
      </c>
      <c r="AL325" s="123">
        <f>IF(AL$5&lt;=$D325,0,IF(SUM($D325,I289)&gt;AL$5,$AD301/I289,$AD301-SUM($I325:AK325)))</f>
        <v>0</v>
      </c>
      <c r="AM325" s="123">
        <f>IF(AM$5&lt;=$D325,0,IF(SUM($D325,I289)&gt;AM$5,$AD301/I289,$AD301-SUM($I325:AL325)))</f>
        <v>0</v>
      </c>
      <c r="AN325" s="123">
        <f>IF(AN$5&lt;=$D325,0,IF(SUM($D325,I289)&gt;AN$5,$AD301/I289,$AD301-SUM($I325:AM325)))</f>
        <v>0</v>
      </c>
      <c r="AO325" s="123">
        <f>IF(AO$5&lt;=$D325,0,IF(SUM($D325,I289)&gt;AO$5,$AD301/I289,$AD301-SUM($I325:AN325)))</f>
        <v>0</v>
      </c>
      <c r="AP325" s="123">
        <f>IF(AP$5&lt;=$D325,0,IF(SUM($D325,I289)&gt;AP$5,$AD301/I289,$AD301-SUM($I325:AO325)))</f>
        <v>0</v>
      </c>
      <c r="AQ325" s="123">
        <f>IF(AQ$5&lt;=$D325,0,IF(SUM($D325,I289)&gt;AQ$5,$AD301/I289,$AD301-SUM($I325:AP325)))</f>
        <v>0</v>
      </c>
      <c r="AR325" s="123">
        <f>IF(AR$5&lt;=$D325,0,IF(SUM($D325,I289)&gt;AR$5,$AD301/I289,$AD301-SUM($I325:AQ325)))</f>
        <v>0</v>
      </c>
      <c r="AS325" s="123">
        <f>IF(AS$5&lt;=$D325,0,IF(SUM($D325,I289)&gt;AS$5,$AD301/I289,$AD301-SUM($I325:AR325)))</f>
        <v>0</v>
      </c>
      <c r="AT325" s="123">
        <f>IF(AT$5&lt;=$D325,0,IF(SUM($D325,I289)&gt;AT$5,$AD301/I289,$AD301-SUM($I325:AS325)))</f>
        <v>0</v>
      </c>
      <c r="AU325" s="123">
        <f>IF(AU$5&lt;=$D325,0,IF(SUM($D325,I289)&gt;AU$5,$AD301/I289,$AD301-SUM($I325:AT325)))</f>
        <v>0</v>
      </c>
      <c r="AV325" s="123">
        <f>IF(AV$5&lt;=$D325,0,IF(SUM($D325,I289)&gt;AV$5,$AD301/I289,$AD301-SUM($I325:AU325)))</f>
        <v>0</v>
      </c>
      <c r="AW325" s="123">
        <f>IF(AW$5&lt;=$D325,0,IF(SUM($D325,I289)&gt;AW$5,$AD301/I289,$AD301-SUM($I325:AV325)))</f>
        <v>0</v>
      </c>
      <c r="AX325" s="123">
        <f>IF(AX$5&lt;=$D325,0,IF(SUM($D325,I289)&gt;AX$5,$AD301/I289,$AD301-SUM($I325:AW325)))</f>
        <v>0</v>
      </c>
      <c r="AY325" s="123">
        <f>IF(AY$5&lt;=$D325,0,IF(SUM($D325,I289)&gt;AY$5,$AD301/I289,$AD301-SUM($I325:AX325)))</f>
        <v>0</v>
      </c>
      <c r="AZ325" s="123">
        <f>IF(AZ$5&lt;=$D325,0,IF(SUM($D325,I289)&gt;AZ$5,$AD301/I289,$AD301-SUM($I325:AY325)))</f>
        <v>0</v>
      </c>
      <c r="BA325" s="123">
        <f>IF(BA$5&lt;=$D325,0,IF(SUM($D325,I289)&gt;BA$5,$AD301/I289,$AD301-SUM($I325:AZ325)))</f>
        <v>0</v>
      </c>
      <c r="BB325" s="123">
        <f>IF(BB$5&lt;=$D325,0,IF(SUM($D325,I289)&gt;BB$5,$AD301/I289,$AD301-SUM($I325:BA325)))</f>
        <v>0</v>
      </c>
      <c r="BC325" s="123">
        <f>IF(BC$5&lt;=$D325,0,IF(SUM($D325,I289)&gt;BC$5,$AD301/I289,$AD301-SUM($I325:BB325)))</f>
        <v>0</v>
      </c>
      <c r="BD325" s="123">
        <f>IF(BD$5&lt;=$D325,0,IF(SUM($D325,I289)&gt;BD$5,$AD301/I289,$AD301-SUM($I325:BC325)))</f>
        <v>0</v>
      </c>
      <c r="BE325" s="123">
        <f>IF(BE$5&lt;=$D325,0,IF(SUM($D325,I289)&gt;BE$5,$AD301/I289,$AD301-SUM($I325:BD325)))</f>
        <v>0</v>
      </c>
      <c r="BF325" s="123">
        <f>IF(BF$5&lt;=$D325,0,IF(SUM($D325,I289)&gt;BF$5,$AD301/I289,$AD301-SUM($I325:BE325)))</f>
        <v>0</v>
      </c>
      <c r="BG325" s="123">
        <f>IF(BG$5&lt;=$D325,0,IF(SUM($D325,I289)&gt;BG$5,$AD301/I289,$AD301-SUM($I325:BF325)))</f>
        <v>0</v>
      </c>
      <c r="BH325" s="123">
        <f>IF(BH$5&lt;=$D325,0,IF(SUM($D325,I289)&gt;BH$5,$AD301/I289,$AD301-SUM($I325:BG325)))</f>
        <v>0</v>
      </c>
      <c r="BI325" s="123">
        <f>IF(BI$5&lt;=$D325,0,IF(SUM($D325,I289)&gt;BI$5,$AD301/I289,$AD301-SUM($I325:BH325)))</f>
        <v>0</v>
      </c>
      <c r="BJ325" s="123">
        <f>IF(BJ$5&lt;=$D325,0,IF(SUM($D325,I289)&gt;BJ$5,$AD301/I289,$AD301-SUM($I325:BI325)))</f>
        <v>0</v>
      </c>
      <c r="BK325" s="123">
        <f>IF(BK$5&lt;=$D325,0,IF(SUM($D325,I289)&gt;BK$5,$AD301/I289,$AD301-SUM($I325:BJ325)))</f>
        <v>0</v>
      </c>
      <c r="BL325" s="123">
        <f>IF(BL$5&lt;=$D325,0,IF(SUM($D325,I289)&gt;BL$5,$AD301/I289,$AD301-SUM($I325:BK325)))</f>
        <v>0</v>
      </c>
      <c r="BM325" s="123">
        <f>IF(BM$5&lt;=$D325,0,IF(SUM($D325,I289)&gt;BM$5,$AD301/I289,$AD301-SUM($I325:BL325)))</f>
        <v>0</v>
      </c>
      <c r="BN325" s="123">
        <f>IF(BN$5&lt;=$D325,0,IF(SUM($D325,I289)&gt;BN$5,$AD301/I289,$AD301-SUM($I325:BM325)))</f>
        <v>0</v>
      </c>
      <c r="BO325" s="123">
        <f>IF(BO$5&lt;=$D325,0,IF(SUM($D325,I289)&gt;BO$5,$AD301/I289,$AD301-SUM($I325:BN325)))</f>
        <v>0</v>
      </c>
      <c r="BP325" s="123">
        <f>IF(BP$5&lt;=$D325,0,IF(SUM($D325,I289)&gt;BP$5,$AD301/I289,$AD301-SUM($I325:BO325)))</f>
        <v>0</v>
      </c>
      <c r="BQ325" s="123">
        <f>IF(BQ$5&lt;=$D325,0,IF(SUM($D325,I289)&gt;BQ$5,$AD301/I289,$AD301-SUM($I325:BP325)))</f>
        <v>0</v>
      </c>
      <c r="BR325" s="123">
        <f>IF(BR$5&lt;=$D325,0,IF(SUM($D325,J289)&gt;BR$5,$AD301/J289,$AD301-SUM($I325:BQ325)))</f>
        <v>0</v>
      </c>
      <c r="BS325" s="123">
        <f>IF(BS$5&lt;=$D325,0,IF(SUM($D325,K289)&gt;BS$5,$AD301/K289,$AD301-SUM($I325:BR325)))</f>
        <v>0</v>
      </c>
      <c r="BT325" s="123">
        <f>IF(BT$5&lt;=$D325,0,IF(SUM($D325,L289)&gt;BT$5,$AD301/L289,$AD301-SUM($I325:BS325)))</f>
        <v>0</v>
      </c>
      <c r="BU325" s="123">
        <f>IF(BU$5&lt;=$D325,0,IF(SUM($D325,M289)&gt;BU$5,$AD301/M289,$AD301-SUM($I325:BT325)))</f>
        <v>0</v>
      </c>
      <c r="BV325" s="123">
        <f>IF(BV$5&lt;=$D325,0,IF(SUM($D325,N289)&gt;BV$5,$AD301/N289,$AD301-SUM($I325:BU325)))</f>
        <v>0</v>
      </c>
    </row>
    <row r="326" spans="4:74" ht="12.75" hidden="1" customHeight="1" outlineLevel="1" x14ac:dyDescent="0.3">
      <c r="D326" s="124">
        <f t="shared" si="140"/>
        <v>2032</v>
      </c>
      <c r="E326" s="8" t="s">
        <v>22</v>
      </c>
      <c r="I326" s="75"/>
      <c r="J326" s="123">
        <f>IF(J$5&lt;=$D326,0,IF(SUM($D326,I289)&gt;J$5,$AE301/I289,$AE301-SUM($I326:I326)))</f>
        <v>0</v>
      </c>
      <c r="K326" s="123">
        <f>IF(K$5&lt;=$D326,0,IF(SUM($D326,I289)&gt;K$5,$AE301/I289,$AE301-SUM($I326:J326)))</f>
        <v>0</v>
      </c>
      <c r="L326" s="123">
        <f>IF(L$5&lt;=$D326,0,IF(SUM($D326,I289)&gt;L$5,$AE301/I289,$AE301-SUM($I326:K326)))</f>
        <v>0</v>
      </c>
      <c r="M326" s="123">
        <f>IF(M$5&lt;=$D326,0,IF(SUM($D326,I289)&gt;M$5,$AE301/I289,$AE301-SUM($I326:L326)))</f>
        <v>0</v>
      </c>
      <c r="N326" s="123">
        <f>IF(N$5&lt;=$D326,0,IF(SUM($D326,I289)&gt;N$5,$AE301/I289,$AE301-SUM($I326:M326)))</f>
        <v>0</v>
      </c>
      <c r="O326" s="123">
        <f>IF(O$5&lt;=$D326,0,IF(SUM($D326,I289)&gt;O$5,$AE301/I289,$AE301-SUM($I326:N326)))</f>
        <v>0</v>
      </c>
      <c r="P326" s="123">
        <f>IF(P$5&lt;=$D326,0,IF(SUM($D326,I289)&gt;P$5,$AE301/I289,$AE301-SUM($I326:O326)))</f>
        <v>0</v>
      </c>
      <c r="Q326" s="123">
        <f>IF(Q$5&lt;=$D326,0,IF(SUM($D326,I289)&gt;Q$5,$AE301/I289,$AE301-SUM($I326:P326)))</f>
        <v>0</v>
      </c>
      <c r="R326" s="123">
        <f>IF(R$5&lt;=$D326,0,IF(SUM($D326,I289)&gt;R$5,$AE301/I289,$AE301-SUM($I326:Q326)))</f>
        <v>0</v>
      </c>
      <c r="S326" s="123">
        <f>IF(S$5&lt;=$D326,0,IF(SUM($D326,I289)&gt;S$5,$AE301/I289,$AE301-SUM($I326:R326)))</f>
        <v>0</v>
      </c>
      <c r="T326" s="123">
        <f>IF(T$5&lt;=$D326,0,IF(SUM($D326,I289)&gt;T$5,$AE301/I289,$AE301-SUM($I326:S326)))</f>
        <v>0</v>
      </c>
      <c r="U326" s="123">
        <f>IF(U$5&lt;=$D326,0,IF(SUM($D326,I289)&gt;U$5,$AE301/I289,$AE301-SUM($I326:T326)))</f>
        <v>0</v>
      </c>
      <c r="V326" s="123">
        <f>IF(V$5&lt;=$D326,0,IF(SUM($D326,I289)&gt;V$5,$AE301/I289,$AE301-SUM($I326:U326)))</f>
        <v>0</v>
      </c>
      <c r="W326" s="123">
        <f>IF(W$5&lt;=$D326,0,IF(SUM($D326,I289)&gt;W$5,$AE301/I289,$AE301-SUM($I326:V326)))</f>
        <v>0</v>
      </c>
      <c r="X326" s="123">
        <f>IF(X$5&lt;=$D326,0,IF(SUM($D326,I289)&gt;X$5,$AE301/I289,$AE301-SUM($I326:W326)))</f>
        <v>0</v>
      </c>
      <c r="Y326" s="123">
        <f>IF(Y$5&lt;=$D326,0,IF(SUM($D326,I289)&gt;Y$5,$AE301/I289,$AE301-SUM($I326:X326)))</f>
        <v>0</v>
      </c>
      <c r="Z326" s="123">
        <f>IF(Z$5&lt;=$D326,0,IF(SUM($D326,I289)&gt;Z$5,$AE301/I289,$AE301-SUM($I326:Y326)))</f>
        <v>0</v>
      </c>
      <c r="AA326" s="123">
        <f>IF(AA$5&lt;=$D326,0,IF(SUM($D326,I289)&gt;AA$5,$AE301/I289,$AE301-SUM($I326:Z326)))</f>
        <v>0</v>
      </c>
      <c r="AB326" s="123">
        <f>IF(AB$5&lt;=$D326,0,IF(SUM($D326,I289)&gt;AB$5,$AE301/I289,$AE301-SUM($I326:AA326)))</f>
        <v>0</v>
      </c>
      <c r="AC326" s="123">
        <f>IF(AC$5&lt;=$D326,0,IF(SUM($D326,I289)&gt;AC$5,$AE301/I289,$AE301-SUM($I326:AB326)))</f>
        <v>0</v>
      </c>
      <c r="AD326" s="123">
        <f>IF(AD$5&lt;=$D326,0,IF(SUM($D326,I289)&gt;AD$5,$AE301/I289,$AE301-SUM($I326:AC326)))</f>
        <v>0</v>
      </c>
      <c r="AE326" s="123">
        <f>IF(AE$5&lt;=$D326,0,IF(SUM($D326,I289)&gt;AE$5,$AE301/I289,$AE301-SUM($I326:AD326)))</f>
        <v>0</v>
      </c>
      <c r="AF326" s="123">
        <f>IF(AF$5&lt;=$D326,0,IF(SUM($D326,I289)&gt;AF$5,$AE301/I289,$AE301-SUM($I326:AE326)))</f>
        <v>0</v>
      </c>
      <c r="AG326" s="123">
        <f>IF(AG$5&lt;=$D326,0,IF(SUM($D326,I289)&gt;AG$5,$AE301/I289,$AE301-SUM($I326:AF326)))</f>
        <v>0</v>
      </c>
      <c r="AH326" s="123">
        <f>IF(AH$5&lt;=$D326,0,IF(SUM($D326,I289)&gt;AH$5,$AE301/I289,$AE301-SUM($I326:AG326)))</f>
        <v>0</v>
      </c>
      <c r="AI326" s="123">
        <f>IF(AI$5&lt;=$D326,0,IF(SUM($D326,I289)&gt;AI$5,$AE301/I289,$AE301-SUM($I326:AH326)))</f>
        <v>0</v>
      </c>
      <c r="AJ326" s="123">
        <f>IF(AJ$5&lt;=$D326,0,IF(SUM($D326,I289)&gt;AJ$5,$AE301/I289,$AE301-SUM($I326:AI326)))</f>
        <v>0</v>
      </c>
      <c r="AK326" s="123">
        <f>IF(AK$5&lt;=$D326,0,IF(SUM($D326,I289)&gt;AK$5,$AE301/I289,$AE301-SUM($I326:AJ326)))</f>
        <v>0</v>
      </c>
      <c r="AL326" s="123">
        <f>IF(AL$5&lt;=$D326,0,IF(SUM($D326,I289)&gt;AL$5,$AE301/I289,$AE301-SUM($I326:AK326)))</f>
        <v>0</v>
      </c>
      <c r="AM326" s="123">
        <f>IF(AM$5&lt;=$D326,0,IF(SUM($D326,I289)&gt;AM$5,$AE301/I289,$AE301-SUM($I326:AL326)))</f>
        <v>0</v>
      </c>
      <c r="AN326" s="123">
        <f>IF(AN$5&lt;=$D326,0,IF(SUM($D326,I289)&gt;AN$5,$AE301/I289,$AE301-SUM($I326:AM326)))</f>
        <v>0</v>
      </c>
      <c r="AO326" s="123">
        <f>IF(AO$5&lt;=$D326,0,IF(SUM($D326,I289)&gt;AO$5,$AE301/I289,$AE301-SUM($I326:AN326)))</f>
        <v>0</v>
      </c>
      <c r="AP326" s="123">
        <f>IF(AP$5&lt;=$D326,0,IF(SUM($D326,I289)&gt;AP$5,$AE301/I289,$AE301-SUM($I326:AO326)))</f>
        <v>0</v>
      </c>
      <c r="AQ326" s="123">
        <f>IF(AQ$5&lt;=$D326,0,IF(SUM($D326,I289)&gt;AQ$5,$AE301/I289,$AE301-SUM($I326:AP326)))</f>
        <v>0</v>
      </c>
      <c r="AR326" s="123">
        <f>IF(AR$5&lt;=$D326,0,IF(SUM($D326,I289)&gt;AR$5,$AE301/I289,$AE301-SUM($I326:AQ326)))</f>
        <v>0</v>
      </c>
      <c r="AS326" s="123">
        <f>IF(AS$5&lt;=$D326,0,IF(SUM($D326,I289)&gt;AS$5,$AE301/I289,$AE301-SUM($I326:AR326)))</f>
        <v>0</v>
      </c>
      <c r="AT326" s="123">
        <f>IF(AT$5&lt;=$D326,0,IF(SUM($D326,I289)&gt;AT$5,$AE301/I289,$AE301-SUM($I326:AS326)))</f>
        <v>0</v>
      </c>
      <c r="AU326" s="123">
        <f>IF(AU$5&lt;=$D326,0,IF(SUM($D326,I289)&gt;AU$5,$AE301/I289,$AE301-SUM($I326:AT326)))</f>
        <v>0</v>
      </c>
      <c r="AV326" s="123">
        <f>IF(AV$5&lt;=$D326,0,IF(SUM($D326,I289)&gt;AV$5,$AE301/I289,$AE301-SUM($I326:AU326)))</f>
        <v>0</v>
      </c>
      <c r="AW326" s="123">
        <f>IF(AW$5&lt;=$D326,0,IF(SUM($D326,I289)&gt;AW$5,$AE301/I289,$AE301-SUM($I326:AV326)))</f>
        <v>0</v>
      </c>
      <c r="AX326" s="123">
        <f>IF(AX$5&lt;=$D326,0,IF(SUM($D326,I289)&gt;AX$5,$AE301/I289,$AE301-SUM($I326:AW326)))</f>
        <v>0</v>
      </c>
      <c r="AY326" s="123">
        <f>IF(AY$5&lt;=$D326,0,IF(SUM($D326,I289)&gt;AY$5,$AE301/I289,$AE301-SUM($I326:AX326)))</f>
        <v>0</v>
      </c>
      <c r="AZ326" s="123">
        <f>IF(AZ$5&lt;=$D326,0,IF(SUM($D326,I289)&gt;AZ$5,$AE301/I289,$AE301-SUM($I326:AY326)))</f>
        <v>0</v>
      </c>
      <c r="BA326" s="123">
        <f>IF(BA$5&lt;=$D326,0,IF(SUM($D326,I289)&gt;BA$5,$AE301/I289,$AE301-SUM($I326:AZ326)))</f>
        <v>0</v>
      </c>
      <c r="BB326" s="123">
        <f>IF(BB$5&lt;=$D326,0,IF(SUM($D326,I289)&gt;BB$5,$AE301/I289,$AE301-SUM($I326:BA326)))</f>
        <v>0</v>
      </c>
      <c r="BC326" s="123">
        <f>IF(BC$5&lt;=$D326,0,IF(SUM($D326,I289)&gt;BC$5,$AE301/I289,$AE301-SUM($I326:BB326)))</f>
        <v>0</v>
      </c>
      <c r="BD326" s="123">
        <f>IF(BD$5&lt;=$D326,0,IF(SUM($D326,I289)&gt;BD$5,$AE301/I289,$AE301-SUM($I326:BC326)))</f>
        <v>0</v>
      </c>
      <c r="BE326" s="123">
        <f>IF(BE$5&lt;=$D326,0,IF(SUM($D326,I289)&gt;BE$5,$AE301/I289,$AE301-SUM($I326:BD326)))</f>
        <v>0</v>
      </c>
      <c r="BF326" s="123">
        <f>IF(BF$5&lt;=$D326,0,IF(SUM($D326,I289)&gt;BF$5,$AE301/I289,$AE301-SUM($I326:BE326)))</f>
        <v>0</v>
      </c>
      <c r="BG326" s="123">
        <f>IF(BG$5&lt;=$D326,0,IF(SUM($D326,I289)&gt;BG$5,$AE301/I289,$AE301-SUM($I326:BF326)))</f>
        <v>0</v>
      </c>
      <c r="BH326" s="123">
        <f>IF(BH$5&lt;=$D326,0,IF(SUM($D326,I289)&gt;BH$5,$AE301/I289,$AE301-SUM($I326:BG326)))</f>
        <v>0</v>
      </c>
      <c r="BI326" s="123">
        <f>IF(BI$5&lt;=$D326,0,IF(SUM($D326,I289)&gt;BI$5,$AE301/I289,$AE301-SUM($I326:BH326)))</f>
        <v>0</v>
      </c>
      <c r="BJ326" s="123">
        <f>IF(BJ$5&lt;=$D326,0,IF(SUM($D326,I289)&gt;BJ$5,$AE301/I289,$AE301-SUM($I326:BI326)))</f>
        <v>0</v>
      </c>
      <c r="BK326" s="123">
        <f>IF(BK$5&lt;=$D326,0,IF(SUM($D326,I289)&gt;BK$5,$AE301/I289,$AE301-SUM($I326:BJ326)))</f>
        <v>0</v>
      </c>
      <c r="BL326" s="123">
        <f>IF(BL$5&lt;=$D326,0,IF(SUM($D326,I289)&gt;BL$5,$AE301/I289,$AE301-SUM($I326:BK326)))</f>
        <v>0</v>
      </c>
      <c r="BM326" s="123">
        <f>IF(BM$5&lt;=$D326,0,IF(SUM($D326,I289)&gt;BM$5,$AE301/I289,$AE301-SUM($I326:BL326)))</f>
        <v>0</v>
      </c>
      <c r="BN326" s="123">
        <f>IF(BN$5&lt;=$D326,0,IF(SUM($D326,I289)&gt;BN$5,$AE301/I289,$AE301-SUM($I326:BM326)))</f>
        <v>0</v>
      </c>
      <c r="BO326" s="123">
        <f>IF(BO$5&lt;=$D326,0,IF(SUM($D326,I289)&gt;BO$5,$AE301/I289,$AE301-SUM($I326:BN326)))</f>
        <v>0</v>
      </c>
      <c r="BP326" s="123">
        <f>IF(BP$5&lt;=$D326,0,IF(SUM($D326,I289)&gt;BP$5,$AE301/I289,$AE301-SUM($I326:BO326)))</f>
        <v>0</v>
      </c>
      <c r="BQ326" s="123">
        <f>IF(BQ$5&lt;=$D326,0,IF(SUM($D326,I289)&gt;BQ$5,$AE301/I289,$AE301-SUM($I326:BP326)))</f>
        <v>0</v>
      </c>
      <c r="BR326" s="123">
        <f>IF(BR$5&lt;=$D326,0,IF(SUM($D326,J289)&gt;BR$5,$AE301/J289,$AE301-SUM($I326:BQ326)))</f>
        <v>0</v>
      </c>
      <c r="BS326" s="123">
        <f>IF(BS$5&lt;=$D326,0,IF(SUM($D326,K289)&gt;BS$5,$AE301/K289,$AE301-SUM($I326:BR326)))</f>
        <v>0</v>
      </c>
      <c r="BT326" s="123">
        <f>IF(BT$5&lt;=$D326,0,IF(SUM($D326,L289)&gt;BT$5,$AE301/L289,$AE301-SUM($I326:BS326)))</f>
        <v>0</v>
      </c>
      <c r="BU326" s="123">
        <f>IF(BU$5&lt;=$D326,0,IF(SUM($D326,M289)&gt;BU$5,$AE301/M289,$AE301-SUM($I326:BT326)))</f>
        <v>0</v>
      </c>
      <c r="BV326" s="123">
        <f>IF(BV$5&lt;=$D326,0,IF(SUM($D326,N289)&gt;BV$5,$AE301/N289,$AE301-SUM($I326:BU326)))</f>
        <v>0</v>
      </c>
    </row>
    <row r="327" spans="4:74" ht="12.75" hidden="1" customHeight="1" outlineLevel="1" x14ac:dyDescent="0.3">
      <c r="D327" s="124">
        <f t="shared" si="140"/>
        <v>2033</v>
      </c>
      <c r="E327" s="8" t="s">
        <v>22</v>
      </c>
      <c r="I327" s="75"/>
      <c r="J327" s="123">
        <f>IF(J$5&lt;=$D327,0,IF(SUM($D327,I289)&gt;J$5,$AF301/I289,$AF301-SUM($I327:I327)))</f>
        <v>0</v>
      </c>
      <c r="K327" s="123">
        <f>IF(K$5&lt;=$D327,0,IF(SUM($D327,I289)&gt;K$5,$AF301/I289,$AF301-SUM($I327:J327)))</f>
        <v>0</v>
      </c>
      <c r="L327" s="123">
        <f>IF(L$5&lt;=$D327,0,IF(SUM($D327,I289)&gt;L$5,$AF301/I289,$AF301-SUM($I327:K327)))</f>
        <v>0</v>
      </c>
      <c r="M327" s="123">
        <f>IF(M$5&lt;=$D327,0,IF(SUM($D327,I289)&gt;M$5,$AF301/I289,$AF301-SUM($I327:L327)))</f>
        <v>0</v>
      </c>
      <c r="N327" s="123">
        <f>IF(N$5&lt;=$D327,0,IF(SUM($D327,I289)&gt;N$5,$AF301/I289,$AF301-SUM($I327:M327)))</f>
        <v>0</v>
      </c>
      <c r="O327" s="123">
        <f>IF(O$5&lt;=$D327,0,IF(SUM($D327,I289)&gt;O$5,$AF301/I289,$AF301-SUM($I327:N327)))</f>
        <v>0</v>
      </c>
      <c r="P327" s="123">
        <f>IF(P$5&lt;=$D327,0,IF(SUM($D327,I289)&gt;P$5,$AF301/I289,$AF301-SUM($I327:O327)))</f>
        <v>0</v>
      </c>
      <c r="Q327" s="123">
        <f>IF(Q$5&lt;=$D327,0,IF(SUM($D327,I289)&gt;Q$5,$AF301/I289,$AF301-SUM($I327:P327)))</f>
        <v>0</v>
      </c>
      <c r="R327" s="123">
        <f>IF(R$5&lt;=$D327,0,IF(SUM($D327,I289)&gt;R$5,$AF301/I289,$AF301-SUM($I327:Q327)))</f>
        <v>0</v>
      </c>
      <c r="S327" s="123">
        <f>IF(S$5&lt;=$D327,0,IF(SUM($D327,I289)&gt;S$5,$AF301/I289,$AF301-SUM($I327:R327)))</f>
        <v>0</v>
      </c>
      <c r="T327" s="123">
        <f>IF(T$5&lt;=$D327,0,IF(SUM($D327,I289)&gt;T$5,$AF301/I289,$AF301-SUM($I327:S327)))</f>
        <v>0</v>
      </c>
      <c r="U327" s="123">
        <f>IF(U$5&lt;=$D327,0,IF(SUM($D327,I289)&gt;U$5,$AF301/I289,$AF301-SUM($I327:T327)))</f>
        <v>0</v>
      </c>
      <c r="V327" s="123">
        <f>IF(V$5&lt;=$D327,0,IF(SUM($D327,I289)&gt;V$5,$AF301/I289,$AF301-SUM($I327:U327)))</f>
        <v>0</v>
      </c>
      <c r="W327" s="123">
        <f>IF(W$5&lt;=$D327,0,IF(SUM($D327,I289)&gt;W$5,$AF301/I289,$AF301-SUM($I327:V327)))</f>
        <v>0</v>
      </c>
      <c r="X327" s="123">
        <f>IF(X$5&lt;=$D327,0,IF(SUM($D327,I289)&gt;X$5,$AF301/I289,$AF301-SUM($I327:W327)))</f>
        <v>0</v>
      </c>
      <c r="Y327" s="123">
        <f>IF(Y$5&lt;=$D327,0,IF(SUM($D327,I289)&gt;Y$5,$AF301/I289,$AF301-SUM($I327:X327)))</f>
        <v>0</v>
      </c>
      <c r="Z327" s="123">
        <f>IF(Z$5&lt;=$D327,0,IF(SUM($D327,I289)&gt;Z$5,$AF301/I289,$AF301-SUM($I327:Y327)))</f>
        <v>0</v>
      </c>
      <c r="AA327" s="123">
        <f>IF(AA$5&lt;=$D327,0,IF(SUM($D327,I289)&gt;AA$5,$AF301/I289,$AF301-SUM($I327:Z327)))</f>
        <v>0</v>
      </c>
      <c r="AB327" s="123">
        <f>IF(AB$5&lt;=$D327,0,IF(SUM($D327,I289)&gt;AB$5,$AF301/I289,$AF301-SUM($I327:AA327)))</f>
        <v>0</v>
      </c>
      <c r="AC327" s="123">
        <f>IF(AC$5&lt;=$D327,0,IF(SUM($D327,I289)&gt;AC$5,$AF301/I289,$AF301-SUM($I327:AB327)))</f>
        <v>0</v>
      </c>
      <c r="AD327" s="123">
        <f>IF(AD$5&lt;=$D327,0,IF(SUM($D327,I289)&gt;AD$5,$AF301/I289,$AF301-SUM($I327:AC327)))</f>
        <v>0</v>
      </c>
      <c r="AE327" s="123">
        <f>IF(AE$5&lt;=$D327,0,IF(SUM($D327,I289)&gt;AE$5,$AF301/I289,$AF301-SUM($I327:AD327)))</f>
        <v>0</v>
      </c>
      <c r="AF327" s="123">
        <f>IF(AF$5&lt;=$D327,0,IF(SUM($D327,I289)&gt;AF$5,$AF301/I289,$AF301-SUM($I327:AE327)))</f>
        <v>0</v>
      </c>
      <c r="AG327" s="123">
        <f>IF(AG$5&lt;=$D327,0,IF(SUM($D327,I289)&gt;AG$5,$AF301/I289,$AF301-SUM($I327:AF327)))</f>
        <v>0</v>
      </c>
      <c r="AH327" s="123">
        <f>IF(AH$5&lt;=$D327,0,IF(SUM($D327,I289)&gt;AH$5,$AF301/I289,$AF301-SUM($I327:AG327)))</f>
        <v>0</v>
      </c>
      <c r="AI327" s="123">
        <f>IF(AI$5&lt;=$D327,0,IF(SUM($D327,I289)&gt;AI$5,$AF301/I289,$AF301-SUM($I327:AH327)))</f>
        <v>0</v>
      </c>
      <c r="AJ327" s="123">
        <f>IF(AJ$5&lt;=$D327,0,IF(SUM($D327,I289)&gt;AJ$5,$AF301/I289,$AF301-SUM($I327:AI327)))</f>
        <v>0</v>
      </c>
      <c r="AK327" s="123">
        <f>IF(AK$5&lt;=$D327,0,IF(SUM($D327,I289)&gt;AK$5,$AF301/I289,$AF301-SUM($I327:AJ327)))</f>
        <v>0</v>
      </c>
      <c r="AL327" s="123">
        <f>IF(AL$5&lt;=$D327,0,IF(SUM($D327,I289)&gt;AL$5,$AF301/I289,$AF301-SUM($I327:AK327)))</f>
        <v>0</v>
      </c>
      <c r="AM327" s="123">
        <f>IF(AM$5&lt;=$D327,0,IF(SUM($D327,I289)&gt;AM$5,$AF301/I289,$AF301-SUM($I327:AL327)))</f>
        <v>0</v>
      </c>
      <c r="AN327" s="123">
        <f>IF(AN$5&lt;=$D327,0,IF(SUM($D327,I289)&gt;AN$5,$AF301/I289,$AF301-SUM($I327:AM327)))</f>
        <v>0</v>
      </c>
      <c r="AO327" s="123">
        <f>IF(AO$5&lt;=$D327,0,IF(SUM($D327,I289)&gt;AO$5,$AF301/I289,$AF301-SUM($I327:AN327)))</f>
        <v>0</v>
      </c>
      <c r="AP327" s="123">
        <f>IF(AP$5&lt;=$D327,0,IF(SUM($D327,I289)&gt;AP$5,$AF301/I289,$AF301-SUM($I327:AO327)))</f>
        <v>0</v>
      </c>
      <c r="AQ327" s="123">
        <f>IF(AQ$5&lt;=$D327,0,IF(SUM($D327,I289)&gt;AQ$5,$AF301/I289,$AF301-SUM($I327:AP327)))</f>
        <v>0</v>
      </c>
      <c r="AR327" s="123">
        <f>IF(AR$5&lt;=$D327,0,IF(SUM($D327,I289)&gt;AR$5,$AF301/I289,$AF301-SUM($I327:AQ327)))</f>
        <v>0</v>
      </c>
      <c r="AS327" s="123">
        <f>IF(AS$5&lt;=$D327,0,IF(SUM($D327,I289)&gt;AS$5,$AF301/I289,$AF301-SUM($I327:AR327)))</f>
        <v>0</v>
      </c>
      <c r="AT327" s="123">
        <f>IF(AT$5&lt;=$D327,0,IF(SUM($D327,I289)&gt;AT$5,$AF301/I289,$AF301-SUM($I327:AS327)))</f>
        <v>0</v>
      </c>
      <c r="AU327" s="123">
        <f>IF(AU$5&lt;=$D327,0,IF(SUM($D327,I289)&gt;AU$5,$AF301/I289,$AF301-SUM($I327:AT327)))</f>
        <v>0</v>
      </c>
      <c r="AV327" s="123">
        <f>IF(AV$5&lt;=$D327,0,IF(SUM($D327,I289)&gt;AV$5,$AF301/I289,$AF301-SUM($I327:AU327)))</f>
        <v>0</v>
      </c>
      <c r="AW327" s="123">
        <f>IF(AW$5&lt;=$D327,0,IF(SUM($D327,I289)&gt;AW$5,$AF301/I289,$AF301-SUM($I327:AV327)))</f>
        <v>0</v>
      </c>
      <c r="AX327" s="123">
        <f>IF(AX$5&lt;=$D327,0,IF(SUM($D327,I289)&gt;AX$5,$AF301/I289,$AF301-SUM($I327:AW327)))</f>
        <v>0</v>
      </c>
      <c r="AY327" s="123">
        <f>IF(AY$5&lt;=$D327,0,IF(SUM($D327,I289)&gt;AY$5,$AF301/I289,$AF301-SUM($I327:AX327)))</f>
        <v>0</v>
      </c>
      <c r="AZ327" s="123">
        <f>IF(AZ$5&lt;=$D327,0,IF(SUM($D327,I289)&gt;AZ$5,$AF301/I289,$AF301-SUM($I327:AY327)))</f>
        <v>0</v>
      </c>
      <c r="BA327" s="123">
        <f>IF(BA$5&lt;=$D327,0,IF(SUM($D327,I289)&gt;BA$5,$AF301/I289,$AF301-SUM($I327:AZ327)))</f>
        <v>0</v>
      </c>
      <c r="BB327" s="123">
        <f>IF(BB$5&lt;=$D327,0,IF(SUM($D327,I289)&gt;BB$5,$AF301/I289,$AF301-SUM($I327:BA327)))</f>
        <v>0</v>
      </c>
      <c r="BC327" s="123">
        <f>IF(BC$5&lt;=$D327,0,IF(SUM($D327,I289)&gt;BC$5,$AF301/I289,$AF301-SUM($I327:BB327)))</f>
        <v>0</v>
      </c>
      <c r="BD327" s="123">
        <f>IF(BD$5&lt;=$D327,0,IF(SUM($D327,I289)&gt;BD$5,$AF301/I289,$AF301-SUM($I327:BC327)))</f>
        <v>0</v>
      </c>
      <c r="BE327" s="123">
        <f>IF(BE$5&lt;=$D327,0,IF(SUM($D327,I289)&gt;BE$5,$AF301/I289,$AF301-SUM($I327:BD327)))</f>
        <v>0</v>
      </c>
      <c r="BF327" s="123">
        <f>IF(BF$5&lt;=$D327,0,IF(SUM($D327,I289)&gt;BF$5,$AF301/I289,$AF301-SUM($I327:BE327)))</f>
        <v>0</v>
      </c>
      <c r="BG327" s="123">
        <f>IF(BG$5&lt;=$D327,0,IF(SUM($D327,I289)&gt;BG$5,$AF301/I289,$AF301-SUM($I327:BF327)))</f>
        <v>0</v>
      </c>
      <c r="BH327" s="123">
        <f>IF(BH$5&lt;=$D327,0,IF(SUM($D327,I289)&gt;BH$5,$AF301/I289,$AF301-SUM($I327:BG327)))</f>
        <v>0</v>
      </c>
      <c r="BI327" s="123">
        <f>IF(BI$5&lt;=$D327,0,IF(SUM($D327,I289)&gt;BI$5,$AF301/I289,$AF301-SUM($I327:BH327)))</f>
        <v>0</v>
      </c>
      <c r="BJ327" s="123">
        <f>IF(BJ$5&lt;=$D327,0,IF(SUM($D327,I289)&gt;BJ$5,$AF301/I289,$AF301-SUM($I327:BI327)))</f>
        <v>0</v>
      </c>
      <c r="BK327" s="123">
        <f>IF(BK$5&lt;=$D327,0,IF(SUM($D327,I289)&gt;BK$5,$AF301/I289,$AF301-SUM($I327:BJ327)))</f>
        <v>0</v>
      </c>
      <c r="BL327" s="123">
        <f>IF(BL$5&lt;=$D327,0,IF(SUM($D327,I289)&gt;BL$5,$AF301/I289,$AF301-SUM($I327:BK327)))</f>
        <v>0</v>
      </c>
      <c r="BM327" s="123">
        <f>IF(BM$5&lt;=$D327,0,IF(SUM($D327,I289)&gt;BM$5,$AF301/I289,$AF301-SUM($I327:BL327)))</f>
        <v>0</v>
      </c>
      <c r="BN327" s="123">
        <f>IF(BN$5&lt;=$D327,0,IF(SUM($D327,I289)&gt;BN$5,$AF301/I289,$AF301-SUM($I327:BM327)))</f>
        <v>0</v>
      </c>
      <c r="BO327" s="123">
        <f>IF(BO$5&lt;=$D327,0,IF(SUM($D327,I289)&gt;BO$5,$AF301/I289,$AF301-SUM($I327:BN327)))</f>
        <v>0</v>
      </c>
      <c r="BP327" s="123">
        <f>IF(BP$5&lt;=$D327,0,IF(SUM($D327,I289)&gt;BP$5,$AF301/I289,$AF301-SUM($I327:BO327)))</f>
        <v>0</v>
      </c>
      <c r="BQ327" s="123">
        <f>IF(BQ$5&lt;=$D327,0,IF(SUM($D327,I289)&gt;BQ$5,$AF301/I289,$AF301-SUM($I327:BP327)))</f>
        <v>0</v>
      </c>
      <c r="BR327" s="123">
        <f>IF(BR$5&lt;=$D327,0,IF(SUM($D327,J289)&gt;BR$5,$AF301/J289,$AF301-SUM($I327:BQ327)))</f>
        <v>0</v>
      </c>
      <c r="BS327" s="123">
        <f>IF(BS$5&lt;=$D327,0,IF(SUM($D327,K289)&gt;BS$5,$AF301/K289,$AF301-SUM($I327:BR327)))</f>
        <v>0</v>
      </c>
      <c r="BT327" s="123">
        <f>IF(BT$5&lt;=$D327,0,IF(SUM($D327,L289)&gt;BT$5,$AF301/L289,$AF301-SUM($I327:BS327)))</f>
        <v>0</v>
      </c>
      <c r="BU327" s="123">
        <f>IF(BU$5&lt;=$D327,0,IF(SUM($D327,M289)&gt;BU$5,$AF301/M289,$AF301-SUM($I327:BT327)))</f>
        <v>0</v>
      </c>
      <c r="BV327" s="123">
        <f>IF(BV$5&lt;=$D327,0,IF(SUM($D327,N289)&gt;BV$5,$AF301/N289,$AF301-SUM($I327:BU327)))</f>
        <v>0</v>
      </c>
    </row>
    <row r="328" spans="4:74" ht="12.75" hidden="1" customHeight="1" outlineLevel="1" x14ac:dyDescent="0.3">
      <c r="D328" s="124">
        <f t="shared" si="140"/>
        <v>2034</v>
      </c>
      <c r="E328" s="8" t="s">
        <v>22</v>
      </c>
      <c r="I328" s="75"/>
      <c r="J328" s="123">
        <f>IF(J$5&lt;=$D328,0,IF(SUM($D328,I289)&gt;J$5,$AG301/I289,$AG301-SUM($I328:I328)))</f>
        <v>0</v>
      </c>
      <c r="K328" s="123">
        <f>IF(K$5&lt;=$D328,0,IF(SUM($D328,I289)&gt;K$5,$AG301/I289,$AG301-SUM($I328:J328)))</f>
        <v>0</v>
      </c>
      <c r="L328" s="123">
        <f>IF(L$5&lt;=$D328,0,IF(SUM($D328,I289)&gt;L$5,$AG301/I289,$AG301-SUM($I328:K328)))</f>
        <v>0</v>
      </c>
      <c r="M328" s="123">
        <f>IF(M$5&lt;=$D328,0,IF(SUM($D328,I289)&gt;M$5,$AG301/I289,$AG301-SUM($I328:L328)))</f>
        <v>0</v>
      </c>
      <c r="N328" s="123">
        <f>IF(N$5&lt;=$D328,0,IF(SUM($D328,I289)&gt;N$5,$AG301/I289,$AG301-SUM($I328:M328)))</f>
        <v>0</v>
      </c>
      <c r="O328" s="123">
        <f>IF(O$5&lt;=$D328,0,IF(SUM($D328,I289)&gt;O$5,$AG301/I289,$AG301-SUM($I328:N328)))</f>
        <v>0</v>
      </c>
      <c r="P328" s="123">
        <f>IF(P$5&lt;=$D328,0,IF(SUM($D328,I289)&gt;P$5,$AG301/I289,$AG301-SUM($I328:O328)))</f>
        <v>0</v>
      </c>
      <c r="Q328" s="123">
        <f>IF(Q$5&lt;=$D328,0,IF(SUM($D328,I289)&gt;Q$5,$AG301/I289,$AG301-SUM($I328:P328)))</f>
        <v>0</v>
      </c>
      <c r="R328" s="123">
        <f>IF(R$5&lt;=$D328,0,IF(SUM($D328,I289)&gt;R$5,$AG301/I289,$AG301-SUM($I328:Q328)))</f>
        <v>0</v>
      </c>
      <c r="S328" s="123">
        <f>IF(S$5&lt;=$D328,0,IF(SUM($D328,I289)&gt;S$5,$AG301/I289,$AG301-SUM($I328:R328)))</f>
        <v>0</v>
      </c>
      <c r="T328" s="123">
        <f>IF(T$5&lt;=$D328,0,IF(SUM($D328,I289)&gt;T$5,$AG301/I289,$AG301-SUM($I328:S328)))</f>
        <v>0</v>
      </c>
      <c r="U328" s="123">
        <f>IF(U$5&lt;=$D328,0,IF(SUM($D328,I289)&gt;U$5,$AG301/I289,$AG301-SUM($I328:T328)))</f>
        <v>0</v>
      </c>
      <c r="V328" s="123">
        <f>IF(V$5&lt;=$D328,0,IF(SUM($D328,I289)&gt;V$5,$AG301/I289,$AG301-SUM($I328:U328)))</f>
        <v>0</v>
      </c>
      <c r="W328" s="123">
        <f>IF(W$5&lt;=$D328,0,IF(SUM($D328,I289)&gt;W$5,$AG301/I289,$AG301-SUM($I328:V328)))</f>
        <v>0</v>
      </c>
      <c r="X328" s="123">
        <f>IF(X$5&lt;=$D328,0,IF(SUM($D328,I289)&gt;X$5,$AG301/I289,$AG301-SUM($I328:W328)))</f>
        <v>0</v>
      </c>
      <c r="Y328" s="123">
        <f>IF(Y$5&lt;=$D328,0,IF(SUM($D328,I289)&gt;Y$5,$AG301/I289,$AG301-SUM($I328:X328)))</f>
        <v>0</v>
      </c>
      <c r="Z328" s="123">
        <f>IF(Z$5&lt;=$D328,0,IF(SUM($D328,I289)&gt;Z$5,$AG301/I289,$AG301-SUM($I328:Y328)))</f>
        <v>0</v>
      </c>
      <c r="AA328" s="123">
        <f>IF(AA$5&lt;=$D328,0,IF(SUM($D328,I289)&gt;AA$5,$AG301/I289,$AG301-SUM($I328:Z328)))</f>
        <v>0</v>
      </c>
      <c r="AB328" s="123">
        <f>IF(AB$5&lt;=$D328,0,IF(SUM($D328,I289)&gt;AB$5,$AG301/I289,$AG301-SUM($I328:AA328)))</f>
        <v>0</v>
      </c>
      <c r="AC328" s="123">
        <f>IF(AC$5&lt;=$D328,0,IF(SUM($D328,I289)&gt;AC$5,$AG301/I289,$AG301-SUM($I328:AB328)))</f>
        <v>0</v>
      </c>
      <c r="AD328" s="123">
        <f>IF(AD$5&lt;=$D328,0,IF(SUM($D328,I289)&gt;AD$5,$AG301/I289,$AG301-SUM($I328:AC328)))</f>
        <v>0</v>
      </c>
      <c r="AE328" s="123">
        <f>IF(AE$5&lt;=$D328,0,IF(SUM($D328,I289)&gt;AE$5,$AG301/I289,$AG301-SUM($I328:AD328)))</f>
        <v>0</v>
      </c>
      <c r="AF328" s="123">
        <f>IF(AF$5&lt;=$D328,0,IF(SUM($D328,I289)&gt;AF$5,$AG301/I289,$AG301-SUM($I328:AE328)))</f>
        <v>0</v>
      </c>
      <c r="AG328" s="123">
        <f>IF(AG$5&lt;=$D328,0,IF(SUM($D328,I289)&gt;AG$5,$AG301/I289,$AG301-SUM($I328:AF328)))</f>
        <v>0</v>
      </c>
      <c r="AH328" s="123">
        <f>IF(AH$5&lt;=$D328,0,IF(SUM($D328,I289)&gt;AH$5,$AG301/I289,$AG301-SUM($I328:AG328)))</f>
        <v>0</v>
      </c>
      <c r="AI328" s="123">
        <f>IF(AI$5&lt;=$D328,0,IF(SUM($D328,I289)&gt;AI$5,$AG301/I289,$AG301-SUM($I328:AH328)))</f>
        <v>0</v>
      </c>
      <c r="AJ328" s="123">
        <f>IF(AJ$5&lt;=$D328,0,IF(SUM($D328,I289)&gt;AJ$5,$AG301/I289,$AG301-SUM($I328:AI328)))</f>
        <v>0</v>
      </c>
      <c r="AK328" s="123">
        <f>IF(AK$5&lt;=$D328,0,IF(SUM($D328,I289)&gt;AK$5,$AG301/I289,$AG301-SUM($I328:AJ328)))</f>
        <v>0</v>
      </c>
      <c r="AL328" s="123">
        <f>IF(AL$5&lt;=$D328,0,IF(SUM($D328,I289)&gt;AL$5,$AG301/I289,$AG301-SUM($I328:AK328)))</f>
        <v>0</v>
      </c>
      <c r="AM328" s="123">
        <f>IF(AM$5&lt;=$D328,0,IF(SUM($D328,I289)&gt;AM$5,$AG301/I289,$AG301-SUM($I328:AL328)))</f>
        <v>0</v>
      </c>
      <c r="AN328" s="123">
        <f>IF(AN$5&lt;=$D328,0,IF(SUM($D328,I289)&gt;AN$5,$AG301/I289,$AG301-SUM($I328:AM328)))</f>
        <v>0</v>
      </c>
      <c r="AO328" s="123">
        <f>IF(AO$5&lt;=$D328,0,IF(SUM($D328,I289)&gt;AO$5,$AG301/I289,$AG301-SUM($I328:AN328)))</f>
        <v>0</v>
      </c>
      <c r="AP328" s="123">
        <f>IF(AP$5&lt;=$D328,0,IF(SUM($D328,I289)&gt;AP$5,$AG301/I289,$AG301-SUM($I328:AO328)))</f>
        <v>0</v>
      </c>
      <c r="AQ328" s="123">
        <f>IF(AQ$5&lt;=$D328,0,IF(SUM($D328,I289)&gt;AQ$5,$AG301/I289,$AG301-SUM($I328:AP328)))</f>
        <v>0</v>
      </c>
      <c r="AR328" s="123">
        <f>IF(AR$5&lt;=$D328,0,IF(SUM($D328,I289)&gt;AR$5,$AG301/I289,$AG301-SUM($I328:AQ328)))</f>
        <v>0</v>
      </c>
      <c r="AS328" s="123">
        <f>IF(AS$5&lt;=$D328,0,IF(SUM($D328,I289)&gt;AS$5,$AG301/I289,$AG301-SUM($I328:AR328)))</f>
        <v>0</v>
      </c>
      <c r="AT328" s="123">
        <f>IF(AT$5&lt;=$D328,0,IF(SUM($D328,I289)&gt;AT$5,$AG301/I289,$AG301-SUM($I328:AS328)))</f>
        <v>0</v>
      </c>
      <c r="AU328" s="123">
        <f>IF(AU$5&lt;=$D328,0,IF(SUM($D328,I289)&gt;AU$5,$AG301/I289,$AG301-SUM($I328:AT328)))</f>
        <v>0</v>
      </c>
      <c r="AV328" s="123">
        <f>IF(AV$5&lt;=$D328,0,IF(SUM($D328,I289)&gt;AV$5,$AG301/I289,$AG301-SUM($I328:AU328)))</f>
        <v>0</v>
      </c>
      <c r="AW328" s="123">
        <f>IF(AW$5&lt;=$D328,0,IF(SUM($D328,I289)&gt;AW$5,$AG301/I289,$AG301-SUM($I328:AV328)))</f>
        <v>0</v>
      </c>
      <c r="AX328" s="123">
        <f>IF(AX$5&lt;=$D328,0,IF(SUM($D328,I289)&gt;AX$5,$AG301/I289,$AG301-SUM($I328:AW328)))</f>
        <v>0</v>
      </c>
      <c r="AY328" s="123">
        <f>IF(AY$5&lt;=$D328,0,IF(SUM($D328,I289)&gt;AY$5,$AG301/I289,$AG301-SUM($I328:AX328)))</f>
        <v>0</v>
      </c>
      <c r="AZ328" s="123">
        <f>IF(AZ$5&lt;=$D328,0,IF(SUM($D328,I289)&gt;AZ$5,$AG301/I289,$AG301-SUM($I328:AY328)))</f>
        <v>0</v>
      </c>
      <c r="BA328" s="123">
        <f>IF(BA$5&lt;=$D328,0,IF(SUM($D328,I289)&gt;BA$5,$AG301/I289,$AG301-SUM($I328:AZ328)))</f>
        <v>0</v>
      </c>
      <c r="BB328" s="123">
        <f>IF(BB$5&lt;=$D328,0,IF(SUM($D328,I289)&gt;BB$5,$AG301/I289,$AG301-SUM($I328:BA328)))</f>
        <v>0</v>
      </c>
      <c r="BC328" s="123">
        <f>IF(BC$5&lt;=$D328,0,IF(SUM($D328,I289)&gt;BC$5,$AG301/I289,$AG301-SUM($I328:BB328)))</f>
        <v>0</v>
      </c>
      <c r="BD328" s="123">
        <f>IF(BD$5&lt;=$D328,0,IF(SUM($D328,I289)&gt;BD$5,$AG301/I289,$AG301-SUM($I328:BC328)))</f>
        <v>0</v>
      </c>
      <c r="BE328" s="123">
        <f>IF(BE$5&lt;=$D328,0,IF(SUM($D328,I289)&gt;BE$5,$AG301/I289,$AG301-SUM($I328:BD328)))</f>
        <v>0</v>
      </c>
      <c r="BF328" s="123">
        <f>IF(BF$5&lt;=$D328,0,IF(SUM($D328,I289)&gt;BF$5,$AG301/I289,$AG301-SUM($I328:BE328)))</f>
        <v>0</v>
      </c>
      <c r="BG328" s="123">
        <f>IF(BG$5&lt;=$D328,0,IF(SUM($D328,I289)&gt;BG$5,$AG301/I289,$AG301-SUM($I328:BF328)))</f>
        <v>0</v>
      </c>
      <c r="BH328" s="123">
        <f>IF(BH$5&lt;=$D328,0,IF(SUM($D328,I289)&gt;BH$5,$AG301/I289,$AG301-SUM($I328:BG328)))</f>
        <v>0</v>
      </c>
      <c r="BI328" s="123">
        <f>IF(BI$5&lt;=$D328,0,IF(SUM($D328,I289)&gt;BI$5,$AG301/I289,$AG301-SUM($I328:BH328)))</f>
        <v>0</v>
      </c>
      <c r="BJ328" s="123">
        <f>IF(BJ$5&lt;=$D328,0,IF(SUM($D328,I289)&gt;BJ$5,$AG301/I289,$AG301-SUM($I328:BI328)))</f>
        <v>0</v>
      </c>
      <c r="BK328" s="123">
        <f>IF(BK$5&lt;=$D328,0,IF(SUM($D328,I289)&gt;BK$5,$AG301/I289,$AG301-SUM($I328:BJ328)))</f>
        <v>0</v>
      </c>
      <c r="BL328" s="123">
        <f>IF(BL$5&lt;=$D328,0,IF(SUM($D328,I289)&gt;BL$5,$AG301/I289,$AG301-SUM($I328:BK328)))</f>
        <v>0</v>
      </c>
      <c r="BM328" s="123">
        <f>IF(BM$5&lt;=$D328,0,IF(SUM($D328,I289)&gt;BM$5,$AG301/I289,$AG301-SUM($I328:BL328)))</f>
        <v>0</v>
      </c>
      <c r="BN328" s="123">
        <f>IF(BN$5&lt;=$D328,0,IF(SUM($D328,I289)&gt;BN$5,$AG301/I289,$AG301-SUM($I328:BM328)))</f>
        <v>0</v>
      </c>
      <c r="BO328" s="123">
        <f>IF(BO$5&lt;=$D328,0,IF(SUM($D328,I289)&gt;BO$5,$AG301/I289,$AG301-SUM($I328:BN328)))</f>
        <v>0</v>
      </c>
      <c r="BP328" s="123">
        <f>IF(BP$5&lt;=$D328,0,IF(SUM($D328,I289)&gt;BP$5,$AG301/I289,$AG301-SUM($I328:BO328)))</f>
        <v>0</v>
      </c>
      <c r="BQ328" s="123">
        <f>IF(BQ$5&lt;=$D328,0,IF(SUM($D328,I289)&gt;BQ$5,$AG301/I289,$AG301-SUM($I328:BP328)))</f>
        <v>0</v>
      </c>
      <c r="BR328" s="123">
        <f>IF(BR$5&lt;=$D328,0,IF(SUM($D328,J289)&gt;BR$5,$AG301/J289,$AG301-SUM($I328:BQ328)))</f>
        <v>0</v>
      </c>
      <c r="BS328" s="123">
        <f>IF(BS$5&lt;=$D328,0,IF(SUM($D328,K289)&gt;BS$5,$AG301/K289,$AG301-SUM($I328:BR328)))</f>
        <v>0</v>
      </c>
      <c r="BT328" s="123">
        <f>IF(BT$5&lt;=$D328,0,IF(SUM($D328,L289)&gt;BT$5,$AG301/L289,$AG301-SUM($I328:BS328)))</f>
        <v>0</v>
      </c>
      <c r="BU328" s="123">
        <f>IF(BU$5&lt;=$D328,0,IF(SUM($D328,M289)&gt;BU$5,$AG301/M289,$AG301-SUM($I328:BT328)))</f>
        <v>0</v>
      </c>
      <c r="BV328" s="123">
        <f>IF(BV$5&lt;=$D328,0,IF(SUM($D328,N289)&gt;BV$5,$AG301/N289,$AG301-SUM($I328:BU328)))</f>
        <v>0</v>
      </c>
    </row>
    <row r="329" spans="4:74" ht="12.75" hidden="1" customHeight="1" outlineLevel="1" x14ac:dyDescent="0.3">
      <c r="D329" s="124">
        <f t="shared" si="140"/>
        <v>2035</v>
      </c>
      <c r="E329" s="8" t="s">
        <v>22</v>
      </c>
      <c r="I329" s="75"/>
      <c r="J329" s="123">
        <f>IF(J$5&lt;=$D329,0,IF(SUM($D329,I289)&gt;J$5,$AH301/I289,$AH301-SUM($I329:I329)))</f>
        <v>0</v>
      </c>
      <c r="K329" s="123">
        <f>IF(K$5&lt;=$D329,0,IF(SUM($D329,I289)&gt;K$5,$AH301/I289,$AH301-SUM($I329:J329)))</f>
        <v>0</v>
      </c>
      <c r="L329" s="123">
        <f>IF(L$5&lt;=$D329,0,IF(SUM($D329,I289)&gt;L$5,$AH301/I289,$AH301-SUM($I329:K329)))</f>
        <v>0</v>
      </c>
      <c r="M329" s="123">
        <f>IF(M$5&lt;=$D329,0,IF(SUM($D329,I289)&gt;M$5,$AH301/I289,$AH301-SUM($I329:L329)))</f>
        <v>0</v>
      </c>
      <c r="N329" s="123">
        <f>IF(N$5&lt;=$D329,0,IF(SUM($D329,I289)&gt;N$5,$AH301/I289,$AH301-SUM($I329:M329)))</f>
        <v>0</v>
      </c>
      <c r="O329" s="123">
        <f>IF(O$5&lt;=$D329,0,IF(SUM($D329,I289)&gt;O$5,$AH301/I289,$AH301-SUM($I329:N329)))</f>
        <v>0</v>
      </c>
      <c r="P329" s="123">
        <f>IF(P$5&lt;=$D329,0,IF(SUM($D329,I289)&gt;P$5,$AH301/I289,$AH301-SUM($I329:O329)))</f>
        <v>0</v>
      </c>
      <c r="Q329" s="123">
        <f>IF(Q$5&lt;=$D329,0,IF(SUM($D329,I289)&gt;Q$5,$AH301/I289,$AH301-SUM($I329:P329)))</f>
        <v>0</v>
      </c>
      <c r="R329" s="123">
        <f>IF(R$5&lt;=$D329,0,IF(SUM($D329,I289)&gt;R$5,$AH301/I289,$AH301-SUM($I329:Q329)))</f>
        <v>0</v>
      </c>
      <c r="S329" s="123">
        <f>IF(S$5&lt;=$D329,0,IF(SUM($D329,I289)&gt;S$5,$AH301/I289,$AH301-SUM($I329:R329)))</f>
        <v>0</v>
      </c>
      <c r="T329" s="123">
        <f>IF(T$5&lt;=$D329,0,IF(SUM($D329,I289)&gt;T$5,$AH301/I289,$AH301-SUM($I329:S329)))</f>
        <v>0</v>
      </c>
      <c r="U329" s="123">
        <f>IF(U$5&lt;=$D329,0,IF(SUM($D329,I289)&gt;U$5,$AH301/I289,$AH301-SUM($I329:T329)))</f>
        <v>0</v>
      </c>
      <c r="V329" s="123">
        <f>IF(V$5&lt;=$D329,0,IF(SUM($D329,I289)&gt;V$5,$AH301/I289,$AH301-SUM($I329:U329)))</f>
        <v>0</v>
      </c>
      <c r="W329" s="123">
        <f>IF(W$5&lt;=$D329,0,IF(SUM($D329,I289)&gt;W$5,$AH301/I289,$AH301-SUM($I329:V329)))</f>
        <v>0</v>
      </c>
      <c r="X329" s="123">
        <f>IF(X$5&lt;=$D329,0,IF(SUM($D329,I289)&gt;X$5,$AH301/I289,$AH301-SUM($I329:W329)))</f>
        <v>0</v>
      </c>
      <c r="Y329" s="123">
        <f>IF(Y$5&lt;=$D329,0,IF(SUM($D329,I289)&gt;Y$5,$AH301/I289,$AH301-SUM($I329:X329)))</f>
        <v>0</v>
      </c>
      <c r="Z329" s="123">
        <f>IF(Z$5&lt;=$D329,0,IF(SUM($D329,I289)&gt;Z$5,$AH301/I289,$AH301-SUM($I329:Y329)))</f>
        <v>0</v>
      </c>
      <c r="AA329" s="123">
        <f>IF(AA$5&lt;=$D329,0,IF(SUM($D329,I289)&gt;AA$5,$AH301/I289,$AH301-SUM($I329:Z329)))</f>
        <v>0</v>
      </c>
      <c r="AB329" s="123">
        <f>IF(AB$5&lt;=$D329,0,IF(SUM($D329,I289)&gt;AB$5,$AH301/I289,$AH301-SUM($I329:AA329)))</f>
        <v>0</v>
      </c>
      <c r="AC329" s="123">
        <f>IF(AC$5&lt;=$D329,0,IF(SUM($D329,I289)&gt;AC$5,$AH301/I289,$AH301-SUM($I329:AB329)))</f>
        <v>0</v>
      </c>
      <c r="AD329" s="123">
        <f>IF(AD$5&lt;=$D329,0,IF(SUM($D329,I289)&gt;AD$5,$AH301/I289,$AH301-SUM($I329:AC329)))</f>
        <v>0</v>
      </c>
      <c r="AE329" s="123">
        <f>IF(AE$5&lt;=$D329,0,IF(SUM($D329,I289)&gt;AE$5,$AH301/I289,$AH301-SUM($I329:AD329)))</f>
        <v>0</v>
      </c>
      <c r="AF329" s="123">
        <f>IF(AF$5&lt;=$D329,0,IF(SUM($D329,I289)&gt;AF$5,$AH301/I289,$AH301-SUM($I329:AE329)))</f>
        <v>0</v>
      </c>
      <c r="AG329" s="123">
        <f>IF(AG$5&lt;=$D329,0,IF(SUM($D329,I289)&gt;AG$5,$AH301/I289,$AH301-SUM($I329:AF329)))</f>
        <v>0</v>
      </c>
      <c r="AH329" s="123">
        <f>IF(AH$5&lt;=$D329,0,IF(SUM($D329,I289)&gt;AH$5,$AH301/I289,$AH301-SUM($I329:AG329)))</f>
        <v>0</v>
      </c>
      <c r="AI329" s="123">
        <f>IF(AI$5&lt;=$D329,0,IF(SUM($D329,I289)&gt;AI$5,$AH301/I289,$AH301-SUM($I329:AH329)))</f>
        <v>0</v>
      </c>
      <c r="AJ329" s="123">
        <f>IF(AJ$5&lt;=$D329,0,IF(SUM($D329,I289)&gt;AJ$5,$AH301/I289,$AH301-SUM($I329:AI329)))</f>
        <v>0</v>
      </c>
      <c r="AK329" s="123">
        <f>IF(AK$5&lt;=$D329,0,IF(SUM($D329,I289)&gt;AK$5,$AH301/I289,$AH301-SUM($I329:AJ329)))</f>
        <v>0</v>
      </c>
      <c r="AL329" s="123">
        <f>IF(AL$5&lt;=$D329,0,IF(SUM($D329,I289)&gt;AL$5,$AH301/I289,$AH301-SUM($I329:AK329)))</f>
        <v>0</v>
      </c>
      <c r="AM329" s="123">
        <f>IF(AM$5&lt;=$D329,0,IF(SUM($D329,I289)&gt;AM$5,$AH301/I289,$AH301-SUM($I329:AL329)))</f>
        <v>0</v>
      </c>
      <c r="AN329" s="123">
        <f>IF(AN$5&lt;=$D329,0,IF(SUM($D329,I289)&gt;AN$5,$AH301/I289,$AH301-SUM($I329:AM329)))</f>
        <v>0</v>
      </c>
      <c r="AO329" s="123">
        <f>IF(AO$5&lt;=$D329,0,IF(SUM($D329,I289)&gt;AO$5,$AH301/I289,$AH301-SUM($I329:AN329)))</f>
        <v>0</v>
      </c>
      <c r="AP329" s="123">
        <f>IF(AP$5&lt;=$D329,0,IF(SUM($D329,I289)&gt;AP$5,$AH301/I289,$AH301-SUM($I329:AO329)))</f>
        <v>0</v>
      </c>
      <c r="AQ329" s="123">
        <f>IF(AQ$5&lt;=$D329,0,IF(SUM($D329,I289)&gt;AQ$5,$AH301/I289,$AH301-SUM($I329:AP329)))</f>
        <v>0</v>
      </c>
      <c r="AR329" s="123">
        <f>IF(AR$5&lt;=$D329,0,IF(SUM($D329,I289)&gt;AR$5,$AH301/I289,$AH301-SUM($I329:AQ329)))</f>
        <v>0</v>
      </c>
      <c r="AS329" s="123">
        <f>IF(AS$5&lt;=$D329,0,IF(SUM($D329,I289)&gt;AS$5,$AH301/I289,$AH301-SUM($I329:AR329)))</f>
        <v>0</v>
      </c>
      <c r="AT329" s="123">
        <f>IF(AT$5&lt;=$D329,0,IF(SUM($D329,I289)&gt;AT$5,$AH301/I289,$AH301-SUM($I329:AS329)))</f>
        <v>0</v>
      </c>
      <c r="AU329" s="123">
        <f>IF(AU$5&lt;=$D329,0,IF(SUM($D329,I289)&gt;AU$5,$AH301/I289,$AH301-SUM($I329:AT329)))</f>
        <v>0</v>
      </c>
      <c r="AV329" s="123">
        <f>IF(AV$5&lt;=$D329,0,IF(SUM($D329,I289)&gt;AV$5,$AH301/I289,$AH301-SUM($I329:AU329)))</f>
        <v>0</v>
      </c>
      <c r="AW329" s="123">
        <f>IF(AW$5&lt;=$D329,0,IF(SUM($D329,I289)&gt;AW$5,$AH301/I289,$AH301-SUM($I329:AV329)))</f>
        <v>0</v>
      </c>
      <c r="AX329" s="123">
        <f>IF(AX$5&lt;=$D329,0,IF(SUM($D329,I289)&gt;AX$5,$AH301/I289,$AH301-SUM($I329:AW329)))</f>
        <v>0</v>
      </c>
      <c r="AY329" s="123">
        <f>IF(AY$5&lt;=$D329,0,IF(SUM($D329,I289)&gt;AY$5,$AH301/I289,$AH301-SUM($I329:AX329)))</f>
        <v>0</v>
      </c>
      <c r="AZ329" s="123">
        <f>IF(AZ$5&lt;=$D329,0,IF(SUM($D329,I289)&gt;AZ$5,$AH301/I289,$AH301-SUM($I329:AY329)))</f>
        <v>0</v>
      </c>
      <c r="BA329" s="123">
        <f>IF(BA$5&lt;=$D329,0,IF(SUM($D329,I289)&gt;BA$5,$AH301/I289,$AH301-SUM($I329:AZ329)))</f>
        <v>0</v>
      </c>
      <c r="BB329" s="123">
        <f>IF(BB$5&lt;=$D329,0,IF(SUM($D329,I289)&gt;BB$5,$AH301/I289,$AH301-SUM($I329:BA329)))</f>
        <v>0</v>
      </c>
      <c r="BC329" s="123">
        <f>IF(BC$5&lt;=$D329,0,IF(SUM($D329,I289)&gt;BC$5,$AH301/I289,$AH301-SUM($I329:BB329)))</f>
        <v>0</v>
      </c>
      <c r="BD329" s="123">
        <f>IF(BD$5&lt;=$D329,0,IF(SUM($D329,I289)&gt;BD$5,$AH301/I289,$AH301-SUM($I329:BC329)))</f>
        <v>0</v>
      </c>
      <c r="BE329" s="123">
        <f>IF(BE$5&lt;=$D329,0,IF(SUM($D329,I289)&gt;BE$5,$AH301/I289,$AH301-SUM($I329:BD329)))</f>
        <v>0</v>
      </c>
      <c r="BF329" s="123">
        <f>IF(BF$5&lt;=$D329,0,IF(SUM($D329,I289)&gt;BF$5,$AH301/I289,$AH301-SUM($I329:BE329)))</f>
        <v>0</v>
      </c>
      <c r="BG329" s="123">
        <f>IF(BG$5&lt;=$D329,0,IF(SUM($D329,I289)&gt;BG$5,$AH301/I289,$AH301-SUM($I329:BF329)))</f>
        <v>0</v>
      </c>
      <c r="BH329" s="123">
        <f>IF(BH$5&lt;=$D329,0,IF(SUM($D329,I289)&gt;BH$5,$AH301/I289,$AH301-SUM($I329:BG329)))</f>
        <v>0</v>
      </c>
      <c r="BI329" s="123">
        <f>IF(BI$5&lt;=$D329,0,IF(SUM($D329,I289)&gt;BI$5,$AH301/I289,$AH301-SUM($I329:BH329)))</f>
        <v>0</v>
      </c>
      <c r="BJ329" s="123">
        <f>IF(BJ$5&lt;=$D329,0,IF(SUM($D329,I289)&gt;BJ$5,$AH301/I289,$AH301-SUM($I329:BI329)))</f>
        <v>0</v>
      </c>
      <c r="BK329" s="123">
        <f>IF(BK$5&lt;=$D329,0,IF(SUM($D329,I289)&gt;BK$5,$AH301/I289,$AH301-SUM($I329:BJ329)))</f>
        <v>0</v>
      </c>
      <c r="BL329" s="123">
        <f>IF(BL$5&lt;=$D329,0,IF(SUM($D329,I289)&gt;BL$5,$AH301/I289,$AH301-SUM($I329:BK329)))</f>
        <v>0</v>
      </c>
      <c r="BM329" s="123">
        <f>IF(BM$5&lt;=$D329,0,IF(SUM($D329,I289)&gt;BM$5,$AH301/I289,$AH301-SUM($I329:BL329)))</f>
        <v>0</v>
      </c>
      <c r="BN329" s="123">
        <f>IF(BN$5&lt;=$D329,0,IF(SUM($D329,I289)&gt;BN$5,$AH301/I289,$AH301-SUM($I329:BM329)))</f>
        <v>0</v>
      </c>
      <c r="BO329" s="123">
        <f>IF(BO$5&lt;=$D329,0,IF(SUM($D329,I289)&gt;BO$5,$AH301/I289,$AH301-SUM($I329:BN329)))</f>
        <v>0</v>
      </c>
      <c r="BP329" s="123">
        <f>IF(BP$5&lt;=$D329,0,IF(SUM($D329,I289)&gt;BP$5,$AH301/I289,$AH301-SUM($I329:BO329)))</f>
        <v>0</v>
      </c>
      <c r="BQ329" s="123">
        <f>IF(BQ$5&lt;=$D329,0,IF(SUM($D329,I289)&gt;BQ$5,$AH301/I289,$AH301-SUM($I329:BP329)))</f>
        <v>0</v>
      </c>
      <c r="BR329" s="123">
        <f>IF(BR$5&lt;=$D329,0,IF(SUM($D329,J289)&gt;BR$5,$AH301/J289,$AH301-SUM($I329:BQ329)))</f>
        <v>0</v>
      </c>
      <c r="BS329" s="123">
        <f>IF(BS$5&lt;=$D329,0,IF(SUM($D329,K289)&gt;BS$5,$AH301/K289,$AH301-SUM($I329:BR329)))</f>
        <v>0</v>
      </c>
      <c r="BT329" s="123">
        <f>IF(BT$5&lt;=$D329,0,IF(SUM($D329,L289)&gt;BT$5,$AH301/L289,$AH301-SUM($I329:BS329)))</f>
        <v>0</v>
      </c>
      <c r="BU329" s="123">
        <f>IF(BU$5&lt;=$D329,0,IF(SUM($D329,M289)&gt;BU$5,$AH301/M289,$AH301-SUM($I329:BT329)))</f>
        <v>0</v>
      </c>
      <c r="BV329" s="123">
        <f>IF(BV$5&lt;=$D329,0,IF(SUM($D329,N289)&gt;BV$5,$AH301/N289,$AH301-SUM($I329:BU329)))</f>
        <v>0</v>
      </c>
    </row>
    <row r="330" spans="4:74" ht="12.75" hidden="1" customHeight="1" outlineLevel="1" x14ac:dyDescent="0.3">
      <c r="D330" s="124">
        <f t="shared" si="140"/>
        <v>2036</v>
      </c>
      <c r="E330" s="8" t="s">
        <v>22</v>
      </c>
      <c r="I330" s="75"/>
      <c r="J330" s="123">
        <f>IF(J$5&lt;=$D330,0,IF(SUM($D330,I289)&gt;J$5,$AI301/I289,$AI301-SUM($I330:I330)))</f>
        <v>0</v>
      </c>
      <c r="K330" s="123">
        <f>IF(K$5&lt;=$D330,0,IF(SUM($D330,I289)&gt;K$5,$AI301/I289,$AI301-SUM($I330:J330)))</f>
        <v>0</v>
      </c>
      <c r="L330" s="123">
        <f>IF(L$5&lt;=$D330,0,IF(SUM($D330,I289)&gt;L$5,$AI301/I289,$AI301-SUM($I330:K330)))</f>
        <v>0</v>
      </c>
      <c r="M330" s="123">
        <f>IF(M$5&lt;=$D330,0,IF(SUM($D330,I289)&gt;M$5,$AI301/I289,$AI301-SUM($I330:L330)))</f>
        <v>0</v>
      </c>
      <c r="N330" s="123">
        <f>IF(N$5&lt;=$D330,0,IF(SUM($D330,I289)&gt;N$5,$AI301/I289,$AI301-SUM($I330:M330)))</f>
        <v>0</v>
      </c>
      <c r="O330" s="123">
        <f>IF(O$5&lt;=$D330,0,IF(SUM($D330,I289)&gt;O$5,$AI301/I289,$AI301-SUM($I330:N330)))</f>
        <v>0</v>
      </c>
      <c r="P330" s="123">
        <f>IF(P$5&lt;=$D330,0,IF(SUM($D330,I289)&gt;P$5,$AI301/I289,$AI301-SUM($I330:O330)))</f>
        <v>0</v>
      </c>
      <c r="Q330" s="123">
        <f>IF(Q$5&lt;=$D330,0,IF(SUM($D330,I289)&gt;Q$5,$AI301/I289,$AI301-SUM($I330:P330)))</f>
        <v>0</v>
      </c>
      <c r="R330" s="123">
        <f>IF(R$5&lt;=$D330,0,IF(SUM($D330,I289)&gt;R$5,$AI301/I289,$AI301-SUM($I330:Q330)))</f>
        <v>0</v>
      </c>
      <c r="S330" s="123">
        <f>IF(S$5&lt;=$D330,0,IF(SUM($D330,I289)&gt;S$5,$AI301/I289,$AI301-SUM($I330:R330)))</f>
        <v>0</v>
      </c>
      <c r="T330" s="123">
        <f>IF(T$5&lt;=$D330,0,IF(SUM($D330,I289)&gt;T$5,$AI301/I289,$AI301-SUM($I330:S330)))</f>
        <v>0</v>
      </c>
      <c r="U330" s="123">
        <f>IF(U$5&lt;=$D330,0,IF(SUM($D330,I289)&gt;U$5,$AI301/I289,$AI301-SUM($I330:T330)))</f>
        <v>0</v>
      </c>
      <c r="V330" s="123">
        <f>IF(V$5&lt;=$D330,0,IF(SUM($D330,I289)&gt;V$5,$AI301/I289,$AI301-SUM($I330:U330)))</f>
        <v>0</v>
      </c>
      <c r="W330" s="123">
        <f>IF(W$5&lt;=$D330,0,IF(SUM($D330,I289)&gt;W$5,$AI301/I289,$AI301-SUM($I330:V330)))</f>
        <v>0</v>
      </c>
      <c r="X330" s="123">
        <f>IF(X$5&lt;=$D330,0,IF(SUM($D330,I289)&gt;X$5,$AI301/I289,$AI301-SUM($I330:W330)))</f>
        <v>0</v>
      </c>
      <c r="Y330" s="123">
        <f>IF(Y$5&lt;=$D330,0,IF(SUM($D330,I289)&gt;Y$5,$AI301/I289,$AI301-SUM($I330:X330)))</f>
        <v>0</v>
      </c>
      <c r="Z330" s="123">
        <f>IF(Z$5&lt;=$D330,0,IF(SUM($D330,I289)&gt;Z$5,$AI301/I289,$AI301-SUM($I330:Y330)))</f>
        <v>0</v>
      </c>
      <c r="AA330" s="123">
        <f>IF(AA$5&lt;=$D330,0,IF(SUM($D330,I289)&gt;AA$5,$AI301/I289,$AI301-SUM($I330:Z330)))</f>
        <v>0</v>
      </c>
      <c r="AB330" s="123">
        <f>IF(AB$5&lt;=$D330,0,IF(SUM($D330,I289)&gt;AB$5,$AI301/I289,$AI301-SUM($I330:AA330)))</f>
        <v>0</v>
      </c>
      <c r="AC330" s="123">
        <f>IF(AC$5&lt;=$D330,0,IF(SUM($D330,I289)&gt;AC$5,$AI301/I289,$AI301-SUM($I330:AB330)))</f>
        <v>0</v>
      </c>
      <c r="AD330" s="123">
        <f>IF(AD$5&lt;=$D330,0,IF(SUM($D330,I289)&gt;AD$5,$AI301/I289,$AI301-SUM($I330:AC330)))</f>
        <v>0</v>
      </c>
      <c r="AE330" s="123">
        <f>IF(AE$5&lt;=$D330,0,IF(SUM($D330,I289)&gt;AE$5,$AI301/I289,$AI301-SUM($I330:AD330)))</f>
        <v>0</v>
      </c>
      <c r="AF330" s="123">
        <f>IF(AF$5&lt;=$D330,0,IF(SUM($D330,I289)&gt;AF$5,$AI301/I289,$AI301-SUM($I330:AE330)))</f>
        <v>0</v>
      </c>
      <c r="AG330" s="123">
        <f>IF(AG$5&lt;=$D330,0,IF(SUM($D330,I289)&gt;AG$5,$AI301/I289,$AI301-SUM($I330:AF330)))</f>
        <v>0</v>
      </c>
      <c r="AH330" s="123">
        <f>IF(AH$5&lt;=$D330,0,IF(SUM($D330,I289)&gt;AH$5,$AI301/I289,$AI301-SUM($I330:AG330)))</f>
        <v>0</v>
      </c>
      <c r="AI330" s="123">
        <f>IF(AI$5&lt;=$D330,0,IF(SUM($D330,I289)&gt;AI$5,$AI301/I289,$AI301-SUM($I330:AH330)))</f>
        <v>0</v>
      </c>
      <c r="AJ330" s="123">
        <f>IF(AJ$5&lt;=$D330,0,IF(SUM($D330,I289)&gt;AJ$5,$AI301/I289,$AI301-SUM($I330:AI330)))</f>
        <v>0</v>
      </c>
      <c r="AK330" s="123">
        <f>IF(AK$5&lt;=$D330,0,IF(SUM($D330,I289)&gt;AK$5,$AI301/I289,$AI301-SUM($I330:AJ330)))</f>
        <v>0</v>
      </c>
      <c r="AL330" s="123">
        <f>IF(AL$5&lt;=$D330,0,IF(SUM($D330,I289)&gt;AL$5,$AI301/I289,$AI301-SUM($I330:AK330)))</f>
        <v>0</v>
      </c>
      <c r="AM330" s="123">
        <f>IF(AM$5&lt;=$D330,0,IF(SUM($D330,I289)&gt;AM$5,$AI301/I289,$AI301-SUM($I330:AL330)))</f>
        <v>0</v>
      </c>
      <c r="AN330" s="123">
        <f>IF(AN$5&lt;=$D330,0,IF(SUM($D330,I289)&gt;AN$5,$AI301/I289,$AI301-SUM($I330:AM330)))</f>
        <v>0</v>
      </c>
      <c r="AO330" s="123">
        <f>IF(AO$5&lt;=$D330,0,IF(SUM($D330,I289)&gt;AO$5,$AI301/I289,$AI301-SUM($I330:AN330)))</f>
        <v>0</v>
      </c>
      <c r="AP330" s="123">
        <f>IF(AP$5&lt;=$D330,0,IF(SUM($D330,I289)&gt;AP$5,$AI301/I289,$AI301-SUM($I330:AO330)))</f>
        <v>0</v>
      </c>
      <c r="AQ330" s="123">
        <f>IF(AQ$5&lt;=$D330,0,IF(SUM($D330,I289)&gt;AQ$5,$AI301/I289,$AI301-SUM($I330:AP330)))</f>
        <v>0</v>
      </c>
      <c r="AR330" s="123">
        <f>IF(AR$5&lt;=$D330,0,IF(SUM($D330,I289)&gt;AR$5,$AI301/I289,$AI301-SUM($I330:AQ330)))</f>
        <v>0</v>
      </c>
      <c r="AS330" s="123">
        <f>IF(AS$5&lt;=$D330,0,IF(SUM($D330,I289)&gt;AS$5,$AI301/I289,$AI301-SUM($I330:AR330)))</f>
        <v>0</v>
      </c>
      <c r="AT330" s="123">
        <f>IF(AT$5&lt;=$D330,0,IF(SUM($D330,I289)&gt;AT$5,$AI301/I289,$AI301-SUM($I330:AS330)))</f>
        <v>0</v>
      </c>
      <c r="AU330" s="123">
        <f>IF(AU$5&lt;=$D330,0,IF(SUM($D330,I289)&gt;AU$5,$AI301/I289,$AI301-SUM($I330:AT330)))</f>
        <v>0</v>
      </c>
      <c r="AV330" s="123">
        <f>IF(AV$5&lt;=$D330,0,IF(SUM($D330,I289)&gt;AV$5,$AI301/I289,$AI301-SUM($I330:AU330)))</f>
        <v>0</v>
      </c>
      <c r="AW330" s="123">
        <f>IF(AW$5&lt;=$D330,0,IF(SUM($D330,I289)&gt;AW$5,$AI301/I289,$AI301-SUM($I330:AV330)))</f>
        <v>0</v>
      </c>
      <c r="AX330" s="123">
        <f>IF(AX$5&lt;=$D330,0,IF(SUM($D330,I289)&gt;AX$5,$AI301/I289,$AI301-SUM($I330:AW330)))</f>
        <v>0</v>
      </c>
      <c r="AY330" s="123">
        <f>IF(AY$5&lt;=$D330,0,IF(SUM($D330,I289)&gt;AY$5,$AI301/I289,$AI301-SUM($I330:AX330)))</f>
        <v>0</v>
      </c>
      <c r="AZ330" s="123">
        <f>IF(AZ$5&lt;=$D330,0,IF(SUM($D330,I289)&gt;AZ$5,$AI301/I289,$AI301-SUM($I330:AY330)))</f>
        <v>0</v>
      </c>
      <c r="BA330" s="123">
        <f>IF(BA$5&lt;=$D330,0,IF(SUM($D330,I289)&gt;BA$5,$AI301/I289,$AI301-SUM($I330:AZ330)))</f>
        <v>0</v>
      </c>
      <c r="BB330" s="123">
        <f>IF(BB$5&lt;=$D330,0,IF(SUM($D330,I289)&gt;BB$5,$AI301/I289,$AI301-SUM($I330:BA330)))</f>
        <v>0</v>
      </c>
      <c r="BC330" s="123">
        <f>IF(BC$5&lt;=$D330,0,IF(SUM($D330,I289)&gt;BC$5,$AI301/I289,$AI301-SUM($I330:BB330)))</f>
        <v>0</v>
      </c>
      <c r="BD330" s="123">
        <f>IF(BD$5&lt;=$D330,0,IF(SUM($D330,I289)&gt;BD$5,$AI301/I289,$AI301-SUM($I330:BC330)))</f>
        <v>0</v>
      </c>
      <c r="BE330" s="123">
        <f>IF(BE$5&lt;=$D330,0,IF(SUM($D330,I289)&gt;BE$5,$AI301/I289,$AI301-SUM($I330:BD330)))</f>
        <v>0</v>
      </c>
      <c r="BF330" s="123">
        <f>IF(BF$5&lt;=$D330,0,IF(SUM($D330,I289)&gt;BF$5,$AI301/I289,$AI301-SUM($I330:BE330)))</f>
        <v>0</v>
      </c>
      <c r="BG330" s="123">
        <f>IF(BG$5&lt;=$D330,0,IF(SUM($D330,I289)&gt;BG$5,$AI301/I289,$AI301-SUM($I330:BF330)))</f>
        <v>0</v>
      </c>
      <c r="BH330" s="123">
        <f>IF(BH$5&lt;=$D330,0,IF(SUM($D330,I289)&gt;BH$5,$AI301/I289,$AI301-SUM($I330:BG330)))</f>
        <v>0</v>
      </c>
      <c r="BI330" s="123">
        <f>IF(BI$5&lt;=$D330,0,IF(SUM($D330,I289)&gt;BI$5,$AI301/I289,$AI301-SUM($I330:BH330)))</f>
        <v>0</v>
      </c>
      <c r="BJ330" s="123">
        <f>IF(BJ$5&lt;=$D330,0,IF(SUM($D330,I289)&gt;BJ$5,$AI301/I289,$AI301-SUM($I330:BI330)))</f>
        <v>0</v>
      </c>
      <c r="BK330" s="123">
        <f>IF(BK$5&lt;=$D330,0,IF(SUM($D330,I289)&gt;BK$5,$AI301/I289,$AI301-SUM($I330:BJ330)))</f>
        <v>0</v>
      </c>
      <c r="BL330" s="123">
        <f>IF(BL$5&lt;=$D330,0,IF(SUM($D330,I289)&gt;BL$5,$AI301/I289,$AI301-SUM($I330:BK330)))</f>
        <v>0</v>
      </c>
      <c r="BM330" s="123">
        <f>IF(BM$5&lt;=$D330,0,IF(SUM($D330,I289)&gt;BM$5,$AI301/I289,$AI301-SUM($I330:BL330)))</f>
        <v>0</v>
      </c>
      <c r="BN330" s="123">
        <f>IF(BN$5&lt;=$D330,0,IF(SUM($D330,I289)&gt;BN$5,$AI301/I289,$AI301-SUM($I330:BM330)))</f>
        <v>0</v>
      </c>
      <c r="BO330" s="123">
        <f>IF(BO$5&lt;=$D330,0,IF(SUM($D330,I289)&gt;BO$5,$AI301/I289,$AI301-SUM($I330:BN330)))</f>
        <v>0</v>
      </c>
      <c r="BP330" s="123">
        <f>IF(BP$5&lt;=$D330,0,IF(SUM($D330,I289)&gt;BP$5,$AI301/I289,$AI301-SUM($I330:BO330)))</f>
        <v>0</v>
      </c>
      <c r="BQ330" s="123">
        <f>IF(BQ$5&lt;=$D330,0,IF(SUM($D330,I289)&gt;BQ$5,$AI301/I289,$AI301-SUM($I330:BP330)))</f>
        <v>0</v>
      </c>
      <c r="BR330" s="123">
        <f>IF(BR$5&lt;=$D330,0,IF(SUM($D330,J289)&gt;BR$5,$AI301/J289,$AI301-SUM($I330:BQ330)))</f>
        <v>0</v>
      </c>
      <c r="BS330" s="123">
        <f>IF(BS$5&lt;=$D330,0,IF(SUM($D330,K289)&gt;BS$5,$AI301/K289,$AI301-SUM($I330:BR330)))</f>
        <v>0</v>
      </c>
      <c r="BT330" s="123">
        <f>IF(BT$5&lt;=$D330,0,IF(SUM($D330,L289)&gt;BT$5,$AI301/L289,$AI301-SUM($I330:BS330)))</f>
        <v>0</v>
      </c>
      <c r="BU330" s="123">
        <f>IF(BU$5&lt;=$D330,0,IF(SUM($D330,M289)&gt;BU$5,$AI301/M289,$AI301-SUM($I330:BT330)))</f>
        <v>0</v>
      </c>
      <c r="BV330" s="123">
        <f>IF(BV$5&lt;=$D330,0,IF(SUM($D330,N289)&gt;BV$5,$AI301/N289,$AI301-SUM($I330:BU330)))</f>
        <v>0</v>
      </c>
    </row>
    <row r="331" spans="4:74" ht="12.75" hidden="1" customHeight="1" outlineLevel="1" x14ac:dyDescent="0.3">
      <c r="D331" s="124">
        <f t="shared" si="140"/>
        <v>2037</v>
      </c>
      <c r="E331" s="8" t="s">
        <v>22</v>
      </c>
      <c r="I331" s="75"/>
      <c r="J331" s="123">
        <f>IF(J$5&lt;=$D331,0,IF(SUM($D331,I289)&gt;J$5,$AJ301/I289,$AJ301-SUM($I331:I331)))</f>
        <v>0</v>
      </c>
      <c r="K331" s="123">
        <f>IF(K$5&lt;=$D331,0,IF(SUM($D331,I289)&gt;K$5,$AJ301/I289,$AJ301-SUM($I331:J331)))</f>
        <v>0</v>
      </c>
      <c r="L331" s="123">
        <f>IF(L$5&lt;=$D331,0,IF(SUM($D331,I289)&gt;L$5,$AJ301/I289,$AJ301-SUM($I331:K331)))</f>
        <v>0</v>
      </c>
      <c r="M331" s="123">
        <f>IF(M$5&lt;=$D331,0,IF(SUM($D331,I289)&gt;M$5,$AJ301/I289,$AJ301-SUM($I331:L331)))</f>
        <v>0</v>
      </c>
      <c r="N331" s="123">
        <f>IF(N$5&lt;=$D331,0,IF(SUM($D331,I289)&gt;N$5,$AJ301/I289,$AJ301-SUM($I331:M331)))</f>
        <v>0</v>
      </c>
      <c r="O331" s="123">
        <f>IF(O$5&lt;=$D331,0,IF(SUM($D331,I289)&gt;O$5,$AJ301/I289,$AJ301-SUM($I331:N331)))</f>
        <v>0</v>
      </c>
      <c r="P331" s="123">
        <f>IF(P$5&lt;=$D331,0,IF(SUM($D331,I289)&gt;P$5,$AJ301/I289,$AJ301-SUM($I331:O331)))</f>
        <v>0</v>
      </c>
      <c r="Q331" s="123">
        <f>IF(Q$5&lt;=$D331,0,IF(SUM($D331,I289)&gt;Q$5,$AJ301/I289,$AJ301-SUM($I331:P331)))</f>
        <v>0</v>
      </c>
      <c r="R331" s="123">
        <f>IF(R$5&lt;=$D331,0,IF(SUM($D331,I289)&gt;R$5,$AJ301/I289,$AJ301-SUM($I331:Q331)))</f>
        <v>0</v>
      </c>
      <c r="S331" s="123">
        <f>IF(S$5&lt;=$D331,0,IF(SUM($D331,I289)&gt;S$5,$AJ301/I289,$AJ301-SUM($I331:R331)))</f>
        <v>0</v>
      </c>
      <c r="T331" s="123">
        <f>IF(T$5&lt;=$D331,0,IF(SUM($D331,I289)&gt;T$5,$AJ301/I289,$AJ301-SUM($I331:S331)))</f>
        <v>0</v>
      </c>
      <c r="U331" s="123">
        <f>IF(U$5&lt;=$D331,0,IF(SUM($D331,I289)&gt;U$5,$AJ301/I289,$AJ301-SUM($I331:T331)))</f>
        <v>0</v>
      </c>
      <c r="V331" s="123">
        <f>IF(V$5&lt;=$D331,0,IF(SUM($D331,I289)&gt;V$5,$AJ301/I289,$AJ301-SUM($I331:U331)))</f>
        <v>0</v>
      </c>
      <c r="W331" s="123">
        <f>IF(W$5&lt;=$D331,0,IF(SUM($D331,I289)&gt;W$5,$AJ301/I289,$AJ301-SUM($I331:V331)))</f>
        <v>0</v>
      </c>
      <c r="X331" s="123">
        <f>IF(X$5&lt;=$D331,0,IF(SUM($D331,I289)&gt;X$5,$AJ301/I289,$AJ301-SUM($I331:W331)))</f>
        <v>0</v>
      </c>
      <c r="Y331" s="123">
        <f>IF(Y$5&lt;=$D331,0,IF(SUM($D331,I289)&gt;Y$5,$AJ301/I289,$AJ301-SUM($I331:X331)))</f>
        <v>0</v>
      </c>
      <c r="Z331" s="123">
        <f>IF(Z$5&lt;=$D331,0,IF(SUM($D331,I289)&gt;Z$5,$AJ301/I289,$AJ301-SUM($I331:Y331)))</f>
        <v>0</v>
      </c>
      <c r="AA331" s="123">
        <f>IF(AA$5&lt;=$D331,0,IF(SUM($D331,I289)&gt;AA$5,$AJ301/I289,$AJ301-SUM($I331:Z331)))</f>
        <v>0</v>
      </c>
      <c r="AB331" s="123">
        <f>IF(AB$5&lt;=$D331,0,IF(SUM($D331,I289)&gt;AB$5,$AJ301/I289,$AJ301-SUM($I331:AA331)))</f>
        <v>0</v>
      </c>
      <c r="AC331" s="123">
        <f>IF(AC$5&lt;=$D331,0,IF(SUM($D331,I289)&gt;AC$5,$AJ301/I289,$AJ301-SUM($I331:AB331)))</f>
        <v>0</v>
      </c>
      <c r="AD331" s="123">
        <f>IF(AD$5&lt;=$D331,0,IF(SUM($D331,I289)&gt;AD$5,$AJ301/I289,$AJ301-SUM($I331:AC331)))</f>
        <v>0</v>
      </c>
      <c r="AE331" s="123">
        <f>IF(AE$5&lt;=$D331,0,IF(SUM($D331,I289)&gt;AE$5,$AJ301/I289,$AJ301-SUM($I331:AD331)))</f>
        <v>0</v>
      </c>
      <c r="AF331" s="123">
        <f>IF(AF$5&lt;=$D331,0,IF(SUM($D331,I289)&gt;AF$5,$AJ301/I289,$AJ301-SUM($I331:AE331)))</f>
        <v>0</v>
      </c>
      <c r="AG331" s="123">
        <f>IF(AG$5&lt;=$D331,0,IF(SUM($D331,I289)&gt;AG$5,$AJ301/I289,$AJ301-SUM($I331:AF331)))</f>
        <v>0</v>
      </c>
      <c r="AH331" s="123">
        <f>IF(AH$5&lt;=$D331,0,IF(SUM($D331,I289)&gt;AH$5,$AJ301/I289,$AJ301-SUM($I331:AG331)))</f>
        <v>0</v>
      </c>
      <c r="AI331" s="123">
        <f>IF(AI$5&lt;=$D331,0,IF(SUM($D331,I289)&gt;AI$5,$AJ301/I289,$AJ301-SUM($I331:AH331)))</f>
        <v>0</v>
      </c>
      <c r="AJ331" s="123">
        <f>IF(AJ$5&lt;=$D331,0,IF(SUM($D331,I289)&gt;AJ$5,$AJ301/I289,$AJ301-SUM($I331:AI331)))</f>
        <v>0</v>
      </c>
      <c r="AK331" s="123">
        <f>IF(AK$5&lt;=$D331,0,IF(SUM($D331,I289)&gt;AK$5,$AJ301/I289,$AJ301-SUM($I331:AJ331)))</f>
        <v>0</v>
      </c>
      <c r="AL331" s="123">
        <f>IF(AL$5&lt;=$D331,0,IF(SUM($D331,I289)&gt;AL$5,$AJ301/I289,$AJ301-SUM($I331:AK331)))</f>
        <v>0</v>
      </c>
      <c r="AM331" s="123">
        <f>IF(AM$5&lt;=$D331,0,IF(SUM($D331,I289)&gt;AM$5,$AJ301/I289,$AJ301-SUM($I331:AL331)))</f>
        <v>0</v>
      </c>
      <c r="AN331" s="123">
        <f>IF(AN$5&lt;=$D331,0,IF(SUM($D331,I289)&gt;AN$5,$AJ301/I289,$AJ301-SUM($I331:AM331)))</f>
        <v>0</v>
      </c>
      <c r="AO331" s="123">
        <f>IF(AO$5&lt;=$D331,0,IF(SUM($D331,I289)&gt;AO$5,$AJ301/I289,$AJ301-SUM($I331:AN331)))</f>
        <v>0</v>
      </c>
      <c r="AP331" s="123">
        <f>IF(AP$5&lt;=$D331,0,IF(SUM($D331,I289)&gt;AP$5,$AJ301/I289,$AJ301-SUM($I331:AO331)))</f>
        <v>0</v>
      </c>
      <c r="AQ331" s="123">
        <f>IF(AQ$5&lt;=$D331,0,IF(SUM($D331,I289)&gt;AQ$5,$AJ301/I289,$AJ301-SUM($I331:AP331)))</f>
        <v>0</v>
      </c>
      <c r="AR331" s="123">
        <f>IF(AR$5&lt;=$D331,0,IF(SUM($D331,I289)&gt;AR$5,$AJ301/I289,$AJ301-SUM($I331:AQ331)))</f>
        <v>0</v>
      </c>
      <c r="AS331" s="123">
        <f>IF(AS$5&lt;=$D331,0,IF(SUM($D331,I289)&gt;AS$5,$AJ301/I289,$AJ301-SUM($I331:AR331)))</f>
        <v>0</v>
      </c>
      <c r="AT331" s="123">
        <f>IF(AT$5&lt;=$D331,0,IF(SUM($D331,I289)&gt;AT$5,$AJ301/I289,$AJ301-SUM($I331:AS331)))</f>
        <v>0</v>
      </c>
      <c r="AU331" s="123">
        <f>IF(AU$5&lt;=$D331,0,IF(SUM($D331,I289)&gt;AU$5,$AJ301/I289,$AJ301-SUM($I331:AT331)))</f>
        <v>0</v>
      </c>
      <c r="AV331" s="123">
        <f>IF(AV$5&lt;=$D331,0,IF(SUM($D331,I289)&gt;AV$5,$AJ301/I289,$AJ301-SUM($I331:AU331)))</f>
        <v>0</v>
      </c>
      <c r="AW331" s="123">
        <f>IF(AW$5&lt;=$D331,0,IF(SUM($D331,I289)&gt;AW$5,$AJ301/I289,$AJ301-SUM($I331:AV331)))</f>
        <v>0</v>
      </c>
      <c r="AX331" s="123">
        <f>IF(AX$5&lt;=$D331,0,IF(SUM($D331,I289)&gt;AX$5,$AJ301/I289,$AJ301-SUM($I331:AW331)))</f>
        <v>0</v>
      </c>
      <c r="AY331" s="123">
        <f>IF(AY$5&lt;=$D331,0,IF(SUM($D331,I289)&gt;AY$5,$AJ301/I289,$AJ301-SUM($I331:AX331)))</f>
        <v>0</v>
      </c>
      <c r="AZ331" s="123">
        <f>IF(AZ$5&lt;=$D331,0,IF(SUM($D331,I289)&gt;AZ$5,$AJ301/I289,$AJ301-SUM($I331:AY331)))</f>
        <v>0</v>
      </c>
      <c r="BA331" s="123">
        <f>IF(BA$5&lt;=$D331,0,IF(SUM($D331,I289)&gt;BA$5,$AJ301/I289,$AJ301-SUM($I331:AZ331)))</f>
        <v>0</v>
      </c>
      <c r="BB331" s="123">
        <f>IF(BB$5&lt;=$D331,0,IF(SUM($D331,I289)&gt;BB$5,$AJ301/I289,$AJ301-SUM($I331:BA331)))</f>
        <v>0</v>
      </c>
      <c r="BC331" s="123">
        <f>IF(BC$5&lt;=$D331,0,IF(SUM($D331,I289)&gt;BC$5,$AJ301/I289,$AJ301-SUM($I331:BB331)))</f>
        <v>0</v>
      </c>
      <c r="BD331" s="123">
        <f>IF(BD$5&lt;=$D331,0,IF(SUM($D331,I289)&gt;BD$5,$AJ301/I289,$AJ301-SUM($I331:BC331)))</f>
        <v>0</v>
      </c>
      <c r="BE331" s="123">
        <f>IF(BE$5&lt;=$D331,0,IF(SUM($D331,I289)&gt;BE$5,$AJ301/I289,$AJ301-SUM($I331:BD331)))</f>
        <v>0</v>
      </c>
      <c r="BF331" s="123">
        <f>IF(BF$5&lt;=$D331,0,IF(SUM($D331,I289)&gt;BF$5,$AJ301/I289,$AJ301-SUM($I331:BE331)))</f>
        <v>0</v>
      </c>
      <c r="BG331" s="123">
        <f>IF(BG$5&lt;=$D331,0,IF(SUM($D331,I289)&gt;BG$5,$AJ301/I289,$AJ301-SUM($I331:BF331)))</f>
        <v>0</v>
      </c>
      <c r="BH331" s="123">
        <f>IF(BH$5&lt;=$D331,0,IF(SUM($D331,I289)&gt;BH$5,$AJ301/I289,$AJ301-SUM($I331:BG331)))</f>
        <v>0</v>
      </c>
      <c r="BI331" s="123">
        <f>IF(BI$5&lt;=$D331,0,IF(SUM($D331,I289)&gt;BI$5,$AJ301/I289,$AJ301-SUM($I331:BH331)))</f>
        <v>0</v>
      </c>
      <c r="BJ331" s="123">
        <f>IF(BJ$5&lt;=$D331,0,IF(SUM($D331,I289)&gt;BJ$5,$AJ301/I289,$AJ301-SUM($I331:BI331)))</f>
        <v>0</v>
      </c>
      <c r="BK331" s="123">
        <f>IF(BK$5&lt;=$D331,0,IF(SUM($D331,I289)&gt;BK$5,$AJ301/I289,$AJ301-SUM($I331:BJ331)))</f>
        <v>0</v>
      </c>
      <c r="BL331" s="123">
        <f>IF(BL$5&lt;=$D331,0,IF(SUM($D331,I289)&gt;BL$5,$AJ301/I289,$AJ301-SUM($I331:BK331)))</f>
        <v>0</v>
      </c>
      <c r="BM331" s="123">
        <f>IF(BM$5&lt;=$D331,0,IF(SUM($D331,I289)&gt;BM$5,$AJ301/I289,$AJ301-SUM($I331:BL331)))</f>
        <v>0</v>
      </c>
      <c r="BN331" s="123">
        <f>IF(BN$5&lt;=$D331,0,IF(SUM($D331,I289)&gt;BN$5,$AJ301/I289,$AJ301-SUM($I331:BM331)))</f>
        <v>0</v>
      </c>
      <c r="BO331" s="123">
        <f>IF(BO$5&lt;=$D331,0,IF(SUM($D331,I289)&gt;BO$5,$AJ301/I289,$AJ301-SUM($I331:BN331)))</f>
        <v>0</v>
      </c>
      <c r="BP331" s="123">
        <f>IF(BP$5&lt;=$D331,0,IF(SUM($D331,I289)&gt;BP$5,$AJ301/I289,$AJ301-SUM($I331:BO331)))</f>
        <v>0</v>
      </c>
      <c r="BQ331" s="123">
        <f>IF(BQ$5&lt;=$D331,0,IF(SUM($D331,I289)&gt;BQ$5,$AJ301/I289,$AJ301-SUM($I331:BP331)))</f>
        <v>0</v>
      </c>
      <c r="BR331" s="123">
        <f>IF(BR$5&lt;=$D331,0,IF(SUM($D331,J289)&gt;BR$5,$AJ301/J289,$AJ301-SUM($I331:BQ331)))</f>
        <v>0</v>
      </c>
      <c r="BS331" s="123">
        <f>IF(BS$5&lt;=$D331,0,IF(SUM($D331,K289)&gt;BS$5,$AJ301/K289,$AJ301-SUM($I331:BR331)))</f>
        <v>0</v>
      </c>
      <c r="BT331" s="123">
        <f>IF(BT$5&lt;=$D331,0,IF(SUM($D331,L289)&gt;BT$5,$AJ301/L289,$AJ301-SUM($I331:BS331)))</f>
        <v>0</v>
      </c>
      <c r="BU331" s="123">
        <f>IF(BU$5&lt;=$D331,0,IF(SUM($D331,M289)&gt;BU$5,$AJ301/M289,$AJ301-SUM($I331:BT331)))</f>
        <v>0</v>
      </c>
      <c r="BV331" s="123">
        <f>IF(BV$5&lt;=$D331,0,IF(SUM($D331,N289)&gt;BV$5,$AJ301/N289,$AJ301-SUM($I331:BU331)))</f>
        <v>0</v>
      </c>
    </row>
    <row r="332" spans="4:74" ht="12.75" hidden="1" customHeight="1" outlineLevel="1" x14ac:dyDescent="0.3">
      <c r="D332" s="124">
        <f t="shared" si="140"/>
        <v>2038</v>
      </c>
      <c r="E332" s="8" t="s">
        <v>22</v>
      </c>
      <c r="I332" s="75"/>
      <c r="J332" s="123">
        <f>IF(J$5&lt;=$D332,0,IF(SUM($D332,I289)&gt;J$5,$AK301/I289,$AK301-SUM($I332:I332)))</f>
        <v>0</v>
      </c>
      <c r="K332" s="123">
        <f>IF(K$5&lt;=$D332,0,IF(SUM($D332,I289)&gt;K$5,$AK301/I289,$AK301-SUM($I332:J332)))</f>
        <v>0</v>
      </c>
      <c r="L332" s="123">
        <f>IF(L$5&lt;=$D332,0,IF(SUM($D332,I289)&gt;L$5,$AK301/I289,$AK301-SUM($I332:K332)))</f>
        <v>0</v>
      </c>
      <c r="M332" s="123">
        <f>IF(M$5&lt;=$D332,0,IF(SUM($D332,I289)&gt;M$5,$AK301/I289,$AK301-SUM($I332:L332)))</f>
        <v>0</v>
      </c>
      <c r="N332" s="123">
        <f>IF(N$5&lt;=$D332,0,IF(SUM($D332,I289)&gt;N$5,$AK301/I289,$AK301-SUM($I332:M332)))</f>
        <v>0</v>
      </c>
      <c r="O332" s="123">
        <f>IF(O$5&lt;=$D332,0,IF(SUM($D332,I289)&gt;O$5,$AK301/I289,$AK301-SUM($I332:N332)))</f>
        <v>0</v>
      </c>
      <c r="P332" s="123">
        <f>IF(P$5&lt;=$D332,0,IF(SUM($D332,I289)&gt;P$5,$AK301/I289,$AK301-SUM($I332:O332)))</f>
        <v>0</v>
      </c>
      <c r="Q332" s="123">
        <f>IF(Q$5&lt;=$D332,0,IF(SUM($D332,I289)&gt;Q$5,$AK301/I289,$AK301-SUM($I332:P332)))</f>
        <v>0</v>
      </c>
      <c r="R332" s="123">
        <f>IF(R$5&lt;=$D332,0,IF(SUM($D332,I289)&gt;R$5,$AK301/I289,$AK301-SUM($I332:Q332)))</f>
        <v>0</v>
      </c>
      <c r="S332" s="123">
        <f>IF(S$5&lt;=$D332,0,IF(SUM($D332,I289)&gt;S$5,$AK301/I289,$AK301-SUM($I332:R332)))</f>
        <v>0</v>
      </c>
      <c r="T332" s="123">
        <f>IF(T$5&lt;=$D332,0,IF(SUM($D332,I289)&gt;T$5,$AK301/I289,$AK301-SUM($I332:S332)))</f>
        <v>0</v>
      </c>
      <c r="U332" s="123">
        <f>IF(U$5&lt;=$D332,0,IF(SUM($D332,I289)&gt;U$5,$AK301/I289,$AK301-SUM($I332:T332)))</f>
        <v>0</v>
      </c>
      <c r="V332" s="123">
        <f>IF(V$5&lt;=$D332,0,IF(SUM($D332,I289)&gt;V$5,$AK301/I289,$AK301-SUM($I332:U332)))</f>
        <v>0</v>
      </c>
      <c r="W332" s="123">
        <f>IF(W$5&lt;=$D332,0,IF(SUM($D332,I289)&gt;W$5,$AK301/I289,$AK301-SUM($I332:V332)))</f>
        <v>0</v>
      </c>
      <c r="X332" s="123">
        <f>IF(X$5&lt;=$D332,0,IF(SUM($D332,I289)&gt;X$5,$AK301/I289,$AK301-SUM($I332:W332)))</f>
        <v>0</v>
      </c>
      <c r="Y332" s="123">
        <f>IF(Y$5&lt;=$D332,0,IF(SUM($D332,I289)&gt;Y$5,$AK301/I289,$AK301-SUM($I332:X332)))</f>
        <v>0</v>
      </c>
      <c r="Z332" s="123">
        <f>IF(Z$5&lt;=$D332,0,IF(SUM($D332,I289)&gt;Z$5,$AK301/I289,$AK301-SUM($I332:Y332)))</f>
        <v>0</v>
      </c>
      <c r="AA332" s="123">
        <f>IF(AA$5&lt;=$D332,0,IF(SUM($D332,I289)&gt;AA$5,$AK301/I289,$AK301-SUM($I332:Z332)))</f>
        <v>0</v>
      </c>
      <c r="AB332" s="123">
        <f>IF(AB$5&lt;=$D332,0,IF(SUM($D332,I289)&gt;AB$5,$AK301/I289,$AK301-SUM($I332:AA332)))</f>
        <v>0</v>
      </c>
      <c r="AC332" s="123">
        <f>IF(AC$5&lt;=$D332,0,IF(SUM($D332,I289)&gt;AC$5,$AK301/I289,$AK301-SUM($I332:AB332)))</f>
        <v>0</v>
      </c>
      <c r="AD332" s="123">
        <f>IF(AD$5&lt;=$D332,0,IF(SUM($D332,I289)&gt;AD$5,$AK301/I289,$AK301-SUM($I332:AC332)))</f>
        <v>0</v>
      </c>
      <c r="AE332" s="123">
        <f>IF(AE$5&lt;=$D332,0,IF(SUM($D332,I289)&gt;AE$5,$AK301/I289,$AK301-SUM($I332:AD332)))</f>
        <v>0</v>
      </c>
      <c r="AF332" s="123">
        <f>IF(AF$5&lt;=$D332,0,IF(SUM($D332,I289)&gt;AF$5,$AK301/I289,$AK301-SUM($I332:AE332)))</f>
        <v>0</v>
      </c>
      <c r="AG332" s="123">
        <f>IF(AG$5&lt;=$D332,0,IF(SUM($D332,I289)&gt;AG$5,$AK301/I289,$AK301-SUM($I332:AF332)))</f>
        <v>0</v>
      </c>
      <c r="AH332" s="123">
        <f>IF(AH$5&lt;=$D332,0,IF(SUM($D332,I289)&gt;AH$5,$AK301/I289,$AK301-SUM($I332:AG332)))</f>
        <v>0</v>
      </c>
      <c r="AI332" s="123">
        <f>IF(AI$5&lt;=$D332,0,IF(SUM($D332,I289)&gt;AI$5,$AK301/I289,$AK301-SUM($I332:AH332)))</f>
        <v>0</v>
      </c>
      <c r="AJ332" s="123">
        <f>IF(AJ$5&lt;=$D332,0,IF(SUM($D332,I289)&gt;AJ$5,$AK301/I289,$AK301-SUM($I332:AI332)))</f>
        <v>0</v>
      </c>
      <c r="AK332" s="123">
        <f>IF(AK$5&lt;=$D332,0,IF(SUM($D332,I289)&gt;AK$5,$AK301/I289,$AK301-SUM($I332:AJ332)))</f>
        <v>0</v>
      </c>
      <c r="AL332" s="123">
        <f>IF(AL$5&lt;=$D332,0,IF(SUM($D332,I289)&gt;AL$5,$AK301/I289,$AK301-SUM($I332:AK332)))</f>
        <v>0</v>
      </c>
      <c r="AM332" s="123">
        <f>IF(AM$5&lt;=$D332,0,IF(SUM($D332,I289)&gt;AM$5,$AK301/I289,$AK301-SUM($I332:AL332)))</f>
        <v>0</v>
      </c>
      <c r="AN332" s="123">
        <f>IF(AN$5&lt;=$D332,0,IF(SUM($D332,I289)&gt;AN$5,$AK301/I289,$AK301-SUM($I332:AM332)))</f>
        <v>0</v>
      </c>
      <c r="AO332" s="123">
        <f>IF(AO$5&lt;=$D332,0,IF(SUM($D332,I289)&gt;AO$5,$AK301/I289,$AK301-SUM($I332:AN332)))</f>
        <v>0</v>
      </c>
      <c r="AP332" s="123">
        <f>IF(AP$5&lt;=$D332,0,IF(SUM($D332,I289)&gt;AP$5,$AK301/I289,$AK301-SUM($I332:AO332)))</f>
        <v>0</v>
      </c>
      <c r="AQ332" s="123">
        <f>IF(AQ$5&lt;=$D332,0,IF(SUM($D332,I289)&gt;AQ$5,$AK301/I289,$AK301-SUM($I332:AP332)))</f>
        <v>0</v>
      </c>
      <c r="AR332" s="123">
        <f>IF(AR$5&lt;=$D332,0,IF(SUM($D332,I289)&gt;AR$5,$AK301/I289,$AK301-SUM($I332:AQ332)))</f>
        <v>0</v>
      </c>
      <c r="AS332" s="123">
        <f>IF(AS$5&lt;=$D332,0,IF(SUM($D332,I289)&gt;AS$5,$AK301/I289,$AK301-SUM($I332:AR332)))</f>
        <v>0</v>
      </c>
      <c r="AT332" s="123">
        <f>IF(AT$5&lt;=$D332,0,IF(SUM($D332,I289)&gt;AT$5,$AK301/I289,$AK301-SUM($I332:AS332)))</f>
        <v>0</v>
      </c>
      <c r="AU332" s="123">
        <f>IF(AU$5&lt;=$D332,0,IF(SUM($D332,I289)&gt;AU$5,$AK301/I289,$AK301-SUM($I332:AT332)))</f>
        <v>0</v>
      </c>
      <c r="AV332" s="123">
        <f>IF(AV$5&lt;=$D332,0,IF(SUM($D332,I289)&gt;AV$5,$AK301/I289,$AK301-SUM($I332:AU332)))</f>
        <v>0</v>
      </c>
      <c r="AW332" s="123">
        <f>IF(AW$5&lt;=$D332,0,IF(SUM($D332,I289)&gt;AW$5,$AK301/I289,$AK301-SUM($I332:AV332)))</f>
        <v>0</v>
      </c>
      <c r="AX332" s="123">
        <f>IF(AX$5&lt;=$D332,0,IF(SUM($D332,I289)&gt;AX$5,$AK301/I289,$AK301-SUM($I332:AW332)))</f>
        <v>0</v>
      </c>
      <c r="AY332" s="123">
        <f>IF(AY$5&lt;=$D332,0,IF(SUM($D332,I289)&gt;AY$5,$AK301/I289,$AK301-SUM($I332:AX332)))</f>
        <v>0</v>
      </c>
      <c r="AZ332" s="123">
        <f>IF(AZ$5&lt;=$D332,0,IF(SUM($D332,I289)&gt;AZ$5,$AK301/I289,$AK301-SUM($I332:AY332)))</f>
        <v>0</v>
      </c>
      <c r="BA332" s="123">
        <f>IF(BA$5&lt;=$D332,0,IF(SUM($D332,I289)&gt;BA$5,$AK301/I289,$AK301-SUM($I332:AZ332)))</f>
        <v>0</v>
      </c>
      <c r="BB332" s="123">
        <f>IF(BB$5&lt;=$D332,0,IF(SUM($D332,I289)&gt;BB$5,$AK301/I289,$AK301-SUM($I332:BA332)))</f>
        <v>0</v>
      </c>
      <c r="BC332" s="123">
        <f>IF(BC$5&lt;=$D332,0,IF(SUM($D332,I289)&gt;BC$5,$AK301/I289,$AK301-SUM($I332:BB332)))</f>
        <v>0</v>
      </c>
      <c r="BD332" s="123">
        <f>IF(BD$5&lt;=$D332,0,IF(SUM($D332,I289)&gt;BD$5,$AK301/I289,$AK301-SUM($I332:BC332)))</f>
        <v>0</v>
      </c>
      <c r="BE332" s="123">
        <f>IF(BE$5&lt;=$D332,0,IF(SUM($D332,I289)&gt;BE$5,$AK301/I289,$AK301-SUM($I332:BD332)))</f>
        <v>0</v>
      </c>
      <c r="BF332" s="123">
        <f>IF(BF$5&lt;=$D332,0,IF(SUM($D332,I289)&gt;BF$5,$AK301/I289,$AK301-SUM($I332:BE332)))</f>
        <v>0</v>
      </c>
      <c r="BG332" s="123">
        <f>IF(BG$5&lt;=$D332,0,IF(SUM($D332,I289)&gt;BG$5,$AK301/I289,$AK301-SUM($I332:BF332)))</f>
        <v>0</v>
      </c>
      <c r="BH332" s="123">
        <f>IF(BH$5&lt;=$D332,0,IF(SUM($D332,I289)&gt;BH$5,$AK301/I289,$AK301-SUM($I332:BG332)))</f>
        <v>0</v>
      </c>
      <c r="BI332" s="123">
        <f>IF(BI$5&lt;=$D332,0,IF(SUM($D332,I289)&gt;BI$5,$AK301/I289,$AK301-SUM($I332:BH332)))</f>
        <v>0</v>
      </c>
      <c r="BJ332" s="123">
        <f>IF(BJ$5&lt;=$D332,0,IF(SUM($D332,I289)&gt;BJ$5,$AK301/I289,$AK301-SUM($I332:BI332)))</f>
        <v>0</v>
      </c>
      <c r="BK332" s="123">
        <f>IF(BK$5&lt;=$D332,0,IF(SUM($D332,I289)&gt;BK$5,$AK301/I289,$AK301-SUM($I332:BJ332)))</f>
        <v>0</v>
      </c>
      <c r="BL332" s="123">
        <f>IF(BL$5&lt;=$D332,0,IF(SUM($D332,I289)&gt;BL$5,$AK301/I289,$AK301-SUM($I332:BK332)))</f>
        <v>0</v>
      </c>
      <c r="BM332" s="123">
        <f>IF(BM$5&lt;=$D332,0,IF(SUM($D332,I289)&gt;BM$5,$AK301/I289,$AK301-SUM($I332:BL332)))</f>
        <v>0</v>
      </c>
      <c r="BN332" s="123">
        <f>IF(BN$5&lt;=$D332,0,IF(SUM($D332,I289)&gt;BN$5,$AK301/I289,$AK301-SUM($I332:BM332)))</f>
        <v>0</v>
      </c>
      <c r="BO332" s="123">
        <f>IF(BO$5&lt;=$D332,0,IF(SUM($D332,I289)&gt;BO$5,$AK301/I289,$AK301-SUM($I332:BN332)))</f>
        <v>0</v>
      </c>
      <c r="BP332" s="123">
        <f>IF(BP$5&lt;=$D332,0,IF(SUM($D332,I289)&gt;BP$5,$AK301/I289,$AK301-SUM($I332:BO332)))</f>
        <v>0</v>
      </c>
      <c r="BQ332" s="123">
        <f>IF(BQ$5&lt;=$D332,0,IF(SUM($D332,I289)&gt;BQ$5,$AK301/I289,$AK301-SUM($I332:BP332)))</f>
        <v>0</v>
      </c>
      <c r="BR332" s="123">
        <f>IF(BR$5&lt;=$D332,0,IF(SUM($D332,J289)&gt;BR$5,$AK301/J289,$AK301-SUM($I332:BQ332)))</f>
        <v>0</v>
      </c>
      <c r="BS332" s="123">
        <f>IF(BS$5&lt;=$D332,0,IF(SUM($D332,K289)&gt;BS$5,$AK301/K289,$AK301-SUM($I332:BR332)))</f>
        <v>0</v>
      </c>
      <c r="BT332" s="123">
        <f>IF(BT$5&lt;=$D332,0,IF(SUM($D332,L289)&gt;BT$5,$AK301/L289,$AK301-SUM($I332:BS332)))</f>
        <v>0</v>
      </c>
      <c r="BU332" s="123">
        <f>IF(BU$5&lt;=$D332,0,IF(SUM($D332,M289)&gt;BU$5,$AK301/M289,$AK301-SUM($I332:BT332)))</f>
        <v>0</v>
      </c>
      <c r="BV332" s="123">
        <f>IF(BV$5&lt;=$D332,0,IF(SUM($D332,N289)&gt;BV$5,$AK301/N289,$AK301-SUM($I332:BU332)))</f>
        <v>0</v>
      </c>
    </row>
    <row r="333" spans="4:74" ht="12.75" hidden="1" customHeight="1" outlineLevel="1" x14ac:dyDescent="0.3">
      <c r="D333" s="124">
        <f t="shared" si="140"/>
        <v>2039</v>
      </c>
      <c r="E333" s="8" t="s">
        <v>22</v>
      </c>
      <c r="I333" s="75"/>
      <c r="J333" s="123">
        <f>IF(J$5&lt;=$D333,0,IF(SUM($D333,I289)&gt;J$5,$AL301/I289,$AL301-SUM($I333:I333)))</f>
        <v>0</v>
      </c>
      <c r="K333" s="123">
        <f>IF(K$5&lt;=$D333,0,IF(SUM($D333,I289)&gt;K$5,$AL301/I289,$AL301-SUM($I333:J333)))</f>
        <v>0</v>
      </c>
      <c r="L333" s="123">
        <f>IF(L$5&lt;=$D333,0,IF(SUM($D333,I289)&gt;L$5,$AL301/I289,$AL301-SUM($I333:K333)))</f>
        <v>0</v>
      </c>
      <c r="M333" s="123">
        <f>IF(M$5&lt;=$D333,0,IF(SUM($D333,I289)&gt;M$5,$AL301/I289,$AL301-SUM($I333:L333)))</f>
        <v>0</v>
      </c>
      <c r="N333" s="123">
        <f>IF(N$5&lt;=$D333,0,IF(SUM($D333,I289)&gt;N$5,$AL301/I289,$AL301-SUM($I333:M333)))</f>
        <v>0</v>
      </c>
      <c r="O333" s="123">
        <f>IF(O$5&lt;=$D333,0,IF(SUM($D333,I289)&gt;O$5,$AL301/I289,$AL301-SUM($I333:N333)))</f>
        <v>0</v>
      </c>
      <c r="P333" s="123">
        <f>IF(P$5&lt;=$D333,0,IF(SUM($D333,I289)&gt;P$5,$AL301/I289,$AL301-SUM($I333:O333)))</f>
        <v>0</v>
      </c>
      <c r="Q333" s="123">
        <f>IF(Q$5&lt;=$D333,0,IF(SUM($D333,I289)&gt;Q$5,$AL301/I289,$AL301-SUM($I333:P333)))</f>
        <v>0</v>
      </c>
      <c r="R333" s="123">
        <f>IF(R$5&lt;=$D333,0,IF(SUM($D333,I289)&gt;R$5,$AL301/I289,$AL301-SUM($I333:Q333)))</f>
        <v>0</v>
      </c>
      <c r="S333" s="123">
        <f>IF(S$5&lt;=$D333,0,IF(SUM($D333,I289)&gt;S$5,$AL301/I289,$AL301-SUM($I333:R333)))</f>
        <v>0</v>
      </c>
      <c r="T333" s="123">
        <f>IF(T$5&lt;=$D333,0,IF(SUM($D333,I289)&gt;T$5,$AL301/I289,$AL301-SUM($I333:S333)))</f>
        <v>0</v>
      </c>
      <c r="U333" s="123">
        <f>IF(U$5&lt;=$D333,0,IF(SUM($D333,I289)&gt;U$5,$AL301/I289,$AL301-SUM($I333:T333)))</f>
        <v>0</v>
      </c>
      <c r="V333" s="123">
        <f>IF(V$5&lt;=$D333,0,IF(SUM($D333,I289)&gt;V$5,$AL301/I289,$AL301-SUM($I333:U333)))</f>
        <v>0</v>
      </c>
      <c r="W333" s="123">
        <f>IF(W$5&lt;=$D333,0,IF(SUM($D333,I289)&gt;W$5,$AL301/I289,$AL301-SUM($I333:V333)))</f>
        <v>0</v>
      </c>
      <c r="X333" s="123">
        <f>IF(X$5&lt;=$D333,0,IF(SUM($D333,I289)&gt;X$5,$AL301/I289,$AL301-SUM($I333:W333)))</f>
        <v>0</v>
      </c>
      <c r="Y333" s="123">
        <f>IF(Y$5&lt;=$D333,0,IF(SUM($D333,I289)&gt;Y$5,$AL301/I289,$AL301-SUM($I333:X333)))</f>
        <v>0</v>
      </c>
      <c r="Z333" s="123">
        <f>IF(Z$5&lt;=$D333,0,IF(SUM($D333,I289)&gt;Z$5,$AL301/I289,$AL301-SUM($I333:Y333)))</f>
        <v>0</v>
      </c>
      <c r="AA333" s="123">
        <f>IF(AA$5&lt;=$D333,0,IF(SUM($D333,I289)&gt;AA$5,$AL301/I289,$AL301-SUM($I333:Z333)))</f>
        <v>0</v>
      </c>
      <c r="AB333" s="123">
        <f>IF(AB$5&lt;=$D333,0,IF(SUM($D333,I289)&gt;AB$5,$AL301/I289,$AL301-SUM($I333:AA333)))</f>
        <v>0</v>
      </c>
      <c r="AC333" s="123">
        <f>IF(AC$5&lt;=$D333,0,IF(SUM($D333,I289)&gt;AC$5,$AL301/I289,$AL301-SUM($I333:AB333)))</f>
        <v>0</v>
      </c>
      <c r="AD333" s="123">
        <f>IF(AD$5&lt;=$D333,0,IF(SUM($D333,I289)&gt;AD$5,$AL301/I289,$AL301-SUM($I333:AC333)))</f>
        <v>0</v>
      </c>
      <c r="AE333" s="123">
        <f>IF(AE$5&lt;=$D333,0,IF(SUM($D333,I289)&gt;AE$5,$AL301/I289,$AL301-SUM($I333:AD333)))</f>
        <v>0</v>
      </c>
      <c r="AF333" s="123">
        <f>IF(AF$5&lt;=$D333,0,IF(SUM($D333,I289)&gt;AF$5,$AL301/I289,$AL301-SUM($I333:AE333)))</f>
        <v>0</v>
      </c>
      <c r="AG333" s="123">
        <f>IF(AG$5&lt;=$D333,0,IF(SUM($D333,I289)&gt;AG$5,$AL301/I289,$AL301-SUM($I333:AF333)))</f>
        <v>0</v>
      </c>
      <c r="AH333" s="123">
        <f>IF(AH$5&lt;=$D333,0,IF(SUM($D333,I289)&gt;AH$5,$AL301/I289,$AL301-SUM($I333:AG333)))</f>
        <v>0</v>
      </c>
      <c r="AI333" s="123">
        <f>IF(AI$5&lt;=$D333,0,IF(SUM($D333,I289)&gt;AI$5,$AL301/I289,$AL301-SUM($I333:AH333)))</f>
        <v>0</v>
      </c>
      <c r="AJ333" s="123">
        <f>IF(AJ$5&lt;=$D333,0,IF(SUM($D333,I289)&gt;AJ$5,$AL301/I289,$AL301-SUM($I333:AI333)))</f>
        <v>0</v>
      </c>
      <c r="AK333" s="123">
        <f>IF(AK$5&lt;=$D333,0,IF(SUM($D333,I289)&gt;AK$5,$AL301/I289,$AL301-SUM($I333:AJ333)))</f>
        <v>0</v>
      </c>
      <c r="AL333" s="123">
        <f>IF(AL$5&lt;=$D333,0,IF(SUM($D333,I289)&gt;AL$5,$AL301/I289,$AL301-SUM($I333:AK333)))</f>
        <v>0</v>
      </c>
      <c r="AM333" s="123">
        <f>IF(AM$5&lt;=$D333,0,IF(SUM($D333,I289)&gt;AM$5,$AL301/I289,$AL301-SUM($I333:AL333)))</f>
        <v>0</v>
      </c>
      <c r="AN333" s="123">
        <f>IF(AN$5&lt;=$D333,0,IF(SUM($D333,I289)&gt;AN$5,$AL301/I289,$AL301-SUM($I333:AM333)))</f>
        <v>0</v>
      </c>
      <c r="AO333" s="123">
        <f>IF(AO$5&lt;=$D333,0,IF(SUM($D333,I289)&gt;AO$5,$AL301/I289,$AL301-SUM($I333:AN333)))</f>
        <v>0</v>
      </c>
      <c r="AP333" s="123">
        <f>IF(AP$5&lt;=$D333,0,IF(SUM($D333,I289)&gt;AP$5,$AL301/I289,$AL301-SUM($I333:AO333)))</f>
        <v>0</v>
      </c>
      <c r="AQ333" s="123">
        <f>IF(AQ$5&lt;=$D333,0,IF(SUM($D333,I289)&gt;AQ$5,$AL301/I289,$AL301-SUM($I333:AP333)))</f>
        <v>0</v>
      </c>
      <c r="AR333" s="123">
        <f>IF(AR$5&lt;=$D333,0,IF(SUM($D333,I289)&gt;AR$5,$AL301/I289,$AL301-SUM($I333:AQ333)))</f>
        <v>0</v>
      </c>
      <c r="AS333" s="123">
        <f>IF(AS$5&lt;=$D333,0,IF(SUM($D333,I289)&gt;AS$5,$AL301/I289,$AL301-SUM($I333:AR333)))</f>
        <v>0</v>
      </c>
      <c r="AT333" s="123">
        <f>IF(AT$5&lt;=$D333,0,IF(SUM($D333,I289)&gt;AT$5,$AL301/I289,$AL301-SUM($I333:AS333)))</f>
        <v>0</v>
      </c>
      <c r="AU333" s="123">
        <f>IF(AU$5&lt;=$D333,0,IF(SUM($D333,I289)&gt;AU$5,$AL301/I289,$AL301-SUM($I333:AT333)))</f>
        <v>0</v>
      </c>
      <c r="AV333" s="123">
        <f>IF(AV$5&lt;=$D333,0,IF(SUM($D333,I289)&gt;AV$5,$AL301/I289,$AL301-SUM($I333:AU333)))</f>
        <v>0</v>
      </c>
      <c r="AW333" s="123">
        <f>IF(AW$5&lt;=$D333,0,IF(SUM($D333,I289)&gt;AW$5,$AL301/I289,$AL301-SUM($I333:AV333)))</f>
        <v>0</v>
      </c>
      <c r="AX333" s="123">
        <f>IF(AX$5&lt;=$D333,0,IF(SUM($D333,I289)&gt;AX$5,$AL301/I289,$AL301-SUM($I333:AW333)))</f>
        <v>0</v>
      </c>
      <c r="AY333" s="123">
        <f>IF(AY$5&lt;=$D333,0,IF(SUM($D333,I289)&gt;AY$5,$AL301/I289,$AL301-SUM($I333:AX333)))</f>
        <v>0</v>
      </c>
      <c r="AZ333" s="123">
        <f>IF(AZ$5&lt;=$D333,0,IF(SUM($D333,I289)&gt;AZ$5,$AL301/I289,$AL301-SUM($I333:AY333)))</f>
        <v>0</v>
      </c>
      <c r="BA333" s="123">
        <f>IF(BA$5&lt;=$D333,0,IF(SUM($D333,I289)&gt;BA$5,$AL301/I289,$AL301-SUM($I333:AZ333)))</f>
        <v>0</v>
      </c>
      <c r="BB333" s="123">
        <f>IF(BB$5&lt;=$D333,0,IF(SUM($D333,I289)&gt;BB$5,$AL301/I289,$AL301-SUM($I333:BA333)))</f>
        <v>0</v>
      </c>
      <c r="BC333" s="123">
        <f>IF(BC$5&lt;=$D333,0,IF(SUM($D333,I289)&gt;BC$5,$AL301/I289,$AL301-SUM($I333:BB333)))</f>
        <v>0</v>
      </c>
      <c r="BD333" s="123">
        <f>IF(BD$5&lt;=$D333,0,IF(SUM($D333,I289)&gt;BD$5,$AL301/I289,$AL301-SUM($I333:BC333)))</f>
        <v>0</v>
      </c>
      <c r="BE333" s="123">
        <f>IF(BE$5&lt;=$D333,0,IF(SUM($D333,I289)&gt;BE$5,$AL301/I289,$AL301-SUM($I333:BD333)))</f>
        <v>0</v>
      </c>
      <c r="BF333" s="123">
        <f>IF(BF$5&lt;=$D333,0,IF(SUM($D333,I289)&gt;BF$5,$AL301/I289,$AL301-SUM($I333:BE333)))</f>
        <v>0</v>
      </c>
      <c r="BG333" s="123">
        <f>IF(BG$5&lt;=$D333,0,IF(SUM($D333,I289)&gt;BG$5,$AL301/I289,$AL301-SUM($I333:BF333)))</f>
        <v>0</v>
      </c>
      <c r="BH333" s="123">
        <f>IF(BH$5&lt;=$D333,0,IF(SUM($D333,I289)&gt;BH$5,$AL301/I289,$AL301-SUM($I333:BG333)))</f>
        <v>0</v>
      </c>
      <c r="BI333" s="123">
        <f>IF(BI$5&lt;=$D333,0,IF(SUM($D333,I289)&gt;BI$5,$AL301/I289,$AL301-SUM($I333:BH333)))</f>
        <v>0</v>
      </c>
      <c r="BJ333" s="123">
        <f>IF(BJ$5&lt;=$D333,0,IF(SUM($D333,I289)&gt;BJ$5,$AL301/I289,$AL301-SUM($I333:BI333)))</f>
        <v>0</v>
      </c>
      <c r="BK333" s="123">
        <f>IF(BK$5&lt;=$D333,0,IF(SUM($D333,I289)&gt;BK$5,$AL301/I289,$AL301-SUM($I333:BJ333)))</f>
        <v>0</v>
      </c>
      <c r="BL333" s="123">
        <f>IF(BL$5&lt;=$D333,0,IF(SUM($D333,I289)&gt;BL$5,$AL301/I289,$AL301-SUM($I333:BK333)))</f>
        <v>0</v>
      </c>
      <c r="BM333" s="123">
        <f>IF(BM$5&lt;=$D333,0,IF(SUM($D333,I289)&gt;BM$5,$AL301/I289,$AL301-SUM($I333:BL333)))</f>
        <v>0</v>
      </c>
      <c r="BN333" s="123">
        <f>IF(BN$5&lt;=$D333,0,IF(SUM($D333,I289)&gt;BN$5,$AL301/I289,$AL301-SUM($I333:BM333)))</f>
        <v>0</v>
      </c>
      <c r="BO333" s="123">
        <f>IF(BO$5&lt;=$D333,0,IF(SUM($D333,I289)&gt;BO$5,$AL301/I289,$AL301-SUM($I333:BN333)))</f>
        <v>0</v>
      </c>
      <c r="BP333" s="123">
        <f>IF(BP$5&lt;=$D333,0,IF(SUM($D333,I289)&gt;BP$5,$AL301/I289,$AL301-SUM($I333:BO333)))</f>
        <v>0</v>
      </c>
      <c r="BQ333" s="123">
        <f>IF(BQ$5&lt;=$D333,0,IF(SUM($D333,I289)&gt;BQ$5,$AL301/I289,$AL301-SUM($I333:BP333)))</f>
        <v>0</v>
      </c>
      <c r="BR333" s="123">
        <f>IF(BR$5&lt;=$D333,0,IF(SUM($D333,J289)&gt;BR$5,$AL301/J289,$AL301-SUM($I333:BQ333)))</f>
        <v>0</v>
      </c>
      <c r="BS333" s="123">
        <f>IF(BS$5&lt;=$D333,0,IF(SUM($D333,K289)&gt;BS$5,$AL301/K289,$AL301-SUM($I333:BR333)))</f>
        <v>0</v>
      </c>
      <c r="BT333" s="123">
        <f>IF(BT$5&lt;=$D333,0,IF(SUM($D333,L289)&gt;BT$5,$AL301/L289,$AL301-SUM($I333:BS333)))</f>
        <v>0</v>
      </c>
      <c r="BU333" s="123">
        <f>IF(BU$5&lt;=$D333,0,IF(SUM($D333,M289)&gt;BU$5,$AL301/M289,$AL301-SUM($I333:BT333)))</f>
        <v>0</v>
      </c>
      <c r="BV333" s="123">
        <f>IF(BV$5&lt;=$D333,0,IF(SUM($D333,N289)&gt;BV$5,$AL301/N289,$AL301-SUM($I333:BU333)))</f>
        <v>0</v>
      </c>
    </row>
    <row r="334" spans="4:74" ht="12.75" hidden="1" customHeight="1" outlineLevel="1" x14ac:dyDescent="0.3">
      <c r="D334" s="124">
        <f t="shared" si="140"/>
        <v>2040</v>
      </c>
      <c r="E334" s="8" t="s">
        <v>22</v>
      </c>
      <c r="I334" s="75"/>
      <c r="J334" s="123">
        <f>IF(J$5&lt;=$D334,0,IF(SUM($D334,I289)&gt;J$5,$AM301/I289,$AM301-SUM($I334:I334)))</f>
        <v>0</v>
      </c>
      <c r="K334" s="123">
        <f>IF(K$5&lt;=$D334,0,IF(SUM($D334,I289)&gt;K$5,$AM301/I289,$AM301-SUM($I334:J334)))</f>
        <v>0</v>
      </c>
      <c r="L334" s="123">
        <f>IF(L$5&lt;=$D334,0,IF(SUM($D334,I289)&gt;L$5,$AM301/I289,$AM301-SUM($I334:K334)))</f>
        <v>0</v>
      </c>
      <c r="M334" s="123">
        <f>IF(M$5&lt;=$D334,0,IF(SUM($D334,I289)&gt;M$5,$AM301/I289,$AM301-SUM($I334:L334)))</f>
        <v>0</v>
      </c>
      <c r="N334" s="123">
        <f>IF(N$5&lt;=$D334,0,IF(SUM($D334,I289)&gt;N$5,$AM301/I289,$AM301-SUM($I334:M334)))</f>
        <v>0</v>
      </c>
      <c r="O334" s="123">
        <f>IF(O$5&lt;=$D334,0,IF(SUM($D334,I289)&gt;O$5,$AM301/I289,$AM301-SUM($I334:N334)))</f>
        <v>0</v>
      </c>
      <c r="P334" s="123">
        <f>IF(P$5&lt;=$D334,0,IF(SUM($D334,I289)&gt;P$5,$AM301/I289,$AM301-SUM($I334:O334)))</f>
        <v>0</v>
      </c>
      <c r="Q334" s="123">
        <f>IF(Q$5&lt;=$D334,0,IF(SUM($D334,I289)&gt;Q$5,$AM301/I289,$AM301-SUM($I334:P334)))</f>
        <v>0</v>
      </c>
      <c r="R334" s="123">
        <f>IF(R$5&lt;=$D334,0,IF(SUM($D334,I289)&gt;R$5,$AM301/I289,$AM301-SUM($I334:Q334)))</f>
        <v>0</v>
      </c>
      <c r="S334" s="123">
        <f>IF(S$5&lt;=$D334,0,IF(SUM($D334,I289)&gt;S$5,$AM301/I289,$AM301-SUM($I334:R334)))</f>
        <v>0</v>
      </c>
      <c r="T334" s="123">
        <f>IF(T$5&lt;=$D334,0,IF(SUM($D334,I289)&gt;T$5,$AM301/I289,$AM301-SUM($I334:S334)))</f>
        <v>0</v>
      </c>
      <c r="U334" s="123">
        <f>IF(U$5&lt;=$D334,0,IF(SUM($D334,I289)&gt;U$5,$AM301/I289,$AM301-SUM($I334:T334)))</f>
        <v>0</v>
      </c>
      <c r="V334" s="123">
        <f>IF(V$5&lt;=$D334,0,IF(SUM($D334,I289)&gt;V$5,$AM301/I289,$AM301-SUM($I334:U334)))</f>
        <v>0</v>
      </c>
      <c r="W334" s="123">
        <f>IF(W$5&lt;=$D334,0,IF(SUM($D334,I289)&gt;W$5,$AM301/I289,$AM301-SUM($I334:V334)))</f>
        <v>0</v>
      </c>
      <c r="X334" s="123">
        <f>IF(X$5&lt;=$D334,0,IF(SUM($D334,I289)&gt;X$5,$AM301/I289,$AM301-SUM($I334:W334)))</f>
        <v>0</v>
      </c>
      <c r="Y334" s="123">
        <f>IF(Y$5&lt;=$D334,0,IF(SUM($D334,I289)&gt;Y$5,$AM301/I289,$AM301-SUM($I334:X334)))</f>
        <v>0</v>
      </c>
      <c r="Z334" s="123">
        <f>IF(Z$5&lt;=$D334,0,IF(SUM($D334,I289)&gt;Z$5,$AM301/I289,$AM301-SUM($I334:Y334)))</f>
        <v>0</v>
      </c>
      <c r="AA334" s="123">
        <f>IF(AA$5&lt;=$D334,0,IF(SUM($D334,I289)&gt;AA$5,$AM301/I289,$AM301-SUM($I334:Z334)))</f>
        <v>0</v>
      </c>
      <c r="AB334" s="123">
        <f>IF(AB$5&lt;=$D334,0,IF(SUM($D334,I289)&gt;AB$5,$AM301/I289,$AM301-SUM($I334:AA334)))</f>
        <v>0</v>
      </c>
      <c r="AC334" s="123">
        <f>IF(AC$5&lt;=$D334,0,IF(SUM($D334,I289)&gt;AC$5,$AM301/I289,$AM301-SUM($I334:AB334)))</f>
        <v>0</v>
      </c>
      <c r="AD334" s="123">
        <f>IF(AD$5&lt;=$D334,0,IF(SUM($D334,I289)&gt;AD$5,$AM301/I289,$AM301-SUM($I334:AC334)))</f>
        <v>0</v>
      </c>
      <c r="AE334" s="123">
        <f>IF(AE$5&lt;=$D334,0,IF(SUM($D334,I289)&gt;AE$5,$AM301/I289,$AM301-SUM($I334:AD334)))</f>
        <v>0</v>
      </c>
      <c r="AF334" s="123">
        <f>IF(AF$5&lt;=$D334,0,IF(SUM($D334,I289)&gt;AF$5,$AM301/I289,$AM301-SUM($I334:AE334)))</f>
        <v>0</v>
      </c>
      <c r="AG334" s="123">
        <f>IF(AG$5&lt;=$D334,0,IF(SUM($D334,I289)&gt;AG$5,$AM301/I289,$AM301-SUM($I334:AF334)))</f>
        <v>0</v>
      </c>
      <c r="AH334" s="123">
        <f>IF(AH$5&lt;=$D334,0,IF(SUM($D334,I289)&gt;AH$5,$AM301/I289,$AM301-SUM($I334:AG334)))</f>
        <v>0</v>
      </c>
      <c r="AI334" s="123">
        <f>IF(AI$5&lt;=$D334,0,IF(SUM($D334,I289)&gt;AI$5,$AM301/I289,$AM301-SUM($I334:AH334)))</f>
        <v>0</v>
      </c>
      <c r="AJ334" s="123">
        <f>IF(AJ$5&lt;=$D334,0,IF(SUM($D334,I289)&gt;AJ$5,$AM301/I289,$AM301-SUM($I334:AI334)))</f>
        <v>0</v>
      </c>
      <c r="AK334" s="123">
        <f>IF(AK$5&lt;=$D334,0,IF(SUM($D334,I289)&gt;AK$5,$AM301/I289,$AM301-SUM($I334:AJ334)))</f>
        <v>0</v>
      </c>
      <c r="AL334" s="123">
        <f>IF(AL$5&lt;=$D334,0,IF(SUM($D334,I289)&gt;AL$5,$AM301/I289,$AM301-SUM($I334:AK334)))</f>
        <v>0</v>
      </c>
      <c r="AM334" s="123">
        <f>IF(AM$5&lt;=$D334,0,IF(SUM($D334,I289)&gt;AM$5,$AM301/I289,$AM301-SUM($I334:AL334)))</f>
        <v>0</v>
      </c>
      <c r="AN334" s="123">
        <f>IF(AN$5&lt;=$D334,0,IF(SUM($D334,I289)&gt;AN$5,$AM301/I289,$AM301-SUM($I334:AM334)))</f>
        <v>0</v>
      </c>
      <c r="AO334" s="123">
        <f>IF(AO$5&lt;=$D334,0,IF(SUM($D334,I289)&gt;AO$5,$AM301/I289,$AM301-SUM($I334:AN334)))</f>
        <v>0</v>
      </c>
      <c r="AP334" s="123">
        <f>IF(AP$5&lt;=$D334,0,IF(SUM($D334,I289)&gt;AP$5,$AM301/I289,$AM301-SUM($I334:AO334)))</f>
        <v>0</v>
      </c>
      <c r="AQ334" s="123">
        <f>IF(AQ$5&lt;=$D334,0,IF(SUM($D334,I289)&gt;AQ$5,$AM301/I289,$AM301-SUM($I334:AP334)))</f>
        <v>0</v>
      </c>
      <c r="AR334" s="123">
        <f>IF(AR$5&lt;=$D334,0,IF(SUM($D334,I289)&gt;AR$5,$AM301/I289,$AM301-SUM($I334:AQ334)))</f>
        <v>0</v>
      </c>
      <c r="AS334" s="123">
        <f>IF(AS$5&lt;=$D334,0,IF(SUM($D334,I289)&gt;AS$5,$AM301/I289,$AM301-SUM($I334:AR334)))</f>
        <v>0</v>
      </c>
      <c r="AT334" s="123">
        <f>IF(AT$5&lt;=$D334,0,IF(SUM($D334,I289)&gt;AT$5,$AM301/I289,$AM301-SUM($I334:AS334)))</f>
        <v>0</v>
      </c>
      <c r="AU334" s="123">
        <f>IF(AU$5&lt;=$D334,0,IF(SUM($D334,I289)&gt;AU$5,$AM301/I289,$AM301-SUM($I334:AT334)))</f>
        <v>0</v>
      </c>
      <c r="AV334" s="123">
        <f>IF(AV$5&lt;=$D334,0,IF(SUM($D334,I289)&gt;AV$5,$AM301/I289,$AM301-SUM($I334:AU334)))</f>
        <v>0</v>
      </c>
      <c r="AW334" s="123">
        <f>IF(AW$5&lt;=$D334,0,IF(SUM($D334,I289)&gt;AW$5,$AM301/I289,$AM301-SUM($I334:AV334)))</f>
        <v>0</v>
      </c>
      <c r="AX334" s="123">
        <f>IF(AX$5&lt;=$D334,0,IF(SUM($D334,I289)&gt;AX$5,$AM301/I289,$AM301-SUM($I334:AW334)))</f>
        <v>0</v>
      </c>
      <c r="AY334" s="123">
        <f>IF(AY$5&lt;=$D334,0,IF(SUM($D334,I289)&gt;AY$5,$AM301/I289,$AM301-SUM($I334:AX334)))</f>
        <v>0</v>
      </c>
      <c r="AZ334" s="123">
        <f>IF(AZ$5&lt;=$D334,0,IF(SUM($D334,I289)&gt;AZ$5,$AM301/I289,$AM301-SUM($I334:AY334)))</f>
        <v>0</v>
      </c>
      <c r="BA334" s="123">
        <f>IF(BA$5&lt;=$D334,0,IF(SUM($D334,I289)&gt;BA$5,$AM301/I289,$AM301-SUM($I334:AZ334)))</f>
        <v>0</v>
      </c>
      <c r="BB334" s="123">
        <f>IF(BB$5&lt;=$D334,0,IF(SUM($D334,I289)&gt;BB$5,$AM301/I289,$AM301-SUM($I334:BA334)))</f>
        <v>0</v>
      </c>
      <c r="BC334" s="123">
        <f>IF(BC$5&lt;=$D334,0,IF(SUM($D334,I289)&gt;BC$5,$AM301/I289,$AM301-SUM($I334:BB334)))</f>
        <v>0</v>
      </c>
      <c r="BD334" s="123">
        <f>IF(BD$5&lt;=$D334,0,IF(SUM($D334,I289)&gt;BD$5,$AM301/I289,$AM301-SUM($I334:BC334)))</f>
        <v>0</v>
      </c>
      <c r="BE334" s="123">
        <f>IF(BE$5&lt;=$D334,0,IF(SUM($D334,I289)&gt;BE$5,$AM301/I289,$AM301-SUM($I334:BD334)))</f>
        <v>0</v>
      </c>
      <c r="BF334" s="123">
        <f>IF(BF$5&lt;=$D334,0,IF(SUM($D334,I289)&gt;BF$5,$AM301/I289,$AM301-SUM($I334:BE334)))</f>
        <v>0</v>
      </c>
      <c r="BG334" s="123">
        <f>IF(BG$5&lt;=$D334,0,IF(SUM($D334,I289)&gt;BG$5,$AM301/I289,$AM301-SUM($I334:BF334)))</f>
        <v>0</v>
      </c>
      <c r="BH334" s="123">
        <f>IF(BH$5&lt;=$D334,0,IF(SUM($D334,I289)&gt;BH$5,$AM301/I289,$AM301-SUM($I334:BG334)))</f>
        <v>0</v>
      </c>
      <c r="BI334" s="123">
        <f>IF(BI$5&lt;=$D334,0,IF(SUM($D334,I289)&gt;BI$5,$AM301/I289,$AM301-SUM($I334:BH334)))</f>
        <v>0</v>
      </c>
      <c r="BJ334" s="123">
        <f>IF(BJ$5&lt;=$D334,0,IF(SUM($D334,I289)&gt;BJ$5,$AM301/I289,$AM301-SUM($I334:BI334)))</f>
        <v>0</v>
      </c>
      <c r="BK334" s="123">
        <f>IF(BK$5&lt;=$D334,0,IF(SUM($D334,I289)&gt;BK$5,$AM301/I289,$AM301-SUM($I334:BJ334)))</f>
        <v>0</v>
      </c>
      <c r="BL334" s="123">
        <f>IF(BL$5&lt;=$D334,0,IF(SUM($D334,I289)&gt;BL$5,$AM301/I289,$AM301-SUM($I334:BK334)))</f>
        <v>0</v>
      </c>
      <c r="BM334" s="123">
        <f>IF(BM$5&lt;=$D334,0,IF(SUM($D334,I289)&gt;BM$5,$AM301/I289,$AM301-SUM($I334:BL334)))</f>
        <v>0</v>
      </c>
      <c r="BN334" s="123">
        <f>IF(BN$5&lt;=$D334,0,IF(SUM($D334,I289)&gt;BN$5,$AM301/I289,$AM301-SUM($I334:BM334)))</f>
        <v>0</v>
      </c>
      <c r="BO334" s="123">
        <f>IF(BO$5&lt;=$D334,0,IF(SUM($D334,I289)&gt;BO$5,$AM301/I289,$AM301-SUM($I334:BN334)))</f>
        <v>0</v>
      </c>
      <c r="BP334" s="123">
        <f>IF(BP$5&lt;=$D334,0,IF(SUM($D334,I289)&gt;BP$5,$AM301/I289,$AM301-SUM($I334:BO334)))</f>
        <v>0</v>
      </c>
      <c r="BQ334" s="123">
        <f>IF(BQ$5&lt;=$D334,0,IF(SUM($D334,I289)&gt;BQ$5,$AM301/I289,$AM301-SUM($I334:BP334)))</f>
        <v>0</v>
      </c>
      <c r="BR334" s="123">
        <f>IF(BR$5&lt;=$D334,0,IF(SUM($D334,J289)&gt;BR$5,$AM301/J289,$AM301-SUM($I334:BQ334)))</f>
        <v>0</v>
      </c>
      <c r="BS334" s="123">
        <f>IF(BS$5&lt;=$D334,0,IF(SUM($D334,K289)&gt;BS$5,$AM301/K289,$AM301-SUM($I334:BR334)))</f>
        <v>0</v>
      </c>
      <c r="BT334" s="123">
        <f>IF(BT$5&lt;=$D334,0,IF(SUM($D334,L289)&gt;BT$5,$AM301/L289,$AM301-SUM($I334:BS334)))</f>
        <v>0</v>
      </c>
      <c r="BU334" s="123">
        <f>IF(BU$5&lt;=$D334,0,IF(SUM($D334,M289)&gt;BU$5,$AM301/M289,$AM301-SUM($I334:BT334)))</f>
        <v>0</v>
      </c>
      <c r="BV334" s="123">
        <f>IF(BV$5&lt;=$D334,0,IF(SUM($D334,N289)&gt;BV$5,$AM301/N289,$AM301-SUM($I334:BU334)))</f>
        <v>0</v>
      </c>
    </row>
    <row r="335" spans="4:74" ht="12.75" hidden="1" customHeight="1" outlineLevel="1" x14ac:dyDescent="0.3">
      <c r="D335" s="124"/>
      <c r="I335" s="75"/>
    </row>
    <row r="336" spans="4:74" ht="12.75" customHeight="1" collapsed="1" x14ac:dyDescent="0.3">
      <c r="D336" s="54" t="s">
        <v>34</v>
      </c>
      <c r="E336" s="8" t="s">
        <v>22</v>
      </c>
      <c r="I336" s="75"/>
      <c r="J336" s="103">
        <f>J294+SUM(J303:J334)</f>
        <v>8.2393083369524476</v>
      </c>
      <c r="K336" s="103">
        <f t="shared" ref="K336:BQ336" si="141">K294+SUM(K303:K334)</f>
        <v>11.750969241805301</v>
      </c>
      <c r="L336" s="103">
        <f t="shared" si="141"/>
        <v>16.465074815440659</v>
      </c>
      <c r="M336" s="103">
        <f t="shared" si="141"/>
        <v>18.216765129128859</v>
      </c>
      <c r="N336" s="103">
        <f t="shared" si="141"/>
        <v>19.855997397071583</v>
      </c>
      <c r="O336" s="103">
        <f t="shared" si="141"/>
        <v>27.193696118066644</v>
      </c>
      <c r="P336" s="103">
        <f t="shared" si="141"/>
        <v>12.477679350096057</v>
      </c>
      <c r="Q336" s="103">
        <f t="shared" si="141"/>
        <v>13.072710617979073</v>
      </c>
      <c r="R336" s="103">
        <f t="shared" si="141"/>
        <v>14.556488958531432</v>
      </c>
      <c r="S336" s="103">
        <f t="shared" si="141"/>
        <v>16.425478862219205</v>
      </c>
      <c r="T336" s="103">
        <f t="shared" si="141"/>
        <v>18.51369396461887</v>
      </c>
      <c r="U336" s="103">
        <f t="shared" si="141"/>
        <v>16.501426485798241</v>
      </c>
      <c r="V336" s="103">
        <f t="shared" si="141"/>
        <v>11.966098013665118</v>
      </c>
      <c r="W336" s="103">
        <f t="shared" si="141"/>
        <v>8.0417543416632551</v>
      </c>
      <c r="X336" s="103">
        <f t="shared" si="141"/>
        <v>4.5189543589344083</v>
      </c>
      <c r="Y336" s="103">
        <f t="shared" si="141"/>
        <v>0.87119337446916489</v>
      </c>
      <c r="Z336" s="103">
        <f t="shared" si="141"/>
        <v>0</v>
      </c>
      <c r="AA336" s="103">
        <f t="shared" si="141"/>
        <v>0</v>
      </c>
      <c r="AB336" s="103">
        <f t="shared" si="141"/>
        <v>0</v>
      </c>
      <c r="AC336" s="103">
        <f t="shared" si="141"/>
        <v>0</v>
      </c>
      <c r="AD336" s="103">
        <f t="shared" si="141"/>
        <v>0</v>
      </c>
      <c r="AE336" s="103">
        <f t="shared" si="141"/>
        <v>0</v>
      </c>
      <c r="AF336" s="103">
        <f t="shared" si="141"/>
        <v>0</v>
      </c>
      <c r="AG336" s="103">
        <f t="shared" si="141"/>
        <v>0</v>
      </c>
      <c r="AH336" s="103">
        <f t="shared" si="141"/>
        <v>0</v>
      </c>
      <c r="AI336" s="103">
        <f t="shared" si="141"/>
        <v>0</v>
      </c>
      <c r="AJ336" s="103">
        <f t="shared" si="141"/>
        <v>0</v>
      </c>
      <c r="AK336" s="103">
        <f t="shared" si="141"/>
        <v>0</v>
      </c>
      <c r="AL336" s="103">
        <f t="shared" si="141"/>
        <v>0</v>
      </c>
      <c r="AM336" s="103">
        <f t="shared" si="141"/>
        <v>0</v>
      </c>
      <c r="AN336" s="103">
        <f t="shared" si="141"/>
        <v>0</v>
      </c>
      <c r="AO336" s="103">
        <f t="shared" si="141"/>
        <v>0</v>
      </c>
      <c r="AP336" s="103">
        <f t="shared" si="141"/>
        <v>0</v>
      </c>
      <c r="AQ336" s="103">
        <f t="shared" si="141"/>
        <v>0</v>
      </c>
      <c r="AR336" s="103">
        <f t="shared" si="141"/>
        <v>0</v>
      </c>
      <c r="AS336" s="103">
        <f t="shared" si="141"/>
        <v>0</v>
      </c>
      <c r="AT336" s="103">
        <f t="shared" si="141"/>
        <v>0</v>
      </c>
      <c r="AU336" s="103">
        <f t="shared" si="141"/>
        <v>0</v>
      </c>
      <c r="AV336" s="103">
        <f t="shared" si="141"/>
        <v>0</v>
      </c>
      <c r="AW336" s="103">
        <f t="shared" si="141"/>
        <v>0</v>
      </c>
      <c r="AX336" s="103">
        <f t="shared" si="141"/>
        <v>0</v>
      </c>
      <c r="AY336" s="103">
        <f t="shared" si="141"/>
        <v>0</v>
      </c>
      <c r="AZ336" s="103">
        <f t="shared" si="141"/>
        <v>0</v>
      </c>
      <c r="BA336" s="103">
        <f t="shared" si="141"/>
        <v>0</v>
      </c>
      <c r="BB336" s="103">
        <f t="shared" si="141"/>
        <v>0</v>
      </c>
      <c r="BC336" s="103">
        <f t="shared" si="141"/>
        <v>0</v>
      </c>
      <c r="BD336" s="103">
        <f t="shared" si="141"/>
        <v>0</v>
      </c>
      <c r="BE336" s="103">
        <f t="shared" si="141"/>
        <v>0</v>
      </c>
      <c r="BF336" s="103">
        <f t="shared" si="141"/>
        <v>0</v>
      </c>
      <c r="BG336" s="103">
        <f t="shared" si="141"/>
        <v>0</v>
      </c>
      <c r="BH336" s="103">
        <f t="shared" si="141"/>
        <v>0</v>
      </c>
      <c r="BI336" s="103">
        <f t="shared" si="141"/>
        <v>0</v>
      </c>
      <c r="BJ336" s="103">
        <f t="shared" si="141"/>
        <v>0</v>
      </c>
      <c r="BK336" s="103">
        <f t="shared" si="141"/>
        <v>0</v>
      </c>
      <c r="BL336" s="103">
        <f t="shared" si="141"/>
        <v>0</v>
      </c>
      <c r="BM336" s="103">
        <f t="shared" si="141"/>
        <v>0</v>
      </c>
      <c r="BN336" s="103">
        <f t="shared" si="141"/>
        <v>0</v>
      </c>
      <c r="BO336" s="103">
        <f t="shared" si="141"/>
        <v>0</v>
      </c>
      <c r="BP336" s="103">
        <f t="shared" si="141"/>
        <v>0</v>
      </c>
      <c r="BQ336" s="103">
        <f t="shared" si="141"/>
        <v>0</v>
      </c>
      <c r="BR336" s="103">
        <f t="shared" ref="BR336:BV336" si="142">BR294+SUM(BR303:BR334)</f>
        <v>0</v>
      </c>
      <c r="BS336" s="103">
        <f t="shared" si="142"/>
        <v>0</v>
      </c>
      <c r="BT336" s="103">
        <f t="shared" si="142"/>
        <v>0</v>
      </c>
      <c r="BU336" s="103">
        <f t="shared" si="142"/>
        <v>0</v>
      </c>
      <c r="BV336" s="103">
        <f t="shared" si="142"/>
        <v>0</v>
      </c>
    </row>
    <row r="337" spans="1:74" ht="12.75" customHeight="1" x14ac:dyDescent="0.3">
      <c r="D337" s="54" t="s">
        <v>36</v>
      </c>
      <c r="E337" s="8" t="s">
        <v>22</v>
      </c>
      <c r="I337" s="75"/>
      <c r="J337" s="9">
        <f>J301-SUM(J305:J334)+I337</f>
        <v>17.911435428547591</v>
      </c>
      <c r="K337" s="9">
        <f t="shared" ref="K337:BQ337" si="143">K301-SUM(K305:K334)+J337</f>
        <v>38.444350544358144</v>
      </c>
      <c r="L337" s="9">
        <f t="shared" si="143"/>
        <v>39.15318475612456</v>
      </c>
      <c r="M337" s="9">
        <f t="shared" si="143"/>
        <v>37.536729699358574</v>
      </c>
      <c r="N337" s="9">
        <f t="shared" si="143"/>
        <v>34.054103114103462</v>
      </c>
      <c r="O337" s="9">
        <f t="shared" si="143"/>
        <v>33.539459733770002</v>
      </c>
      <c r="P337" s="9">
        <f t="shared" si="143"/>
        <v>48.228649228253047</v>
      </c>
      <c r="Q337" s="9">
        <f t="shared" si="143"/>
        <v>53.657571925756976</v>
      </c>
      <c r="R337" s="9">
        <f t="shared" si="143"/>
        <v>57.530263261895726</v>
      </c>
      <c r="S337" s="9">
        <f t="shared" si="143"/>
        <v>60.413120539149062</v>
      </c>
      <c r="T337" s="9">
        <f t="shared" si="143"/>
        <v>41.899426574530196</v>
      </c>
      <c r="U337" s="9">
        <f t="shared" si="143"/>
        <v>25.398000088731955</v>
      </c>
      <c r="V337" s="9">
        <f t="shared" si="143"/>
        <v>13.431902075066837</v>
      </c>
      <c r="W337" s="9">
        <f t="shared" si="143"/>
        <v>5.3901477334035821</v>
      </c>
      <c r="X337" s="9">
        <f t="shared" si="143"/>
        <v>0.87119337446917378</v>
      </c>
      <c r="Y337" s="9">
        <f t="shared" si="143"/>
        <v>8.8817841970012523E-15</v>
      </c>
      <c r="Z337" s="9">
        <f t="shared" si="143"/>
        <v>8.8817841970012523E-15</v>
      </c>
      <c r="AA337" s="9">
        <f t="shared" si="143"/>
        <v>8.8817841970012523E-15</v>
      </c>
      <c r="AB337" s="9">
        <f t="shared" si="143"/>
        <v>8.8817841970012523E-15</v>
      </c>
      <c r="AC337" s="9">
        <f t="shared" si="143"/>
        <v>8.8817841970012523E-15</v>
      </c>
      <c r="AD337" s="9">
        <f t="shared" si="143"/>
        <v>8.8817841970012523E-15</v>
      </c>
      <c r="AE337" s="9">
        <f t="shared" si="143"/>
        <v>8.8817841970012523E-15</v>
      </c>
      <c r="AF337" s="9">
        <f t="shared" si="143"/>
        <v>8.8817841970012523E-15</v>
      </c>
      <c r="AG337" s="9">
        <f t="shared" si="143"/>
        <v>8.8817841970012523E-15</v>
      </c>
      <c r="AH337" s="9">
        <f t="shared" si="143"/>
        <v>8.8817841970012523E-15</v>
      </c>
      <c r="AI337" s="9">
        <f t="shared" si="143"/>
        <v>8.8817841970012523E-15</v>
      </c>
      <c r="AJ337" s="9">
        <f t="shared" si="143"/>
        <v>8.8817841970012523E-15</v>
      </c>
      <c r="AK337" s="9">
        <f t="shared" si="143"/>
        <v>8.8817841970012523E-15</v>
      </c>
      <c r="AL337" s="9">
        <f t="shared" si="143"/>
        <v>8.8817841970012523E-15</v>
      </c>
      <c r="AM337" s="9">
        <f t="shared" si="143"/>
        <v>8.8817841970012523E-15</v>
      </c>
      <c r="AN337" s="9">
        <f t="shared" si="143"/>
        <v>8.8817841970012523E-15</v>
      </c>
      <c r="AO337" s="9">
        <f t="shared" si="143"/>
        <v>8.8817841970012523E-15</v>
      </c>
      <c r="AP337" s="9">
        <f t="shared" si="143"/>
        <v>8.8817841970012523E-15</v>
      </c>
      <c r="AQ337" s="9">
        <f t="shared" si="143"/>
        <v>8.8817841970012523E-15</v>
      </c>
      <c r="AR337" s="9">
        <f t="shared" si="143"/>
        <v>8.8817841970012523E-15</v>
      </c>
      <c r="AS337" s="9">
        <f t="shared" si="143"/>
        <v>8.8817841970012523E-15</v>
      </c>
      <c r="AT337" s="9">
        <f t="shared" si="143"/>
        <v>8.8817841970012523E-15</v>
      </c>
      <c r="AU337" s="9">
        <f t="shared" si="143"/>
        <v>8.8817841970012523E-15</v>
      </c>
      <c r="AV337" s="9">
        <f t="shared" si="143"/>
        <v>8.8817841970012523E-15</v>
      </c>
      <c r="AW337" s="9">
        <f t="shared" si="143"/>
        <v>8.8817841970012523E-15</v>
      </c>
      <c r="AX337" s="9">
        <f t="shared" si="143"/>
        <v>8.8817841970012523E-15</v>
      </c>
      <c r="AY337" s="9">
        <f t="shared" si="143"/>
        <v>8.8817841970012523E-15</v>
      </c>
      <c r="AZ337" s="9">
        <f t="shared" si="143"/>
        <v>8.8817841970012523E-15</v>
      </c>
      <c r="BA337" s="9">
        <f t="shared" si="143"/>
        <v>8.8817841970012523E-15</v>
      </c>
      <c r="BB337" s="9">
        <f t="shared" si="143"/>
        <v>8.8817841970012523E-15</v>
      </c>
      <c r="BC337" s="9">
        <f t="shared" si="143"/>
        <v>8.8817841970012523E-15</v>
      </c>
      <c r="BD337" s="9">
        <f t="shared" si="143"/>
        <v>8.8817841970012523E-15</v>
      </c>
      <c r="BE337" s="9">
        <f t="shared" si="143"/>
        <v>8.8817841970012523E-15</v>
      </c>
      <c r="BF337" s="9">
        <f t="shared" si="143"/>
        <v>8.8817841970012523E-15</v>
      </c>
      <c r="BG337" s="9">
        <f t="shared" si="143"/>
        <v>8.8817841970012523E-15</v>
      </c>
      <c r="BH337" s="9">
        <f t="shared" si="143"/>
        <v>8.8817841970012523E-15</v>
      </c>
      <c r="BI337" s="9">
        <f t="shared" si="143"/>
        <v>8.8817841970012523E-15</v>
      </c>
      <c r="BJ337" s="9">
        <f t="shared" si="143"/>
        <v>8.8817841970012523E-15</v>
      </c>
      <c r="BK337" s="9">
        <f t="shared" si="143"/>
        <v>8.8817841970012523E-15</v>
      </c>
      <c r="BL337" s="9">
        <f t="shared" si="143"/>
        <v>8.8817841970012523E-15</v>
      </c>
      <c r="BM337" s="9">
        <f t="shared" si="143"/>
        <v>8.8817841970012523E-15</v>
      </c>
      <c r="BN337" s="9">
        <f t="shared" si="143"/>
        <v>8.8817841970012523E-15</v>
      </c>
      <c r="BO337" s="9">
        <f t="shared" si="143"/>
        <v>8.8817841970012523E-15</v>
      </c>
      <c r="BP337" s="9">
        <f t="shared" si="143"/>
        <v>8.8817841970012523E-15</v>
      </c>
      <c r="BQ337" s="9">
        <f t="shared" si="143"/>
        <v>8.8817841970012523E-15</v>
      </c>
      <c r="BR337" s="9">
        <f t="shared" ref="BR337" si="144">BR301-SUM(BR305:BR334)+BQ337</f>
        <v>8.8817841970012523E-15</v>
      </c>
      <c r="BS337" s="9">
        <f t="shared" ref="BS337" si="145">BS301-SUM(BS305:BS334)+BR337</f>
        <v>8.8817841970012523E-15</v>
      </c>
      <c r="BT337" s="9">
        <f t="shared" ref="BT337" si="146">BT301-SUM(BT305:BT334)+BS337</f>
        <v>8.8817841970012523E-15</v>
      </c>
      <c r="BU337" s="9">
        <f t="shared" ref="BU337" si="147">BU301-SUM(BU305:BU334)+BT337</f>
        <v>8.8817841970012523E-15</v>
      </c>
      <c r="BV337" s="9">
        <f t="shared" ref="BV337" si="148">BV301-SUM(BV305:BV334)+BU337</f>
        <v>8.8817841970012523E-15</v>
      </c>
    </row>
    <row r="338" spans="1:74" ht="12.75" customHeight="1" x14ac:dyDescent="0.3">
      <c r="D338" s="54" t="str">
        <f>"Total Closing RAB - "&amp;B287</f>
        <v>Total Closing RAB - Non network - IT</v>
      </c>
      <c r="E338" s="8" t="s">
        <v>22</v>
      </c>
      <c r="I338" s="75"/>
      <c r="J338" s="8">
        <f t="shared" ref="J338:BQ338" si="149">J337+J297</f>
        <v>57.143088240587616</v>
      </c>
      <c r="K338" s="8">
        <f t="shared" si="149"/>
        <v>69.436695019445722</v>
      </c>
      <c r="L338" s="8">
        <f t="shared" si="149"/>
        <v>61.90622089425969</v>
      </c>
      <c r="M338" s="8">
        <f t="shared" si="149"/>
        <v>52.050457500541256</v>
      </c>
      <c r="N338" s="8">
        <f t="shared" si="149"/>
        <v>40.328522578333697</v>
      </c>
      <c r="O338" s="8">
        <f t="shared" si="149"/>
        <v>33.539459733770002</v>
      </c>
      <c r="P338" s="8">
        <f t="shared" si="149"/>
        <v>48.228649228253047</v>
      </c>
      <c r="Q338" s="8">
        <f t="shared" si="149"/>
        <v>53.657571925756976</v>
      </c>
      <c r="R338" s="8">
        <f t="shared" si="149"/>
        <v>57.530263261895726</v>
      </c>
      <c r="S338" s="8">
        <f t="shared" si="149"/>
        <v>60.413120539149062</v>
      </c>
      <c r="T338" s="8">
        <f t="shared" si="149"/>
        <v>41.899426574530196</v>
      </c>
      <c r="U338" s="8">
        <f t="shared" si="149"/>
        <v>25.398000088731955</v>
      </c>
      <c r="V338" s="8">
        <f t="shared" si="149"/>
        <v>13.431902075066837</v>
      </c>
      <c r="W338" s="8">
        <f t="shared" si="149"/>
        <v>5.3901477334035821</v>
      </c>
      <c r="X338" s="8">
        <f t="shared" si="149"/>
        <v>0.87119337446917378</v>
      </c>
      <c r="Y338" s="8">
        <f t="shared" si="149"/>
        <v>8.8817841970012523E-15</v>
      </c>
      <c r="Z338" s="8">
        <f t="shared" si="149"/>
        <v>8.8817841970012523E-15</v>
      </c>
      <c r="AA338" s="8">
        <f t="shared" si="149"/>
        <v>8.8817841970012523E-15</v>
      </c>
      <c r="AB338" s="8">
        <f t="shared" si="149"/>
        <v>8.8817841970012523E-15</v>
      </c>
      <c r="AC338" s="8">
        <f t="shared" si="149"/>
        <v>8.8817841970012523E-15</v>
      </c>
      <c r="AD338" s="8">
        <f t="shared" si="149"/>
        <v>8.8817841970012523E-15</v>
      </c>
      <c r="AE338" s="8">
        <f t="shared" si="149"/>
        <v>8.8817841970012523E-15</v>
      </c>
      <c r="AF338" s="8">
        <f t="shared" si="149"/>
        <v>8.8817841970012523E-15</v>
      </c>
      <c r="AG338" s="8">
        <f t="shared" si="149"/>
        <v>8.8817841970012523E-15</v>
      </c>
      <c r="AH338" s="8">
        <f t="shared" si="149"/>
        <v>8.8817841970012523E-15</v>
      </c>
      <c r="AI338" s="8">
        <f t="shared" si="149"/>
        <v>8.8817841970012523E-15</v>
      </c>
      <c r="AJ338" s="8">
        <f t="shared" si="149"/>
        <v>8.8817841970012523E-15</v>
      </c>
      <c r="AK338" s="8">
        <f t="shared" si="149"/>
        <v>8.8817841970012523E-15</v>
      </c>
      <c r="AL338" s="8">
        <f t="shared" si="149"/>
        <v>8.8817841970012523E-15</v>
      </c>
      <c r="AM338" s="8">
        <f t="shared" si="149"/>
        <v>8.8817841970012523E-15</v>
      </c>
      <c r="AN338" s="8">
        <f t="shared" si="149"/>
        <v>8.8817841970012523E-15</v>
      </c>
      <c r="AO338" s="8">
        <f t="shared" si="149"/>
        <v>8.8817841970012523E-15</v>
      </c>
      <c r="AP338" s="8">
        <f t="shared" si="149"/>
        <v>8.8817841970012523E-15</v>
      </c>
      <c r="AQ338" s="8">
        <f t="shared" si="149"/>
        <v>8.8817841970012523E-15</v>
      </c>
      <c r="AR338" s="8">
        <f t="shared" si="149"/>
        <v>8.8817841970012523E-15</v>
      </c>
      <c r="AS338" s="8">
        <f t="shared" si="149"/>
        <v>8.8817841970012523E-15</v>
      </c>
      <c r="AT338" s="8">
        <f t="shared" si="149"/>
        <v>8.8817841970012523E-15</v>
      </c>
      <c r="AU338" s="8">
        <f t="shared" si="149"/>
        <v>8.8817841970012523E-15</v>
      </c>
      <c r="AV338" s="8">
        <f t="shared" si="149"/>
        <v>8.8817841970012523E-15</v>
      </c>
      <c r="AW338" s="8">
        <f t="shared" si="149"/>
        <v>8.8817841970012523E-15</v>
      </c>
      <c r="AX338" s="8">
        <f t="shared" si="149"/>
        <v>8.8817841970012523E-15</v>
      </c>
      <c r="AY338" s="8">
        <f t="shared" si="149"/>
        <v>8.8817841970012523E-15</v>
      </c>
      <c r="AZ338" s="8">
        <f t="shared" si="149"/>
        <v>8.8817841970012523E-15</v>
      </c>
      <c r="BA338" s="8">
        <f t="shared" si="149"/>
        <v>8.8817841970012523E-15</v>
      </c>
      <c r="BB338" s="8">
        <f t="shared" si="149"/>
        <v>8.8817841970012523E-15</v>
      </c>
      <c r="BC338" s="8">
        <f t="shared" si="149"/>
        <v>8.8817841970012523E-15</v>
      </c>
      <c r="BD338" s="8">
        <f t="shared" si="149"/>
        <v>8.8817841970012523E-15</v>
      </c>
      <c r="BE338" s="8">
        <f t="shared" si="149"/>
        <v>8.8817841970012523E-15</v>
      </c>
      <c r="BF338" s="8">
        <f t="shared" si="149"/>
        <v>8.8817841970012523E-15</v>
      </c>
      <c r="BG338" s="8">
        <f t="shared" si="149"/>
        <v>8.8817841970012523E-15</v>
      </c>
      <c r="BH338" s="8">
        <f t="shared" si="149"/>
        <v>8.8817841970012523E-15</v>
      </c>
      <c r="BI338" s="8">
        <f t="shared" si="149"/>
        <v>8.8817841970012523E-15</v>
      </c>
      <c r="BJ338" s="8">
        <f t="shared" si="149"/>
        <v>8.8817841970012523E-15</v>
      </c>
      <c r="BK338" s="8">
        <f t="shared" si="149"/>
        <v>8.8817841970012523E-15</v>
      </c>
      <c r="BL338" s="8">
        <f t="shared" si="149"/>
        <v>8.8817841970012523E-15</v>
      </c>
      <c r="BM338" s="8">
        <f t="shared" si="149"/>
        <v>8.8817841970012523E-15</v>
      </c>
      <c r="BN338" s="8">
        <f t="shared" si="149"/>
        <v>8.8817841970012523E-15</v>
      </c>
      <c r="BO338" s="8">
        <f t="shared" si="149"/>
        <v>8.8817841970012523E-15</v>
      </c>
      <c r="BP338" s="8">
        <f t="shared" si="149"/>
        <v>8.8817841970012523E-15</v>
      </c>
      <c r="BQ338" s="8">
        <f t="shared" si="149"/>
        <v>8.8817841970012523E-15</v>
      </c>
      <c r="BR338" s="8">
        <f t="shared" ref="BR338:BV338" si="150">BR337+BR297</f>
        <v>8.8817841970012523E-15</v>
      </c>
      <c r="BS338" s="8">
        <f t="shared" si="150"/>
        <v>8.8817841970012523E-15</v>
      </c>
      <c r="BT338" s="8">
        <f t="shared" si="150"/>
        <v>8.8817841970012523E-15</v>
      </c>
      <c r="BU338" s="8">
        <f t="shared" si="150"/>
        <v>8.8817841970012523E-15</v>
      </c>
      <c r="BV338" s="8">
        <f t="shared" si="150"/>
        <v>8.8817841970012523E-15</v>
      </c>
    </row>
    <row r="339" spans="1:74" ht="12.75" customHeight="1" x14ac:dyDescent="0.3">
      <c r="I339" s="75"/>
    </row>
    <row r="340" spans="1:74" ht="12.75" customHeight="1" x14ac:dyDescent="0.3">
      <c r="I340" s="75"/>
    </row>
    <row r="341" spans="1:74" s="98" customFormat="1" ht="12.75" customHeight="1" x14ac:dyDescent="0.35">
      <c r="A341" s="95"/>
      <c r="B341" s="96" t="str">
        <f>'Depn|Inputs'!C50</f>
        <v>Non network - other</v>
      </c>
      <c r="C341" s="95"/>
      <c r="D341" s="97"/>
      <c r="E341" s="95"/>
      <c r="F341" s="95"/>
      <c r="G341" s="95"/>
      <c r="H341" s="95"/>
      <c r="I341" s="127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  <c r="BV341" s="95"/>
    </row>
    <row r="342" spans="1:74" ht="12.75" hidden="1" customHeight="1" outlineLevel="1" x14ac:dyDescent="0.35">
      <c r="B342" s="99"/>
      <c r="C342" s="8" t="s">
        <v>18</v>
      </c>
      <c r="I342" s="8">
        <f>INDEX('Depn|Inputs'!$E$44:$E$50, MATCH(B341, 'Depn|Inputs'!$C$44:$C$50,0))</f>
        <v>11.210988581229424</v>
      </c>
    </row>
    <row r="343" spans="1:74" ht="12.75" hidden="1" customHeight="1" outlineLevel="1" x14ac:dyDescent="0.35">
      <c r="B343" s="99"/>
      <c r="C343" s="8" t="s">
        <v>19</v>
      </c>
      <c r="I343" s="101">
        <f>IF(INDEX('Depn|Inputs'!$F$44:$F$50,MATCH(B341,'Depn|Inputs'!$C$44:$C$50,0))&lt;0,1,INDEX('Depn|Inputs'!$F$44:$F$50,MATCH(B341,'Depn|Inputs'!$C$44:$C$50,0)))</f>
        <v>19.91043420550189</v>
      </c>
    </row>
    <row r="344" spans="1:74" ht="12.75" hidden="1" customHeight="1" outlineLevel="1" x14ac:dyDescent="0.35">
      <c r="B344" s="99"/>
      <c r="C344" s="292" t="s">
        <v>69</v>
      </c>
      <c r="I344" s="293">
        <f>INDEX('Depn|Inputs'!$G$44:$G$51, MATCH($B341, 'Depn|Inputs'!$C$44:$C$51, 0))</f>
        <v>24.203739577516</v>
      </c>
    </row>
    <row r="345" spans="1:74" ht="12.75" hidden="1" customHeight="1" outlineLevel="1" x14ac:dyDescent="0.3">
      <c r="C345" s="94" t="s">
        <v>38</v>
      </c>
      <c r="I345" s="75"/>
    </row>
    <row r="346" spans="1:74" ht="12.75" hidden="1" customHeight="1" outlineLevel="1" x14ac:dyDescent="0.3">
      <c r="D346" s="102" t="s">
        <v>39</v>
      </c>
      <c r="E346" s="103" t="s">
        <v>22</v>
      </c>
      <c r="F346" s="103"/>
      <c r="G346" s="103"/>
      <c r="H346" s="103"/>
      <c r="I346" s="104"/>
      <c r="J346" s="105">
        <f>IF(OR($I342=0,I351=0),0,IF($I349&gt;0,(MIN($I351/$I342, $I351-SUM($I346:I346))),(MAX($I351/$I342, $I351-SUM($I346:I346)))))</f>
        <v>2.6010661549279317</v>
      </c>
      <c r="K346" s="105">
        <f>IF(OR($I342=0,J351=0),0,IF($I349&gt;0,(MIN($I351/$I342, $I351-SUM($I346:J346))),(MAX($I351/$I342, $I351-SUM($I346:J346)))))</f>
        <v>2.6010661549279317</v>
      </c>
      <c r="L346" s="105">
        <f>IF(OR($I342=0,K351=0),0,IF($I349&gt;0,(MIN($I351/$I342, $I351-SUM($I346:K346))),(MAX($I351/$I342, $I351-SUM($I346:K346)))))</f>
        <v>2.6010661549279317</v>
      </c>
      <c r="M346" s="105">
        <f>IF(OR($I342=0,L351=0),0,IF($I349&gt;0,(MIN($I351/$I342, $I351-SUM($I346:L346))),(MAX($I351/$I342, $I351-SUM($I346:L346)))))</f>
        <v>2.6010661549279317</v>
      </c>
      <c r="N346" s="105">
        <f>IF(OR($I342=0,M351=0),0,IF($I349&gt;0,(MIN($I351/$I342, $I351-SUM($I346:M346))),(MAX($I351/$I342, $I351-SUM($I346:M346)))))</f>
        <v>2.6010661549279317</v>
      </c>
      <c r="O346" s="105">
        <f>IF(OR($I342=0,N351=0),0,IF($I349&gt;0,(MIN($I351/$I342, $I351-SUM($I346:N346))),(MAX($I351/$I342, $I351-SUM($I346:N346)))))</f>
        <v>2.6010661549279317</v>
      </c>
      <c r="P346" s="105">
        <f>IF(OR($I342=0,O351=0),0,IF($I349&gt;0,(MIN($I351/$I342, $I351-SUM($I346:O346))),(MAX($I351/$I342, $I351-SUM($I346:O346)))))</f>
        <v>2.6010661549279317</v>
      </c>
      <c r="Q346" s="105">
        <f>IF(OR($I342=0,P351=0),0,IF($I349&gt;0,(MIN($I351/$I342, $I351-SUM($I346:P346))),(MAX($I351/$I342, $I351-SUM($I346:P346)))))</f>
        <v>2.6010661549279317</v>
      </c>
      <c r="R346" s="105">
        <f>IF(OR($I342=0,Q351=0),0,IF($I349&gt;0,(MIN($I351/$I342, $I351-SUM($I346:Q346))),(MAX($I351/$I342, $I351-SUM($I346:Q346)))))</f>
        <v>2.6010661549279317</v>
      </c>
      <c r="S346" s="105">
        <f>IF(OR($I342=0,R351=0),0,IF($I349&gt;0,(MIN($I351/$I342, $I351-SUM($I346:R346))),(MAX($I351/$I342, $I351-SUM($I346:R346)))))</f>
        <v>2.6010661549279317</v>
      </c>
      <c r="T346" s="105">
        <f>IF(OR($I342=0,S351=0),0,IF($I349&gt;0,(MIN($I351/$I342, $I351-SUM($I346:S346))),(MAX($I351/$I342, $I351-SUM($I346:S346)))))</f>
        <v>2.6010661549279317</v>
      </c>
      <c r="U346" s="105">
        <f>IF(OR($I342=0,T351=0),0,IF($I349&gt;0,(MIN($I351/$I342, $I351-SUM($I346:T346))),(MAX($I351/$I342, $I351-SUM($I346:T346)))))</f>
        <v>0.54879525771211846</v>
      </c>
      <c r="V346" s="105">
        <f>IF(OR($I342=0,U351=0),0,IF($I349&gt;0,(MIN($I351/$I342, $I351-SUM($I346:U346))),(MAX($I351/$I342, $I351-SUM($I346:U346)))))</f>
        <v>0</v>
      </c>
      <c r="W346" s="105">
        <f>IF(OR($I342=0,V351=0),0,IF($I349&gt;0,(MIN($I351/$I342, $I351-SUM($I346:V346))),(MAX($I351/$I342, $I351-SUM($I346:V346)))))</f>
        <v>0</v>
      </c>
      <c r="X346" s="105">
        <f>IF(OR($I342=0,W351=0),0,IF($I349&gt;0,(MIN($I351/$I342, $I351-SUM($I346:W346))),(MAX($I351/$I342, $I351-SUM($I346:W346)))))</f>
        <v>0</v>
      </c>
      <c r="Y346" s="105">
        <f>IF(OR($I342=0,X351=0),0,IF($I349&gt;0,(MIN($I351/$I342, $I351-SUM($I346:X346))),(MAX($I351/$I342, $I351-SUM($I346:X346)))))</f>
        <v>0</v>
      </c>
      <c r="Z346" s="105">
        <f>IF(OR($I342=0,Y351=0),0,IF($I349&gt;0,(MIN($I351/$I342, $I351-SUM($I346:Y346))),(MAX($I351/$I342, $I351-SUM($I346:Y346)))))</f>
        <v>0</v>
      </c>
      <c r="AA346" s="105">
        <f>IF(OR($I342=0,Z351=0),0,IF($I349&gt;0,(MIN($I351/$I342, $I351-SUM($I346:Z346))),(MAX($I351/$I342, $I351-SUM($I346:Z346)))))</f>
        <v>0</v>
      </c>
      <c r="AB346" s="105">
        <f>IF(OR($I342=0,AA351=0),0,IF($I349&gt;0,(MIN($I351/$I342, $I351-SUM($I346:AA346))),(MAX($I351/$I342, $I351-SUM($I346:AA346)))))</f>
        <v>0</v>
      </c>
      <c r="AC346" s="105">
        <f>IF(OR($I342=0,AB351=0),0,IF($I349&gt;0,(MIN($I351/$I342, $I351-SUM($I346:AB346))),(MAX($I351/$I342, $I351-SUM($I346:AB346)))))</f>
        <v>0</v>
      </c>
      <c r="AD346" s="105">
        <f>IF(OR($I342=0,AC351=0),0,IF($I349&gt;0,(MIN($I351/$I342, $I351-SUM($I346:AC346))),(MAX($I351/$I342, $I351-SUM($I346:AC346)))))</f>
        <v>0</v>
      </c>
      <c r="AE346" s="105">
        <f>IF(OR($I342=0,AD351=0),0,IF($I349&gt;0,(MIN($I351/$I342, $I351-SUM($I346:AD346))),(MAX($I351/$I342, $I351-SUM($I346:AD346)))))</f>
        <v>0</v>
      </c>
      <c r="AF346" s="105">
        <f>IF(OR($I342=0,AE351=0),0,IF($I349&gt;0,(MIN($I351/$I342, $I351-SUM($I346:AE346))),(MAX($I351/$I342, $I351-SUM($I346:AE346)))))</f>
        <v>0</v>
      </c>
      <c r="AG346" s="105">
        <f>IF(OR($I342=0,AF351=0),0,IF($I349&gt;0,(MIN($I351/$I342, $I351-SUM($I346:AF346))),(MAX($I351/$I342, $I351-SUM($I346:AF346)))))</f>
        <v>0</v>
      </c>
      <c r="AH346" s="105">
        <f>IF(OR($I342=0,AG351=0),0,IF($I349&gt;0,(MIN($I351/$I342, $I351-SUM($I346:AG346))),(MAX($I351/$I342, $I351-SUM($I346:AG346)))))</f>
        <v>0</v>
      </c>
      <c r="AI346" s="105">
        <f>IF(OR($I342=0,AH351=0),0,IF($I349&gt;0,(MIN($I351/$I342, $I351-SUM($I346:AH346))),(MAX($I351/$I342, $I351-SUM($I346:AH346)))))</f>
        <v>0</v>
      </c>
      <c r="AJ346" s="105">
        <f>IF(OR($I342=0,AI351=0),0,IF($I349&gt;0,(MIN($I351/$I342, $I351-SUM($I346:AI346))),(MAX($I351/$I342, $I351-SUM($I346:AI346)))))</f>
        <v>0</v>
      </c>
      <c r="AK346" s="105">
        <f>IF(OR($I342=0,AJ351=0),0,IF($I349&gt;0,(MIN($I351/$I342, $I351-SUM($I346:AJ346))),(MAX($I351/$I342, $I351-SUM($I346:AJ346)))))</f>
        <v>0</v>
      </c>
      <c r="AL346" s="105">
        <f>IF(OR($I342=0,AK351=0),0,IF($I349&gt;0,(MIN($I351/$I342, $I351-SUM($I346:AK346))),(MAX($I351/$I342, $I351-SUM($I346:AK346)))))</f>
        <v>0</v>
      </c>
      <c r="AM346" s="105">
        <f>IF(OR($I342=0,AL351=0),0,IF($I349&gt;0,(MIN($I351/$I342, $I351-SUM($I346:AL346))),(MAX($I351/$I342, $I351-SUM($I346:AL346)))))</f>
        <v>0</v>
      </c>
      <c r="AN346" s="105">
        <f>IF(OR($I342=0,AM351=0),0,IF($I349&gt;0,(MIN($I351/$I342, $I351-SUM($I346:AM346))),(MAX($I351/$I342, $I351-SUM($I346:AM346)))))</f>
        <v>0</v>
      </c>
      <c r="AO346" s="105">
        <f>IF(OR($I342=0,AN351=0),0,IF($I349&gt;0,(MIN($I351/$I342, $I351-SUM($I346:AN346))),(MAX($I351/$I342, $I351-SUM($I346:AN346)))))</f>
        <v>0</v>
      </c>
      <c r="AP346" s="105">
        <f>IF(OR($I342=0,AO351=0),0,IF($I349&gt;0,(MIN($I351/$I342, $I351-SUM($I346:AO346))),(MAX($I351/$I342, $I351-SUM($I346:AO346)))))</f>
        <v>0</v>
      </c>
      <c r="AQ346" s="105">
        <f>IF(OR($I342=0,AP351=0),0,IF($I349&gt;0,(MIN($I351/$I342, $I351-SUM($I346:AP346))),(MAX($I351/$I342, $I351-SUM($I346:AP346)))))</f>
        <v>0</v>
      </c>
      <c r="AR346" s="105">
        <f>IF(OR($I342=0,AQ351=0),0,IF($I349&gt;0,(MIN($I351/$I342, $I351-SUM($I346:AQ346))),(MAX($I351/$I342, $I351-SUM($I346:AQ346)))))</f>
        <v>0</v>
      </c>
      <c r="AS346" s="105">
        <f>IF(OR($I342=0,AR351=0),0,IF($I349&gt;0,(MIN($I351/$I342, $I351-SUM($I346:AR346))),(MAX($I351/$I342, $I351-SUM($I346:AR346)))))</f>
        <v>0</v>
      </c>
      <c r="AT346" s="105">
        <f>IF(OR($I342=0,AS351=0),0,IF($I349&gt;0,(MIN($I351/$I342, $I351-SUM($I346:AS346))),(MAX($I351/$I342, $I351-SUM($I346:AS346)))))</f>
        <v>0</v>
      </c>
      <c r="AU346" s="105">
        <f>IF(OR($I342=0,AT351=0),0,IF($I349&gt;0,(MIN($I351/$I342, $I351-SUM($I346:AT346))),(MAX($I351/$I342, $I351-SUM($I346:AT346)))))</f>
        <v>0</v>
      </c>
      <c r="AV346" s="105">
        <f>IF(OR($I342=0,AU351=0),0,IF($I349&gt;0,(MIN($I351/$I342, $I351-SUM($I346:AU346))),(MAX($I351/$I342, $I351-SUM($I346:AU346)))))</f>
        <v>0</v>
      </c>
      <c r="AW346" s="105">
        <f>IF(OR($I342=0,AV351=0),0,IF($I349&gt;0,(MIN($I351/$I342, $I351-SUM($I346:AV346))),(MAX($I351/$I342, $I351-SUM($I346:AV346)))))</f>
        <v>0</v>
      </c>
      <c r="AX346" s="105">
        <f>IF(OR($I342=0,AW351=0),0,IF($I349&gt;0,(MIN($I351/$I342, $I351-SUM($I346:AW346))),(MAX($I351/$I342, $I351-SUM($I346:AW346)))))</f>
        <v>0</v>
      </c>
      <c r="AY346" s="105">
        <f>IF(OR($I342=0,AX351=0),0,IF($I349&gt;0,(MIN($I351/$I342, $I351-SUM($I346:AX346))),(MAX($I351/$I342, $I351-SUM($I346:AX346)))))</f>
        <v>0</v>
      </c>
      <c r="AZ346" s="105">
        <f>IF(OR($I342=0,AY351=0),0,IF($I349&gt;0,(MIN($I351/$I342, $I351-SUM($I346:AY346))),(MAX($I351/$I342, $I351-SUM($I346:AY346)))))</f>
        <v>0</v>
      </c>
      <c r="BA346" s="105">
        <f>IF(OR($I342=0,AZ351=0),0,IF($I349&gt;0,(MIN($I351/$I342, $I351-SUM($I346:AZ346))),(MAX($I351/$I342, $I351-SUM($I346:AZ346)))))</f>
        <v>0</v>
      </c>
      <c r="BB346" s="105">
        <f>IF(OR($I342=0,BA351=0),0,IF($I349&gt;0,(MIN($I351/$I342, $I351-SUM($I346:BA346))),(MAX($I351/$I342, $I351-SUM($I346:BA346)))))</f>
        <v>0</v>
      </c>
      <c r="BC346" s="105">
        <f>IF(OR($I342=0,BB351=0),0,IF($I349&gt;0,(MIN($I351/$I342, $I351-SUM($I346:BB346))),(MAX($I351/$I342, $I351-SUM($I346:BB346)))))</f>
        <v>0</v>
      </c>
      <c r="BD346" s="105">
        <f>IF(OR($I342=0,BC351=0),0,IF($I349&gt;0,(MIN($I351/$I342, $I351-SUM($I346:BC346))),(MAX($I351/$I342, $I351-SUM($I346:BC346)))))</f>
        <v>0</v>
      </c>
      <c r="BE346" s="105">
        <f>IF(OR($I342=0,BD351=0),0,IF($I349&gt;0,(MIN($I351/$I342, $I351-SUM($I346:BD346))),(MAX($I351/$I342, $I351-SUM($I346:BD346)))))</f>
        <v>0</v>
      </c>
      <c r="BF346" s="105">
        <f>IF(OR($I342=0,BE351=0),0,IF($I349&gt;0,(MIN($I351/$I342, $I351-SUM($I346:BE346))),(MAX($I351/$I342, $I351-SUM($I346:BE346)))))</f>
        <v>0</v>
      </c>
      <c r="BG346" s="105">
        <f>IF(OR($I342=0,BF351=0),0,IF($I349&gt;0,(MIN($I351/$I342, $I351-SUM($I346:BF346))),(MAX($I351/$I342, $I351-SUM($I346:BF346)))))</f>
        <v>0</v>
      </c>
      <c r="BH346" s="105">
        <f>IF(OR($I342=0,BG351=0),0,IF($I349&gt;0,(MIN($I351/$I342, $I351-SUM($I346:BG346))),(MAX($I351/$I342, $I351-SUM($I346:BG346)))))</f>
        <v>0</v>
      </c>
      <c r="BI346" s="105">
        <f>IF(OR($I342=0,BH351=0),0,IF($I349&gt;0,(MIN($I351/$I342, $I351-SUM($I346:BH346))),(MAX($I351/$I342, $I351-SUM($I346:BH346)))))</f>
        <v>0</v>
      </c>
      <c r="BJ346" s="105">
        <f>IF(OR($I342=0,BI351=0),0,IF($I349&gt;0,(MIN($I351/$I342, $I351-SUM($I346:BI346))),(MAX($I351/$I342, $I351-SUM($I346:BI346)))))</f>
        <v>0</v>
      </c>
      <c r="BK346" s="105">
        <f>IF(OR($I342=0,BJ351=0),0,IF($I349&gt;0,(MIN($I351/$I342, $I351-SUM($I346:BJ346))),(MAX($I351/$I342, $I351-SUM($I346:BJ346)))))</f>
        <v>0</v>
      </c>
      <c r="BL346" s="105">
        <f>IF(OR($I342=0,BK351=0),0,IF($I349&gt;0,(MIN($I351/$I342, $I351-SUM($I346:BK346))),(MAX($I351/$I342, $I351-SUM($I346:BK346)))))</f>
        <v>0</v>
      </c>
      <c r="BM346" s="105">
        <f>IF(OR($I342=0,BL351=0),0,IF($I349&gt;0,(MIN($I351/$I342, $I351-SUM($I346:BL346))),(MAX($I351/$I342, $I351-SUM($I346:BL346)))))</f>
        <v>0</v>
      </c>
      <c r="BN346" s="105">
        <f>IF(OR($I342=0,BM351=0),0,IF($I349&gt;0,(MIN($I351/$I342, $I351-SUM($I346:BM346))),(MAX($I351/$I342, $I351-SUM($I346:BM346)))))</f>
        <v>0</v>
      </c>
      <c r="BO346" s="105">
        <f>IF(OR($I342=0,BN351=0),0,IF($I349&gt;0,(MIN($I351/$I342, $I351-SUM($I346:BN346))),(MAX($I351/$I342, $I351-SUM($I346:BN346)))))</f>
        <v>0</v>
      </c>
      <c r="BP346" s="105">
        <f>IF(OR($I342=0,BO351=0),0,IF($I349&gt;0,(MIN($I351/$I342, $I351-SUM($I346:BO346))),(MAX($I351/$I342, $I351-SUM($I346:BO346)))))</f>
        <v>0</v>
      </c>
      <c r="BQ346" s="105">
        <f>IF(OR($I342=0,BP351=0),0,IF($I349&gt;0,(MIN($I351/$I342, $I351-SUM($I346:BP346))),(MAX($I351/$I342, $I351-SUM($I346:BP346)))))</f>
        <v>0</v>
      </c>
      <c r="BR346" s="105">
        <f>IF(OR($I342=0,BQ351=0),0,IF($I349&gt;0,(MIN($I351/$I342, $I351-SUM($I346:BQ346))),(MAX($I351/$I342, $I351-SUM($I346:BQ346)))))</f>
        <v>0</v>
      </c>
      <c r="BS346" s="105">
        <f>IF(OR($I342=0,BR351=0),0,IF($I349&gt;0,(MIN($I351/$I342, $I351-SUM($I346:BR346))),(MAX($I351/$I342, $I351-SUM($I346:BR346)))))</f>
        <v>0</v>
      </c>
      <c r="BT346" s="105">
        <f>IF(OR($I342=0,BS351=0),0,IF($I349&gt;0,(MIN($I351/$I342, $I351-SUM($I346:BS346))),(MAX($I351/$I342, $I351-SUM($I346:BS346)))))</f>
        <v>0</v>
      </c>
      <c r="BU346" s="105">
        <f>IF(OR($I342=0,BT351=0),0,IF($I349&gt;0,(MIN($I351/$I342, $I351-SUM($I346:BT346))),(MAX($I351/$I342, $I351-SUM($I346:BT346)))))</f>
        <v>0</v>
      </c>
      <c r="BV346" s="105">
        <f>IF(OR($I342=0,BU351=0),0,IF($I349&gt;0,(MIN($I351/$I342, $I351-SUM($I346:BU346))),(MAX($I351/$I342, $I351-SUM($I346:BU346)))))</f>
        <v>0</v>
      </c>
    </row>
    <row r="347" spans="1:74" ht="12.75" hidden="1" customHeight="1" outlineLevel="1" x14ac:dyDescent="0.3">
      <c r="D347" s="102" t="s">
        <v>40</v>
      </c>
      <c r="E347" s="103" t="s">
        <v>22</v>
      </c>
      <c r="F347" s="103"/>
      <c r="G347" s="103"/>
      <c r="H347" s="103"/>
      <c r="I347" s="104"/>
      <c r="J347" s="106"/>
      <c r="K347" s="106"/>
      <c r="L347" s="106"/>
      <c r="M347" s="106"/>
      <c r="N347" s="106"/>
      <c r="O347" s="105">
        <f>IF(OR($I342=0,N351=0),0,IF($N350&gt;0,(MIN($N350/IF($I342&lt;=5,1,($I342-5)),$N350-SUM($N347:N347))), (MAX($N350/IF($I342&lt;=5,1,($I342-5)),$N350-SUM($N347:N347)))))</f>
        <v>0</v>
      </c>
      <c r="P347" s="105">
        <f>IF(OR($I342=0,O351=0),0,IF($N350&gt;0,(MIN($N350/IF($I342&lt;=5,1,($I342-5)),$N350-SUM($N347:O347))), (MAX($N350/IF($I342&lt;=5,1,($I342-5)),$N350-SUM($N347:O347)))))</f>
        <v>0</v>
      </c>
      <c r="Q347" s="105">
        <f>IF(OR($I342=0,P351=0),0,IF($N350&gt;0,(MIN($N350/IF($I342&lt;=5,1,($I342-5)),$N350-SUM($N347:P347))), (MAX($N350/IF($I342&lt;=5,1,($I342-5)),$N350-SUM($N347:P347)))))</f>
        <v>0</v>
      </c>
      <c r="R347" s="105">
        <f>IF(OR($I342=0,Q351=0),0,IF($N350&gt;0,(MIN($N350/IF($I342&lt;=5,1,($I342-5)),$N350-SUM($N347:Q347))), (MAX($N350/IF($I342&lt;=5,1,($I342-5)),$N350-SUM($N347:Q347)))))</f>
        <v>0</v>
      </c>
      <c r="S347" s="105">
        <f>IF(OR($I342=0,R351=0),0,IF($N350&gt;0,(MIN($N350/IF($I342&lt;=5,1,($I342-5)),$N350-SUM($N347:R347))), (MAX($N350/IF($I342&lt;=5,1,($I342-5)),$N350-SUM($N347:R347)))))</f>
        <v>0</v>
      </c>
      <c r="T347" s="105">
        <f>IF(OR($I342=0,S351=0),0,IF($N350&gt;0,(MIN($N350/IF($I342&lt;=5,1,($I342-5)),$N350-SUM($N347:S347))), (MAX($N350/IF($I342&lt;=5,1,($I342-5)),$N350-SUM($N347:S347)))))</f>
        <v>0</v>
      </c>
      <c r="U347" s="105">
        <f>IF(OR($I342=0,T351=0),0,IF($N350&gt;0,(MIN($N350/IF($I342&lt;=5,1,($I342-5)),$N350-SUM($N347:T347))), (MAX($N350/IF($I342&lt;=5,1,($I342-5)),$N350-SUM($N347:T347)))))</f>
        <v>0</v>
      </c>
      <c r="V347" s="105">
        <f>IF(OR($I342=0,U351=0),0,IF($N350&gt;0,(MIN($N350/IF($I342&lt;=5,1,($I342-5)),$N350-SUM($N347:U347))), (MAX($N350/IF($I342&lt;=5,1,($I342-5)),$N350-SUM($N347:U347)))))</f>
        <v>0</v>
      </c>
      <c r="W347" s="105">
        <f>IF(OR($I342=0,V351=0),0,IF($N350&gt;0,(MIN($N350/IF($I342&lt;=5,1,($I342-5)),$N350-SUM($N347:V347))), (MAX($N350/IF($I342&lt;=5,1,($I342-5)),$N350-SUM($N347:V347)))))</f>
        <v>0</v>
      </c>
      <c r="X347" s="105">
        <f>IF(OR($I342=0,W351=0),0,IF($N350&gt;0,(MIN($N350/IF($I342&lt;=5,1,($I342-5)),$N350-SUM($N347:W347))), (MAX($N350/IF($I342&lt;=5,1,($I342-5)),$N350-SUM($N347:W347)))))</f>
        <v>0</v>
      </c>
      <c r="Y347" s="105">
        <f>IF(OR($I342=0,X351=0),0,IF($N350&gt;0,(MIN($N350/IF($I342&lt;=5,1,($I342-5)),$N350-SUM($N347:X347))), (MAX($N350/IF($I342&lt;=5,1,($I342-5)),$N350-SUM($N347:X347)))))</f>
        <v>0</v>
      </c>
      <c r="Z347" s="105">
        <f>IF(OR($I342=0,Y351=0),0,IF($N350&gt;0,(MIN($N350/IF($I342&lt;=5,1,($I342-5)),$N350-SUM($N347:Y347))), (MAX($N350/IF($I342&lt;=5,1,($I342-5)),$N350-SUM($N347:Y347)))))</f>
        <v>0</v>
      </c>
      <c r="AA347" s="105">
        <f>IF(OR($I342=0,Z351=0),0,IF($N350&gt;0,(MIN($N350/IF($I342&lt;=5,1,($I342-5)),$N350-SUM($N347:Z347))), (MAX($N350/IF($I342&lt;=5,1,($I342-5)),$N350-SUM($N347:Z347)))))</f>
        <v>0</v>
      </c>
      <c r="AB347" s="105">
        <f>IF(OR($I342=0,AA351=0),0,IF($N350&gt;0,(MIN($N350/IF($I342&lt;=5,1,($I342-5)),$N350-SUM($N347:AA347))), (MAX($N350/IF($I342&lt;=5,1,($I342-5)),$N350-SUM($N347:AA347)))))</f>
        <v>0</v>
      </c>
      <c r="AC347" s="105">
        <f>IF(OR($I342=0,AB351=0),0,IF($N350&gt;0,(MIN($N350/IF($I342&lt;=5,1,($I342-5)),$N350-SUM($N347:AB347))), (MAX($N350/IF($I342&lt;=5,1,($I342-5)),$N350-SUM($N347:AB347)))))</f>
        <v>0</v>
      </c>
      <c r="AD347" s="105">
        <f>IF(OR($I342=0,AC351=0),0,IF($N350&gt;0,(MIN($N350/IF($I342&lt;=5,1,($I342-5)),$N350-SUM($N347:AC347))), (MAX($N350/IF($I342&lt;=5,1,($I342-5)),$N350-SUM($N347:AC347)))))</f>
        <v>0</v>
      </c>
      <c r="AE347" s="105">
        <f>IF(OR($I342=0,AD351=0),0,IF($N350&gt;0,(MIN($N350/IF($I342&lt;=5,1,($I342-5)),$N350-SUM($N347:AD347))), (MAX($N350/IF($I342&lt;=5,1,($I342-5)),$N350-SUM($N347:AD347)))))</f>
        <v>0</v>
      </c>
      <c r="AF347" s="105">
        <f>IF(OR($I342=0,AE351=0),0,IF($N350&gt;0,(MIN($N350/IF($I342&lt;=5,1,($I342-5)),$N350-SUM($N347:AE347))), (MAX($N350/IF($I342&lt;=5,1,($I342-5)),$N350-SUM($N347:AE347)))))</f>
        <v>0</v>
      </c>
      <c r="AG347" s="105">
        <f>IF(OR($I342=0,AF351=0),0,IF($N350&gt;0,(MIN($N350/IF($I342&lt;=5,1,($I342-5)),$N350-SUM($N347:AF347))), (MAX($N350/IF($I342&lt;=5,1,($I342-5)),$N350-SUM($N347:AF347)))))</f>
        <v>0</v>
      </c>
      <c r="AH347" s="105">
        <f>IF(OR($I342=0,AG351=0),0,IF($N350&gt;0,(MIN($N350/IF($I342&lt;=5,1,($I342-5)),$N350-SUM($N347:AG347))), (MAX($N350/IF($I342&lt;=5,1,($I342-5)),$N350-SUM($N347:AG347)))))</f>
        <v>0</v>
      </c>
      <c r="AI347" s="105">
        <f>IF(OR($I342=0,AH351=0),0,IF($N350&gt;0,(MIN($N350/IF($I342&lt;=5,1,($I342-5)),$N350-SUM($N347:AH347))), (MAX($N350/IF($I342&lt;=5,1,($I342-5)),$N350-SUM($N347:AH347)))))</f>
        <v>0</v>
      </c>
      <c r="AJ347" s="105">
        <f>IF(OR($I342=0,AI351=0),0,IF($N350&gt;0,(MIN($N350/IF($I342&lt;=5,1,($I342-5)),$N350-SUM($N347:AI347))), (MAX($N350/IF($I342&lt;=5,1,($I342-5)),$N350-SUM($N347:AI347)))))</f>
        <v>0</v>
      </c>
      <c r="AK347" s="105">
        <f>IF(OR($I342=0,AJ351=0),0,IF($N350&gt;0,(MIN($N350/IF($I342&lt;=5,1,($I342-5)),$N350-SUM($N347:AJ347))), (MAX($N350/IF($I342&lt;=5,1,($I342-5)),$N350-SUM($N347:AJ347)))))</f>
        <v>0</v>
      </c>
      <c r="AL347" s="105">
        <f>IF(OR($I342=0,AK351=0),0,IF($N350&gt;0,(MIN($N350/IF($I342&lt;=5,1,($I342-5)),$N350-SUM($N347:AK347))), (MAX($N350/IF($I342&lt;=5,1,($I342-5)),$N350-SUM($N347:AK347)))))</f>
        <v>0</v>
      </c>
      <c r="AM347" s="105">
        <f>IF(OR($I342=0,AL351=0),0,IF($N350&gt;0,(MIN($N350/IF($I342&lt;=5,1,($I342-5)),$N350-SUM($N347:AL347))), (MAX($N350/IF($I342&lt;=5,1,($I342-5)),$N350-SUM($N347:AL347)))))</f>
        <v>0</v>
      </c>
      <c r="AN347" s="105">
        <f>IF(OR($I342=0,AM351=0),0,IF($N350&gt;0,(MIN($N350/IF($I342&lt;=5,1,($I342-5)),$N350-SUM($N347:AM347))), (MAX($N350/IF($I342&lt;=5,1,($I342-5)),$N350-SUM($N347:AM347)))))</f>
        <v>0</v>
      </c>
      <c r="AO347" s="105">
        <f>IF(OR($I342=0,AN351=0),0,IF($N350&gt;0,(MIN($N350/IF($I342&lt;=5,1,($I342-5)),$N350-SUM($N347:AN347))), (MAX($N350/IF($I342&lt;=5,1,($I342-5)),$N350-SUM($N347:AN347)))))</f>
        <v>0</v>
      </c>
      <c r="AP347" s="105">
        <f>IF(OR($I342=0,AO351=0),0,IF($N350&gt;0,(MIN($N350/IF($I342&lt;=5,1,($I342-5)),$N350-SUM($N347:AO347))), (MAX($N350/IF($I342&lt;=5,1,($I342-5)),$N350-SUM($N347:AO347)))))</f>
        <v>0</v>
      </c>
      <c r="AQ347" s="105">
        <f>IF(OR($I342=0,AP351=0),0,IF($N350&gt;0,(MIN($N350/IF($I342&lt;=5,1,($I342-5)),$N350-SUM($N347:AP347))), (MAX($N350/IF($I342&lt;=5,1,($I342-5)),$N350-SUM($N347:AP347)))))</f>
        <v>0</v>
      </c>
      <c r="AR347" s="105">
        <f>IF(OR($I342=0,AQ351=0),0,IF($N350&gt;0,(MIN($N350/IF($I342&lt;=5,1,($I342-5)),$N350-SUM($N347:AQ347))), (MAX($N350/IF($I342&lt;=5,1,($I342-5)),$N350-SUM($N347:AQ347)))))</f>
        <v>0</v>
      </c>
      <c r="AS347" s="105">
        <f>IF(OR($I342=0,AR351=0),0,IF($N350&gt;0,(MIN($N350/IF($I342&lt;=5,1,($I342-5)),$N350-SUM($N347:AR347))), (MAX($N350/IF($I342&lt;=5,1,($I342-5)),$N350-SUM($N347:AR347)))))</f>
        <v>0</v>
      </c>
      <c r="AT347" s="105">
        <f>IF(OR($I342=0,AS351=0),0,IF($N350&gt;0,(MIN($N350/IF($I342&lt;=5,1,($I342-5)),$N350-SUM($N347:AS347))), (MAX($N350/IF($I342&lt;=5,1,($I342-5)),$N350-SUM($N347:AS347)))))</f>
        <v>0</v>
      </c>
      <c r="AU347" s="105">
        <f>IF(OR($I342=0,AT351=0),0,IF($N350&gt;0,(MIN($N350/IF($I342&lt;=5,1,($I342-5)),$N350-SUM($N347:AT347))), (MAX($N350/IF($I342&lt;=5,1,($I342-5)),$N350-SUM($N347:AT347)))))</f>
        <v>0</v>
      </c>
      <c r="AV347" s="105">
        <f>IF(OR($I342=0,AU351=0),0,IF($N350&gt;0,(MIN($N350/IF($I342&lt;=5,1,($I342-5)),$N350-SUM($N347:AU347))), (MAX($N350/IF($I342&lt;=5,1,($I342-5)),$N350-SUM($N347:AU347)))))</f>
        <v>0</v>
      </c>
      <c r="AW347" s="105">
        <f>IF(OR($I342=0,AV351=0),0,IF($N350&gt;0,(MIN($N350/IF($I342&lt;=5,1,($I342-5)),$N350-SUM($N347:AV347))), (MAX($N350/IF($I342&lt;=5,1,($I342-5)),$N350-SUM($N347:AV347)))))</f>
        <v>0</v>
      </c>
      <c r="AX347" s="105">
        <f>IF(OR($I342=0,AW351=0),0,IF($N350&gt;0,(MIN($N350/IF($I342&lt;=5,1,($I342-5)),$N350-SUM($N347:AW347))), (MAX($N350/IF($I342&lt;=5,1,($I342-5)),$N350-SUM($N347:AW347)))))</f>
        <v>0</v>
      </c>
      <c r="AY347" s="105">
        <f>IF(OR($I342=0,AX351=0),0,IF($N350&gt;0,(MIN($N350/IF($I342&lt;=5,1,($I342-5)),$N350-SUM($N347:AX347))), (MAX($N350/IF($I342&lt;=5,1,($I342-5)),$N350-SUM($N347:AX347)))))</f>
        <v>0</v>
      </c>
      <c r="AZ347" s="105">
        <f>IF(OR($I342=0,AY351=0),0,IF($N350&gt;0,(MIN($N350/IF($I342&lt;=5,1,($I342-5)),$N350-SUM($N347:AY347))), (MAX($N350/IF($I342&lt;=5,1,($I342-5)),$N350-SUM($N347:AY347)))))</f>
        <v>0</v>
      </c>
      <c r="BA347" s="105">
        <f>IF(OR($I342=0,AZ351=0),0,IF($N350&gt;0,(MIN($N350/IF($I342&lt;=5,1,($I342-5)),$N350-SUM($N347:AZ347))), (MAX($N350/IF($I342&lt;=5,1,($I342-5)),$N350-SUM($N347:AZ347)))))</f>
        <v>0</v>
      </c>
      <c r="BB347" s="105">
        <f>IF(OR($I342=0,BA351=0),0,IF($N350&gt;0,(MIN($N350/IF($I342&lt;=5,1,($I342-5)),$N350-SUM($N347:BA347))), (MAX($N350/IF($I342&lt;=5,1,($I342-5)),$N350-SUM($N347:BA347)))))</f>
        <v>0</v>
      </c>
      <c r="BC347" s="105">
        <f>IF(OR($I342=0,BB351=0),0,IF($N350&gt;0,(MIN($N350/IF($I342&lt;=5,1,($I342-5)),$N350-SUM($N347:BB347))), (MAX($N350/IF($I342&lt;=5,1,($I342-5)),$N350-SUM($N347:BB347)))))</f>
        <v>0</v>
      </c>
      <c r="BD347" s="105">
        <f>IF(OR($I342=0,BC351=0),0,IF($N350&gt;0,(MIN($N350/IF($I342&lt;=5,1,($I342-5)),$N350-SUM($N347:BC347))), (MAX($N350/IF($I342&lt;=5,1,($I342-5)),$N350-SUM($N347:BC347)))))</f>
        <v>0</v>
      </c>
      <c r="BE347" s="105">
        <f>IF(OR($I342=0,BD351=0),0,IF($N350&gt;0,(MIN($N350/IF($I342&lt;=5,1,($I342-5)),$N350-SUM($N347:BD347))), (MAX($N350/IF($I342&lt;=5,1,($I342-5)),$N350-SUM($N347:BD347)))))</f>
        <v>0</v>
      </c>
      <c r="BF347" s="105">
        <f>IF(OR($I342=0,BE351=0),0,IF($N350&gt;0,(MIN($N350/IF($I342&lt;=5,1,($I342-5)),$N350-SUM($N347:BE347))), (MAX($N350/IF($I342&lt;=5,1,($I342-5)),$N350-SUM($N347:BE347)))))</f>
        <v>0</v>
      </c>
      <c r="BG347" s="105">
        <f>IF(OR($I342=0,BF351=0),0,IF($N350&gt;0,(MIN($N350/IF($I342&lt;=5,1,($I342-5)),$N350-SUM($N347:BF347))), (MAX($N350/IF($I342&lt;=5,1,($I342-5)),$N350-SUM($N347:BF347)))))</f>
        <v>0</v>
      </c>
      <c r="BH347" s="105">
        <f>IF(OR($I342=0,BG351=0),0,IF($N350&gt;0,(MIN($N350/IF($I342&lt;=5,1,($I342-5)),$N350-SUM($N347:BG347))), (MAX($N350/IF($I342&lt;=5,1,($I342-5)),$N350-SUM($N347:BG347)))))</f>
        <v>0</v>
      </c>
      <c r="BI347" s="105">
        <f>IF(OR($I342=0,BH351=0),0,IF($N350&gt;0,(MIN($N350/IF($I342&lt;=5,1,($I342-5)),$N350-SUM($N347:BH347))), (MAX($N350/IF($I342&lt;=5,1,($I342-5)),$N350-SUM($N347:BH347)))))</f>
        <v>0</v>
      </c>
      <c r="BJ347" s="105">
        <f>IF(OR($I342=0,BI351=0),0,IF($N350&gt;0,(MIN($N350/IF($I342&lt;=5,1,($I342-5)),$N350-SUM($N347:BI347))), (MAX($N350/IF($I342&lt;=5,1,($I342-5)),$N350-SUM($N347:BI347)))))</f>
        <v>0</v>
      </c>
      <c r="BK347" s="105">
        <f>IF(OR($I342=0,BJ351=0),0,IF($N350&gt;0,(MIN($N350/IF($I342&lt;=5,1,($I342-5)),$N350-SUM($N347:BJ347))), (MAX($N350/IF($I342&lt;=5,1,($I342-5)),$N350-SUM($N347:BJ347)))))</f>
        <v>0</v>
      </c>
      <c r="BL347" s="105">
        <f>IF(OR($I342=0,BK351=0),0,IF($N350&gt;0,(MIN($N350/IF($I342&lt;=5,1,($I342-5)),$N350-SUM($N347:BK347))), (MAX($N350/IF($I342&lt;=5,1,($I342-5)),$N350-SUM($N347:BK347)))))</f>
        <v>0</v>
      </c>
      <c r="BM347" s="105">
        <f>IF(OR($I342=0,BL351=0),0,IF($N350&gt;0,(MIN($N350/IF($I342&lt;=5,1,($I342-5)),$N350-SUM($N347:BL347))), (MAX($N350/IF($I342&lt;=5,1,($I342-5)),$N350-SUM($N347:BL347)))))</f>
        <v>0</v>
      </c>
      <c r="BN347" s="105">
        <f>IF(OR($I342=0,BM351=0),0,IF($N350&gt;0,(MIN($N350/IF($I342&lt;=5,1,($I342-5)),$N350-SUM($N347:BM347))), (MAX($N350/IF($I342&lt;=5,1,($I342-5)),$N350-SUM($N347:BM347)))))</f>
        <v>0</v>
      </c>
      <c r="BO347" s="105">
        <f>IF(OR($I342=0,BN351=0),0,IF($N350&gt;0,(MIN($N350/IF($I342&lt;=5,1,($I342-5)),$N350-SUM($N347:BN347))), (MAX($N350/IF($I342&lt;=5,1,($I342-5)),$N350-SUM($N347:BN347)))))</f>
        <v>0</v>
      </c>
      <c r="BP347" s="105">
        <f>IF(OR($I342=0,BO351=0),0,IF($N350&gt;0,(MIN($N350/IF($I342&lt;=5,1,($I342-5)),$N350-SUM($N347:BO347))), (MAX($N350/IF($I342&lt;=5,1,($I342-5)),$N350-SUM($N347:BO347)))))</f>
        <v>0</v>
      </c>
      <c r="BQ347" s="105">
        <f>IF(OR($I342=0,BP351=0),0,IF($N350&gt;0,(MIN($N350/IF($I342&lt;=5,1,($I342-5)),$N350-SUM($N347:BP347))), (MAX($N350/IF($I342&lt;=5,1,($I342-5)),$N350-SUM($N347:BP347)))))</f>
        <v>0</v>
      </c>
      <c r="BR347" s="105">
        <f>IF(OR($I342=0,BQ351=0),0,IF($N350&gt;0,(MIN($N350/IF($I342&lt;=5,1,($I342-5)),$N350-SUM($N347:BQ347))), (MAX($N350/IF($I342&lt;=5,1,($I342-5)),$N350-SUM($N347:BQ347)))))</f>
        <v>0</v>
      </c>
      <c r="BS347" s="105">
        <f>IF(OR($I342=0,BR351=0),0,IF($N350&gt;0,(MIN($N350/IF($I342&lt;=5,1,($I342-5)),$N350-SUM($N347:BR347))), (MAX($N350/IF($I342&lt;=5,1,($I342-5)),$N350-SUM($N347:BR347)))))</f>
        <v>0</v>
      </c>
      <c r="BT347" s="105">
        <f>IF(OR($I342=0,BS351=0),0,IF($N350&gt;0,(MIN($N350/IF($I342&lt;=5,1,($I342-5)),$N350-SUM($N347:BS347))), (MAX($N350/IF($I342&lt;=5,1,($I342-5)),$N350-SUM($N347:BS347)))))</f>
        <v>0</v>
      </c>
      <c r="BU347" s="105">
        <f>IF(OR($I342=0,BT351=0),0,IF($N350&gt;0,(MIN($N350/IF($I342&lt;=5,1,($I342-5)),$N350-SUM($N347:BT347))), (MAX($N350/IF($I342&lt;=5,1,($I342-5)),$N350-SUM($N347:BT347)))))</f>
        <v>0</v>
      </c>
      <c r="BV347" s="105">
        <f>IF(OR($I342=0,BU351=0),0,IF($N350&gt;0,(MIN($N350/IF($I342&lt;=5,1,($I342-5)),$N350-SUM($N347:BU347))), (MAX($N350/IF($I342&lt;=5,1,($I342-5)),$N350-SUM($N347:BU347)))))</f>
        <v>0</v>
      </c>
    </row>
    <row r="348" spans="1:74" ht="12.75" hidden="1" customHeight="1" outlineLevel="1" x14ac:dyDescent="0.3">
      <c r="D348" s="107" t="s">
        <v>41</v>
      </c>
      <c r="E348" s="108" t="s">
        <v>22</v>
      </c>
      <c r="F348" s="108"/>
      <c r="G348" s="108"/>
      <c r="H348" s="108"/>
      <c r="I348" s="109"/>
      <c r="J348" s="110">
        <f>SUM(J346:J347)</f>
        <v>2.6010661549279317</v>
      </c>
      <c r="K348" s="110">
        <f t="shared" ref="K348:N348" si="151">SUM(K346:K347)</f>
        <v>2.6010661549279317</v>
      </c>
      <c r="L348" s="110">
        <f t="shared" si="151"/>
        <v>2.6010661549279317</v>
      </c>
      <c r="M348" s="110">
        <f t="shared" si="151"/>
        <v>2.6010661549279317</v>
      </c>
      <c r="N348" s="110">
        <f t="shared" si="151"/>
        <v>2.6010661549279317</v>
      </c>
      <c r="O348" s="110">
        <f>SUM(O346:O347)</f>
        <v>2.6010661549279317</v>
      </c>
      <c r="P348" s="110">
        <f t="shared" ref="P348:BQ348" si="152">SUM(P346:P347)</f>
        <v>2.6010661549279317</v>
      </c>
      <c r="Q348" s="110">
        <f t="shared" si="152"/>
        <v>2.6010661549279317</v>
      </c>
      <c r="R348" s="110">
        <f t="shared" si="152"/>
        <v>2.6010661549279317</v>
      </c>
      <c r="S348" s="110">
        <f t="shared" si="152"/>
        <v>2.6010661549279317</v>
      </c>
      <c r="T348" s="110">
        <f t="shared" si="152"/>
        <v>2.6010661549279317</v>
      </c>
      <c r="U348" s="110">
        <f t="shared" si="152"/>
        <v>0.54879525771211846</v>
      </c>
      <c r="V348" s="110">
        <f t="shared" si="152"/>
        <v>0</v>
      </c>
      <c r="W348" s="110">
        <f t="shared" si="152"/>
        <v>0</v>
      </c>
      <c r="X348" s="110">
        <f t="shared" si="152"/>
        <v>0</v>
      </c>
      <c r="Y348" s="110">
        <f t="shared" si="152"/>
        <v>0</v>
      </c>
      <c r="Z348" s="110">
        <f t="shared" si="152"/>
        <v>0</v>
      </c>
      <c r="AA348" s="110">
        <f t="shared" si="152"/>
        <v>0</v>
      </c>
      <c r="AB348" s="110">
        <f t="shared" si="152"/>
        <v>0</v>
      </c>
      <c r="AC348" s="110">
        <f t="shared" si="152"/>
        <v>0</v>
      </c>
      <c r="AD348" s="110">
        <f t="shared" si="152"/>
        <v>0</v>
      </c>
      <c r="AE348" s="110">
        <f t="shared" si="152"/>
        <v>0</v>
      </c>
      <c r="AF348" s="110">
        <f t="shared" si="152"/>
        <v>0</v>
      </c>
      <c r="AG348" s="110">
        <f t="shared" si="152"/>
        <v>0</v>
      </c>
      <c r="AH348" s="110">
        <f t="shared" si="152"/>
        <v>0</v>
      </c>
      <c r="AI348" s="110">
        <f t="shared" si="152"/>
        <v>0</v>
      </c>
      <c r="AJ348" s="110">
        <f t="shared" si="152"/>
        <v>0</v>
      </c>
      <c r="AK348" s="110">
        <f t="shared" si="152"/>
        <v>0</v>
      </c>
      <c r="AL348" s="110">
        <f t="shared" si="152"/>
        <v>0</v>
      </c>
      <c r="AM348" s="110">
        <f t="shared" si="152"/>
        <v>0</v>
      </c>
      <c r="AN348" s="110">
        <f t="shared" si="152"/>
        <v>0</v>
      </c>
      <c r="AO348" s="110">
        <f t="shared" si="152"/>
        <v>0</v>
      </c>
      <c r="AP348" s="110">
        <f t="shared" si="152"/>
        <v>0</v>
      </c>
      <c r="AQ348" s="110">
        <f t="shared" si="152"/>
        <v>0</v>
      </c>
      <c r="AR348" s="110">
        <f t="shared" si="152"/>
        <v>0</v>
      </c>
      <c r="AS348" s="110">
        <f t="shared" si="152"/>
        <v>0</v>
      </c>
      <c r="AT348" s="110">
        <f t="shared" si="152"/>
        <v>0</v>
      </c>
      <c r="AU348" s="110">
        <f t="shared" si="152"/>
        <v>0</v>
      </c>
      <c r="AV348" s="110">
        <f t="shared" si="152"/>
        <v>0</v>
      </c>
      <c r="AW348" s="110">
        <f t="shared" si="152"/>
        <v>0</v>
      </c>
      <c r="AX348" s="110">
        <f t="shared" si="152"/>
        <v>0</v>
      </c>
      <c r="AY348" s="110">
        <f t="shared" si="152"/>
        <v>0</v>
      </c>
      <c r="AZ348" s="110">
        <f t="shared" si="152"/>
        <v>0</v>
      </c>
      <c r="BA348" s="110">
        <f t="shared" si="152"/>
        <v>0</v>
      </c>
      <c r="BB348" s="110">
        <f t="shared" si="152"/>
        <v>0</v>
      </c>
      <c r="BC348" s="110">
        <f t="shared" si="152"/>
        <v>0</v>
      </c>
      <c r="BD348" s="110">
        <f t="shared" si="152"/>
        <v>0</v>
      </c>
      <c r="BE348" s="110">
        <f t="shared" si="152"/>
        <v>0</v>
      </c>
      <c r="BF348" s="110">
        <f t="shared" si="152"/>
        <v>0</v>
      </c>
      <c r="BG348" s="110">
        <f t="shared" si="152"/>
        <v>0</v>
      </c>
      <c r="BH348" s="110">
        <f t="shared" si="152"/>
        <v>0</v>
      </c>
      <c r="BI348" s="110">
        <f t="shared" si="152"/>
        <v>0</v>
      </c>
      <c r="BJ348" s="110">
        <f t="shared" si="152"/>
        <v>0</v>
      </c>
      <c r="BK348" s="110">
        <f t="shared" si="152"/>
        <v>0</v>
      </c>
      <c r="BL348" s="110">
        <f t="shared" si="152"/>
        <v>0</v>
      </c>
      <c r="BM348" s="110">
        <f t="shared" si="152"/>
        <v>0</v>
      </c>
      <c r="BN348" s="110">
        <f t="shared" si="152"/>
        <v>0</v>
      </c>
      <c r="BO348" s="110">
        <f t="shared" si="152"/>
        <v>0</v>
      </c>
      <c r="BP348" s="110">
        <f t="shared" si="152"/>
        <v>0</v>
      </c>
      <c r="BQ348" s="110">
        <f t="shared" si="152"/>
        <v>0</v>
      </c>
      <c r="BR348" s="110">
        <f t="shared" ref="BR348:BV348" si="153">SUM(BR346:BR347)</f>
        <v>0</v>
      </c>
      <c r="BS348" s="110">
        <f t="shared" si="153"/>
        <v>0</v>
      </c>
      <c r="BT348" s="110">
        <f t="shared" si="153"/>
        <v>0</v>
      </c>
      <c r="BU348" s="110">
        <f t="shared" si="153"/>
        <v>0</v>
      </c>
      <c r="BV348" s="110">
        <f t="shared" si="153"/>
        <v>0</v>
      </c>
    </row>
    <row r="349" spans="1:74" ht="12.75" hidden="1" customHeight="1" outlineLevel="1" x14ac:dyDescent="0.3">
      <c r="D349" s="54" t="s">
        <v>20</v>
      </c>
      <c r="I349" s="75">
        <f>IF(I$5=first_reg_period, INDEX('Depn|Inputs'!$I$44:$I$50,MATCH(B341,'Depn|Inputs'!$C$44:$C$50,0)),0)</f>
        <v>29.160522961919366</v>
      </c>
      <c r="J349" s="75">
        <f>IF(J$5=first_reg_period, INDEX('Depn|Inputs'!$I$44:$I$50,MATCH(C341,'Depn|Inputs'!$C$44:$C$50,0)),0)</f>
        <v>0</v>
      </c>
      <c r="K349" s="75">
        <f>IF(K$5=first_reg_period, INDEX('Depn|Inputs'!$I$44:$I$50,MATCH(D341,'Depn|Inputs'!$C$44:$C$50,0)),0)</f>
        <v>0</v>
      </c>
      <c r="L349" s="75">
        <f>IF(L$5=first_reg_period, INDEX('Depn|Inputs'!$I$44:$I$50,MATCH(E341,'Depn|Inputs'!$C$44:$C$50,0)),0)</f>
        <v>0</v>
      </c>
      <c r="M349" s="75">
        <f>IF(M$5=first_reg_period, INDEX('Depn|Inputs'!$I$44:$I$50,MATCH(F341,'Depn|Inputs'!$C$44:$C$50,0)),0)</f>
        <v>0</v>
      </c>
      <c r="N349" s="75">
        <f>IF(N$5=first_reg_period, INDEX('Depn|Inputs'!$I$44:$I$50,MATCH(G341,'Depn|Inputs'!$C$44:$C$50,0)),0)</f>
        <v>0</v>
      </c>
      <c r="O349" s="75">
        <f>IF(O$5=first_reg_period, INDEX('Depn|Inputs'!$I$44:$I$50,MATCH(H341,'Depn|Inputs'!$C$44:$C$50,0)),0)</f>
        <v>0</v>
      </c>
      <c r="P349" s="75">
        <f>IF(P$5=first_reg_period, INDEX('Depn|Inputs'!$I$44:$I$50,MATCH(I341,'Depn|Inputs'!$C$44:$C$50,0)),0)</f>
        <v>0</v>
      </c>
      <c r="Q349" s="75">
        <f>IF(Q$5=first_reg_period, INDEX('Depn|Inputs'!$I$44:$I$50,MATCH(J341,'Depn|Inputs'!$C$44:$C$50,0)),0)</f>
        <v>0</v>
      </c>
      <c r="R349" s="75">
        <f>IF(R$5=first_reg_period, INDEX('Depn|Inputs'!$I$44:$I$50,MATCH(K341,'Depn|Inputs'!$C$44:$C$50,0)),0)</f>
        <v>0</v>
      </c>
      <c r="S349" s="75">
        <f>IF(S$5=first_reg_period, INDEX('Depn|Inputs'!$I$44:$I$50,MATCH(L341,'Depn|Inputs'!$C$44:$C$50,0)),0)</f>
        <v>0</v>
      </c>
      <c r="T349" s="75">
        <f>IF(T$5=first_reg_period, INDEX('Depn|Inputs'!$I$44:$I$50,MATCH(M341,'Depn|Inputs'!$C$44:$C$50,0)),0)</f>
        <v>0</v>
      </c>
      <c r="U349" s="75">
        <f>IF(U$5=first_reg_period, INDEX('Depn|Inputs'!$I$44:$I$50,MATCH(N341,'Depn|Inputs'!$C$44:$C$50,0)),0)</f>
        <v>0</v>
      </c>
      <c r="V349" s="75">
        <f>IF(V$5=first_reg_period, INDEX('Depn|Inputs'!$I$44:$I$50,MATCH(O341,'Depn|Inputs'!$C$44:$C$50,0)),0)</f>
        <v>0</v>
      </c>
      <c r="W349" s="75">
        <f>IF(W$5=first_reg_period, INDEX('Depn|Inputs'!$I$44:$I$50,MATCH(P341,'Depn|Inputs'!$C$44:$C$50,0)),0)</f>
        <v>0</v>
      </c>
      <c r="X349" s="75">
        <f>IF(X$5=first_reg_period, INDEX('Depn|Inputs'!$I$44:$I$50,MATCH(Q341,'Depn|Inputs'!$C$44:$C$50,0)),0)</f>
        <v>0</v>
      </c>
      <c r="Y349" s="75">
        <f>IF(Y$5=first_reg_period, INDEX('Depn|Inputs'!$I$44:$I$50,MATCH(R341,'Depn|Inputs'!$C$44:$C$50,0)),0)</f>
        <v>0</v>
      </c>
      <c r="Z349" s="75">
        <f>IF(Z$5=first_reg_period, INDEX('Depn|Inputs'!$I$44:$I$50,MATCH(S341,'Depn|Inputs'!$C$44:$C$50,0)),0)</f>
        <v>0</v>
      </c>
      <c r="AA349" s="75">
        <f>IF(AA$5=first_reg_period, INDEX('Depn|Inputs'!$I$44:$I$50,MATCH(T341,'Depn|Inputs'!$C$44:$C$50,0)),0)</f>
        <v>0</v>
      </c>
      <c r="AB349" s="75">
        <f>IF(AB$5=first_reg_period, INDEX('Depn|Inputs'!$I$44:$I$50,MATCH(U341,'Depn|Inputs'!$C$44:$C$50,0)),0)</f>
        <v>0</v>
      </c>
      <c r="AC349" s="75">
        <f>IF(AC$5=first_reg_period, INDEX('Depn|Inputs'!$I$44:$I$50,MATCH(V341,'Depn|Inputs'!$C$44:$C$50,0)),0)</f>
        <v>0</v>
      </c>
      <c r="AD349" s="75">
        <f>IF(AD$5=first_reg_period, INDEX('Depn|Inputs'!$I$44:$I$50,MATCH(W341,'Depn|Inputs'!$C$44:$C$50,0)),0)</f>
        <v>0</v>
      </c>
      <c r="AE349" s="75">
        <f>IF(AE$5=first_reg_period, INDEX('Depn|Inputs'!$I$44:$I$50,MATCH(X341,'Depn|Inputs'!$C$44:$C$50,0)),0)</f>
        <v>0</v>
      </c>
      <c r="AF349" s="75">
        <f>IF(AF$5=first_reg_period, INDEX('Depn|Inputs'!$I$44:$I$50,MATCH(Y341,'Depn|Inputs'!$C$44:$C$50,0)),0)</f>
        <v>0</v>
      </c>
      <c r="AG349" s="75">
        <f>IF(AG$5=first_reg_period, INDEX('Depn|Inputs'!$I$44:$I$50,MATCH(Z341,'Depn|Inputs'!$C$44:$C$50,0)),0)</f>
        <v>0</v>
      </c>
      <c r="AH349" s="75">
        <f>IF(AH$5=first_reg_period, INDEX('Depn|Inputs'!$I$44:$I$50,MATCH(AA341,'Depn|Inputs'!$C$44:$C$50,0)),0)</f>
        <v>0</v>
      </c>
      <c r="AI349" s="75">
        <f>IF(AI$5=first_reg_period, INDEX('Depn|Inputs'!$I$44:$I$50,MATCH(AB341,'Depn|Inputs'!$C$44:$C$50,0)),0)</f>
        <v>0</v>
      </c>
      <c r="AJ349" s="75">
        <f>IF(AJ$5=first_reg_period, INDEX('Depn|Inputs'!$I$44:$I$50,MATCH(AC341,'Depn|Inputs'!$C$44:$C$50,0)),0)</f>
        <v>0</v>
      </c>
      <c r="AK349" s="75">
        <f>IF(AK$5=first_reg_period, INDEX('Depn|Inputs'!$I$44:$I$50,MATCH(AD341,'Depn|Inputs'!$C$44:$C$50,0)),0)</f>
        <v>0</v>
      </c>
      <c r="AL349" s="75">
        <f>IF(AL$5=first_reg_period, INDEX('Depn|Inputs'!$I$44:$I$50,MATCH(AE341,'Depn|Inputs'!$C$44:$C$50,0)),0)</f>
        <v>0</v>
      </c>
      <c r="AM349" s="75">
        <f>IF(AM$5=first_reg_period, INDEX('Depn|Inputs'!$I$44:$I$50,MATCH(AF341,'Depn|Inputs'!$C$44:$C$50,0)),0)</f>
        <v>0</v>
      </c>
      <c r="AN349" s="75">
        <f>IF(AN$5=first_reg_period, INDEX('Depn|Inputs'!$I$44:$I$50,MATCH(AG341,'Depn|Inputs'!$C$44:$C$50,0)),0)</f>
        <v>0</v>
      </c>
      <c r="AO349" s="75">
        <f>IF(AO$5=first_reg_period, INDEX('Depn|Inputs'!$I$44:$I$50,MATCH(AH341,'Depn|Inputs'!$C$44:$C$50,0)),0)</f>
        <v>0</v>
      </c>
      <c r="AP349" s="75">
        <f>IF(AP$5=first_reg_period, INDEX('Depn|Inputs'!$I$44:$I$50,MATCH(AI341,'Depn|Inputs'!$C$44:$C$50,0)),0)</f>
        <v>0</v>
      </c>
      <c r="AQ349" s="75">
        <f>IF(AQ$5=first_reg_period, INDEX('Depn|Inputs'!$I$44:$I$50,MATCH(AJ341,'Depn|Inputs'!$C$44:$C$50,0)),0)</f>
        <v>0</v>
      </c>
      <c r="AR349" s="75">
        <f>IF(AR$5=first_reg_period, INDEX('Depn|Inputs'!$I$44:$I$50,MATCH(AK341,'Depn|Inputs'!$C$44:$C$50,0)),0)</f>
        <v>0</v>
      </c>
      <c r="AS349" s="75">
        <f>IF(AS$5=first_reg_period, INDEX('Depn|Inputs'!$I$44:$I$50,MATCH(AL341,'Depn|Inputs'!$C$44:$C$50,0)),0)</f>
        <v>0</v>
      </c>
      <c r="AT349" s="75">
        <f>IF(AT$5=first_reg_period, INDEX('Depn|Inputs'!$I$44:$I$50,MATCH(AM341,'Depn|Inputs'!$C$44:$C$50,0)),0)</f>
        <v>0</v>
      </c>
      <c r="AU349" s="75">
        <f>IF(AU$5=first_reg_period, INDEX('Depn|Inputs'!$I$44:$I$50,MATCH(AN341,'Depn|Inputs'!$C$44:$C$50,0)),0)</f>
        <v>0</v>
      </c>
      <c r="AV349" s="75">
        <f>IF(AV$5=first_reg_period, INDEX('Depn|Inputs'!$I$44:$I$50,MATCH(AO341,'Depn|Inputs'!$C$44:$C$50,0)),0)</f>
        <v>0</v>
      </c>
      <c r="AW349" s="75">
        <f>IF(AW$5=first_reg_period, INDEX('Depn|Inputs'!$I$44:$I$50,MATCH(AP341,'Depn|Inputs'!$C$44:$C$50,0)),0)</f>
        <v>0</v>
      </c>
      <c r="AX349" s="75">
        <f>IF(AX$5=first_reg_period, INDEX('Depn|Inputs'!$I$44:$I$50,MATCH(AQ341,'Depn|Inputs'!$C$44:$C$50,0)),0)</f>
        <v>0</v>
      </c>
      <c r="AY349" s="75">
        <f>IF(AY$5=first_reg_period, INDEX('Depn|Inputs'!$I$44:$I$50,MATCH(AR341,'Depn|Inputs'!$C$44:$C$50,0)),0)</f>
        <v>0</v>
      </c>
      <c r="AZ349" s="75">
        <f>IF(AZ$5=first_reg_period, INDEX('Depn|Inputs'!$I$44:$I$50,MATCH(AS341,'Depn|Inputs'!$C$44:$C$50,0)),0)</f>
        <v>0</v>
      </c>
      <c r="BA349" s="75">
        <f>IF(BA$5=first_reg_period, INDEX('Depn|Inputs'!$I$44:$I$50,MATCH(AT341,'Depn|Inputs'!$C$44:$C$50,0)),0)</f>
        <v>0</v>
      </c>
      <c r="BB349" s="75">
        <f>IF(BB$5=first_reg_period, INDEX('Depn|Inputs'!$I$44:$I$50,MATCH(AU341,'Depn|Inputs'!$C$44:$C$50,0)),0)</f>
        <v>0</v>
      </c>
      <c r="BC349" s="75">
        <f>IF(BC$5=first_reg_period, INDEX('Depn|Inputs'!$I$44:$I$50,MATCH(AV341,'Depn|Inputs'!$C$44:$C$50,0)),0)</f>
        <v>0</v>
      </c>
      <c r="BD349" s="75">
        <f>IF(BD$5=first_reg_period, INDEX('Depn|Inputs'!$I$44:$I$50,MATCH(AW341,'Depn|Inputs'!$C$44:$C$50,0)),0)</f>
        <v>0</v>
      </c>
      <c r="BE349" s="75">
        <f>IF(BE$5=first_reg_period, INDEX('Depn|Inputs'!$I$44:$I$50,MATCH(AX341,'Depn|Inputs'!$C$44:$C$50,0)),0)</f>
        <v>0</v>
      </c>
      <c r="BF349" s="75">
        <f>IF(BF$5=first_reg_period, INDEX('Depn|Inputs'!$I$44:$I$50,MATCH(AY341,'Depn|Inputs'!$C$44:$C$50,0)),0)</f>
        <v>0</v>
      </c>
      <c r="BG349" s="75">
        <f>IF(BG$5=first_reg_period, INDEX('Depn|Inputs'!$I$44:$I$50,MATCH(AZ341,'Depn|Inputs'!$C$44:$C$50,0)),0)</f>
        <v>0</v>
      </c>
      <c r="BH349" s="75">
        <f>IF(BH$5=first_reg_period, INDEX('Depn|Inputs'!$I$44:$I$50,MATCH(BA341,'Depn|Inputs'!$C$44:$C$50,0)),0)</f>
        <v>0</v>
      </c>
      <c r="BI349" s="75">
        <f>IF(BI$5=first_reg_period, INDEX('Depn|Inputs'!$I$44:$I$50,MATCH(BB341,'Depn|Inputs'!$C$44:$C$50,0)),0)</f>
        <v>0</v>
      </c>
      <c r="BJ349" s="75">
        <f>IF(BJ$5=first_reg_period, INDEX('Depn|Inputs'!$I$44:$I$50,MATCH(BC341,'Depn|Inputs'!$C$44:$C$50,0)),0)</f>
        <v>0</v>
      </c>
      <c r="BK349" s="75">
        <f>IF(BK$5=first_reg_period, INDEX('Depn|Inputs'!$I$44:$I$50,MATCH(BD341,'Depn|Inputs'!$C$44:$C$50,0)),0)</f>
        <v>0</v>
      </c>
      <c r="BL349" s="75">
        <f>IF(BL$5=first_reg_period, INDEX('Depn|Inputs'!$I$44:$I$50,MATCH(BE341,'Depn|Inputs'!$C$44:$C$50,0)),0)</f>
        <v>0</v>
      </c>
      <c r="BM349" s="75">
        <f>IF(BM$5=first_reg_period, INDEX('Depn|Inputs'!$I$44:$I$50,MATCH(BF341,'Depn|Inputs'!$C$44:$C$50,0)),0)</f>
        <v>0</v>
      </c>
      <c r="BN349" s="75">
        <f>IF(BN$5=first_reg_period, INDEX('Depn|Inputs'!$I$44:$I$50,MATCH(BG341,'Depn|Inputs'!$C$44:$C$50,0)),0)</f>
        <v>0</v>
      </c>
      <c r="BO349" s="75">
        <f>IF(BO$5=first_reg_period, INDEX('Depn|Inputs'!$I$44:$I$50,MATCH(BH341,'Depn|Inputs'!$C$44:$C$50,0)),0)</f>
        <v>0</v>
      </c>
      <c r="BP349" s="75">
        <f>IF(BP$5=first_reg_period, INDEX('Depn|Inputs'!$I$44:$I$50,MATCH(BI341,'Depn|Inputs'!$C$44:$C$50,0)),0)</f>
        <v>0</v>
      </c>
      <c r="BQ349" s="75">
        <f>IF(BQ$5=first_reg_period, INDEX('Depn|Inputs'!$I$44:$I$50,MATCH(BJ341,'Depn|Inputs'!$C$44:$C$50,0)),0)</f>
        <v>0</v>
      </c>
      <c r="BR349" s="75">
        <f>IF(BR$5=first_reg_period, INDEX('Depn|Inputs'!$I$44:$I$50,MATCH(BK341,'Depn|Inputs'!$C$44:$C$50,0)),0)</f>
        <v>0</v>
      </c>
      <c r="BS349" s="75">
        <f>IF(BS$5=first_reg_period, INDEX('Depn|Inputs'!$I$44:$I$50,MATCH(BL341,'Depn|Inputs'!$C$44:$C$50,0)),0)</f>
        <v>0</v>
      </c>
      <c r="BT349" s="75">
        <f>IF(BT$5=first_reg_period, INDEX('Depn|Inputs'!$I$44:$I$50,MATCH(BM341,'Depn|Inputs'!$C$44:$C$50,0)),0)</f>
        <v>0</v>
      </c>
      <c r="BU349" s="75">
        <f>IF(BU$5=first_reg_period, INDEX('Depn|Inputs'!$I$44:$I$50,MATCH(BN341,'Depn|Inputs'!$C$44:$C$50,0)),0)</f>
        <v>0</v>
      </c>
      <c r="BV349" s="75">
        <f>IF(BV$5=first_reg_period, INDEX('Depn|Inputs'!$I$44:$I$50,MATCH(BO341,'Depn|Inputs'!$C$44:$C$50,0)),0)</f>
        <v>0</v>
      </c>
    </row>
    <row r="350" spans="1:74" s="103" customFormat="1" ht="12.75" hidden="1" customHeight="1" outlineLevel="1" x14ac:dyDescent="0.3">
      <c r="D350" s="102" t="s">
        <v>42</v>
      </c>
      <c r="I350" s="104"/>
      <c r="J350" s="111">
        <f>IF(J$5=second_reg_period, INDEX('Depn|Inputs'!$N$98:$N$104,MATCH($B341,'Depn|Inputs'!$C$98:$C$104,0)),0)/conv_2015_2010</f>
        <v>0</v>
      </c>
      <c r="K350" s="111">
        <f>IF(K$5=second_reg_period, INDEX('Depn|Inputs'!$N$98:$N$104,MATCH($B341,'Depn|Inputs'!$C$98:$C$104,0)),0)/conv_2015_2010</f>
        <v>0</v>
      </c>
      <c r="L350" s="111">
        <f>IF(L$5=second_reg_period, INDEX('Depn|Inputs'!$N$98:$N$104,MATCH($B341,'Depn|Inputs'!$C$98:$C$104,0)),0)/conv_2015_2010</f>
        <v>0</v>
      </c>
      <c r="M350" s="111">
        <f>IF(M$5=second_reg_period, INDEX('Depn|Inputs'!$N$98:$N$104,MATCH($B341,'Depn|Inputs'!$C$98:$C$104,0)),0)/conv_2015_2010</f>
        <v>0</v>
      </c>
      <c r="N350" s="111">
        <f>IF(N$5=second_reg_period, INDEX('Depn|Inputs'!$N$98:$N$104,MATCH($B341,'Depn|Inputs'!$C$98:$C$104,0)),0)/conv_2015_2010</f>
        <v>0</v>
      </c>
      <c r="O350" s="111">
        <f>IF(O$5=second_reg_period, INDEX('Depn|Inputs'!$N$98:$N$104,MATCH($B341,'Depn|Inputs'!$C$98:$C$104,0)),0)/conv_2015_2010</f>
        <v>0</v>
      </c>
      <c r="P350" s="111">
        <f>IF(P$5=second_reg_period, INDEX('Depn|Inputs'!$N$98:$N$104,MATCH($B341,'Depn|Inputs'!$C$98:$C$104,0)),0)/conv_2015_2010</f>
        <v>0</v>
      </c>
      <c r="Q350" s="111">
        <f>IF(Q$5=second_reg_period, INDEX('Depn|Inputs'!$N$98:$N$104,MATCH($B341,'Depn|Inputs'!$C$98:$C$104,0)),0)/conv_2015_2010</f>
        <v>0</v>
      </c>
      <c r="R350" s="111">
        <f>IF(R$5=second_reg_period, INDEX('Depn|Inputs'!$N$98:$N$104,MATCH($B341,'Depn|Inputs'!$C$98:$C$104,0)),0)/conv_2015_2010</f>
        <v>0</v>
      </c>
      <c r="S350" s="111">
        <f>IF(S$5=second_reg_period, INDEX('Depn|Inputs'!$N$98:$N$104,MATCH($B341,'Depn|Inputs'!$C$98:$C$104,0)),0)/conv_2015_2010</f>
        <v>0</v>
      </c>
      <c r="T350" s="111">
        <f>IF(T$5=second_reg_period, INDEX('Depn|Inputs'!$N$98:$N$104,MATCH($B341,'Depn|Inputs'!$C$98:$C$104,0)),0)/conv_2015_2010</f>
        <v>0</v>
      </c>
      <c r="U350" s="111">
        <f>IF(U$5=second_reg_period, INDEX('Depn|Inputs'!$N$98:$N$104,MATCH($B341,'Depn|Inputs'!$C$98:$C$104,0)),0)/conv_2015_2010</f>
        <v>0</v>
      </c>
      <c r="V350" s="111">
        <f>IF(V$5=second_reg_period, INDEX('Depn|Inputs'!$N$98:$N$104,MATCH($B341,'Depn|Inputs'!$C$98:$C$104,0)),0)/conv_2015_2010</f>
        <v>0</v>
      </c>
      <c r="W350" s="111">
        <f>IF(W$5=second_reg_period, INDEX('Depn|Inputs'!$N$98:$N$104,MATCH($B341,'Depn|Inputs'!$C$98:$C$104,0)),0)/conv_2015_2010</f>
        <v>0</v>
      </c>
      <c r="X350" s="111">
        <f>IF(X$5=second_reg_period, INDEX('Depn|Inputs'!$N$98:$N$104,MATCH($B341,'Depn|Inputs'!$C$98:$C$104,0)),0)/conv_2015_2010</f>
        <v>0</v>
      </c>
      <c r="Y350" s="111">
        <f>IF(Y$5=second_reg_period, INDEX('Depn|Inputs'!$N$98:$N$104,MATCH($B341,'Depn|Inputs'!$C$98:$C$104,0)),0)/conv_2015_2010</f>
        <v>0</v>
      </c>
      <c r="Z350" s="111">
        <f>IF(Z$5=second_reg_period, INDEX('Depn|Inputs'!$N$98:$N$104,MATCH($B341,'Depn|Inputs'!$C$98:$C$104,0)),0)/conv_2015_2010</f>
        <v>0</v>
      </c>
      <c r="AA350" s="111">
        <f>IF(AA$5=second_reg_period, INDEX('Depn|Inputs'!$N$98:$N$104,MATCH($B341,'Depn|Inputs'!$C$98:$C$104,0)),0)/conv_2015_2010</f>
        <v>0</v>
      </c>
      <c r="AB350" s="111">
        <f>IF(AB$5=second_reg_period, INDEX('Depn|Inputs'!$N$98:$N$104,MATCH($B341,'Depn|Inputs'!$C$98:$C$104,0)),0)/conv_2015_2010</f>
        <v>0</v>
      </c>
      <c r="AC350" s="111">
        <f>IF(AC$5=second_reg_period, INDEX('Depn|Inputs'!$N$98:$N$104,MATCH($B341,'Depn|Inputs'!$C$98:$C$104,0)),0)/conv_2015_2010</f>
        <v>0</v>
      </c>
      <c r="AD350" s="111">
        <f>IF(AD$5=second_reg_period, INDEX('Depn|Inputs'!$N$98:$N$104,MATCH($B341,'Depn|Inputs'!$C$98:$C$104,0)),0)/conv_2015_2010</f>
        <v>0</v>
      </c>
      <c r="AE350" s="111">
        <f>IF(AE$5=second_reg_period, INDEX('Depn|Inputs'!$N$98:$N$104,MATCH($B341,'Depn|Inputs'!$C$98:$C$104,0)),0)/conv_2015_2010</f>
        <v>0</v>
      </c>
      <c r="AF350" s="111">
        <f>IF(AF$5=second_reg_period, INDEX('Depn|Inputs'!$N$98:$N$104,MATCH($B341,'Depn|Inputs'!$C$98:$C$104,0)),0)/conv_2015_2010</f>
        <v>0</v>
      </c>
      <c r="AG350" s="111">
        <f>IF(AG$5=second_reg_period, INDEX('Depn|Inputs'!$N$98:$N$104,MATCH($B341,'Depn|Inputs'!$C$98:$C$104,0)),0)/conv_2015_2010</f>
        <v>0</v>
      </c>
      <c r="AH350" s="111">
        <f>IF(AH$5=second_reg_period, INDEX('Depn|Inputs'!$N$98:$N$104,MATCH($B341,'Depn|Inputs'!$C$98:$C$104,0)),0)/conv_2015_2010</f>
        <v>0</v>
      </c>
      <c r="AI350" s="111">
        <f>IF(AI$5=second_reg_period, INDEX('Depn|Inputs'!$N$98:$N$104,MATCH($B341,'Depn|Inputs'!$C$98:$C$104,0)),0)/conv_2015_2010</f>
        <v>0</v>
      </c>
      <c r="AJ350" s="111">
        <f>IF(AJ$5=second_reg_period, INDEX('Depn|Inputs'!$N$98:$N$104,MATCH($B341,'Depn|Inputs'!$C$98:$C$104,0)),0)/conv_2015_2010</f>
        <v>0</v>
      </c>
      <c r="AK350" s="111">
        <f>IF(AK$5=second_reg_period, INDEX('Depn|Inputs'!$N$98:$N$104,MATCH($B341,'Depn|Inputs'!$C$98:$C$104,0)),0)/conv_2015_2010</f>
        <v>0</v>
      </c>
      <c r="AL350" s="111">
        <f>IF(AL$5=second_reg_period, INDEX('Depn|Inputs'!$N$98:$N$104,MATCH($B341,'Depn|Inputs'!$C$98:$C$104,0)),0)/conv_2015_2010</f>
        <v>0</v>
      </c>
      <c r="AM350" s="111">
        <f>IF(AM$5=second_reg_period, INDEX('Depn|Inputs'!$N$98:$N$104,MATCH($B341,'Depn|Inputs'!$C$98:$C$104,0)),0)/conv_2015_2010</f>
        <v>0</v>
      </c>
      <c r="AN350" s="111">
        <f>IF(AN$5=second_reg_period, INDEX('Depn|Inputs'!$N$98:$N$104,MATCH($B341,'Depn|Inputs'!$C$98:$C$104,0)),0)/conv_2015_2010</f>
        <v>0</v>
      </c>
      <c r="AO350" s="111">
        <f>IF(AO$5=second_reg_period, INDEX('Depn|Inputs'!$N$98:$N$104,MATCH($B341,'Depn|Inputs'!$C$98:$C$104,0)),0)/conv_2015_2010</f>
        <v>0</v>
      </c>
      <c r="AP350" s="111">
        <f>IF(AP$5=second_reg_period, INDEX('Depn|Inputs'!$N$98:$N$104,MATCH($B341,'Depn|Inputs'!$C$98:$C$104,0)),0)/conv_2015_2010</f>
        <v>0</v>
      </c>
      <c r="AQ350" s="111">
        <f>IF(AQ$5=second_reg_period, INDEX('Depn|Inputs'!$N$98:$N$104,MATCH($B341,'Depn|Inputs'!$C$98:$C$104,0)),0)/conv_2015_2010</f>
        <v>0</v>
      </c>
      <c r="AR350" s="111">
        <f>IF(AR$5=second_reg_period, INDEX('Depn|Inputs'!$N$98:$N$104,MATCH($B341,'Depn|Inputs'!$C$98:$C$104,0)),0)/conv_2015_2010</f>
        <v>0</v>
      </c>
      <c r="AS350" s="111">
        <f>IF(AS$5=second_reg_period, INDEX('Depn|Inputs'!$N$98:$N$104,MATCH($B341,'Depn|Inputs'!$C$98:$C$104,0)),0)/conv_2015_2010</f>
        <v>0</v>
      </c>
      <c r="AT350" s="111">
        <f>IF(AT$5=second_reg_period, INDEX('Depn|Inputs'!$N$98:$N$104,MATCH($B341,'Depn|Inputs'!$C$98:$C$104,0)),0)/conv_2015_2010</f>
        <v>0</v>
      </c>
      <c r="AU350" s="111">
        <f>IF(AU$5=second_reg_period, INDEX('Depn|Inputs'!$N$98:$N$104,MATCH($B341,'Depn|Inputs'!$C$98:$C$104,0)),0)/conv_2015_2010</f>
        <v>0</v>
      </c>
      <c r="AV350" s="111">
        <f>IF(AV$5=second_reg_period, INDEX('Depn|Inputs'!$N$98:$N$104,MATCH($B341,'Depn|Inputs'!$C$98:$C$104,0)),0)/conv_2015_2010</f>
        <v>0</v>
      </c>
      <c r="AW350" s="111">
        <f>IF(AW$5=second_reg_period, INDEX('Depn|Inputs'!$N$98:$N$104,MATCH($B341,'Depn|Inputs'!$C$98:$C$104,0)),0)/conv_2015_2010</f>
        <v>0</v>
      </c>
      <c r="AX350" s="111">
        <f>IF(AX$5=second_reg_period, INDEX('Depn|Inputs'!$N$98:$N$104,MATCH($B341,'Depn|Inputs'!$C$98:$C$104,0)),0)/conv_2015_2010</f>
        <v>0</v>
      </c>
      <c r="AY350" s="111">
        <f>IF(AY$5=second_reg_period, INDEX('Depn|Inputs'!$N$98:$N$104,MATCH($B341,'Depn|Inputs'!$C$98:$C$104,0)),0)/conv_2015_2010</f>
        <v>0</v>
      </c>
      <c r="AZ350" s="111">
        <f>IF(AZ$5=second_reg_period, INDEX('Depn|Inputs'!$N$98:$N$104,MATCH($B341,'Depn|Inputs'!$C$98:$C$104,0)),0)/conv_2015_2010</f>
        <v>0</v>
      </c>
      <c r="BA350" s="111">
        <f>IF(BA$5=second_reg_period, INDEX('Depn|Inputs'!$N$98:$N$104,MATCH($B341,'Depn|Inputs'!$C$98:$C$104,0)),0)/conv_2015_2010</f>
        <v>0</v>
      </c>
      <c r="BB350" s="111">
        <f>IF(BB$5=second_reg_period, INDEX('Depn|Inputs'!$N$98:$N$104,MATCH($B341,'Depn|Inputs'!$C$98:$C$104,0)),0)/conv_2015_2010</f>
        <v>0</v>
      </c>
      <c r="BC350" s="111">
        <f>IF(BC$5=second_reg_period, INDEX('Depn|Inputs'!$N$98:$N$104,MATCH($B341,'Depn|Inputs'!$C$98:$C$104,0)),0)/conv_2015_2010</f>
        <v>0</v>
      </c>
      <c r="BD350" s="111">
        <f>IF(BD$5=second_reg_period, INDEX('Depn|Inputs'!$N$98:$N$104,MATCH($B341,'Depn|Inputs'!$C$98:$C$104,0)),0)/conv_2015_2010</f>
        <v>0</v>
      </c>
      <c r="BE350" s="111">
        <f>IF(BE$5=second_reg_period, INDEX('Depn|Inputs'!$N$98:$N$104,MATCH($B341,'Depn|Inputs'!$C$98:$C$104,0)),0)/conv_2015_2010</f>
        <v>0</v>
      </c>
      <c r="BF350" s="111">
        <f>IF(BF$5=second_reg_period, INDEX('Depn|Inputs'!$N$98:$N$104,MATCH($B341,'Depn|Inputs'!$C$98:$C$104,0)),0)/conv_2015_2010</f>
        <v>0</v>
      </c>
      <c r="BG350" s="111">
        <f>IF(BG$5=second_reg_period, INDEX('Depn|Inputs'!$N$98:$N$104,MATCH($B341,'Depn|Inputs'!$C$98:$C$104,0)),0)/conv_2015_2010</f>
        <v>0</v>
      </c>
      <c r="BH350" s="111">
        <f>IF(BH$5=second_reg_period, INDEX('Depn|Inputs'!$N$98:$N$104,MATCH($B341,'Depn|Inputs'!$C$98:$C$104,0)),0)/conv_2015_2010</f>
        <v>0</v>
      </c>
      <c r="BI350" s="111">
        <f>IF(BI$5=second_reg_period, INDEX('Depn|Inputs'!$N$98:$N$104,MATCH($B341,'Depn|Inputs'!$C$98:$C$104,0)),0)/conv_2015_2010</f>
        <v>0</v>
      </c>
      <c r="BJ350" s="111">
        <f>IF(BJ$5=second_reg_period, INDEX('Depn|Inputs'!$N$98:$N$104,MATCH($B341,'Depn|Inputs'!$C$98:$C$104,0)),0)/conv_2015_2010</f>
        <v>0</v>
      </c>
      <c r="BK350" s="111">
        <f>IF(BK$5=second_reg_period, INDEX('Depn|Inputs'!$N$98:$N$104,MATCH($B341,'Depn|Inputs'!$C$98:$C$104,0)),0)/conv_2015_2010</f>
        <v>0</v>
      </c>
      <c r="BL350" s="111">
        <f>IF(BL$5=second_reg_period, INDEX('Depn|Inputs'!$N$98:$N$104,MATCH($B341,'Depn|Inputs'!$C$98:$C$104,0)),0)/conv_2015_2010</f>
        <v>0</v>
      </c>
      <c r="BM350" s="111">
        <f>IF(BM$5=second_reg_period, INDEX('Depn|Inputs'!$N$98:$N$104,MATCH($B341,'Depn|Inputs'!$C$98:$C$104,0)),0)/conv_2015_2010</f>
        <v>0</v>
      </c>
      <c r="BN350" s="111">
        <f>IF(BN$5=second_reg_period, INDEX('Depn|Inputs'!$N$98:$N$104,MATCH($B341,'Depn|Inputs'!$C$98:$C$104,0)),0)/conv_2015_2010</f>
        <v>0</v>
      </c>
      <c r="BO350" s="111">
        <f>IF(BO$5=second_reg_period, INDEX('Depn|Inputs'!$N$98:$N$104,MATCH($B341,'Depn|Inputs'!$C$98:$C$104,0)),0)/conv_2015_2010</f>
        <v>0</v>
      </c>
      <c r="BP350" s="111">
        <f>IF(BP$5=second_reg_period, INDEX('Depn|Inputs'!$N$98:$N$104,MATCH($B341,'Depn|Inputs'!$C$98:$C$104,0)),0)/conv_2015_2010</f>
        <v>0</v>
      </c>
      <c r="BQ350" s="111">
        <f>IF(BQ$5=second_reg_period, INDEX('Depn|Inputs'!$N$98:$N$104,MATCH($B341,'Depn|Inputs'!$C$98:$C$104,0)),0)/conv_2015_2010</f>
        <v>0</v>
      </c>
      <c r="BR350" s="111">
        <f>IF(BR$5=second_reg_period, INDEX('Depn|Inputs'!$N$98:$N$104,MATCH($B341,'Depn|Inputs'!$C$98:$C$104,0)),0)/conv_2015_2010</f>
        <v>0</v>
      </c>
      <c r="BS350" s="111">
        <f>IF(BS$5=second_reg_period, INDEX('Depn|Inputs'!$N$98:$N$104,MATCH($B341,'Depn|Inputs'!$C$98:$C$104,0)),0)/conv_2015_2010</f>
        <v>0</v>
      </c>
      <c r="BT350" s="111">
        <f>IF(BT$5=second_reg_period, INDEX('Depn|Inputs'!$N$98:$N$104,MATCH($B341,'Depn|Inputs'!$C$98:$C$104,0)),0)/conv_2015_2010</f>
        <v>0</v>
      </c>
      <c r="BU350" s="111">
        <f>IF(BU$5=second_reg_period, INDEX('Depn|Inputs'!$N$98:$N$104,MATCH($B341,'Depn|Inputs'!$C$98:$C$104,0)),0)/conv_2015_2010</f>
        <v>0</v>
      </c>
      <c r="BV350" s="111">
        <f>IF(BV$5=second_reg_period, INDEX('Depn|Inputs'!$N$98:$N$104,MATCH($B341,'Depn|Inputs'!$C$98:$C$104,0)),0)/conv_2015_2010</f>
        <v>0</v>
      </c>
    </row>
    <row r="351" spans="1:74" ht="12.75" hidden="1" customHeight="1" outlineLevel="1" x14ac:dyDescent="0.3">
      <c r="D351" s="54" t="s">
        <v>35</v>
      </c>
      <c r="E351" s="8" t="s">
        <v>22</v>
      </c>
      <c r="I351" s="8">
        <f t="shared" ref="I351:BQ351" si="154">H351-I348+I349+I350</f>
        <v>29.160522961919366</v>
      </c>
      <c r="J351" s="8">
        <f t="shared" si="154"/>
        <v>26.559456806991435</v>
      </c>
      <c r="K351" s="8">
        <f t="shared" si="154"/>
        <v>23.958390652063503</v>
      </c>
      <c r="L351" s="8">
        <f t="shared" si="154"/>
        <v>21.357324497135572</v>
      </c>
      <c r="M351" s="8">
        <f t="shared" si="154"/>
        <v>18.756258342207641</v>
      </c>
      <c r="N351" s="8">
        <f t="shared" si="154"/>
        <v>16.15519218727971</v>
      </c>
      <c r="O351" s="8">
        <f t="shared" si="154"/>
        <v>13.554126032351778</v>
      </c>
      <c r="P351" s="8">
        <f t="shared" si="154"/>
        <v>10.953059877423847</v>
      </c>
      <c r="Q351" s="8">
        <f t="shared" si="154"/>
        <v>8.3519937224959158</v>
      </c>
      <c r="R351" s="8">
        <f t="shared" si="154"/>
        <v>5.7509275675679845</v>
      </c>
      <c r="S351" s="8">
        <f t="shared" si="154"/>
        <v>3.1498614126400528</v>
      </c>
      <c r="T351" s="8">
        <f t="shared" si="154"/>
        <v>0.54879525771212112</v>
      </c>
      <c r="U351" s="8">
        <f t="shared" si="154"/>
        <v>2.6645352591003757E-15</v>
      </c>
      <c r="V351" s="8">
        <f t="shared" si="154"/>
        <v>2.6645352591003757E-15</v>
      </c>
      <c r="W351" s="8">
        <f t="shared" si="154"/>
        <v>2.6645352591003757E-15</v>
      </c>
      <c r="X351" s="8">
        <f t="shared" si="154"/>
        <v>2.6645352591003757E-15</v>
      </c>
      <c r="Y351" s="8">
        <f t="shared" si="154"/>
        <v>2.6645352591003757E-15</v>
      </c>
      <c r="Z351" s="8">
        <f t="shared" si="154"/>
        <v>2.6645352591003757E-15</v>
      </c>
      <c r="AA351" s="8">
        <f t="shared" si="154"/>
        <v>2.6645352591003757E-15</v>
      </c>
      <c r="AB351" s="8">
        <f t="shared" si="154"/>
        <v>2.6645352591003757E-15</v>
      </c>
      <c r="AC351" s="8">
        <f t="shared" si="154"/>
        <v>2.6645352591003757E-15</v>
      </c>
      <c r="AD351" s="8">
        <f t="shared" si="154"/>
        <v>2.6645352591003757E-15</v>
      </c>
      <c r="AE351" s="8">
        <f t="shared" si="154"/>
        <v>2.6645352591003757E-15</v>
      </c>
      <c r="AF351" s="8">
        <f t="shared" si="154"/>
        <v>2.6645352591003757E-15</v>
      </c>
      <c r="AG351" s="8">
        <f t="shared" si="154"/>
        <v>2.6645352591003757E-15</v>
      </c>
      <c r="AH351" s="8">
        <f t="shared" si="154"/>
        <v>2.6645352591003757E-15</v>
      </c>
      <c r="AI351" s="8">
        <f t="shared" si="154"/>
        <v>2.6645352591003757E-15</v>
      </c>
      <c r="AJ351" s="8">
        <f t="shared" si="154"/>
        <v>2.6645352591003757E-15</v>
      </c>
      <c r="AK351" s="8">
        <f t="shared" si="154"/>
        <v>2.6645352591003757E-15</v>
      </c>
      <c r="AL351" s="8">
        <f t="shared" si="154"/>
        <v>2.6645352591003757E-15</v>
      </c>
      <c r="AM351" s="8">
        <f t="shared" si="154"/>
        <v>2.6645352591003757E-15</v>
      </c>
      <c r="AN351" s="8">
        <f t="shared" si="154"/>
        <v>2.6645352591003757E-15</v>
      </c>
      <c r="AO351" s="8">
        <f t="shared" si="154"/>
        <v>2.6645352591003757E-15</v>
      </c>
      <c r="AP351" s="8">
        <f t="shared" si="154"/>
        <v>2.6645352591003757E-15</v>
      </c>
      <c r="AQ351" s="8">
        <f t="shared" si="154"/>
        <v>2.6645352591003757E-15</v>
      </c>
      <c r="AR351" s="8">
        <f t="shared" si="154"/>
        <v>2.6645352591003757E-15</v>
      </c>
      <c r="AS351" s="8">
        <f t="shared" si="154"/>
        <v>2.6645352591003757E-15</v>
      </c>
      <c r="AT351" s="8">
        <f t="shared" si="154"/>
        <v>2.6645352591003757E-15</v>
      </c>
      <c r="AU351" s="8">
        <f t="shared" si="154"/>
        <v>2.6645352591003757E-15</v>
      </c>
      <c r="AV351" s="8">
        <f t="shared" si="154"/>
        <v>2.6645352591003757E-15</v>
      </c>
      <c r="AW351" s="8">
        <f t="shared" si="154"/>
        <v>2.6645352591003757E-15</v>
      </c>
      <c r="AX351" s="8">
        <f t="shared" si="154"/>
        <v>2.6645352591003757E-15</v>
      </c>
      <c r="AY351" s="8">
        <f t="shared" si="154"/>
        <v>2.6645352591003757E-15</v>
      </c>
      <c r="AZ351" s="8">
        <f t="shared" si="154"/>
        <v>2.6645352591003757E-15</v>
      </c>
      <c r="BA351" s="8">
        <f t="shared" si="154"/>
        <v>2.6645352591003757E-15</v>
      </c>
      <c r="BB351" s="8">
        <f t="shared" si="154"/>
        <v>2.6645352591003757E-15</v>
      </c>
      <c r="BC351" s="8">
        <f t="shared" si="154"/>
        <v>2.6645352591003757E-15</v>
      </c>
      <c r="BD351" s="8">
        <f t="shared" si="154"/>
        <v>2.6645352591003757E-15</v>
      </c>
      <c r="BE351" s="8">
        <f t="shared" si="154"/>
        <v>2.6645352591003757E-15</v>
      </c>
      <c r="BF351" s="8">
        <f t="shared" si="154"/>
        <v>2.6645352591003757E-15</v>
      </c>
      <c r="BG351" s="8">
        <f t="shared" si="154"/>
        <v>2.6645352591003757E-15</v>
      </c>
      <c r="BH351" s="8">
        <f t="shared" si="154"/>
        <v>2.6645352591003757E-15</v>
      </c>
      <c r="BI351" s="8">
        <f t="shared" si="154"/>
        <v>2.6645352591003757E-15</v>
      </c>
      <c r="BJ351" s="8">
        <f t="shared" si="154"/>
        <v>2.6645352591003757E-15</v>
      </c>
      <c r="BK351" s="8">
        <f t="shared" si="154"/>
        <v>2.6645352591003757E-15</v>
      </c>
      <c r="BL351" s="8">
        <f t="shared" si="154"/>
        <v>2.6645352591003757E-15</v>
      </c>
      <c r="BM351" s="8">
        <f t="shared" si="154"/>
        <v>2.6645352591003757E-15</v>
      </c>
      <c r="BN351" s="8">
        <f t="shared" si="154"/>
        <v>2.6645352591003757E-15</v>
      </c>
      <c r="BO351" s="8">
        <f t="shared" si="154"/>
        <v>2.6645352591003757E-15</v>
      </c>
      <c r="BP351" s="8">
        <f t="shared" si="154"/>
        <v>2.6645352591003757E-15</v>
      </c>
      <c r="BQ351" s="8">
        <f t="shared" si="154"/>
        <v>2.6645352591003757E-15</v>
      </c>
      <c r="BR351" s="8">
        <f t="shared" ref="BR351" si="155">BQ351-BR348+BR349+BR350</f>
        <v>2.6645352591003757E-15</v>
      </c>
      <c r="BS351" s="8">
        <f t="shared" ref="BS351" si="156">BR351-BS348+BS349+BS350</f>
        <v>2.6645352591003757E-15</v>
      </c>
      <c r="BT351" s="8">
        <f t="shared" ref="BT351" si="157">BS351-BT348+BT349+BT350</f>
        <v>2.6645352591003757E-15</v>
      </c>
      <c r="BU351" s="8">
        <f t="shared" ref="BU351" si="158">BT351-BU348+BU349+BU350</f>
        <v>2.6645352591003757E-15</v>
      </c>
      <c r="BV351" s="8">
        <f t="shared" ref="BV351" si="159">BU351-BV348+BV349+BV350</f>
        <v>2.6645352591003757E-15</v>
      </c>
    </row>
    <row r="352" spans="1:74" ht="12.75" hidden="1" customHeight="1" outlineLevel="1" x14ac:dyDescent="0.3">
      <c r="I352" s="75"/>
    </row>
    <row r="353" spans="1:74" ht="12.75" hidden="1" customHeight="1" outlineLevel="1" x14ac:dyDescent="0.3">
      <c r="A353" s="112"/>
      <c r="B353" s="112"/>
      <c r="C353" s="112"/>
      <c r="D353" s="113" t="s">
        <v>43</v>
      </c>
      <c r="I353" s="75"/>
      <c r="J353" s="114"/>
      <c r="K353" s="114"/>
      <c r="L353" s="114"/>
      <c r="M353" s="114"/>
      <c r="N353" s="115">
        <f>INDEX('Depn|Inputs'!$N$85:$N$91,MATCH($B341,'Depn|Inputs'!$C$85:$C$91,0))/conv_2015_2010</f>
        <v>-2.3691403455256697</v>
      </c>
    </row>
    <row r="354" spans="1:74" s="239" customFormat="1" ht="12.75" hidden="1" customHeight="1" outlineLevel="1" x14ac:dyDescent="0.3">
      <c r="D354" s="240" t="s">
        <v>68</v>
      </c>
      <c r="E354" s="239" t="s">
        <v>22</v>
      </c>
      <c r="I354" s="241"/>
      <c r="J354" s="242"/>
      <c r="K354" s="242"/>
      <c r="L354" s="242"/>
      <c r="M354" s="242"/>
      <c r="N354" s="243"/>
      <c r="S354" s="279">
        <f>INDEX('Depn|Inputs'!$N$59:$N$67,MATCH($B341,'Depn|Inputs'!$C$59:$C$66,0))/conv_2015_2010</f>
        <v>-9.9541142951488203E-3</v>
      </c>
    </row>
    <row r="355" spans="1:74" ht="12.75" hidden="1" customHeight="1" outlineLevel="1" x14ac:dyDescent="0.3">
      <c r="C355" s="94" t="s">
        <v>12</v>
      </c>
      <c r="E355" s="8" t="s">
        <v>22</v>
      </c>
      <c r="I355" s="75"/>
      <c r="J355" s="9">
        <f>INDEX('Depn|Inputs'!J$44:J$50,MATCH($B341,'Depn|Inputs'!$C$44:$C$50,0))*(1+IF(J$5&lt;=second_reg_period, J$7, J$6))^0.5</f>
        <v>6.1490634482471371</v>
      </c>
      <c r="K355" s="9">
        <f>INDEX('Depn|Inputs'!K$44:K$50,MATCH($B341,'Depn|Inputs'!$C$44:$C$50,0))*(1+IF(K$5&lt;=second_reg_period, K$7, K$6))^0.5</f>
        <v>11.846304723184723</v>
      </c>
      <c r="L355" s="9">
        <f>INDEX('Depn|Inputs'!L$44:L$50,MATCH($B341,'Depn|Inputs'!$C$44:$C$50,0))*(1+IF(L$5&lt;=second_reg_period, L$7, L$6))^0.5</f>
        <v>11.884445500333833</v>
      </c>
      <c r="M355" s="9">
        <f>INDEX('Depn|Inputs'!M$44:M$50,MATCH($B341,'Depn|Inputs'!$C$44:$C$50,0))*(1+IF(M$5&lt;=second_reg_period, M$7, M$6))^0.5</f>
        <v>9.3984454870694112</v>
      </c>
      <c r="N355" s="9">
        <f>INDEX('Depn|Inputs'!N$44:N$50,MATCH($B341,'Depn|Inputs'!$C$44:$C$50,0))*(1+IF(N$5&lt;=second_reg_period, N$7, N$6))^0.5</f>
        <v>18.866668474481791</v>
      </c>
      <c r="O355" s="274">
        <f>INDEX('Depn|Inputs'!O$44:O$50,MATCH($B341,'Depn|Inputs'!$C$44:$C$50,0))*(1+IF(O$5&lt;=third_reg_period, O$7, O$6))^0.5</f>
        <v>3.8701406697574638</v>
      </c>
      <c r="P355" s="274">
        <f>INDEX('Depn|Inputs'!P$44:P$50,MATCH($B341,'Depn|Inputs'!$C$44:$C$50,0))*(1+IF(P$5&lt;=third_reg_period, P$7, P$6))^0.5</f>
        <v>14.003750832870255</v>
      </c>
      <c r="Q355" s="274">
        <f>INDEX('Depn|Inputs'!Q$44:Q$50,MATCH($B341,'Depn|Inputs'!$C$44:$C$50,0))*(1+IF(Q$5&lt;=third_reg_period, Q$7, Q$6))^0.5</f>
        <v>2.9618646686902137</v>
      </c>
      <c r="R355" s="274">
        <f>INDEX('Depn|Inputs'!R$44:R$50,MATCH($B341,'Depn|Inputs'!$C$44:$C$50,0))*(1+IF(R$5&lt;=third_reg_period, R$7, R$6))^0.5</f>
        <v>3.0094249968435252</v>
      </c>
      <c r="S355" s="274">
        <f>INDEX('Depn|Inputs'!S$44:S$50,MATCH($B341,'Depn|Inputs'!$C$44:$C$50,0))*(1+IF(S$5&lt;=third_reg_period, S$7, S$6))^0.5</f>
        <v>6.2898210721136811</v>
      </c>
      <c r="T355" s="9">
        <f>INDEX('Depn|Inputs'!T$44:T$50,MATCH($B341,'Depn|Inputs'!$C$44:$C$50,0))*(1+IF(T$5&lt;=second_reg_period, T$7, T$6))^0.5</f>
        <v>0</v>
      </c>
      <c r="U355" s="9">
        <f>INDEX('Depn|Inputs'!U$44:U$50,MATCH($B341,'Depn|Inputs'!$C$44:$C$50,0))*(1+IF(U$5&lt;=second_reg_period, U$7, U$6))^0.5</f>
        <v>0</v>
      </c>
      <c r="V355" s="9">
        <f>INDEX('Depn|Inputs'!V$44:V$50,MATCH($B341,'Depn|Inputs'!$C$44:$C$50,0))*(1+IF(V$5&lt;=second_reg_period, V$7, V$6))^0.5</f>
        <v>0</v>
      </c>
      <c r="W355" s="9">
        <f>INDEX('Depn|Inputs'!W$44:W$50,MATCH($B341,'Depn|Inputs'!$C$44:$C$50,0))*(1+IF(W$5&lt;=second_reg_period, W$7, W$6))^0.5</f>
        <v>0</v>
      </c>
      <c r="X355" s="9">
        <f>INDEX('Depn|Inputs'!X$44:X$50,MATCH($B341,'Depn|Inputs'!$C$44:$C$50,0))*(1+IF(X$5&lt;=second_reg_period, X$7, X$6))^0.5</f>
        <v>0</v>
      </c>
      <c r="Y355" s="9">
        <f>INDEX('Depn|Inputs'!Y$44:Y$50,MATCH($B341,'Depn|Inputs'!$C$44:$C$50,0))*(1+IF(Y$5&lt;=second_reg_period, Y$7, Y$6))^0.5</f>
        <v>0</v>
      </c>
      <c r="Z355" s="9">
        <f>INDEX('Depn|Inputs'!Z$44:Z$50,MATCH($B341,'Depn|Inputs'!$C$44:$C$50,0))*(1+IF(Z$5&lt;=second_reg_period, Z$7, Z$6))^0.5</f>
        <v>0</v>
      </c>
      <c r="AA355" s="9">
        <f>INDEX('Depn|Inputs'!AA$44:AA$50,MATCH($B341,'Depn|Inputs'!$C$44:$C$50,0))*(1+IF(AA$5&lt;=second_reg_period, AA$7, AA$6))^0.5</f>
        <v>0</v>
      </c>
      <c r="AB355" s="9">
        <f>INDEX('Depn|Inputs'!AB$44:AB$50,MATCH($B341,'Depn|Inputs'!$C$44:$C$50,0))*(1+IF(AB$5&lt;=second_reg_period, AB$7, AB$6))^0.5</f>
        <v>0</v>
      </c>
      <c r="AC355" s="9">
        <f>INDEX('Depn|Inputs'!AC$44:AC$50,MATCH($B341,'Depn|Inputs'!$C$44:$C$50,0))*(1+IF(AC$5&lt;=second_reg_period, AC$7, AC$6))^0.5</f>
        <v>0</v>
      </c>
      <c r="AD355" s="9">
        <f>INDEX('Depn|Inputs'!AD$44:AD$50,MATCH($B341,'Depn|Inputs'!$C$44:$C$50,0))*(1+IF(AD$5&lt;=second_reg_period, AD$7, AD$6))^0.5</f>
        <v>0</v>
      </c>
      <c r="AE355" s="9">
        <f>INDEX('Depn|Inputs'!AE$44:AE$50,MATCH($B341,'Depn|Inputs'!$C$44:$C$50,0))*(1+IF(AE$5&lt;=second_reg_period, AE$7, AE$6))^0.5</f>
        <v>0</v>
      </c>
      <c r="AF355" s="9">
        <f>INDEX('Depn|Inputs'!AF$44:AF$50,MATCH($B341,'Depn|Inputs'!$C$44:$C$50,0))*(1+IF(AF$5&lt;=second_reg_period, AF$7, AF$6))^0.5</f>
        <v>0</v>
      </c>
      <c r="AG355" s="9">
        <f>INDEX('Depn|Inputs'!AG$44:AG$50,MATCH($B341,'Depn|Inputs'!$C$44:$C$50,0))*(1+IF(AG$5&lt;=second_reg_period, AG$7, AG$6))^0.5</f>
        <v>0</v>
      </c>
      <c r="AH355" s="9">
        <f>INDEX('Depn|Inputs'!AH$44:AH$50,MATCH($B341,'Depn|Inputs'!$C$44:$C$50,0))*(1+IF(AH$5&lt;=second_reg_period, AH$7, AH$6))^0.5</f>
        <v>0</v>
      </c>
      <c r="AI355" s="9">
        <f>INDEX('Depn|Inputs'!AI$44:AI$50,MATCH($B341,'Depn|Inputs'!$C$44:$C$50,0))*(1+IF(AI$5&lt;=second_reg_period, AI$7, AI$6))^0.5</f>
        <v>0</v>
      </c>
      <c r="AJ355" s="9">
        <f>INDEX('Depn|Inputs'!AJ$44:AJ$50,MATCH($B341,'Depn|Inputs'!$C$44:$C$50,0))*(1+IF(AJ$5&lt;=second_reg_period, AJ$7, AJ$6))^0.5</f>
        <v>0</v>
      </c>
      <c r="AK355" s="9">
        <f>INDEX('Depn|Inputs'!AK$44:AK$50,MATCH($B341,'Depn|Inputs'!$C$44:$C$50,0))*(1+IF(AK$5&lt;=second_reg_period, AK$7, AK$6))^0.5</f>
        <v>0</v>
      </c>
      <c r="AL355" s="9">
        <f>INDEX('Depn|Inputs'!AL$44:AL$50,MATCH($B341,'Depn|Inputs'!$C$44:$C$50,0))*(1+IF(AL$5&lt;=second_reg_period, AL$7, AL$6))^0.5</f>
        <v>0</v>
      </c>
      <c r="AM355" s="9">
        <f>INDEX('Depn|Inputs'!AM$44:AM$50,MATCH($B341,'Depn|Inputs'!$C$44:$C$50,0))*(1+IF(AM$5&lt;=second_reg_period, AM$7, AM$6))^0.5</f>
        <v>0</v>
      </c>
      <c r="AN355" s="9">
        <f>INDEX('Depn|Inputs'!AN$44:AN$50,MATCH($B341,'Depn|Inputs'!$C$44:$C$50,0))*(1+IF(AN$5&lt;=second_reg_period, AN$7, AN$6))^0.5</f>
        <v>0</v>
      </c>
      <c r="AO355" s="9">
        <f>INDEX('Depn|Inputs'!AO$44:AO$50,MATCH($B341,'Depn|Inputs'!$C$44:$C$50,0))*(1+IF(AO$5&lt;=second_reg_period, AO$7, AO$6))^0.5</f>
        <v>0</v>
      </c>
      <c r="AP355" s="9">
        <f>INDEX('Depn|Inputs'!AP$44:AP$50,MATCH($B341,'Depn|Inputs'!$C$44:$C$50,0))*(1+IF(AP$5&lt;=second_reg_period, AP$7, AP$6))^0.5</f>
        <v>0</v>
      </c>
      <c r="AQ355" s="9">
        <f>INDEX('Depn|Inputs'!AQ$44:AQ$50,MATCH($B341,'Depn|Inputs'!$C$44:$C$50,0))*(1+IF(AQ$5&lt;=second_reg_period, AQ$7, AQ$6))^0.5</f>
        <v>0</v>
      </c>
      <c r="AR355" s="9">
        <f>INDEX('Depn|Inputs'!AR$44:AR$50,MATCH($B341,'Depn|Inputs'!$C$44:$C$50,0))*(1+IF(AR$5&lt;=second_reg_period, AR$7, AR$6))^0.5</f>
        <v>0</v>
      </c>
      <c r="AS355" s="9">
        <f>INDEX('Depn|Inputs'!AS$44:AS$50,MATCH($B341,'Depn|Inputs'!$C$44:$C$50,0))*(1+IF(AS$5&lt;=second_reg_period, AS$7, AS$6))^0.5</f>
        <v>0</v>
      </c>
      <c r="AT355" s="9">
        <f>INDEX('Depn|Inputs'!AT$44:AT$50,MATCH($B341,'Depn|Inputs'!$C$44:$C$50,0))*(1+IF(AT$5&lt;=second_reg_period, AT$7, AT$6))^0.5</f>
        <v>0</v>
      </c>
      <c r="AU355" s="9">
        <f>INDEX('Depn|Inputs'!AU$44:AU$50,MATCH($B341,'Depn|Inputs'!$C$44:$C$50,0))*(1+IF(AU$5&lt;=second_reg_period, AU$7, AU$6))^0.5</f>
        <v>0</v>
      </c>
      <c r="AV355" s="9">
        <f>INDEX('Depn|Inputs'!AV$44:AV$50,MATCH($B341,'Depn|Inputs'!$C$44:$C$50,0))*(1+IF(AV$5&lt;=second_reg_period, AV$7, AV$6))^0.5</f>
        <v>0</v>
      </c>
      <c r="AW355" s="9">
        <f>INDEX('Depn|Inputs'!AW$44:AW$50,MATCH($B341,'Depn|Inputs'!$C$44:$C$50,0))*(1+IF(AW$5&lt;=second_reg_period, AW$7, AW$6))^0.5</f>
        <v>0</v>
      </c>
      <c r="AX355" s="9">
        <f>INDEX('Depn|Inputs'!AX$44:AX$50,MATCH($B341,'Depn|Inputs'!$C$44:$C$50,0))*(1+IF(AX$5&lt;=second_reg_period, AX$7, AX$6))^0.5</f>
        <v>0</v>
      </c>
      <c r="AY355" s="9">
        <f>INDEX('Depn|Inputs'!AY$44:AY$50,MATCH($B341,'Depn|Inputs'!$C$44:$C$50,0))*(1+IF(AY$5&lt;=second_reg_period, AY$7, AY$6))^0.5</f>
        <v>0</v>
      </c>
      <c r="AZ355" s="9">
        <f>INDEX('Depn|Inputs'!AZ$44:AZ$50,MATCH($B341,'Depn|Inputs'!$C$44:$C$50,0))*(1+IF(AZ$5&lt;=second_reg_period, AZ$7, AZ$6))^0.5</f>
        <v>0</v>
      </c>
      <c r="BA355" s="9">
        <f>INDEX('Depn|Inputs'!BA$44:BA$50,MATCH($B341,'Depn|Inputs'!$C$44:$C$50,0))*(1+IF(BA$5&lt;=second_reg_period, BA$7, BA$6))^0.5</f>
        <v>0</v>
      </c>
      <c r="BB355" s="9">
        <f>INDEX('Depn|Inputs'!BB$44:BB$50,MATCH($B341,'Depn|Inputs'!$C$44:$C$50,0))*(1+IF(BB$5&lt;=second_reg_period, BB$7, BB$6))^0.5</f>
        <v>0</v>
      </c>
      <c r="BC355" s="9">
        <f>INDEX('Depn|Inputs'!BC$44:BC$50,MATCH($B341,'Depn|Inputs'!$C$44:$C$50,0))*(1+IF(BC$5&lt;=second_reg_period, BC$7, BC$6))^0.5</f>
        <v>0</v>
      </c>
      <c r="BD355" s="9">
        <f>INDEX('Depn|Inputs'!BD$44:BD$50,MATCH($B341,'Depn|Inputs'!$C$44:$C$50,0))*(1+IF(BD$5&lt;=second_reg_period, BD$7, BD$6))^0.5</f>
        <v>0</v>
      </c>
      <c r="BE355" s="9">
        <f>INDEX('Depn|Inputs'!BE$44:BE$50,MATCH($B341,'Depn|Inputs'!$C$44:$C$50,0))*(1+IF(BE$5&lt;=second_reg_period, BE$7, BE$6))^0.5</f>
        <v>0</v>
      </c>
      <c r="BF355" s="9">
        <f>INDEX('Depn|Inputs'!BF$44:BF$50,MATCH($B341,'Depn|Inputs'!$C$44:$C$50,0))*(1+IF(BF$5&lt;=second_reg_period, BF$7, BF$6))^0.5</f>
        <v>0</v>
      </c>
      <c r="BG355" s="9">
        <f>INDEX('Depn|Inputs'!BG$44:BG$50,MATCH($B341,'Depn|Inputs'!$C$44:$C$50,0))*(1+IF(BG$5&lt;=second_reg_period, BG$7, BG$6))^0.5</f>
        <v>0</v>
      </c>
      <c r="BH355" s="9">
        <f>INDEX('Depn|Inputs'!BH$44:BH$50,MATCH($B341,'Depn|Inputs'!$C$44:$C$50,0))*(1+IF(BH$5&lt;=second_reg_period, BH$7, BH$6))^0.5</f>
        <v>0</v>
      </c>
      <c r="BI355" s="9">
        <f>INDEX('Depn|Inputs'!BI$44:BI$50,MATCH($B341,'Depn|Inputs'!$C$44:$C$50,0))*(1+IF(BI$5&lt;=second_reg_period, BI$7, BI$6))^0.5</f>
        <v>0</v>
      </c>
      <c r="BJ355" s="9">
        <f>INDEX('Depn|Inputs'!BJ$44:BJ$50,MATCH($B341,'Depn|Inputs'!$C$44:$C$50,0))*(1+IF(BJ$5&lt;=second_reg_period, BJ$7, BJ$6))^0.5</f>
        <v>0</v>
      </c>
      <c r="BK355" s="9">
        <f>INDEX('Depn|Inputs'!BK$44:BK$50,MATCH($B341,'Depn|Inputs'!$C$44:$C$50,0))*(1+IF(BK$5&lt;=second_reg_period, BK$7, BK$6))^0.5</f>
        <v>0</v>
      </c>
      <c r="BL355" s="9">
        <f>INDEX('Depn|Inputs'!BL$44:BL$50,MATCH($B341,'Depn|Inputs'!$C$44:$C$50,0))*(1+IF(BL$5&lt;=second_reg_period, BL$7, BL$6))^0.5</f>
        <v>0</v>
      </c>
      <c r="BM355" s="9">
        <f>INDEX('Depn|Inputs'!BM$44:BM$50,MATCH($B341,'Depn|Inputs'!$C$44:$C$50,0))*(1+IF(BM$5&lt;=second_reg_period, BM$7, BM$6))^0.5</f>
        <v>0</v>
      </c>
      <c r="BN355" s="9">
        <f>INDEX('Depn|Inputs'!BN$44:BN$50,MATCH($B341,'Depn|Inputs'!$C$44:$C$50,0))*(1+IF(BN$5&lt;=second_reg_period, BN$7, BN$6))^0.5</f>
        <v>0</v>
      </c>
      <c r="BO355" s="9">
        <f>INDEX('Depn|Inputs'!BO$44:BO$50,MATCH($B341,'Depn|Inputs'!$C$44:$C$50,0))*(1+IF(BO$5&lt;=second_reg_period, BO$7, BO$6))^0.5</f>
        <v>0</v>
      </c>
      <c r="BP355" s="9">
        <f>INDEX('Depn|Inputs'!BP$44:BP$50,MATCH($B341,'Depn|Inputs'!$C$44:$C$50,0))*(1+IF(BP$5&lt;=second_reg_period, BP$7, BP$6))^0.5</f>
        <v>0</v>
      </c>
      <c r="BQ355" s="9">
        <f>INDEX('Depn|Inputs'!BQ$44:BQ$50,MATCH($B341,'Depn|Inputs'!$C$44:$C$50,0))*(1+IF(BQ$5&lt;=second_reg_period, BQ$7, BQ$6))^0.5</f>
        <v>0</v>
      </c>
      <c r="BR355" s="9">
        <f>INDEX('Depn|Inputs'!BR$44:BR$50,MATCH($B341,'Depn|Inputs'!$C$44:$C$50,0))*(1+IF(BR$5&lt;=second_reg_period, BR$7, BR$6))^0.5</f>
        <v>0</v>
      </c>
      <c r="BS355" s="9">
        <f>INDEX('Depn|Inputs'!BS$44:BS$50,MATCH($B341,'Depn|Inputs'!$C$44:$C$50,0))*(1+IF(BS$5&lt;=second_reg_period, BS$7, BS$6))^0.5</f>
        <v>0</v>
      </c>
      <c r="BT355" s="9">
        <f>INDEX('Depn|Inputs'!BT$44:BT$50,MATCH($B341,'Depn|Inputs'!$C$44:$C$50,0))*(1+IF(BT$5&lt;=second_reg_period, BT$7, BT$6))^0.5</f>
        <v>0</v>
      </c>
      <c r="BU355" s="9">
        <f>INDEX('Depn|Inputs'!BU$44:BU$50,MATCH($B341,'Depn|Inputs'!$C$44:$C$50,0))*(1+IF(BU$5&lt;=second_reg_period, BU$7, BU$6))^0.5</f>
        <v>0</v>
      </c>
      <c r="BV355" s="9">
        <f>INDEX('Depn|Inputs'!BV$44:BV$50,MATCH($B341,'Depn|Inputs'!$C$44:$C$50,0))*(1+IF(BV$5&lt;=second_reg_period, BV$7, BV$6))^0.5</f>
        <v>0</v>
      </c>
    </row>
    <row r="356" spans="1:74" ht="12.75" hidden="1" customHeight="1" outlineLevel="1" x14ac:dyDescent="0.3">
      <c r="D356" s="54" t="s">
        <v>45</v>
      </c>
      <c r="I356" s="75"/>
      <c r="O356" s="123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  <c r="AV356" s="92"/>
      <c r="AW356" s="92"/>
      <c r="AX356" s="92"/>
      <c r="AY356" s="92"/>
      <c r="AZ356" s="92"/>
      <c r="BA356" s="92"/>
      <c r="BB356" s="92"/>
      <c r="BC356" s="92"/>
      <c r="BD356" s="92"/>
      <c r="BE356" s="92"/>
      <c r="BF356" s="92"/>
      <c r="BG356" s="92"/>
      <c r="BH356" s="92"/>
      <c r="BI356" s="92"/>
      <c r="BJ356" s="92"/>
      <c r="BK356" s="92"/>
      <c r="BL356" s="92"/>
      <c r="BM356" s="92"/>
      <c r="BN356" s="92"/>
      <c r="BO356" s="92"/>
      <c r="BP356" s="92"/>
      <c r="BQ356" s="92"/>
      <c r="BR356" s="92"/>
      <c r="BS356" s="92"/>
      <c r="BT356" s="92"/>
      <c r="BU356" s="92"/>
      <c r="BV356" s="92"/>
    </row>
    <row r="357" spans="1:74" s="103" customFormat="1" ht="12.75" hidden="1" customHeight="1" outlineLevel="1" x14ac:dyDescent="0.3">
      <c r="D357" s="118" t="s">
        <v>43</v>
      </c>
      <c r="E357" s="103" t="s">
        <v>22</v>
      </c>
      <c r="I357" s="104"/>
      <c r="J357" s="119"/>
      <c r="K357" s="119"/>
      <c r="L357" s="119"/>
      <c r="M357" s="119"/>
      <c r="N357" s="119"/>
      <c r="O357" s="121">
        <f>IF($I343="n/a",0,IF(O$5-$N$5&gt;$I343-5,$N353-SUM($J357:N357),$N353/($I343-5)))</f>
        <v>-0.15889143889930896</v>
      </c>
      <c r="P357" s="121">
        <f>IF($I343="n/a",0,IF(P$5-$N$5&gt;$I343-5,$N353-SUM($J357:O357),$N353/($I343-5)))</f>
        <v>-0.15889143889930896</v>
      </c>
      <c r="Q357" s="121">
        <f>IF($I343="n/a",0,IF(Q$5-$N$5&gt;$I343-5,$N353-SUM($J357:P357),$N353/($I343-5)))</f>
        <v>-0.15889143889930896</v>
      </c>
      <c r="R357" s="121">
        <f>IF($I343="n/a",0,IF(R$5-$N$5&gt;$I343-5,$N353-SUM($J357:Q357),$N353/($I343-5)))</f>
        <v>-0.15889143889930896</v>
      </c>
      <c r="S357" s="121">
        <f>IF($I343="n/a",0,IF(S$5-$N$5&gt;$I343-5,$N353-SUM($J357:R357),$N353/($I343-5)))</f>
        <v>-0.15889143889930896</v>
      </c>
      <c r="T357" s="121">
        <f>IF($I343="n/a",0,IF(T$5-$N$5&gt;$I343-5,$N353-SUM($J357:S357),$N353/($I343-5)))</f>
        <v>-0.15889143889930896</v>
      </c>
      <c r="U357" s="121">
        <f>IF($I343="n/a",0,IF(U$5-$N$5&gt;$I343-5,$N353-SUM($J357:T357),$N353/($I343-5)))</f>
        <v>-0.15889143889930896</v>
      </c>
      <c r="V357" s="121">
        <f>IF($I343="n/a",0,IF(V$5-$N$5&gt;$I343-5,$N353-SUM($J357:U357),$N353/($I343-5)))</f>
        <v>-0.15889143889930896</v>
      </c>
      <c r="W357" s="121">
        <f>IF($I343="n/a",0,IF(W$5-$N$5&gt;$I343-5,$N353-SUM($J357:V357),$N353/($I343-5)))</f>
        <v>-0.15889143889930896</v>
      </c>
      <c r="X357" s="121">
        <f>IF($I343="n/a",0,IF(X$5-$N$5&gt;$I343-5,$N353-SUM($J357:W357),$N353/($I343-5)))</f>
        <v>-0.15889143889930896</v>
      </c>
      <c r="Y357" s="121">
        <f>IF($I343="n/a",0,IF(Y$5-$N$5&gt;$I343-5,$N353-SUM($J357:X357),$N353/($I343-5)))</f>
        <v>-0.15889143889930896</v>
      </c>
      <c r="Z357" s="121">
        <f>IF($I343="n/a",0,IF(Z$5-$N$5&gt;$I343-5,$N353-SUM($J357:Y357),$N353/($I343-5)))</f>
        <v>-0.15889143889930896</v>
      </c>
      <c r="AA357" s="121">
        <f>IF($I343="n/a",0,IF(AA$5-$N$5&gt;$I343-5,$N353-SUM($J357:Z357),$N353/($I343-5)))</f>
        <v>-0.15889143889930896</v>
      </c>
      <c r="AB357" s="121">
        <f>IF($I343="n/a",0,IF(AB$5-$N$5&gt;$I343-5,$N353-SUM($J357:AA357),$N353/($I343-5)))</f>
        <v>-0.15889143889930896</v>
      </c>
      <c r="AC357" s="121">
        <f>IF($I343="n/a",0,IF(AC$5-$N$5&gt;$I343-5,$N353-SUM($J357:AB357),$N353/($I343-5)))</f>
        <v>-0.14466020093534393</v>
      </c>
      <c r="AD357" s="121">
        <f>IF($I343="n/a",0,IF(AD$5-$N$5&gt;$I343-5,$N353-SUM($J357:AC357),$N353/($I343-5)))</f>
        <v>0</v>
      </c>
      <c r="AE357" s="121">
        <f>IF($I343="n/a",0,IF(AE$5-$N$5&gt;$I343-5,$N353-SUM($J357:AD357),$N353/($I343-5)))</f>
        <v>0</v>
      </c>
      <c r="AF357" s="121">
        <f>IF($I343="n/a",0,IF(AF$5-$N$5&gt;$I343-5,$N353-SUM($J357:AE357),$N353/($I343-5)))</f>
        <v>0</v>
      </c>
      <c r="AG357" s="121">
        <f>IF($I343="n/a",0,IF(AG$5-$N$5&gt;$I343-5,$N353-SUM($J357:AF357),$N353/($I343-5)))</f>
        <v>0</v>
      </c>
      <c r="AH357" s="121">
        <f>IF($I343="n/a",0,IF(AH$5-$N$5&gt;$I343-5,$N353-SUM($J357:AG357),$N353/($I343-5)))</f>
        <v>0</v>
      </c>
      <c r="AI357" s="121">
        <f>IF($I343="n/a",0,IF(AI$5-$N$5&gt;$I343-5,$N353-SUM($J357:AH357),$N353/($I343-5)))</f>
        <v>0</v>
      </c>
      <c r="AJ357" s="121">
        <f>IF($I343="n/a",0,IF(AJ$5-$N$5&gt;$I343-5,$N353-SUM($J357:AI357),$N353/($I343-5)))</f>
        <v>0</v>
      </c>
      <c r="AK357" s="121">
        <f>IF($I343="n/a",0,IF(AK$5-$N$5&gt;$I343-5,$N353-SUM($J357:AJ357),$N353/($I343-5)))</f>
        <v>0</v>
      </c>
      <c r="AL357" s="121">
        <f>IF($I343="n/a",0,IF(AL$5-$N$5&gt;$I343-5,$N353-SUM($J357:AK357),$N353/($I343-5)))</f>
        <v>0</v>
      </c>
      <c r="AM357" s="121">
        <f>IF($I343="n/a",0,IF(AM$5-$N$5&gt;$I343-5,$N353-SUM($J357:AL357),$N353/($I343-5)))</f>
        <v>0</v>
      </c>
      <c r="AN357" s="121">
        <f>IF($I343="n/a",0,IF(AN$5-$N$5&gt;$I343-5,$N353-SUM($J357:AM357),$N353/($I343-5)))</f>
        <v>0</v>
      </c>
      <c r="AO357" s="121">
        <f>IF($I343="n/a",0,IF(AO$5-$N$5&gt;$I343-5,$N353-SUM($J357:AN357),$N353/($I343-5)))</f>
        <v>0</v>
      </c>
      <c r="AP357" s="121">
        <f>IF($I343="n/a",0,IF(AP$5-$N$5&gt;$I343-5,$N353-SUM($J357:AO357),$N353/($I343-5)))</f>
        <v>0</v>
      </c>
      <c r="AQ357" s="121">
        <f>IF($I343="n/a",0,IF(AQ$5-$N$5&gt;$I343-5,$N353-SUM($J357:AP357),$N353/($I343-5)))</f>
        <v>0</v>
      </c>
      <c r="AR357" s="121">
        <f>IF($I343="n/a",0,IF(AR$5-$N$5&gt;$I343-5,$N353-SUM($J357:AQ357),$N353/($I343-5)))</f>
        <v>0</v>
      </c>
      <c r="AS357" s="121">
        <f>IF($I343="n/a",0,IF(AS$5-$N$5&gt;$I343-5,$N353-SUM($J357:AR357),$N353/($I343-5)))</f>
        <v>0</v>
      </c>
      <c r="AT357" s="121">
        <f>IF($I343="n/a",0,IF(AT$5-$N$5&gt;$I343-5,$N353-SUM($J357:AS357),$N353/($I343-5)))</f>
        <v>0</v>
      </c>
      <c r="AU357" s="121">
        <f>IF($I343="n/a",0,IF(AU$5-$N$5&gt;$I343-5,$N353-SUM($J357:AT357),$N353/($I343-5)))</f>
        <v>0</v>
      </c>
      <c r="AV357" s="121">
        <f>IF($I343="n/a",0,IF(AV$5-$N$5&gt;$I343-5,$N353-SUM($J357:AU357),$N353/($I343-5)))</f>
        <v>0</v>
      </c>
      <c r="AW357" s="121">
        <f>IF($I343="n/a",0,IF(AW$5-$N$5&gt;$I343-5,$N353-SUM($J357:AV357),$N353/($I343-5)))</f>
        <v>0</v>
      </c>
      <c r="AX357" s="121">
        <f>IF($I343="n/a",0,IF(AX$5-$N$5&gt;$I343-5,$N353-SUM($J357:AW357),$N353/($I343-5)))</f>
        <v>0</v>
      </c>
      <c r="AY357" s="121">
        <f>IF($I343="n/a",0,IF(AY$5-$N$5&gt;$I343-5,$N353-SUM($J357:AX357),$N353/($I343-5)))</f>
        <v>0</v>
      </c>
      <c r="AZ357" s="121">
        <f>IF($I343="n/a",0,IF(AZ$5-$N$5&gt;$I343-5,$N353-SUM($J357:AY357),$N353/($I343-5)))</f>
        <v>0</v>
      </c>
      <c r="BA357" s="121">
        <f>IF($I343="n/a",0,IF(BA$5-$N$5&gt;$I343-5,$N353-SUM($J357:AZ357),$N353/($I343-5)))</f>
        <v>0</v>
      </c>
      <c r="BB357" s="121">
        <f>IF($I343="n/a",0,IF(BB$5-$N$5&gt;$I343-5,$N353-SUM($J357:BA357),$N353/($I343-5)))</f>
        <v>0</v>
      </c>
      <c r="BC357" s="121">
        <f>IF($I343="n/a",0,IF(BC$5-$N$5&gt;$I343-5,$N353-SUM($J357:BB357),$N353/($I343-5)))</f>
        <v>0</v>
      </c>
      <c r="BD357" s="121">
        <f>IF($I343="n/a",0,IF(BD$5-$N$5&gt;$I343-5,$N353-SUM($J357:BC357),$N353/($I343-5)))</f>
        <v>0</v>
      </c>
      <c r="BE357" s="121">
        <f>IF($I343="n/a",0,IF(BE$5-$N$5&gt;$I343-5,$N353-SUM($J357:BD357),$N353/($I343-5)))</f>
        <v>0</v>
      </c>
      <c r="BF357" s="121">
        <f>IF($I343="n/a",0,IF(BF$5-$N$5&gt;$I343-5,$N353-SUM($J357:BE357),$N353/($I343-5)))</f>
        <v>0</v>
      </c>
      <c r="BG357" s="121">
        <f>IF($I343="n/a",0,IF(BG$5-$N$5&gt;$I343-5,$N353-SUM($J357:BF357),$N353/($I343-5)))</f>
        <v>0</v>
      </c>
      <c r="BH357" s="121">
        <f>IF($I343="n/a",0,IF(BH$5-$N$5&gt;$I343-5,$N353-SUM($J357:BG357),$N353/($I343-5)))</f>
        <v>0</v>
      </c>
      <c r="BI357" s="121">
        <f>IF($I343="n/a",0,IF(BI$5-$N$5&gt;$I343-5,$N353-SUM($J357:BH357),$N353/($I343-5)))</f>
        <v>0</v>
      </c>
      <c r="BJ357" s="121">
        <f>IF($I343="n/a",0,IF(BJ$5-$N$5&gt;$I343-5,$N353-SUM($J357:BI357),$N353/($I343-5)))</f>
        <v>0</v>
      </c>
      <c r="BK357" s="121">
        <f>IF($I343="n/a",0,IF(BK$5-$N$5&gt;$I343-5,$N353-SUM($J357:BJ357),$N353/($I343-5)))</f>
        <v>0</v>
      </c>
      <c r="BL357" s="121">
        <f>IF($I343="n/a",0,IF(BL$5-$N$5&gt;$I343-5,$N353-SUM($J357:BK357),$N353/($I343-5)))</f>
        <v>0</v>
      </c>
      <c r="BM357" s="121">
        <f>IF($I343="n/a",0,IF(BM$5-$N$5&gt;$I343-5,$N353-SUM($J357:BL357),$N353/($I343-5)))</f>
        <v>0</v>
      </c>
      <c r="BN357" s="121">
        <f>IF($I343="n/a",0,IF(BN$5-$N$5&gt;$I343-5,$N353-SUM($J357:BM357),$N353/($I343-5)))</f>
        <v>0</v>
      </c>
      <c r="BO357" s="121">
        <f>IF($I343="n/a",0,IF(BO$5-$N$5&gt;$I343-5,$N353-SUM($J357:BN357),$N353/($I343-5)))</f>
        <v>0</v>
      </c>
      <c r="BP357" s="121">
        <f>IF($I343="n/a",0,IF(BP$5-$N$5&gt;$I343-5,$N353-SUM($J357:BO357),$N353/($I343-5)))</f>
        <v>0</v>
      </c>
      <c r="BQ357" s="121">
        <f>IF($I343="n/a",0,IF(BQ$5-$N$5&gt;$I343-5,$N353-SUM($J357:BP357),$N353/($I343-5)))</f>
        <v>0</v>
      </c>
      <c r="BR357" s="121">
        <f>IF($I343="n/a",0,IF(BR$5-$N$5&gt;$I343-5,$N353-SUM($J357:BQ357),$N353/($I343-5)))</f>
        <v>0</v>
      </c>
      <c r="BS357" s="121">
        <f>IF($I343="n/a",0,IF(BS$5-$N$5&gt;$I343-5,$N353-SUM($J357:BR357),$N353/($I343-5)))</f>
        <v>0</v>
      </c>
      <c r="BT357" s="121">
        <f>IF($I343="n/a",0,IF(BT$5-$N$5&gt;$I343-5,$N353-SUM($J357:BS357),$N353/($I343-5)))</f>
        <v>0</v>
      </c>
      <c r="BU357" s="121">
        <f>IF($I343="n/a",0,IF(BU$5-$N$5&gt;$I343-5,$N353-SUM($J357:BT357),$N353/($I343-5)))</f>
        <v>0</v>
      </c>
      <c r="BV357" s="121">
        <f>IF($I343="n/a",0,IF(BV$5-$N$5&gt;$I343-5,$N353-SUM($J357:BU357),$N353/($I343-5)))</f>
        <v>0</v>
      </c>
    </row>
    <row r="358" spans="1:74" s="103" customFormat="1" ht="12.75" hidden="1" customHeight="1" outlineLevel="1" x14ac:dyDescent="0.3">
      <c r="A358" s="239"/>
      <c r="B358" s="239"/>
      <c r="C358" s="239"/>
      <c r="D358" s="245" t="s">
        <v>68</v>
      </c>
      <c r="E358" s="239" t="s">
        <v>22</v>
      </c>
      <c r="F358" s="239"/>
      <c r="G358" s="239"/>
      <c r="H358" s="239"/>
      <c r="I358" s="241"/>
      <c r="J358" s="246"/>
      <c r="K358" s="246"/>
      <c r="L358" s="246"/>
      <c r="M358" s="246"/>
      <c r="N358" s="246"/>
      <c r="O358" s="247"/>
      <c r="P358" s="246"/>
      <c r="Q358" s="246"/>
      <c r="R358" s="246"/>
      <c r="S358" s="246"/>
      <c r="T358" s="280">
        <f>IF($I343="n/a",0,IF(T$5-$S$5&gt;$I343-5,$S354-SUM($J358:S358),$S354/($I343-5)))</f>
        <v>-6.6759385796262007E-4</v>
      </c>
      <c r="U358" s="280">
        <f>IF($I343="n/a",0,IF(U$5-$S$5&gt;$I343-5,$S354-SUM($J358:T358),$S354/($I343-5)))</f>
        <v>-6.6759385796262007E-4</v>
      </c>
      <c r="V358" s="280">
        <f>IF($I343="n/a",0,IF(V$5-$S$5&gt;$I343-5,$S354-SUM($J358:U358),$S354/($I343-5)))</f>
        <v>-6.6759385796262007E-4</v>
      </c>
      <c r="W358" s="280">
        <f>IF($I343="n/a",0,IF(W$5-$S$5&gt;$I343-5,$S354-SUM($J358:V358),$S354/($I343-5)))</f>
        <v>-6.6759385796262007E-4</v>
      </c>
      <c r="X358" s="280">
        <f>IF($I343="n/a",0,IF(X$5-$S$5&gt;$I343-5,$S354-SUM($J358:W358),$S354/($I343-5)))</f>
        <v>-6.6759385796262007E-4</v>
      </c>
      <c r="Y358" s="280">
        <f>IF($I343="n/a",0,IF(Y$5-$S$5&gt;$I343-5,$S354-SUM($J358:X358),$S354/($I343-5)))</f>
        <v>-6.6759385796262007E-4</v>
      </c>
      <c r="Z358" s="280">
        <f>IF($I343="n/a",0,IF(Z$5-$S$5&gt;$I343-5,$S354-SUM($J358:Y358),$S354/($I343-5)))</f>
        <v>-6.6759385796262007E-4</v>
      </c>
      <c r="AA358" s="280">
        <f>IF($I343="n/a",0,IF(AA$5-$S$5&gt;$I343-5,$S354-SUM($J358:Z358),$S354/($I343-5)))</f>
        <v>-6.6759385796262007E-4</v>
      </c>
      <c r="AB358" s="280">
        <f>IF($I343="n/a",0,IF(AB$5-$S$5&gt;$I343-5,$S354-SUM($J358:AA358),$S354/($I343-5)))</f>
        <v>-6.6759385796262007E-4</v>
      </c>
      <c r="AC358" s="280">
        <f>IF($I343="n/a",0,IF(AC$5-$S$5&gt;$I343-5,$S354-SUM($J358:AB358),$S354/($I343-5)))</f>
        <v>-6.6759385796262007E-4</v>
      </c>
      <c r="AD358" s="280">
        <f>IF($I343="n/a",0,IF(AD$5-$S$5&gt;$I343-5,$S354-SUM($J358:AC358),$S354/($I343-5)))</f>
        <v>-6.6759385796262007E-4</v>
      </c>
      <c r="AE358" s="280">
        <f>IF($I343="n/a",0,IF(AE$5-$S$5&gt;$I343-5,$S354-SUM($J358:AD358),$S354/($I343-5)))</f>
        <v>-6.6759385796262007E-4</v>
      </c>
      <c r="AF358" s="280">
        <f>IF($I343="n/a",0,IF(AF$5-$S$5&gt;$I343-5,$S354-SUM($J358:AE358),$S354/($I343-5)))</f>
        <v>-6.6759385796262007E-4</v>
      </c>
      <c r="AG358" s="280">
        <f>IF($I343="n/a",0,IF(AG$5-$S$5&gt;$I343-5,$S354-SUM($J358:AF358),$S354/($I343-5)))</f>
        <v>-6.6759385796262007E-4</v>
      </c>
      <c r="AH358" s="280">
        <f>IF($I343="n/a",0,IF(AH$5-$S$5&gt;$I343-5,$S354-SUM($J358:AG358),$S354/($I343-5)))</f>
        <v>-6.0780028367213648E-4</v>
      </c>
      <c r="AI358" s="280">
        <f>IF($I343="n/a",0,IF(AI$5-$S$5&gt;$I343-5,$S354-SUM($J358:AH358),$S354/($I343-5)))</f>
        <v>0</v>
      </c>
      <c r="AJ358" s="280">
        <f>IF($I343="n/a",0,IF(AJ$5-$S$5&gt;$I343-5,$S354-SUM($J358:AI358),$S354/($I343-5)))</f>
        <v>0</v>
      </c>
      <c r="AK358" s="280">
        <f>IF($I343="n/a",0,IF(AK$5-$S$5&gt;$I343-5,$S354-SUM($J358:AJ358),$S354/($I343-5)))</f>
        <v>0</v>
      </c>
      <c r="AL358" s="280">
        <f>IF($I343="n/a",0,IF(AL$5-$S$5&gt;$I343-5,$S354-SUM($J358:AK358),$S354/($I343-5)))</f>
        <v>0</v>
      </c>
      <c r="AM358" s="280">
        <f>IF($I343="n/a",0,IF(AM$5-$S$5&gt;$I343-5,$S354-SUM($J358:AL358),$S354/($I343-5)))</f>
        <v>0</v>
      </c>
      <c r="AN358" s="280">
        <f>IF($I343="n/a",0,IF(AN$5-$S$5&gt;$I343-5,$S354-SUM($J358:AM358),$S354/($I343-5)))</f>
        <v>0</v>
      </c>
      <c r="AO358" s="280">
        <f>IF($I343="n/a",0,IF(AO$5-$S$5&gt;$I343-5,$S354-SUM($J358:AN358),$S354/($I343-5)))</f>
        <v>0</v>
      </c>
      <c r="AP358" s="280">
        <f>IF($I343="n/a",0,IF(AP$5-$S$5&gt;$I343-5,$S354-SUM($J358:AO358),$S354/($I343-5)))</f>
        <v>0</v>
      </c>
      <c r="AQ358" s="280">
        <f>IF($I343="n/a",0,IF(AQ$5-$S$5&gt;$I343-5,$S354-SUM($J358:AP358),$S354/($I343-5)))</f>
        <v>0</v>
      </c>
      <c r="AR358" s="280">
        <f>IF($I343="n/a",0,IF(AR$5-$S$5&gt;$I343-5,$S354-SUM($J358:AQ358),$S354/($I343-5)))</f>
        <v>0</v>
      </c>
      <c r="AS358" s="280">
        <f>IF($I343="n/a",0,IF(AS$5-$S$5&gt;$I343-5,$S354-SUM($J358:AR358),$S354/($I343-5)))</f>
        <v>0</v>
      </c>
      <c r="AT358" s="280">
        <f>IF($I343="n/a",0,IF(AT$5-$S$5&gt;$I343-5,$S354-SUM($J358:AS358),$S354/($I343-5)))</f>
        <v>0</v>
      </c>
      <c r="AU358" s="280">
        <f>IF($I343="n/a",0,IF(AU$5-$S$5&gt;$I343-5,$S354-SUM($J358:AT358),$S354/($I343-5)))</f>
        <v>0</v>
      </c>
      <c r="AV358" s="280">
        <f>IF($I343="n/a",0,IF(AV$5-$S$5&gt;$I343-5,$S354-SUM($J358:AU358),$S354/($I343-5)))</f>
        <v>0</v>
      </c>
      <c r="AW358" s="280">
        <f>IF($I343="n/a",0,IF(AW$5-$S$5&gt;$I343-5,$S354-SUM($J358:AV358),$S354/($I343-5)))</f>
        <v>0</v>
      </c>
      <c r="AX358" s="280">
        <f>IF($I343="n/a",0,IF(AX$5-$S$5&gt;$I343-5,$S354-SUM($J358:AW358),$S354/($I343-5)))</f>
        <v>0</v>
      </c>
      <c r="AY358" s="280">
        <f>IF($I343="n/a",0,IF(AY$5-$S$5&gt;$I343-5,$S354-SUM($J358:AX358),$S354/($I343-5)))</f>
        <v>0</v>
      </c>
      <c r="AZ358" s="280">
        <f>IF($I343="n/a",0,IF(AZ$5-$S$5&gt;$I343-5,$S354-SUM($J358:AY358),$S354/($I343-5)))</f>
        <v>0</v>
      </c>
      <c r="BA358" s="280">
        <f>IF($I343="n/a",0,IF(BA$5-$S$5&gt;$I343-5,$S354-SUM($J358:AZ358),$S354/($I343-5)))</f>
        <v>0</v>
      </c>
      <c r="BB358" s="280">
        <f>IF($I343="n/a",0,IF(BB$5-$S$5&gt;$I343-5,$S354-SUM($J358:BA358),$S354/($I343-5)))</f>
        <v>0</v>
      </c>
      <c r="BC358" s="280">
        <f>IF($I343="n/a",0,IF(BC$5-$S$5&gt;$I343-5,$S354-SUM($J358:BB358),$S354/($I343-5)))</f>
        <v>0</v>
      </c>
      <c r="BD358" s="280">
        <f>IF($I343="n/a",0,IF(BD$5-$S$5&gt;$I343-5,$S354-SUM($J358:BC358),$S354/($I343-5)))</f>
        <v>0</v>
      </c>
      <c r="BE358" s="280">
        <f>IF($I343="n/a",0,IF(BE$5-$S$5&gt;$I343-5,$S354-SUM($J358:BD358),$S354/($I343-5)))</f>
        <v>0</v>
      </c>
      <c r="BF358" s="280">
        <f>IF($I343="n/a",0,IF(BF$5-$S$5&gt;$I343-5,$S354-SUM($J358:BE358),$S354/($I343-5)))</f>
        <v>0</v>
      </c>
      <c r="BG358" s="280">
        <f>IF($I343="n/a",0,IF(BG$5-$S$5&gt;$I343-5,$S354-SUM($J358:BF358),$S354/($I343-5)))</f>
        <v>0</v>
      </c>
      <c r="BH358" s="280">
        <f>IF($I343="n/a",0,IF(BH$5-$S$5&gt;$I343-5,$S354-SUM($J358:BG358),$S354/($I343-5)))</f>
        <v>0</v>
      </c>
      <c r="BI358" s="280">
        <f>IF($I343="n/a",0,IF(BI$5-$S$5&gt;$I343-5,$S354-SUM($J358:BH358),$S354/($I343-5)))</f>
        <v>0</v>
      </c>
      <c r="BJ358" s="280">
        <f>IF($I343="n/a",0,IF(BJ$5-$S$5&gt;$I343-5,$S354-SUM($J358:BI358),$S354/($I343-5)))</f>
        <v>0</v>
      </c>
      <c r="BK358" s="280">
        <f>IF($I343="n/a",0,IF(BK$5-$S$5&gt;$I343-5,$S354-SUM($J358:BJ358),$S354/($I343-5)))</f>
        <v>0</v>
      </c>
      <c r="BL358" s="280">
        <f>IF($I343="n/a",0,IF(BL$5-$S$5&gt;$I343-5,$S354-SUM($J358:BK358),$S354/($I343-5)))</f>
        <v>0</v>
      </c>
      <c r="BM358" s="280">
        <f>IF($I343="n/a",0,IF(BM$5-$S$5&gt;$I343-5,$S354-SUM($J358:BL358),$S354/($I343-5)))</f>
        <v>0</v>
      </c>
      <c r="BN358" s="280">
        <f>IF($I343="n/a",0,IF(BN$5-$S$5&gt;$I343-5,$S354-SUM($J358:BM358),$S354/($I343-5)))</f>
        <v>0</v>
      </c>
      <c r="BO358" s="280">
        <f>IF($I343="n/a",0,IF(BO$5-$S$5&gt;$I343-5,$S354-SUM($J358:BN358),$S354/($I343-5)))</f>
        <v>0</v>
      </c>
      <c r="BP358" s="280">
        <f>IF($I343="n/a",0,IF(BP$5-$S$5&gt;$I343-5,$S354-SUM($J358:BO358),$S354/($I343-5)))</f>
        <v>0</v>
      </c>
      <c r="BQ358" s="280">
        <f>IF($I343="n/a",0,IF(BQ$5-$S$5&gt;$I343-5,$S354-SUM($J358:BP358),$S354/($I343-5)))</f>
        <v>0</v>
      </c>
      <c r="BR358" s="280">
        <f>IF($I343="n/a",0,IF(BR$5-$S$5&gt;$I343-5,$S354-SUM($J358:BQ358),$S354/($I343-5)))</f>
        <v>0</v>
      </c>
      <c r="BS358" s="280">
        <f>IF($I343="n/a",0,IF(BS$5-$S$5&gt;$I343-5,$S354-SUM($J358:BR358),$S354/($I343-5)))</f>
        <v>0</v>
      </c>
      <c r="BT358" s="280">
        <f>IF($I343="n/a",0,IF(BT$5-$S$5&gt;$I343-5,$S354-SUM($J358:BS358),$S354/($I343-5)))</f>
        <v>0</v>
      </c>
      <c r="BU358" s="280">
        <f>IF($I343="n/a",0,IF(BU$5-$S$5&gt;$I343-5,$S354-SUM($J358:BT358),$S354/($I343-5)))</f>
        <v>0</v>
      </c>
      <c r="BV358" s="280">
        <f>IF($I343="n/a",0,IF(BV$5-$S$5&gt;$I343-5,$S354-SUM($J358:BU358),$S354/($I343-5)))</f>
        <v>0</v>
      </c>
    </row>
    <row r="359" spans="1:74" ht="12.75" hidden="1" customHeight="1" outlineLevel="1" x14ac:dyDescent="0.3">
      <c r="D359" s="122">
        <v>2011</v>
      </c>
      <c r="E359" s="8" t="s">
        <v>22</v>
      </c>
      <c r="I359" s="75"/>
      <c r="J359" s="123">
        <f>IF(J$5&lt;=$D359,0,IF(SUM($D359,I343)&gt;J$5,$J355/I343,$J355-SUM($I359:I359)))</f>
        <v>0</v>
      </c>
      <c r="K359" s="123">
        <f>IF(K$5&lt;=$D359,0,IF(SUM($D359,I343)&gt;K$5,$J355/I343,$J355-SUM($I359:J359)))</f>
        <v>0.30883623053021891</v>
      </c>
      <c r="L359" s="123">
        <f>IF(L$5&lt;=$D359,0,IF(SUM($D359,I343)&gt;L$5,$J355/I343,$J355-SUM($I359:K359)))</f>
        <v>0.30883623053021891</v>
      </c>
      <c r="M359" s="123">
        <f>IF(M$5&lt;=$D359,0,IF(SUM($D359,I343)&gt;M$5,$J355/I343,$J355-SUM($I359:L359)))</f>
        <v>0.30883623053021891</v>
      </c>
      <c r="N359" s="123">
        <f>IF(N$5&lt;=$D359,0,IF(SUM($D359,I343)&gt;N$5,$J355/I343,$J355-SUM($I359:M359)))</f>
        <v>0.30883623053021891</v>
      </c>
      <c r="O359" s="123">
        <f>IF(O$5&lt;=$D359,0,IF(SUM($D359,I343)&gt;O$5,$J355/I343,$J355-SUM($I359:N359)))</f>
        <v>0.30883623053021891</v>
      </c>
      <c r="P359" s="123">
        <f>IF(P$5&lt;=$D359,0,IF(SUM($D359,I343)&gt;P$5,$J355/I343,$J355-SUM($I359:O359)))</f>
        <v>0.30883623053021891</v>
      </c>
      <c r="Q359" s="123">
        <f>IF(Q$5&lt;=$D359,0,IF(SUM($D359,I343)&gt;Q$5,$J355/I343,$J355-SUM($I359:P359)))</f>
        <v>0.30883623053021891</v>
      </c>
      <c r="R359" s="123">
        <f>IF(R$5&lt;=$D359,0,IF(SUM($D359,I343)&gt;R$5,$J355/I343,$J355-SUM($I359:Q359)))</f>
        <v>0.30883623053021891</v>
      </c>
      <c r="S359" s="123">
        <f>IF(S$5&lt;=$D359,0,IF(SUM($D359,I343)&gt;S$5,$J355/I343,$J355-SUM($I359:R359)))</f>
        <v>0.30883623053021891</v>
      </c>
      <c r="T359" s="123">
        <f>IF(T$5&lt;=$D359,0,IF(SUM($D359,I343)&gt;T$5,$J355/I343,$J355-SUM($I359:S359)))</f>
        <v>0.30883623053021891</v>
      </c>
      <c r="U359" s="123">
        <f>IF(U$5&lt;=$D359,0,IF(SUM($D359,I343)&gt;U$5,$J355/I343,$J355-SUM($I359:T359)))</f>
        <v>0.30883623053021891</v>
      </c>
      <c r="V359" s="123">
        <f>IF(V$5&lt;=$D359,0,IF(SUM($D359,I343)&gt;V$5,$J355/I343,$J355-SUM($I359:U359)))</f>
        <v>0.30883623053021891</v>
      </c>
      <c r="W359" s="123">
        <f>IF(W$5&lt;=$D359,0,IF(SUM($D359,I343)&gt;W$5,$J355/I343,$J355-SUM($I359:V359)))</f>
        <v>0.30883623053021891</v>
      </c>
      <c r="X359" s="123">
        <f>IF(X$5&lt;=$D359,0,IF(SUM($D359,I343)&gt;X$5,$J355/I343,$J355-SUM($I359:W359)))</f>
        <v>0.30883623053021891</v>
      </c>
      <c r="Y359" s="123">
        <f>IF(Y$5&lt;=$D359,0,IF(SUM($D359,I343)&gt;Y$5,$J355/I343,$J355-SUM($I359:X359)))</f>
        <v>0.30883623053021891</v>
      </c>
      <c r="Z359" s="123">
        <f>IF(Z$5&lt;=$D359,0,IF(SUM($D359,I343)&gt;Z$5,$J355/I343,$J355-SUM($I359:Y359)))</f>
        <v>0.30883623053021891</v>
      </c>
      <c r="AA359" s="123">
        <f>IF(AA$5&lt;=$D359,0,IF(SUM($D359,I343)&gt;AA$5,$J355/I343,$J355-SUM($I359:Z359)))</f>
        <v>0.30883623053021891</v>
      </c>
      <c r="AB359" s="123">
        <f>IF(AB$5&lt;=$D359,0,IF(SUM($D359,I343)&gt;AB$5,$J355/I343,$J355-SUM($I359:AA359)))</f>
        <v>0.30883623053021891</v>
      </c>
      <c r="AC359" s="123">
        <f>IF(AC$5&lt;=$D359,0,IF(SUM($D359,I343)&gt;AC$5,$J355/I343,$J355-SUM($I359:AB359)))</f>
        <v>0.30883623053021891</v>
      </c>
      <c r="AD359" s="123">
        <f>IF(AD$5&lt;=$D359,0,IF(SUM($D359,I343)&gt;AD$5,$J355/I343,$J355-SUM($I359:AC359)))</f>
        <v>0.28117506817297677</v>
      </c>
      <c r="AE359" s="123">
        <f>IF(AE$5&lt;=$D359,0,IF(SUM($D359,I343)&gt;AE$5,$J355/I343,$J355-SUM($I359:AD359)))</f>
        <v>0</v>
      </c>
      <c r="AF359" s="123">
        <f>IF(AF$5&lt;=$D359,0,IF(SUM($D359,I343)&gt;AF$5,$J355/I343,$J355-SUM($I359:AE359)))</f>
        <v>0</v>
      </c>
      <c r="AG359" s="123">
        <f>IF(AG$5&lt;=$D359,0,IF(SUM($D359,I343)&gt;AG$5,$J355/I343,$J355-SUM($I359:AF359)))</f>
        <v>0</v>
      </c>
      <c r="AH359" s="123">
        <f>IF(AH$5&lt;=$D359,0,IF(SUM($D359,I343)&gt;AH$5,$J355/I343,$J355-SUM($I359:AG359)))</f>
        <v>0</v>
      </c>
      <c r="AI359" s="123">
        <f>IF(AI$5&lt;=$D359,0,IF(SUM($D359,I343)&gt;AI$5,$J355/I343,$J355-SUM($I359:AH359)))</f>
        <v>0</v>
      </c>
      <c r="AJ359" s="123">
        <f>IF(AJ$5&lt;=$D359,0,IF(SUM($D359,I343)&gt;AJ$5,$J355/I343,$J355-SUM($I359:AI359)))</f>
        <v>0</v>
      </c>
      <c r="AK359" s="123">
        <f>IF(AK$5&lt;=$D359,0,IF(SUM($D359,I343)&gt;AK$5,$J355/I343,$J355-SUM($I359:AJ359)))</f>
        <v>0</v>
      </c>
      <c r="AL359" s="123">
        <f>IF(AL$5&lt;=$D359,0,IF(SUM($D359,I343)&gt;AL$5,$J355/I343,$J355-SUM($I359:AK359)))</f>
        <v>0</v>
      </c>
      <c r="AM359" s="123">
        <f>IF(AM$5&lt;=$D359,0,IF(SUM($D359,I343)&gt;AM$5,$J355/I343,$J355-SUM($I359:AL359)))</f>
        <v>0</v>
      </c>
      <c r="AN359" s="123">
        <f>IF(AN$5&lt;=$D359,0,IF(SUM($D359,I343)&gt;AN$5,$J355/I343,$J355-SUM($I359:AM359)))</f>
        <v>0</v>
      </c>
      <c r="AO359" s="123">
        <f>IF(AO$5&lt;=$D359,0,IF(SUM($D359,I343)&gt;AO$5,$J355/I343,$J355-SUM($I359:AN359)))</f>
        <v>0</v>
      </c>
      <c r="AP359" s="123">
        <f>IF(AP$5&lt;=$D359,0,IF(SUM($D359,I343)&gt;AP$5,$J355/I343,$J355-SUM($I359:AO359)))</f>
        <v>0</v>
      </c>
      <c r="AQ359" s="123">
        <f>IF(AQ$5&lt;=$D359,0,IF(SUM($D359,I343)&gt;AQ$5,$J355/I343,$J355-SUM($I359:AP359)))</f>
        <v>0</v>
      </c>
      <c r="AR359" s="123">
        <f>IF(AR$5&lt;=$D359,0,IF(SUM($D359,I343)&gt;AR$5,$J355/I343,$J355-SUM($I359:AQ359)))</f>
        <v>0</v>
      </c>
      <c r="AS359" s="123">
        <f>IF(AS$5&lt;=$D359,0,IF(SUM($D359,I343)&gt;AS$5,$J355/I343,$J355-SUM($I359:AR359)))</f>
        <v>0</v>
      </c>
      <c r="AT359" s="123">
        <f>IF(AT$5&lt;=$D359,0,IF(SUM($D359,I343)&gt;AT$5,$J355/I343,$J355-SUM($I359:AS359)))</f>
        <v>0</v>
      </c>
      <c r="AU359" s="123">
        <f>IF(AU$5&lt;=$D359,0,IF(SUM($D359,I343)&gt;AU$5,$J355/I343,$J355-SUM($I359:AT359)))</f>
        <v>0</v>
      </c>
      <c r="AV359" s="123">
        <f>IF(AV$5&lt;=$D359,0,IF(SUM($D359,I343)&gt;AV$5,$J355/I343,$J355-SUM($I359:AU359)))</f>
        <v>0</v>
      </c>
      <c r="AW359" s="123">
        <f>IF(AW$5&lt;=$D359,0,IF(SUM($D359,I343)&gt;AW$5,$J355/I343,$J355-SUM($I359:AV359)))</f>
        <v>0</v>
      </c>
      <c r="AX359" s="123">
        <f>IF(AX$5&lt;=$D359,0,IF(SUM($D359,I343)&gt;AX$5,$J355/I343,$J355-SUM($I359:AW359)))</f>
        <v>0</v>
      </c>
      <c r="AY359" s="123">
        <f>IF(AY$5&lt;=$D359,0,IF(SUM($D359,I343)&gt;AY$5,$J355/I343,$J355-SUM($I359:AX359)))</f>
        <v>0</v>
      </c>
      <c r="AZ359" s="123">
        <f>IF(AZ$5&lt;=$D359,0,IF(SUM($D359,I343)&gt;AZ$5,$J355/I343,$J355-SUM($I359:AY359)))</f>
        <v>0</v>
      </c>
      <c r="BA359" s="123">
        <f>IF(BA$5&lt;=$D359,0,IF(SUM($D359,I343)&gt;BA$5,$J355/I343,$J355-SUM($I359:AZ359)))</f>
        <v>0</v>
      </c>
      <c r="BB359" s="123">
        <f>IF(BB$5&lt;=$D359,0,IF(SUM($D359,I343)&gt;BB$5,$J355/I343,$J355-SUM($I359:BA359)))</f>
        <v>0</v>
      </c>
      <c r="BC359" s="123">
        <f>IF(BC$5&lt;=$D359,0,IF(SUM($D359,I343)&gt;BC$5,$J355/I343,$J355-SUM($I359:BB359)))</f>
        <v>0</v>
      </c>
      <c r="BD359" s="123">
        <f>IF(BD$5&lt;=$D359,0,IF(SUM($D359,I343)&gt;BD$5,$J355/I343,$J355-SUM($I359:BC359)))</f>
        <v>0</v>
      </c>
      <c r="BE359" s="123">
        <f>IF(BE$5&lt;=$D359,0,IF(SUM($D359,I343)&gt;BE$5,$J355/I343,$J355-SUM($I359:BD359)))</f>
        <v>0</v>
      </c>
      <c r="BF359" s="123">
        <f>IF(BF$5&lt;=$D359,0,IF(SUM($D359,I343)&gt;BF$5,$J355/I343,$J355-SUM($I359:BE359)))</f>
        <v>0</v>
      </c>
      <c r="BG359" s="123">
        <f>IF(BG$5&lt;=$D359,0,IF(SUM($D359,I343)&gt;BG$5,$J355/I343,$J355-SUM($I359:BF359)))</f>
        <v>0</v>
      </c>
      <c r="BH359" s="123">
        <f>IF(BH$5&lt;=$D359,0,IF(SUM($D359,I343)&gt;BH$5,$J355/I343,$J355-SUM($I359:BG359)))</f>
        <v>0</v>
      </c>
      <c r="BI359" s="123">
        <f>IF(BI$5&lt;=$D359,0,IF(SUM($D359,I343)&gt;BI$5,$J355/I343,$J355-SUM($I359:BH359)))</f>
        <v>0</v>
      </c>
      <c r="BJ359" s="123">
        <f>IF(BJ$5&lt;=$D359,0,IF(SUM($D359,I343)&gt;BJ$5,$J355/I343,$J355-SUM($I359:BI359)))</f>
        <v>0</v>
      </c>
      <c r="BK359" s="123">
        <f>IF(BK$5&lt;=$D359,0,IF(SUM($D359,I343)&gt;BK$5,$J355/I343,$J355-SUM($I359:BJ359)))</f>
        <v>0</v>
      </c>
      <c r="BL359" s="123">
        <f>IF(BL$5&lt;=$D359,0,IF(SUM($D359,I343)&gt;BL$5,$J355/I343,$J355-SUM($I359:BK359)))</f>
        <v>0</v>
      </c>
      <c r="BM359" s="123">
        <f>IF(BM$5&lt;=$D359,0,IF(SUM($D359,I343)&gt;BM$5,$J355/I343,$J355-SUM($I359:BL359)))</f>
        <v>0</v>
      </c>
      <c r="BN359" s="123">
        <f>IF(BN$5&lt;=$D359,0,IF(SUM($D359,I343)&gt;BN$5,$J355/I343,$J355-SUM($I359:BM359)))</f>
        <v>0</v>
      </c>
      <c r="BO359" s="123">
        <f>IF(BO$5&lt;=$D359,0,IF(SUM($D359,I343)&gt;BO$5,$J355/I343,$J355-SUM($I359:BN359)))</f>
        <v>0</v>
      </c>
      <c r="BP359" s="123">
        <f>IF(BP$5&lt;=$D359,0,IF(SUM($D359,I343)&gt;BP$5,$J355/I343,$J355-SUM($I359:BO359)))</f>
        <v>0</v>
      </c>
      <c r="BQ359" s="123">
        <f>IF(BQ$5&lt;=$D359,0,IF(SUM($D359,I343)&gt;BQ$5,$J355/I343,$J355-SUM($I359:BP359)))</f>
        <v>0</v>
      </c>
      <c r="BR359" s="123">
        <f>IF(BR$5&lt;=$D359,0,IF(SUM($D359,J343)&gt;BR$5,$J355/J343,$J355-SUM($I359:BQ359)))</f>
        <v>0</v>
      </c>
      <c r="BS359" s="123">
        <f>IF(BS$5&lt;=$D359,0,IF(SUM($D359,K343)&gt;BS$5,$J355/K343,$J355-SUM($I359:BR359)))</f>
        <v>0</v>
      </c>
      <c r="BT359" s="123">
        <f>IF(BT$5&lt;=$D359,0,IF(SUM($D359,L343)&gt;BT$5,$J355/L343,$J355-SUM($I359:BS359)))</f>
        <v>0</v>
      </c>
      <c r="BU359" s="123">
        <f>IF(BU$5&lt;=$D359,0,IF(SUM($D359,M343)&gt;BU$5,$J355/M343,$J355-SUM($I359:BT359)))</f>
        <v>0</v>
      </c>
      <c r="BV359" s="123">
        <f>IF(BV$5&lt;=$D359,0,IF(SUM($D359,N343)&gt;BV$5,$J355/N343,$J355-SUM($I359:BU359)))</f>
        <v>0</v>
      </c>
    </row>
    <row r="360" spans="1:74" ht="12.75" hidden="1" customHeight="1" outlineLevel="1" x14ac:dyDescent="0.3">
      <c r="D360" s="124">
        <f>D359+1</f>
        <v>2012</v>
      </c>
      <c r="E360" s="8" t="s">
        <v>22</v>
      </c>
      <c r="I360" s="75"/>
      <c r="J360" s="123">
        <f>IF(J$5&lt;=$D360,0,IF(SUM($D360,I343)&gt;J$5,$K355/I343,$K355-SUM($I360:I360)))</f>
        <v>0</v>
      </c>
      <c r="K360" s="123">
        <f>IF(K$5&lt;=$D360,0,IF(SUM($D360,I343)&gt;K$5,$K355/I343,$K355-SUM($I360:J360)))</f>
        <v>0</v>
      </c>
      <c r="L360" s="123">
        <f>IF(L$5&lt;=$D360,0,IF(SUM($D360,I343)&gt;L$5,$K355/I343,$K355-SUM($I360:K360)))</f>
        <v>0.59497972776059349</v>
      </c>
      <c r="M360" s="123">
        <f>IF(M$5&lt;=$D360,0,IF(SUM($D360,I343)&gt;M$5,$K355/I343,$K355-SUM($I360:L360)))</f>
        <v>0.59497972776059349</v>
      </c>
      <c r="N360" s="123">
        <f>IF(N$5&lt;=$D360,0,IF(SUM($D360,I343)&gt;N$5,$K355/I343,$K355-SUM($I360:M360)))</f>
        <v>0.59497972776059349</v>
      </c>
      <c r="O360" s="123">
        <f>IF(O$5&lt;=$D360,0,IF(SUM($D360,I343)&gt;O$5,$K355/I343,$K355-SUM($I360:N360)))</f>
        <v>0.59497972776059349</v>
      </c>
      <c r="P360" s="123">
        <f>IF(P$5&lt;=$D360,0,IF(SUM($D360,I343)&gt;P$5,$K355/I343,$K355-SUM($I360:O360)))</f>
        <v>0.59497972776059349</v>
      </c>
      <c r="Q360" s="123">
        <f>IF(Q$5&lt;=$D360,0,IF(SUM($D360,I343)&gt;Q$5,$K355/I343,$K355-SUM($I360:P360)))</f>
        <v>0.59497972776059349</v>
      </c>
      <c r="R360" s="123">
        <f>IF(R$5&lt;=$D360,0,IF(SUM($D360,I343)&gt;R$5,$K355/I343,$K355-SUM($I360:Q360)))</f>
        <v>0.59497972776059349</v>
      </c>
      <c r="S360" s="123">
        <f>IF(S$5&lt;=$D360,0,IF(SUM($D360,I343)&gt;S$5,$K355/I343,$K355-SUM($I360:R360)))</f>
        <v>0.59497972776059349</v>
      </c>
      <c r="T360" s="123">
        <f>IF(T$5&lt;=$D360,0,IF(SUM($D360,I343)&gt;T$5,$K355/I343,$K355-SUM($I360:S360)))</f>
        <v>0.59497972776059349</v>
      </c>
      <c r="U360" s="123">
        <f>IF(U$5&lt;=$D360,0,IF(SUM($D360,I343)&gt;U$5,$K355/I343,$K355-SUM($I360:T360)))</f>
        <v>0.59497972776059349</v>
      </c>
      <c r="V360" s="123">
        <f>IF(V$5&lt;=$D360,0,IF(SUM($D360,I343)&gt;V$5,$K355/I343,$K355-SUM($I360:U360)))</f>
        <v>0.59497972776059349</v>
      </c>
      <c r="W360" s="123">
        <f>IF(W$5&lt;=$D360,0,IF(SUM($D360,I343)&gt;W$5,$K355/I343,$K355-SUM($I360:V360)))</f>
        <v>0.59497972776059349</v>
      </c>
      <c r="X360" s="123">
        <f>IF(X$5&lt;=$D360,0,IF(SUM($D360,I343)&gt;X$5,$K355/I343,$K355-SUM($I360:W360)))</f>
        <v>0.59497972776059349</v>
      </c>
      <c r="Y360" s="123">
        <f>IF(Y$5&lt;=$D360,0,IF(SUM($D360,I343)&gt;Y$5,$K355/I343,$K355-SUM($I360:X360)))</f>
        <v>0.59497972776059349</v>
      </c>
      <c r="Z360" s="123">
        <f>IF(Z$5&lt;=$D360,0,IF(SUM($D360,I343)&gt;Z$5,$K355/I343,$K355-SUM($I360:Y360)))</f>
        <v>0.59497972776059349</v>
      </c>
      <c r="AA360" s="123">
        <f>IF(AA$5&lt;=$D360,0,IF(SUM($D360,I343)&gt;AA$5,$K355/I343,$K355-SUM($I360:Z360)))</f>
        <v>0.59497972776059349</v>
      </c>
      <c r="AB360" s="123">
        <f>IF(AB$5&lt;=$D360,0,IF(SUM($D360,I343)&gt;AB$5,$K355/I343,$K355-SUM($I360:AA360)))</f>
        <v>0.59497972776059349</v>
      </c>
      <c r="AC360" s="123">
        <f>IF(AC$5&lt;=$D360,0,IF(SUM($D360,I343)&gt;AC$5,$K355/I343,$K355-SUM($I360:AB360)))</f>
        <v>0.59497972776059349</v>
      </c>
      <c r="AD360" s="123">
        <f>IF(AD$5&lt;=$D360,0,IF(SUM($D360,I343)&gt;AD$5,$K355/I343,$K355-SUM($I360:AC360)))</f>
        <v>0.59497972776059349</v>
      </c>
      <c r="AE360" s="123">
        <f>IF(AE$5&lt;=$D360,0,IF(SUM($D360,I343)&gt;AE$5,$K355/I343,$K355-SUM($I360:AD360)))</f>
        <v>0.54168989573344639</v>
      </c>
      <c r="AF360" s="123">
        <f>IF(AF$5&lt;=$D360,0,IF(SUM($D360,I343)&gt;AF$5,$K355/I343,$K355-SUM($I360:AE360)))</f>
        <v>0</v>
      </c>
      <c r="AG360" s="123">
        <f>IF(AG$5&lt;=$D360,0,IF(SUM($D360,I343)&gt;AG$5,$K355/I343,$K355-SUM($I360:AF360)))</f>
        <v>0</v>
      </c>
      <c r="AH360" s="123">
        <f>IF(AH$5&lt;=$D360,0,IF(SUM($D360,I343)&gt;AH$5,$K355/I343,$K355-SUM($I360:AG360)))</f>
        <v>0</v>
      </c>
      <c r="AI360" s="123">
        <f>IF(AI$5&lt;=$D360,0,IF(SUM($D360,I343)&gt;AI$5,$K355/I343,$K355-SUM($I360:AH360)))</f>
        <v>0</v>
      </c>
      <c r="AJ360" s="123">
        <f>IF(AJ$5&lt;=$D360,0,IF(SUM($D360,I343)&gt;AJ$5,$K355/I343,$K355-SUM($I360:AI360)))</f>
        <v>0</v>
      </c>
      <c r="AK360" s="123">
        <f>IF(AK$5&lt;=$D360,0,IF(SUM($D360,I343)&gt;AK$5,$K355/I343,$K355-SUM($I360:AJ360)))</f>
        <v>0</v>
      </c>
      <c r="AL360" s="123">
        <f>IF(AL$5&lt;=$D360,0,IF(SUM($D360,I343)&gt;AL$5,$K355/I343,$K355-SUM($I360:AK360)))</f>
        <v>0</v>
      </c>
      <c r="AM360" s="123">
        <f>IF(AM$5&lt;=$D360,0,IF(SUM($D360,I343)&gt;AM$5,$K355/I343,$K355-SUM($I360:AL360)))</f>
        <v>0</v>
      </c>
      <c r="AN360" s="123">
        <f>IF(AN$5&lt;=$D360,0,IF(SUM($D360,I343)&gt;AN$5,$K355/I343,$K355-SUM($I360:AM360)))</f>
        <v>0</v>
      </c>
      <c r="AO360" s="123">
        <f>IF(AO$5&lt;=$D360,0,IF(SUM($D360,I343)&gt;AO$5,$K355/I343,$K355-SUM($I360:AN360)))</f>
        <v>0</v>
      </c>
      <c r="AP360" s="123">
        <f>IF(AP$5&lt;=$D360,0,IF(SUM($D360,I343)&gt;AP$5,$K355/I343,$K355-SUM($I360:AO360)))</f>
        <v>0</v>
      </c>
      <c r="AQ360" s="123">
        <f>IF(AQ$5&lt;=$D360,0,IF(SUM($D360,I343)&gt;AQ$5,$K355/I343,$K355-SUM($I360:AP360)))</f>
        <v>0</v>
      </c>
      <c r="AR360" s="123">
        <f>IF(AR$5&lt;=$D360,0,IF(SUM($D360,I343)&gt;AR$5,$K355/I343,$K355-SUM($I360:AQ360)))</f>
        <v>0</v>
      </c>
      <c r="AS360" s="123">
        <f>IF(AS$5&lt;=$D360,0,IF(SUM($D360,I343)&gt;AS$5,$K355/I343,$K355-SUM($I360:AR360)))</f>
        <v>0</v>
      </c>
      <c r="AT360" s="123">
        <f>IF(AT$5&lt;=$D360,0,IF(SUM($D360,I343)&gt;AT$5,$K355/I343,$K355-SUM($I360:AS360)))</f>
        <v>0</v>
      </c>
      <c r="AU360" s="123">
        <f>IF(AU$5&lt;=$D360,0,IF(SUM($D360,I343)&gt;AU$5,$K355/I343,$K355-SUM($I360:AT360)))</f>
        <v>0</v>
      </c>
      <c r="AV360" s="123">
        <f>IF(AV$5&lt;=$D360,0,IF(SUM($D360,I343)&gt;AV$5,$K355/I343,$K355-SUM($I360:AU360)))</f>
        <v>0</v>
      </c>
      <c r="AW360" s="123">
        <f>IF(AW$5&lt;=$D360,0,IF(SUM($D360,I343)&gt;AW$5,$K355/I343,$K355-SUM($I360:AV360)))</f>
        <v>0</v>
      </c>
      <c r="AX360" s="123">
        <f>IF(AX$5&lt;=$D360,0,IF(SUM($D360,I343)&gt;AX$5,$K355/I343,$K355-SUM($I360:AW360)))</f>
        <v>0</v>
      </c>
      <c r="AY360" s="123">
        <f>IF(AY$5&lt;=$D360,0,IF(SUM($D360,I343)&gt;AY$5,$K355/I343,$K355-SUM($I360:AX360)))</f>
        <v>0</v>
      </c>
      <c r="AZ360" s="123">
        <f>IF(AZ$5&lt;=$D360,0,IF(SUM($D360,I343)&gt;AZ$5,$K355/I343,$K355-SUM($I360:AY360)))</f>
        <v>0</v>
      </c>
      <c r="BA360" s="123">
        <f>IF(BA$5&lt;=$D360,0,IF(SUM($D360,I343)&gt;BA$5,$K355/I343,$K355-SUM($I360:AZ360)))</f>
        <v>0</v>
      </c>
      <c r="BB360" s="123">
        <f>IF(BB$5&lt;=$D360,0,IF(SUM($D360,I343)&gt;BB$5,$K355/I343,$K355-SUM($I360:BA360)))</f>
        <v>0</v>
      </c>
      <c r="BC360" s="123">
        <f>IF(BC$5&lt;=$D360,0,IF(SUM($D360,I343)&gt;BC$5,$K355/I343,$K355-SUM($I360:BB360)))</f>
        <v>0</v>
      </c>
      <c r="BD360" s="123">
        <f>IF(BD$5&lt;=$D360,0,IF(SUM($D360,I343)&gt;BD$5,$K355/I343,$K355-SUM($I360:BC360)))</f>
        <v>0</v>
      </c>
      <c r="BE360" s="123">
        <f>IF(BE$5&lt;=$D360,0,IF(SUM($D360,I343)&gt;BE$5,$K355/I343,$K355-SUM($I360:BD360)))</f>
        <v>0</v>
      </c>
      <c r="BF360" s="123">
        <f>IF(BF$5&lt;=$D360,0,IF(SUM($D360,I343)&gt;BF$5,$K355/I343,$K355-SUM($I360:BE360)))</f>
        <v>0</v>
      </c>
      <c r="BG360" s="123">
        <f>IF(BG$5&lt;=$D360,0,IF(SUM($D360,I343)&gt;BG$5,$K355/I343,$K355-SUM($I360:BF360)))</f>
        <v>0</v>
      </c>
      <c r="BH360" s="123">
        <f>IF(BH$5&lt;=$D360,0,IF(SUM($D360,I343)&gt;BH$5,$K355/I343,$K355-SUM($I360:BG360)))</f>
        <v>0</v>
      </c>
      <c r="BI360" s="123">
        <f>IF(BI$5&lt;=$D360,0,IF(SUM($D360,I343)&gt;BI$5,$K355/I343,$K355-SUM($I360:BH360)))</f>
        <v>0</v>
      </c>
      <c r="BJ360" s="123">
        <f>IF(BJ$5&lt;=$D360,0,IF(SUM($D360,I343)&gt;BJ$5,$K355/I343,$K355-SUM($I360:BI360)))</f>
        <v>0</v>
      </c>
      <c r="BK360" s="123">
        <f>IF(BK$5&lt;=$D360,0,IF(SUM($D360,I343)&gt;BK$5,$K355/I343,$K355-SUM($I360:BJ360)))</f>
        <v>0</v>
      </c>
      <c r="BL360" s="123">
        <f>IF(BL$5&lt;=$D360,0,IF(SUM($D360,I343)&gt;BL$5,$K355/I343,$K355-SUM($I360:BK360)))</f>
        <v>0</v>
      </c>
      <c r="BM360" s="123">
        <f>IF(BM$5&lt;=$D360,0,IF(SUM($D360,I343)&gt;BM$5,$K355/I343,$K355-SUM($I360:BL360)))</f>
        <v>0</v>
      </c>
      <c r="BN360" s="123">
        <f>IF(BN$5&lt;=$D360,0,IF(SUM($D360,I343)&gt;BN$5,$K355/I343,$K355-SUM($I360:BM360)))</f>
        <v>0</v>
      </c>
      <c r="BO360" s="123">
        <f>IF(BO$5&lt;=$D360,0,IF(SUM($D360,I343)&gt;BO$5,$K355/I343,$K355-SUM($I360:BN360)))</f>
        <v>0</v>
      </c>
      <c r="BP360" s="123">
        <f>IF(BP$5&lt;=$D360,0,IF(SUM($D360,I343)&gt;BP$5,$K355/I343,$K355-SUM($I360:BO360)))</f>
        <v>0</v>
      </c>
      <c r="BQ360" s="123">
        <f>IF(BQ$5&lt;=$D360,0,IF(SUM($D360,I343)&gt;BQ$5,$K355/I343,$K355-SUM($I360:BP360)))</f>
        <v>0</v>
      </c>
      <c r="BR360" s="123">
        <f>IF(BR$5&lt;=$D360,0,IF(SUM($D360,J343)&gt;BR$5,$K355/J343,$K355-SUM($I360:BQ360)))</f>
        <v>0</v>
      </c>
      <c r="BS360" s="123">
        <f>IF(BS$5&lt;=$D360,0,IF(SUM($D360,K343)&gt;BS$5,$K355/K343,$K355-SUM($I360:BR360)))</f>
        <v>0</v>
      </c>
      <c r="BT360" s="123">
        <f>IF(BT$5&lt;=$D360,0,IF(SUM($D360,L343)&gt;BT$5,$K355/L343,$K355-SUM($I360:BS360)))</f>
        <v>0</v>
      </c>
      <c r="BU360" s="123">
        <f>IF(BU$5&lt;=$D360,0,IF(SUM($D360,M343)&gt;BU$5,$K355/M343,$K355-SUM($I360:BT360)))</f>
        <v>0</v>
      </c>
      <c r="BV360" s="123">
        <f>IF(BV$5&lt;=$D360,0,IF(SUM($D360,N343)&gt;BV$5,$K355/N343,$K355-SUM($I360:BU360)))</f>
        <v>0</v>
      </c>
    </row>
    <row r="361" spans="1:74" ht="12.75" hidden="1" customHeight="1" outlineLevel="1" x14ac:dyDescent="0.3">
      <c r="D361" s="124">
        <f t="shared" ref="D361:D388" si="160">D360+1</f>
        <v>2013</v>
      </c>
      <c r="E361" s="8" t="s">
        <v>22</v>
      </c>
      <c r="I361" s="75"/>
      <c r="J361" s="123">
        <f>IF(J$5&lt;=$D361,0,IF(SUM($D361,I343)&gt;J$5,$L355/I343,$L355-SUM($I361:I361)))</f>
        <v>0</v>
      </c>
      <c r="K361" s="123">
        <f>IF(K$5&lt;=$D361,0,IF(SUM($D361,I343)&gt;K$5,$L355/I343,$L355-SUM($I361:J361)))</f>
        <v>0</v>
      </c>
      <c r="L361" s="123">
        <f>IF(L$5&lt;=$D361,0,IF(SUM($D361,I343)&gt;L$5,$L355/I343,$L355-SUM($I361:K361)))</f>
        <v>0</v>
      </c>
      <c r="M361" s="123">
        <f>IF(M$5&lt;=$D361,0,IF(SUM($D361,I343)&gt;M$5,$L355/I343,$L355-SUM($I361:L361)))</f>
        <v>0.59689534530843025</v>
      </c>
      <c r="N361" s="123">
        <f>IF(N$5&lt;=$D361,0,IF(SUM($D361,I343)&gt;N$5,$L355/I343,$L355-SUM($I361:M361)))</f>
        <v>0.59689534530843025</v>
      </c>
      <c r="O361" s="123">
        <f>IF(O$5&lt;=$D361,0,IF(SUM($D361,I343)&gt;O$5,$L355/I343,$L355-SUM($I361:N361)))</f>
        <v>0.59689534530843025</v>
      </c>
      <c r="P361" s="123">
        <f>IF(P$5&lt;=$D361,0,IF(SUM($D361,I343)&gt;P$5,$L355/I343,$L355-SUM($I361:O361)))</f>
        <v>0.59689534530843025</v>
      </c>
      <c r="Q361" s="123">
        <f>IF(Q$5&lt;=$D361,0,IF(SUM($D361,I343)&gt;Q$5,$L355/I343,$L355-SUM($I361:P361)))</f>
        <v>0.59689534530843025</v>
      </c>
      <c r="R361" s="123">
        <f>IF(R$5&lt;=$D361,0,IF(SUM($D361,I343)&gt;R$5,$L355/I343,$L355-SUM($I361:Q361)))</f>
        <v>0.59689534530843025</v>
      </c>
      <c r="S361" s="123">
        <f>IF(S$5&lt;=$D361,0,IF(SUM($D361,I343)&gt;S$5,$L355/I343,$L355-SUM($I361:R361)))</f>
        <v>0.59689534530843025</v>
      </c>
      <c r="T361" s="123">
        <f>IF(T$5&lt;=$D361,0,IF(SUM($D361,I343)&gt;T$5,$L355/I343,$L355-SUM($I361:S361)))</f>
        <v>0.59689534530843025</v>
      </c>
      <c r="U361" s="123">
        <f>IF(U$5&lt;=$D361,0,IF(SUM($D361,I343)&gt;U$5,$L355/I343,$L355-SUM($I361:T361)))</f>
        <v>0.59689534530843025</v>
      </c>
      <c r="V361" s="123">
        <f>IF(V$5&lt;=$D361,0,IF(SUM($D361,I343)&gt;V$5,$L355/I343,$L355-SUM($I361:U361)))</f>
        <v>0.59689534530843025</v>
      </c>
      <c r="W361" s="123">
        <f>IF(W$5&lt;=$D361,0,IF(SUM($D361,I343)&gt;W$5,$L355/I343,$L355-SUM($I361:V361)))</f>
        <v>0.59689534530843025</v>
      </c>
      <c r="X361" s="123">
        <f>IF(X$5&lt;=$D361,0,IF(SUM($D361,I343)&gt;X$5,$L355/I343,$L355-SUM($I361:W361)))</f>
        <v>0.59689534530843025</v>
      </c>
      <c r="Y361" s="123">
        <f>IF(Y$5&lt;=$D361,0,IF(SUM($D361,I343)&gt;Y$5,$L355/I343,$L355-SUM($I361:X361)))</f>
        <v>0.59689534530843025</v>
      </c>
      <c r="Z361" s="123">
        <f>IF(Z$5&lt;=$D361,0,IF(SUM($D361,I343)&gt;Z$5,$L355/I343,$L355-SUM($I361:Y361)))</f>
        <v>0.59689534530843025</v>
      </c>
      <c r="AA361" s="123">
        <f>IF(AA$5&lt;=$D361,0,IF(SUM($D361,I343)&gt;AA$5,$L355/I343,$L355-SUM($I361:Z361)))</f>
        <v>0.59689534530843025</v>
      </c>
      <c r="AB361" s="123">
        <f>IF(AB$5&lt;=$D361,0,IF(SUM($D361,I343)&gt;AB$5,$L355/I343,$L355-SUM($I361:AA361)))</f>
        <v>0.59689534530843025</v>
      </c>
      <c r="AC361" s="123">
        <f>IF(AC$5&lt;=$D361,0,IF(SUM($D361,I343)&gt;AC$5,$L355/I343,$L355-SUM($I361:AB361)))</f>
        <v>0.59689534530843025</v>
      </c>
      <c r="AD361" s="123">
        <f>IF(AD$5&lt;=$D361,0,IF(SUM($D361,I343)&gt;AD$5,$L355/I343,$L355-SUM($I361:AC361)))</f>
        <v>0.59689534530843025</v>
      </c>
      <c r="AE361" s="123">
        <f>IF(AE$5&lt;=$D361,0,IF(SUM($D361,I343)&gt;AE$5,$L355/I343,$L355-SUM($I361:AD361)))</f>
        <v>0.59689534530843025</v>
      </c>
      <c r="AF361" s="123">
        <f>IF(AF$5&lt;=$D361,0,IF(SUM($D361,I343)&gt;AF$5,$L355/I343,$L355-SUM($I361:AE361)))</f>
        <v>0.54343393947365293</v>
      </c>
      <c r="AG361" s="123">
        <f>IF(AG$5&lt;=$D361,0,IF(SUM($D361,I343)&gt;AG$5,$L355/I343,$L355-SUM($I361:AF361)))</f>
        <v>0</v>
      </c>
      <c r="AH361" s="123">
        <f>IF(AH$5&lt;=$D361,0,IF(SUM($D361,I343)&gt;AH$5,$L355/I343,$L355-SUM($I361:AG361)))</f>
        <v>0</v>
      </c>
      <c r="AI361" s="123">
        <f>IF(AI$5&lt;=$D361,0,IF(SUM($D361,I343)&gt;AI$5,$L355/I343,$L355-SUM($I361:AH361)))</f>
        <v>0</v>
      </c>
      <c r="AJ361" s="123">
        <f>IF(AJ$5&lt;=$D361,0,IF(SUM($D361,I343)&gt;AJ$5,$L355/I343,$L355-SUM($I361:AI361)))</f>
        <v>0</v>
      </c>
      <c r="AK361" s="123">
        <f>IF(AK$5&lt;=$D361,0,IF(SUM($D361,I343)&gt;AK$5,$L355/I343,$L355-SUM($I361:AJ361)))</f>
        <v>0</v>
      </c>
      <c r="AL361" s="123">
        <f>IF(AL$5&lt;=$D361,0,IF(SUM($D361,I343)&gt;AL$5,$L355/I343,$L355-SUM($I361:AK361)))</f>
        <v>0</v>
      </c>
      <c r="AM361" s="123">
        <f>IF(AM$5&lt;=$D361,0,IF(SUM($D361,I343)&gt;AM$5,$L355/I343,$L355-SUM($I361:AL361)))</f>
        <v>0</v>
      </c>
      <c r="AN361" s="123">
        <f>IF(AN$5&lt;=$D361,0,IF(SUM($D361,I343)&gt;AN$5,$L355/I343,$L355-SUM($I361:AM361)))</f>
        <v>0</v>
      </c>
      <c r="AO361" s="123">
        <f>IF(AO$5&lt;=$D361,0,IF(SUM($D361,I343)&gt;AO$5,$L355/I343,$L355-SUM($I361:AN361)))</f>
        <v>0</v>
      </c>
      <c r="AP361" s="123">
        <f>IF(AP$5&lt;=$D361,0,IF(SUM($D361,I343)&gt;AP$5,$L355/I343,$L355-SUM($I361:AO361)))</f>
        <v>0</v>
      </c>
      <c r="AQ361" s="123">
        <f>IF(AQ$5&lt;=$D361,0,IF(SUM($D361,I343)&gt;AQ$5,$L355/I343,$L355-SUM($I361:AP361)))</f>
        <v>0</v>
      </c>
      <c r="AR361" s="123">
        <f>IF(AR$5&lt;=$D361,0,IF(SUM($D361,I343)&gt;AR$5,$L355/I343,$L355-SUM($I361:AQ361)))</f>
        <v>0</v>
      </c>
      <c r="AS361" s="123">
        <f>IF(AS$5&lt;=$D361,0,IF(SUM($D361,I343)&gt;AS$5,$L355/I343,$L355-SUM($I361:AR361)))</f>
        <v>0</v>
      </c>
      <c r="AT361" s="123">
        <f>IF(AT$5&lt;=$D361,0,IF(SUM($D361,I343)&gt;AT$5,$L355/I343,$L355-SUM($I361:AS361)))</f>
        <v>0</v>
      </c>
      <c r="AU361" s="123">
        <f>IF(AU$5&lt;=$D361,0,IF(SUM($D361,I343)&gt;AU$5,$L355/I343,$L355-SUM($I361:AT361)))</f>
        <v>0</v>
      </c>
      <c r="AV361" s="123">
        <f>IF(AV$5&lt;=$D361,0,IF(SUM($D361,I343)&gt;AV$5,$L355/I343,$L355-SUM($I361:AU361)))</f>
        <v>0</v>
      </c>
      <c r="AW361" s="123">
        <f>IF(AW$5&lt;=$D361,0,IF(SUM($D361,I343)&gt;AW$5,$L355/I343,$L355-SUM($I361:AV361)))</f>
        <v>0</v>
      </c>
      <c r="AX361" s="123">
        <f>IF(AX$5&lt;=$D361,0,IF(SUM($D361,I343)&gt;AX$5,$L355/I343,$L355-SUM($I361:AW361)))</f>
        <v>0</v>
      </c>
      <c r="AY361" s="123">
        <f>IF(AY$5&lt;=$D361,0,IF(SUM($D361,I343)&gt;AY$5,$L355/I343,$L355-SUM($I361:AX361)))</f>
        <v>0</v>
      </c>
      <c r="AZ361" s="123">
        <f>IF(AZ$5&lt;=$D361,0,IF(SUM($D361,I343)&gt;AZ$5,$L355/I343,$L355-SUM($I361:AY361)))</f>
        <v>0</v>
      </c>
      <c r="BA361" s="123">
        <f>IF(BA$5&lt;=$D361,0,IF(SUM($D361,I343)&gt;BA$5,$L355/I343,$L355-SUM($I361:AZ361)))</f>
        <v>0</v>
      </c>
      <c r="BB361" s="123">
        <f>IF(BB$5&lt;=$D361,0,IF(SUM($D361,I343)&gt;BB$5,$L355/I343,$L355-SUM($I361:BA361)))</f>
        <v>0</v>
      </c>
      <c r="BC361" s="123">
        <f>IF(BC$5&lt;=$D361,0,IF(SUM($D361,I343)&gt;BC$5,$L355/I343,$L355-SUM($I361:BB361)))</f>
        <v>0</v>
      </c>
      <c r="BD361" s="123">
        <f>IF(BD$5&lt;=$D361,0,IF(SUM($D361,I343)&gt;BD$5,$L355/I343,$L355-SUM($I361:BC361)))</f>
        <v>0</v>
      </c>
      <c r="BE361" s="123">
        <f>IF(BE$5&lt;=$D361,0,IF(SUM($D361,I343)&gt;BE$5,$L355/I343,$L355-SUM($I361:BD361)))</f>
        <v>0</v>
      </c>
      <c r="BF361" s="123">
        <f>IF(BF$5&lt;=$D361,0,IF(SUM($D361,I343)&gt;BF$5,$L355/I343,$L355-SUM($I361:BE361)))</f>
        <v>0</v>
      </c>
      <c r="BG361" s="123">
        <f>IF(BG$5&lt;=$D361,0,IF(SUM($D361,I343)&gt;BG$5,$L355/I343,$L355-SUM($I361:BF361)))</f>
        <v>0</v>
      </c>
      <c r="BH361" s="123">
        <f>IF(BH$5&lt;=$D361,0,IF(SUM($D361,I343)&gt;BH$5,$L355/I343,$L355-SUM($I361:BG361)))</f>
        <v>0</v>
      </c>
      <c r="BI361" s="123">
        <f>IF(BI$5&lt;=$D361,0,IF(SUM($D361,I343)&gt;BI$5,$L355/I343,$L355-SUM($I361:BH361)))</f>
        <v>0</v>
      </c>
      <c r="BJ361" s="123">
        <f>IF(BJ$5&lt;=$D361,0,IF(SUM($D361,I343)&gt;BJ$5,$L355/I343,$L355-SUM($I361:BI361)))</f>
        <v>0</v>
      </c>
      <c r="BK361" s="123">
        <f>IF(BK$5&lt;=$D361,0,IF(SUM($D361,I343)&gt;BK$5,$L355/I343,$L355-SUM($I361:BJ361)))</f>
        <v>0</v>
      </c>
      <c r="BL361" s="123">
        <f>IF(BL$5&lt;=$D361,0,IF(SUM($D361,I343)&gt;BL$5,$L355/I343,$L355-SUM($I361:BK361)))</f>
        <v>0</v>
      </c>
      <c r="BM361" s="123">
        <f>IF(BM$5&lt;=$D361,0,IF(SUM($D361,I343)&gt;BM$5,$L355/I343,$L355-SUM($I361:BL361)))</f>
        <v>0</v>
      </c>
      <c r="BN361" s="123">
        <f>IF(BN$5&lt;=$D361,0,IF(SUM($D361,I343)&gt;BN$5,$L355/I343,$L355-SUM($I361:BM361)))</f>
        <v>0</v>
      </c>
      <c r="BO361" s="123">
        <f>IF(BO$5&lt;=$D361,0,IF(SUM($D361,I343)&gt;BO$5,$L355/I343,$L355-SUM($I361:BN361)))</f>
        <v>0</v>
      </c>
      <c r="BP361" s="123">
        <f>IF(BP$5&lt;=$D361,0,IF(SUM($D361,I343)&gt;BP$5,$L355/I343,$L355-SUM($I361:BO361)))</f>
        <v>0</v>
      </c>
      <c r="BQ361" s="123">
        <f>IF(BQ$5&lt;=$D361,0,IF(SUM($D361,I343)&gt;BQ$5,$L355/I343,$L355-SUM($I361:BP361)))</f>
        <v>0</v>
      </c>
      <c r="BR361" s="123">
        <f>IF(BR$5&lt;=$D361,0,IF(SUM($D361,J343)&gt;BR$5,$L355/J343,$L355-SUM($I361:BQ361)))</f>
        <v>0</v>
      </c>
      <c r="BS361" s="123">
        <f>IF(BS$5&lt;=$D361,0,IF(SUM($D361,K343)&gt;BS$5,$L355/K343,$L355-SUM($I361:BR361)))</f>
        <v>0</v>
      </c>
      <c r="BT361" s="123">
        <f>IF(BT$5&lt;=$D361,0,IF(SUM($D361,L343)&gt;BT$5,$L355/L343,$L355-SUM($I361:BS361)))</f>
        <v>0</v>
      </c>
      <c r="BU361" s="123">
        <f>IF(BU$5&lt;=$D361,0,IF(SUM($D361,M343)&gt;BU$5,$L355/M343,$L355-SUM($I361:BT361)))</f>
        <v>0</v>
      </c>
      <c r="BV361" s="123">
        <f>IF(BV$5&lt;=$D361,0,IF(SUM($D361,N343)&gt;BV$5,$L355/N343,$L355-SUM($I361:BU361)))</f>
        <v>0</v>
      </c>
    </row>
    <row r="362" spans="1:74" ht="12.75" hidden="1" customHeight="1" outlineLevel="1" x14ac:dyDescent="0.3">
      <c r="D362" s="124">
        <f t="shared" si="160"/>
        <v>2014</v>
      </c>
      <c r="E362" s="8" t="s">
        <v>22</v>
      </c>
      <c r="I362" s="75"/>
      <c r="J362" s="123">
        <f>IF(J$5&lt;=$D362,0,IF(SUM($D362,I343)&gt;J$5,$M355/I343,$M355-SUM($I362:I362)))</f>
        <v>0</v>
      </c>
      <c r="K362" s="123">
        <f>IF(K$5&lt;=$D362,0,IF(SUM($D362,I343)&gt;K$5,$M355/I343,$M355-SUM($I362:J362)))</f>
        <v>0</v>
      </c>
      <c r="L362" s="123">
        <f>IF(L$5&lt;=$D362,0,IF(SUM($D362,I343)&gt;L$5,$M355/I343,$M355-SUM($I362:K362)))</f>
        <v>0</v>
      </c>
      <c r="M362" s="123">
        <f>IF(M$5&lt;=$D362,0,IF(SUM($D362,I343)&gt;M$5,$M355/I343,$M355-SUM($I362:L362)))</f>
        <v>0</v>
      </c>
      <c r="N362" s="123">
        <f>IF(N$5&lt;=$D362,0,IF(SUM($D362,I343)&gt;N$5,$M355/I343,$M355-SUM($I362:M362)))</f>
        <v>0.47203618916921058</v>
      </c>
      <c r="O362" s="123">
        <f>IF(O$5&lt;=$D362,0,IF(SUM($D362,I343)&gt;O$5,$M355/I343,$M355-SUM($I362:N362)))</f>
        <v>0.47203618916921058</v>
      </c>
      <c r="P362" s="123">
        <f>IF(P$5&lt;=$D362,0,IF(SUM($D362,I343)&gt;P$5,$M355/I343,$M355-SUM($I362:O362)))</f>
        <v>0.47203618916921058</v>
      </c>
      <c r="Q362" s="123">
        <f>IF(Q$5&lt;=$D362,0,IF(SUM($D362,I343)&gt;Q$5,$M355/I343,$M355-SUM($I362:P362)))</f>
        <v>0.47203618916921058</v>
      </c>
      <c r="R362" s="123">
        <f>IF(R$5&lt;=$D362,0,IF(SUM($D362,I343)&gt;R$5,$M355/I343,$M355-SUM($I362:Q362)))</f>
        <v>0.47203618916921058</v>
      </c>
      <c r="S362" s="123">
        <f>IF(S$5&lt;=$D362,0,IF(SUM($D362,I343)&gt;S$5,$M355/I343,$M355-SUM($I362:R362)))</f>
        <v>0.47203618916921058</v>
      </c>
      <c r="T362" s="123">
        <f>IF(T$5&lt;=$D362,0,IF(SUM($D362,I343)&gt;T$5,$M355/I343,$M355-SUM($I362:S362)))</f>
        <v>0.47203618916921058</v>
      </c>
      <c r="U362" s="123">
        <f>IF(U$5&lt;=$D362,0,IF(SUM($D362,I343)&gt;U$5,$M355/I343,$M355-SUM($I362:T362)))</f>
        <v>0.47203618916921058</v>
      </c>
      <c r="V362" s="123">
        <f>IF(V$5&lt;=$D362,0,IF(SUM($D362,I343)&gt;V$5,$M355/I343,$M355-SUM($I362:U362)))</f>
        <v>0.47203618916921058</v>
      </c>
      <c r="W362" s="123">
        <f>IF(W$5&lt;=$D362,0,IF(SUM($D362,I343)&gt;W$5,$M355/I343,$M355-SUM($I362:V362)))</f>
        <v>0.47203618916921058</v>
      </c>
      <c r="X362" s="123">
        <f>IF(X$5&lt;=$D362,0,IF(SUM($D362,I343)&gt;X$5,$M355/I343,$M355-SUM($I362:W362)))</f>
        <v>0.47203618916921058</v>
      </c>
      <c r="Y362" s="123">
        <f>IF(Y$5&lt;=$D362,0,IF(SUM($D362,I343)&gt;Y$5,$M355/I343,$M355-SUM($I362:X362)))</f>
        <v>0.47203618916921058</v>
      </c>
      <c r="Z362" s="123">
        <f>IF(Z$5&lt;=$D362,0,IF(SUM($D362,I343)&gt;Z$5,$M355/I343,$M355-SUM($I362:Y362)))</f>
        <v>0.47203618916921058</v>
      </c>
      <c r="AA362" s="123">
        <f>IF(AA$5&lt;=$D362,0,IF(SUM($D362,I343)&gt;AA$5,$M355/I343,$M355-SUM($I362:Z362)))</f>
        <v>0.47203618916921058</v>
      </c>
      <c r="AB362" s="123">
        <f>IF(AB$5&lt;=$D362,0,IF(SUM($D362,I343)&gt;AB$5,$M355/I343,$M355-SUM($I362:AA362)))</f>
        <v>0.47203618916921058</v>
      </c>
      <c r="AC362" s="123">
        <f>IF(AC$5&lt;=$D362,0,IF(SUM($D362,I343)&gt;AC$5,$M355/I343,$M355-SUM($I362:AB362)))</f>
        <v>0.47203618916921058</v>
      </c>
      <c r="AD362" s="123">
        <f>IF(AD$5&lt;=$D362,0,IF(SUM($D362,I343)&gt;AD$5,$M355/I343,$M355-SUM($I362:AC362)))</f>
        <v>0.47203618916921058</v>
      </c>
      <c r="AE362" s="123">
        <f>IF(AE$5&lt;=$D362,0,IF(SUM($D362,I343)&gt;AE$5,$M355/I343,$M355-SUM($I362:AD362)))</f>
        <v>0.47203618916921058</v>
      </c>
      <c r="AF362" s="123">
        <f>IF(AF$5&lt;=$D362,0,IF(SUM($D362,I343)&gt;AF$5,$M355/I343,$M355-SUM($I362:AE362)))</f>
        <v>0.47203618916921058</v>
      </c>
      <c r="AG362" s="123">
        <f>IF(AG$5&lt;=$D362,0,IF(SUM($D362,I343)&gt;AG$5,$M355/I343,$M355-SUM($I362:AF362)))</f>
        <v>0.42975789285441124</v>
      </c>
      <c r="AH362" s="123">
        <f>IF(AH$5&lt;=$D362,0,IF(SUM($D362,I343)&gt;AH$5,$M355/I343,$M355-SUM($I362:AG362)))</f>
        <v>0</v>
      </c>
      <c r="AI362" s="123">
        <f>IF(AI$5&lt;=$D362,0,IF(SUM($D362,I343)&gt;AI$5,$M355/I343,$M355-SUM($I362:AH362)))</f>
        <v>0</v>
      </c>
      <c r="AJ362" s="123">
        <f>IF(AJ$5&lt;=$D362,0,IF(SUM($D362,I343)&gt;AJ$5,$M355/I343,$M355-SUM($I362:AI362)))</f>
        <v>0</v>
      </c>
      <c r="AK362" s="123">
        <f>IF(AK$5&lt;=$D362,0,IF(SUM($D362,I343)&gt;AK$5,$M355/I343,$M355-SUM($I362:AJ362)))</f>
        <v>0</v>
      </c>
      <c r="AL362" s="123">
        <f>IF(AL$5&lt;=$D362,0,IF(SUM($D362,I343)&gt;AL$5,$M355/I343,$M355-SUM($I362:AK362)))</f>
        <v>0</v>
      </c>
      <c r="AM362" s="123">
        <f>IF(AM$5&lt;=$D362,0,IF(SUM($D362,I343)&gt;AM$5,$M355/I343,$M355-SUM($I362:AL362)))</f>
        <v>0</v>
      </c>
      <c r="AN362" s="123">
        <f>IF(AN$5&lt;=$D362,0,IF(SUM($D362,I343)&gt;AN$5,$M355/I343,$M355-SUM($I362:AM362)))</f>
        <v>0</v>
      </c>
      <c r="AO362" s="123">
        <f>IF(AO$5&lt;=$D362,0,IF(SUM($D362,I343)&gt;AO$5,$M355/I343,$M355-SUM($I362:AN362)))</f>
        <v>0</v>
      </c>
      <c r="AP362" s="123">
        <f>IF(AP$5&lt;=$D362,0,IF(SUM($D362,I343)&gt;AP$5,$M355/I343,$M355-SUM($I362:AO362)))</f>
        <v>0</v>
      </c>
      <c r="AQ362" s="123">
        <f>IF(AQ$5&lt;=$D362,0,IF(SUM($D362,I343)&gt;AQ$5,$M355/I343,$M355-SUM($I362:AP362)))</f>
        <v>0</v>
      </c>
      <c r="AR362" s="123">
        <f>IF(AR$5&lt;=$D362,0,IF(SUM($D362,I343)&gt;AR$5,$M355/I343,$M355-SUM($I362:AQ362)))</f>
        <v>0</v>
      </c>
      <c r="AS362" s="123">
        <f>IF(AS$5&lt;=$D362,0,IF(SUM($D362,I343)&gt;AS$5,$M355/I343,$M355-SUM($I362:AR362)))</f>
        <v>0</v>
      </c>
      <c r="AT362" s="123">
        <f>IF(AT$5&lt;=$D362,0,IF(SUM($D362,I343)&gt;AT$5,$M355/I343,$M355-SUM($I362:AS362)))</f>
        <v>0</v>
      </c>
      <c r="AU362" s="123">
        <f>IF(AU$5&lt;=$D362,0,IF(SUM($D362,I343)&gt;AU$5,$M355/I343,$M355-SUM($I362:AT362)))</f>
        <v>0</v>
      </c>
      <c r="AV362" s="123">
        <f>IF(AV$5&lt;=$D362,0,IF(SUM($D362,I343)&gt;AV$5,$M355/I343,$M355-SUM($I362:AU362)))</f>
        <v>0</v>
      </c>
      <c r="AW362" s="123">
        <f>IF(AW$5&lt;=$D362,0,IF(SUM($D362,I343)&gt;AW$5,$M355/I343,$M355-SUM($I362:AV362)))</f>
        <v>0</v>
      </c>
      <c r="AX362" s="123">
        <f>IF(AX$5&lt;=$D362,0,IF(SUM($D362,I343)&gt;AX$5,$M355/I343,$M355-SUM($I362:AW362)))</f>
        <v>0</v>
      </c>
      <c r="AY362" s="123">
        <f>IF(AY$5&lt;=$D362,0,IF(SUM($D362,I343)&gt;AY$5,$M355/I343,$M355-SUM($I362:AX362)))</f>
        <v>0</v>
      </c>
      <c r="AZ362" s="123">
        <f>IF(AZ$5&lt;=$D362,0,IF(SUM($D362,I343)&gt;AZ$5,$M355/I343,$M355-SUM($I362:AY362)))</f>
        <v>0</v>
      </c>
      <c r="BA362" s="123">
        <f>IF(BA$5&lt;=$D362,0,IF(SUM($D362,I343)&gt;BA$5,$M355/I343,$M355-SUM($I362:AZ362)))</f>
        <v>0</v>
      </c>
      <c r="BB362" s="123">
        <f>IF(BB$5&lt;=$D362,0,IF(SUM($D362,I343)&gt;BB$5,$M355/I343,$M355-SUM($I362:BA362)))</f>
        <v>0</v>
      </c>
      <c r="BC362" s="123">
        <f>IF(BC$5&lt;=$D362,0,IF(SUM($D362,I343)&gt;BC$5,$M355/I343,$M355-SUM($I362:BB362)))</f>
        <v>0</v>
      </c>
      <c r="BD362" s="123">
        <f>IF(BD$5&lt;=$D362,0,IF(SUM($D362,I343)&gt;BD$5,$M355/I343,$M355-SUM($I362:BC362)))</f>
        <v>0</v>
      </c>
      <c r="BE362" s="123">
        <f>IF(BE$5&lt;=$D362,0,IF(SUM($D362,I343)&gt;BE$5,$M355/I343,$M355-SUM($I362:BD362)))</f>
        <v>0</v>
      </c>
      <c r="BF362" s="123">
        <f>IF(BF$5&lt;=$D362,0,IF(SUM($D362,I343)&gt;BF$5,$M355/I343,$M355-SUM($I362:BE362)))</f>
        <v>0</v>
      </c>
      <c r="BG362" s="123">
        <f>IF(BG$5&lt;=$D362,0,IF(SUM($D362,I343)&gt;BG$5,$M355/I343,$M355-SUM($I362:BF362)))</f>
        <v>0</v>
      </c>
      <c r="BH362" s="123">
        <f>IF(BH$5&lt;=$D362,0,IF(SUM($D362,I343)&gt;BH$5,$M355/I343,$M355-SUM($I362:BG362)))</f>
        <v>0</v>
      </c>
      <c r="BI362" s="123">
        <f>IF(BI$5&lt;=$D362,0,IF(SUM($D362,I343)&gt;BI$5,$M355/I343,$M355-SUM($I362:BH362)))</f>
        <v>0</v>
      </c>
      <c r="BJ362" s="123">
        <f>IF(BJ$5&lt;=$D362,0,IF(SUM($D362,I343)&gt;BJ$5,$M355/I343,$M355-SUM($I362:BI362)))</f>
        <v>0</v>
      </c>
      <c r="BK362" s="123">
        <f>IF(BK$5&lt;=$D362,0,IF(SUM($D362,I343)&gt;BK$5,$M355/I343,$M355-SUM($I362:BJ362)))</f>
        <v>0</v>
      </c>
      <c r="BL362" s="123">
        <f>IF(BL$5&lt;=$D362,0,IF(SUM($D362,I343)&gt;BL$5,$M355/I343,$M355-SUM($I362:BK362)))</f>
        <v>0</v>
      </c>
      <c r="BM362" s="123">
        <f>IF(BM$5&lt;=$D362,0,IF(SUM($D362,I343)&gt;BM$5,$M355/I343,$M355-SUM($I362:BL362)))</f>
        <v>0</v>
      </c>
      <c r="BN362" s="123">
        <f>IF(BN$5&lt;=$D362,0,IF(SUM($D362,I343)&gt;BN$5,$M355/I343,$M355-SUM($I362:BM362)))</f>
        <v>0</v>
      </c>
      <c r="BO362" s="123">
        <f>IF(BO$5&lt;=$D362,0,IF(SUM($D362,I343)&gt;BO$5,$M355/I343,$M355-SUM($I362:BN362)))</f>
        <v>0</v>
      </c>
      <c r="BP362" s="123">
        <f>IF(BP$5&lt;=$D362,0,IF(SUM($D362,I343)&gt;BP$5,$M355/I343,$M355-SUM($I362:BO362)))</f>
        <v>0</v>
      </c>
      <c r="BQ362" s="123">
        <f>IF(BQ$5&lt;=$D362,0,IF(SUM($D362,I343)&gt;BQ$5,$M355/I343,$M355-SUM($I362:BP362)))</f>
        <v>0</v>
      </c>
      <c r="BR362" s="123">
        <f>IF(BR$5&lt;=$D362,0,IF(SUM($D362,J343)&gt;BR$5,$M355/J343,$M355-SUM($I362:BQ362)))</f>
        <v>0</v>
      </c>
      <c r="BS362" s="123">
        <f>IF(BS$5&lt;=$D362,0,IF(SUM($D362,K343)&gt;BS$5,$M355/K343,$M355-SUM($I362:BR362)))</f>
        <v>0</v>
      </c>
      <c r="BT362" s="123">
        <f>IF(BT$5&lt;=$D362,0,IF(SUM($D362,L343)&gt;BT$5,$M355/L343,$M355-SUM($I362:BS362)))</f>
        <v>0</v>
      </c>
      <c r="BU362" s="123">
        <f>IF(BU$5&lt;=$D362,0,IF(SUM($D362,M343)&gt;BU$5,$M355/M343,$M355-SUM($I362:BT362)))</f>
        <v>0</v>
      </c>
      <c r="BV362" s="123">
        <f>IF(BV$5&lt;=$D362,0,IF(SUM($D362,N343)&gt;BV$5,$M355/N343,$M355-SUM($I362:BU362)))</f>
        <v>0</v>
      </c>
    </row>
    <row r="363" spans="1:74" ht="12.75" hidden="1" customHeight="1" outlineLevel="1" x14ac:dyDescent="0.3">
      <c r="D363" s="124">
        <f t="shared" si="160"/>
        <v>2015</v>
      </c>
      <c r="E363" s="8" t="s">
        <v>22</v>
      </c>
      <c r="I363" s="75"/>
      <c r="J363" s="123">
        <f>IF(J$5&lt;=$D363,0,IF(SUM($D363,I343)&gt;J$5,$N355/I343,$N355-SUM($I363:I363)))</f>
        <v>0</v>
      </c>
      <c r="K363" s="123">
        <f>IF(K$5&lt;=$D363,0,IF(SUM($D363,I343)&gt;K$5,$N355/I343,$N355-SUM($I363:J363)))</f>
        <v>0</v>
      </c>
      <c r="L363" s="123">
        <f>IF(L$5&lt;=$D363,0,IF(SUM($D363,I343)&gt;L$5,$N355/I343,$N355-SUM($I363:K363)))</f>
        <v>0</v>
      </c>
      <c r="M363" s="123">
        <f>IF(M$5&lt;=$D363,0,IF(SUM($D363,I343)&gt;M$5,$N355/I343,$N355-SUM($I363:L363)))</f>
        <v>0</v>
      </c>
      <c r="N363" s="123">
        <f>IF(N$5&lt;=$D363,0,IF(SUM($D363,I343)&gt;N$5,$N355/I343,$N355-SUM($I363:M363)))</f>
        <v>0</v>
      </c>
      <c r="O363" s="123">
        <f>IF(O$5&lt;=$D363,0,IF(SUM($D363,I343)&gt;O$5,$N355/I343,$N355-SUM($I363:N363)))</f>
        <v>0.94757694783312796</v>
      </c>
      <c r="P363" s="123">
        <f>IF(P$5&lt;=$D363,0,IF(SUM($D363,I343)&gt;P$5,$N355/I343,$N355-SUM($I363:O363)))</f>
        <v>0.94757694783312796</v>
      </c>
      <c r="Q363" s="123">
        <f>IF(Q$5&lt;=$D363,0,IF(SUM($D363,I343)&gt;Q$5,$N355/I343,$N355-SUM($I363:P363)))</f>
        <v>0.94757694783312796</v>
      </c>
      <c r="R363" s="123">
        <f>IF(R$5&lt;=$D363,0,IF(SUM($D363,I343)&gt;R$5,$N355/I343,$N355-SUM($I363:Q363)))</f>
        <v>0.94757694783312796</v>
      </c>
      <c r="S363" s="123">
        <f>IF(S$5&lt;=$D363,0,IF(SUM($D363,I343)&gt;S$5,$N355/I343,$N355-SUM($I363:R363)))</f>
        <v>0.94757694783312796</v>
      </c>
      <c r="T363" s="123">
        <f>IF(T$5&lt;=$D363,0,IF(SUM($D363,I343)&gt;T$5,$N355/I343,$N355-SUM($I363:S363)))</f>
        <v>0.94757694783312796</v>
      </c>
      <c r="U363" s="123">
        <f>IF(U$5&lt;=$D363,0,IF(SUM($D363,I343)&gt;U$5,$N355/I343,$N355-SUM($I363:T363)))</f>
        <v>0.94757694783312796</v>
      </c>
      <c r="V363" s="123">
        <f>IF(V$5&lt;=$D363,0,IF(SUM($D363,I343)&gt;V$5,$N355/I343,$N355-SUM($I363:U363)))</f>
        <v>0.94757694783312796</v>
      </c>
      <c r="W363" s="123">
        <f>IF(W$5&lt;=$D363,0,IF(SUM($D363,I343)&gt;W$5,$N355/I343,$N355-SUM($I363:V363)))</f>
        <v>0.94757694783312796</v>
      </c>
      <c r="X363" s="123">
        <f>IF(X$5&lt;=$D363,0,IF(SUM($D363,I343)&gt;X$5,$N355/I343,$N355-SUM($I363:W363)))</f>
        <v>0.94757694783312796</v>
      </c>
      <c r="Y363" s="123">
        <f>IF(Y$5&lt;=$D363,0,IF(SUM($D363,I343)&gt;Y$5,$N355/I343,$N355-SUM($I363:X363)))</f>
        <v>0.94757694783312796</v>
      </c>
      <c r="Z363" s="123">
        <f>IF(Z$5&lt;=$D363,0,IF(SUM($D363,I343)&gt;Z$5,$N355/I343,$N355-SUM($I363:Y363)))</f>
        <v>0.94757694783312796</v>
      </c>
      <c r="AA363" s="123">
        <f>IF(AA$5&lt;=$D363,0,IF(SUM($D363,I343)&gt;AA$5,$N355/I343,$N355-SUM($I363:Z363)))</f>
        <v>0.94757694783312796</v>
      </c>
      <c r="AB363" s="123">
        <f>IF(AB$5&lt;=$D363,0,IF(SUM($D363,I343)&gt;AB$5,$N355/I343,$N355-SUM($I363:AA363)))</f>
        <v>0.94757694783312796</v>
      </c>
      <c r="AC363" s="123">
        <f>IF(AC$5&lt;=$D363,0,IF(SUM($D363,I343)&gt;AC$5,$N355/I343,$N355-SUM($I363:AB363)))</f>
        <v>0.94757694783312796</v>
      </c>
      <c r="AD363" s="123">
        <f>IF(AD$5&lt;=$D363,0,IF(SUM($D363,I343)&gt;AD$5,$N355/I343,$N355-SUM($I363:AC363)))</f>
        <v>0.94757694783312796</v>
      </c>
      <c r="AE363" s="123">
        <f>IF(AE$5&lt;=$D363,0,IF(SUM($D363,I343)&gt;AE$5,$N355/I343,$N355-SUM($I363:AD363)))</f>
        <v>0.94757694783312796</v>
      </c>
      <c r="AF363" s="123">
        <f>IF(AF$5&lt;=$D363,0,IF(SUM($D363,I343)&gt;AF$5,$N355/I343,$N355-SUM($I363:AE363)))</f>
        <v>0.94757694783312796</v>
      </c>
      <c r="AG363" s="123">
        <f>IF(AG$5&lt;=$D363,0,IF(SUM($D363,I343)&gt;AG$5,$N355/I343,$N355-SUM($I363:AF363)))</f>
        <v>0.94757694783312796</v>
      </c>
      <c r="AH363" s="123">
        <f>IF(AH$5&lt;=$D363,0,IF(SUM($D363,I343)&gt;AH$5,$N355/I343,$N355-SUM($I363:AG363)))</f>
        <v>0.86270646565236575</v>
      </c>
      <c r="AI363" s="123">
        <f>IF(AI$5&lt;=$D363,0,IF(SUM($D363,I343)&gt;AI$5,$N355/I343,$N355-SUM($I363:AH363)))</f>
        <v>0</v>
      </c>
      <c r="AJ363" s="123">
        <f>IF(AJ$5&lt;=$D363,0,IF(SUM($D363,I343)&gt;AJ$5,$N355/I343,$N355-SUM($I363:AI363)))</f>
        <v>0</v>
      </c>
      <c r="AK363" s="123">
        <f>IF(AK$5&lt;=$D363,0,IF(SUM($D363,I343)&gt;AK$5,$N355/I343,$N355-SUM($I363:AJ363)))</f>
        <v>0</v>
      </c>
      <c r="AL363" s="123">
        <f>IF(AL$5&lt;=$D363,0,IF(SUM($D363,I343)&gt;AL$5,$N355/I343,$N355-SUM($I363:AK363)))</f>
        <v>0</v>
      </c>
      <c r="AM363" s="123">
        <f>IF(AM$5&lt;=$D363,0,IF(SUM($D363,I343)&gt;AM$5,$N355/I343,$N355-SUM($I363:AL363)))</f>
        <v>0</v>
      </c>
      <c r="AN363" s="123">
        <f>IF(AN$5&lt;=$D363,0,IF(SUM($D363,I343)&gt;AN$5,$N355/I343,$N355-SUM($I363:AM363)))</f>
        <v>0</v>
      </c>
      <c r="AO363" s="123">
        <f>IF(AO$5&lt;=$D363,0,IF(SUM($D363,I343)&gt;AO$5,$N355/I343,$N355-SUM($I363:AN363)))</f>
        <v>0</v>
      </c>
      <c r="AP363" s="123">
        <f>IF(AP$5&lt;=$D363,0,IF(SUM($D363,I343)&gt;AP$5,$N355/I343,$N355-SUM($I363:AO363)))</f>
        <v>0</v>
      </c>
      <c r="AQ363" s="123">
        <f>IF(AQ$5&lt;=$D363,0,IF(SUM($D363,I343)&gt;AQ$5,$N355/I343,$N355-SUM($I363:AP363)))</f>
        <v>0</v>
      </c>
      <c r="AR363" s="123">
        <f>IF(AR$5&lt;=$D363,0,IF(SUM($D363,I343)&gt;AR$5,$N355/I343,$N355-SUM($I363:AQ363)))</f>
        <v>0</v>
      </c>
      <c r="AS363" s="123">
        <f>IF(AS$5&lt;=$D363,0,IF(SUM($D363,I343)&gt;AS$5,$N355/I343,$N355-SUM($I363:AR363)))</f>
        <v>0</v>
      </c>
      <c r="AT363" s="123">
        <f>IF(AT$5&lt;=$D363,0,IF(SUM($D363,I343)&gt;AT$5,$N355/I343,$N355-SUM($I363:AS363)))</f>
        <v>0</v>
      </c>
      <c r="AU363" s="123">
        <f>IF(AU$5&lt;=$D363,0,IF(SUM($D363,I343)&gt;AU$5,$N355/I343,$N355-SUM($I363:AT363)))</f>
        <v>0</v>
      </c>
      <c r="AV363" s="123">
        <f>IF(AV$5&lt;=$D363,0,IF(SUM($D363,I343)&gt;AV$5,$N355/I343,$N355-SUM($I363:AU363)))</f>
        <v>0</v>
      </c>
      <c r="AW363" s="123">
        <f>IF(AW$5&lt;=$D363,0,IF(SUM($D363,I343)&gt;AW$5,$N355/I343,$N355-SUM($I363:AV363)))</f>
        <v>0</v>
      </c>
      <c r="AX363" s="123">
        <f>IF(AX$5&lt;=$D363,0,IF(SUM($D363,I343)&gt;AX$5,$N355/I343,$N355-SUM($I363:AW363)))</f>
        <v>0</v>
      </c>
      <c r="AY363" s="123">
        <f>IF(AY$5&lt;=$D363,0,IF(SUM($D363,I343)&gt;AY$5,$N355/I343,$N355-SUM($I363:AX363)))</f>
        <v>0</v>
      </c>
      <c r="AZ363" s="123">
        <f>IF(AZ$5&lt;=$D363,0,IF(SUM($D363,I343)&gt;AZ$5,$N355/I343,$N355-SUM($I363:AY363)))</f>
        <v>0</v>
      </c>
      <c r="BA363" s="123">
        <f>IF(BA$5&lt;=$D363,0,IF(SUM($D363,I343)&gt;BA$5,$N355/I343,$N355-SUM($I363:AZ363)))</f>
        <v>0</v>
      </c>
      <c r="BB363" s="123">
        <f>IF(BB$5&lt;=$D363,0,IF(SUM($D363,I343)&gt;BB$5,$N355/I343,$N355-SUM($I363:BA363)))</f>
        <v>0</v>
      </c>
      <c r="BC363" s="123">
        <f>IF(BC$5&lt;=$D363,0,IF(SUM($D363,I343)&gt;BC$5,$N355/I343,$N355-SUM($I363:BB363)))</f>
        <v>0</v>
      </c>
      <c r="BD363" s="123">
        <f>IF(BD$5&lt;=$D363,0,IF(SUM($D363,I343)&gt;BD$5,$N355/I343,$N355-SUM($I363:BC363)))</f>
        <v>0</v>
      </c>
      <c r="BE363" s="123">
        <f>IF(BE$5&lt;=$D363,0,IF(SUM($D363,I343)&gt;BE$5,$N355/I343,$N355-SUM($I363:BD363)))</f>
        <v>0</v>
      </c>
      <c r="BF363" s="123">
        <f>IF(BF$5&lt;=$D363,0,IF(SUM($D363,I343)&gt;BF$5,$N355/I343,$N355-SUM($I363:BE363)))</f>
        <v>0</v>
      </c>
      <c r="BG363" s="123">
        <f>IF(BG$5&lt;=$D363,0,IF(SUM($D363,I343)&gt;BG$5,$N355/I343,$N355-SUM($I363:BF363)))</f>
        <v>0</v>
      </c>
      <c r="BH363" s="123">
        <f>IF(BH$5&lt;=$D363,0,IF(SUM($D363,I343)&gt;BH$5,$N355/I343,$N355-SUM($I363:BG363)))</f>
        <v>0</v>
      </c>
      <c r="BI363" s="123">
        <f>IF(BI$5&lt;=$D363,0,IF(SUM($D363,I343)&gt;BI$5,$N355/I343,$N355-SUM($I363:BH363)))</f>
        <v>0</v>
      </c>
      <c r="BJ363" s="123">
        <f>IF(BJ$5&lt;=$D363,0,IF(SUM($D363,I343)&gt;BJ$5,$N355/I343,$N355-SUM($I363:BI363)))</f>
        <v>0</v>
      </c>
      <c r="BK363" s="123">
        <f>IF(BK$5&lt;=$D363,0,IF(SUM($D363,I343)&gt;BK$5,$N355/I343,$N355-SUM($I363:BJ363)))</f>
        <v>0</v>
      </c>
      <c r="BL363" s="123">
        <f>IF(BL$5&lt;=$D363,0,IF(SUM($D363,I343)&gt;BL$5,$N355/I343,$N355-SUM($I363:BK363)))</f>
        <v>0</v>
      </c>
      <c r="BM363" s="123">
        <f>IF(BM$5&lt;=$D363,0,IF(SUM($D363,I343)&gt;BM$5,$N355/I343,$N355-SUM($I363:BL363)))</f>
        <v>0</v>
      </c>
      <c r="BN363" s="123">
        <f>IF(BN$5&lt;=$D363,0,IF(SUM($D363,I343)&gt;BN$5,$N355/I343,$N355-SUM($I363:BM363)))</f>
        <v>0</v>
      </c>
      <c r="BO363" s="123">
        <f>IF(BO$5&lt;=$D363,0,IF(SUM($D363,I343)&gt;BO$5,$N355/I343,$N355-SUM($I363:BN363)))</f>
        <v>0</v>
      </c>
      <c r="BP363" s="123">
        <f>IF(BP$5&lt;=$D363,0,IF(SUM($D363,I343)&gt;BP$5,$N355/I343,$N355-SUM($I363:BO363)))</f>
        <v>0</v>
      </c>
      <c r="BQ363" s="123">
        <f>IF(BQ$5&lt;=$D363,0,IF(SUM($D363,I343)&gt;BQ$5,$N355/I343,$N355-SUM($I363:BP363)))</f>
        <v>0</v>
      </c>
      <c r="BR363" s="123">
        <f>IF(BR$5&lt;=$D363,0,IF(SUM($D363,J343)&gt;BR$5,$N355/J343,$N355-SUM($I363:BQ363)))</f>
        <v>0</v>
      </c>
      <c r="BS363" s="123">
        <f>IF(BS$5&lt;=$D363,0,IF(SUM($D363,K343)&gt;BS$5,$N355/K343,$N355-SUM($I363:BR363)))</f>
        <v>0</v>
      </c>
      <c r="BT363" s="123">
        <f>IF(BT$5&lt;=$D363,0,IF(SUM($D363,L343)&gt;BT$5,$N355/L343,$N355-SUM($I363:BS363)))</f>
        <v>0</v>
      </c>
      <c r="BU363" s="123">
        <f>IF(BU$5&lt;=$D363,0,IF(SUM($D363,M343)&gt;BU$5,$N355/M343,$N355-SUM($I363:BT363)))</f>
        <v>0</v>
      </c>
      <c r="BV363" s="123">
        <f>IF(BV$5&lt;=$D363,0,IF(SUM($D363,N343)&gt;BV$5,$N355/N343,$N355-SUM($I363:BU363)))</f>
        <v>0</v>
      </c>
    </row>
    <row r="364" spans="1:74" ht="12.75" hidden="1" customHeight="1" outlineLevel="1" x14ac:dyDescent="0.3">
      <c r="D364" s="124">
        <f t="shared" si="160"/>
        <v>2016</v>
      </c>
      <c r="E364" s="8" t="s">
        <v>22</v>
      </c>
      <c r="I364" s="75"/>
      <c r="J364" s="294">
        <f>IF(J$5&lt;=$D364,0,IF(SUM($D364,$I$344)&gt;J$5,$O355/$I$344,$O355-SUM($I364:I364)))</f>
        <v>0</v>
      </c>
      <c r="K364" s="294">
        <f>IF(K$5&lt;=$D364,0,IF(SUM($D364,$I$344)&gt;K$5,$O355/$I$344,$O355-SUM($I364:J364)))</f>
        <v>0</v>
      </c>
      <c r="L364" s="294">
        <f>IF(L$5&lt;=$D364,0,IF(SUM($D364,$I$344)&gt;L$5,$O355/$I$344,$O355-SUM($I364:K364)))</f>
        <v>0</v>
      </c>
      <c r="M364" s="294">
        <f>IF(M$5&lt;=$D364,0,IF(SUM($D364,$I$344)&gt;M$5,$O355/$I$344,$O355-SUM($I364:L364)))</f>
        <v>0</v>
      </c>
      <c r="N364" s="294">
        <f>IF(N$5&lt;=$D364,0,IF(SUM($D364,$I$344)&gt;N$5,$O355/$I$344,$O355-SUM($I364:M364)))</f>
        <v>0</v>
      </c>
      <c r="O364" s="294">
        <f>IF(O$5&lt;=$D364,0,IF(SUM($D364,$I$344)&gt;O$5,$O355/$I$344,$O355-SUM($I364:N364)))</f>
        <v>0</v>
      </c>
      <c r="P364" s="294">
        <f>IF(P$5&lt;=$D364,0,IF(SUM($D364,$I$344)&gt;P$5,$O355/$I$344,$O355-SUM($I364:O364)))</f>
        <v>0.15989845938321948</v>
      </c>
      <c r="Q364" s="294">
        <f>IF(Q$5&lt;=$D364,0,IF(SUM($D364,$I$344)&gt;Q$5,$O355/$I$344,$O355-SUM($I364:P364)))</f>
        <v>0.15989845938321948</v>
      </c>
      <c r="R364" s="294">
        <f>IF(R$5&lt;=$D364,0,IF(SUM($D364,$I$344)&gt;R$5,$O355/$I$344,$O355-SUM($I364:Q364)))</f>
        <v>0.15989845938321948</v>
      </c>
      <c r="S364" s="294">
        <f>IF(S$5&lt;=$D364,0,IF(SUM($D364,$I$344)&gt;S$5,$O355/$I$344,$O355-SUM($I364:R364)))</f>
        <v>0.15989845938321948</v>
      </c>
      <c r="T364" s="294">
        <f>IF(T$5&lt;=$D364,0,IF(SUM($D364,$I$344)&gt;T$5,$O355/$I$344,$O355-SUM($I364:S364)))</f>
        <v>0.15989845938321948</v>
      </c>
      <c r="U364" s="294">
        <f>IF(U$5&lt;=$D364,0,IF(SUM($D364,$I$344)&gt;U$5,$O355/$I$344,$O355-SUM($I364:T364)))</f>
        <v>0.15989845938321948</v>
      </c>
      <c r="V364" s="294">
        <f>IF(V$5&lt;=$D364,0,IF(SUM($D364,$I$344)&gt;V$5,$O355/$I$344,$O355-SUM($I364:U364)))</f>
        <v>0.15989845938321948</v>
      </c>
      <c r="W364" s="294">
        <f>IF(W$5&lt;=$D364,0,IF(SUM($D364,$I$344)&gt;W$5,$O355/$I$344,$O355-SUM($I364:V364)))</f>
        <v>0.15989845938321948</v>
      </c>
      <c r="X364" s="294">
        <f>IF(X$5&lt;=$D364,0,IF(SUM($D364,$I$344)&gt;X$5,$O355/$I$344,$O355-SUM($I364:W364)))</f>
        <v>0.15989845938321948</v>
      </c>
      <c r="Y364" s="294">
        <f>IF(Y$5&lt;=$D364,0,IF(SUM($D364,$I$344)&gt;Y$5,$O355/$I$344,$O355-SUM($I364:X364)))</f>
        <v>0.15989845938321948</v>
      </c>
      <c r="Z364" s="294">
        <f>IF(Z$5&lt;=$D364,0,IF(SUM($D364,$I$344)&gt;Z$5,$O355/$I$344,$O355-SUM($I364:Y364)))</f>
        <v>0.15989845938321948</v>
      </c>
      <c r="AA364" s="294">
        <f>IF(AA$5&lt;=$D364,0,IF(SUM($D364,$I$344)&gt;AA$5,$O355/$I$344,$O355-SUM($I364:Z364)))</f>
        <v>0.15989845938321948</v>
      </c>
      <c r="AB364" s="294">
        <f>IF(AB$5&lt;=$D364,0,IF(SUM($D364,$I$344)&gt;AB$5,$O355/$I$344,$O355-SUM($I364:AA364)))</f>
        <v>0.15989845938321948</v>
      </c>
      <c r="AC364" s="294">
        <f>IF(AC$5&lt;=$D364,0,IF(SUM($D364,$I$344)&gt;AC$5,$O355/$I$344,$O355-SUM($I364:AB364)))</f>
        <v>0.15989845938321948</v>
      </c>
      <c r="AD364" s="294">
        <f>IF(AD$5&lt;=$D364,0,IF(SUM($D364,$I$344)&gt;AD$5,$O355/$I$344,$O355-SUM($I364:AC364)))</f>
        <v>0.15989845938321948</v>
      </c>
      <c r="AE364" s="294">
        <f>IF(AE$5&lt;=$D364,0,IF(SUM($D364,$I$344)&gt;AE$5,$O355/$I$344,$O355-SUM($I364:AD364)))</f>
        <v>0.15989845938321948</v>
      </c>
      <c r="AF364" s="294">
        <f>IF(AF$5&lt;=$D364,0,IF(SUM($D364,$I$344)&gt;AF$5,$O355/$I$344,$O355-SUM($I364:AE364)))</f>
        <v>0.15989845938321948</v>
      </c>
      <c r="AG364" s="294">
        <f>IF(AG$5&lt;=$D364,0,IF(SUM($D364,$I$344)&gt;AG$5,$O355/$I$344,$O355-SUM($I364:AF364)))</f>
        <v>0.15989845938321948</v>
      </c>
      <c r="AH364" s="294">
        <f>IF(AH$5&lt;=$D364,0,IF(SUM($D364,$I$344)&gt;AH$5,$O355/$I$344,$O355-SUM($I364:AG364)))</f>
        <v>0.15989845938321948</v>
      </c>
      <c r="AI364" s="294">
        <f>IF(AI$5&lt;=$D364,0,IF(SUM($D364,$I$344)&gt;AI$5,$O355/$I$344,$O355-SUM($I364:AH364)))</f>
        <v>0.15989845938321948</v>
      </c>
      <c r="AJ364" s="294">
        <f>IF(AJ$5&lt;=$D364,0,IF(SUM($D364,$I$344)&gt;AJ$5,$O355/$I$344,$O355-SUM($I364:AI364)))</f>
        <v>0.15989845938321948</v>
      </c>
      <c r="AK364" s="294">
        <f>IF(AK$5&lt;=$D364,0,IF(SUM($D364,$I$344)&gt;AK$5,$O355/$I$344,$O355-SUM($I364:AJ364)))</f>
        <v>0.15989845938321948</v>
      </c>
      <c r="AL364" s="294">
        <f>IF(AL$5&lt;=$D364,0,IF(SUM($D364,$I$344)&gt;AL$5,$O355/$I$344,$O355-SUM($I364:AK364)))</f>
        <v>0.15989845938321948</v>
      </c>
      <c r="AM364" s="294">
        <f>IF(AM$5&lt;=$D364,0,IF(SUM($D364,$I$344)&gt;AM$5,$O355/$I$344,$O355-SUM($I364:AL364)))</f>
        <v>0.15989845938321948</v>
      </c>
      <c r="AN364" s="294">
        <f>IF(AN$5&lt;=$D364,0,IF(SUM($D364,$I$344)&gt;AN$5,$O355/$I$344,$O355-SUM($I364:AM364)))</f>
        <v>3.2577644560195296E-2</v>
      </c>
      <c r="AO364" s="294">
        <f>IF(AO$5&lt;=$D364,0,IF(SUM($D364,$I$344)&gt;AO$5,$O355/$I$344,$O355-SUM($I364:AN364)))</f>
        <v>0</v>
      </c>
      <c r="AP364" s="294">
        <f>IF(AP$5&lt;=$D364,0,IF(SUM($D364,$I$344)&gt;AP$5,$O355/$I$344,$O355-SUM($I364:AO364)))</f>
        <v>0</v>
      </c>
      <c r="AQ364" s="294">
        <f>IF(AQ$5&lt;=$D364,0,IF(SUM($D364,$I$344)&gt;AQ$5,$O355/$I$344,$O355-SUM($I364:AP364)))</f>
        <v>0</v>
      </c>
      <c r="AR364" s="294">
        <f>IF(AR$5&lt;=$D364,0,IF(SUM($D364,$I$344)&gt;AR$5,$O355/$I$344,$O355-SUM($I364:AQ364)))</f>
        <v>0</v>
      </c>
      <c r="AS364" s="294">
        <f>IF(AS$5&lt;=$D364,0,IF(SUM($D364,$I$344)&gt;AS$5,$O355/$I$344,$O355-SUM($I364:AR364)))</f>
        <v>0</v>
      </c>
      <c r="AT364" s="294">
        <f>IF(AT$5&lt;=$D364,0,IF(SUM($D364,$I$344)&gt;AT$5,$O355/$I$344,$O355-SUM($I364:AS364)))</f>
        <v>0</v>
      </c>
      <c r="AU364" s="294">
        <f>IF(AU$5&lt;=$D364,0,IF(SUM($D364,$I$344)&gt;AU$5,$O355/$I$344,$O355-SUM($I364:AT364)))</f>
        <v>0</v>
      </c>
      <c r="AV364" s="294">
        <f>IF(AV$5&lt;=$D364,0,IF(SUM($D364,$I$344)&gt;AV$5,$O355/$I$344,$O355-SUM($I364:AU364)))</f>
        <v>0</v>
      </c>
      <c r="AW364" s="294">
        <f>IF(AW$5&lt;=$D364,0,IF(SUM($D364,$I$344)&gt;AW$5,$O355/$I$344,$O355-SUM($I364:AV364)))</f>
        <v>0</v>
      </c>
      <c r="AX364" s="294">
        <f>IF(AX$5&lt;=$D364,0,IF(SUM($D364,$I$344)&gt;AX$5,$O355/$I$344,$O355-SUM($I364:AW364)))</f>
        <v>0</v>
      </c>
      <c r="AY364" s="294">
        <f>IF(AY$5&lt;=$D364,0,IF(SUM($D364,$I$344)&gt;AY$5,$O355/$I$344,$O355-SUM($I364:AX364)))</f>
        <v>0</v>
      </c>
      <c r="AZ364" s="294">
        <f>IF(AZ$5&lt;=$D364,0,IF(SUM($D364,$I$344)&gt;AZ$5,$O355/$I$344,$O355-SUM($I364:AY364)))</f>
        <v>0</v>
      </c>
      <c r="BA364" s="294">
        <f>IF(BA$5&lt;=$D364,0,IF(SUM($D364,$I$344)&gt;BA$5,$O355/$I$344,$O355-SUM($I364:AZ364)))</f>
        <v>0</v>
      </c>
      <c r="BB364" s="294">
        <f>IF(BB$5&lt;=$D364,0,IF(SUM($D364,$I$344)&gt;BB$5,$O355/$I$344,$O355-SUM($I364:BA364)))</f>
        <v>0</v>
      </c>
      <c r="BC364" s="294">
        <f>IF(BC$5&lt;=$D364,0,IF(SUM($D364,$I$344)&gt;BC$5,$O355/$I$344,$O355-SUM($I364:BB364)))</f>
        <v>0</v>
      </c>
      <c r="BD364" s="294">
        <f>IF(BD$5&lt;=$D364,0,IF(SUM($D364,$I$344)&gt;BD$5,$O355/$I$344,$O355-SUM($I364:BC364)))</f>
        <v>0</v>
      </c>
      <c r="BE364" s="294">
        <f>IF(BE$5&lt;=$D364,0,IF(SUM($D364,$I$344)&gt;BE$5,$O355/$I$344,$O355-SUM($I364:BD364)))</f>
        <v>0</v>
      </c>
      <c r="BF364" s="294">
        <f>IF(BF$5&lt;=$D364,0,IF(SUM($D364,$I$344)&gt;BF$5,$O355/$I$344,$O355-SUM($I364:BE364)))</f>
        <v>0</v>
      </c>
      <c r="BG364" s="294">
        <f>IF(BG$5&lt;=$D364,0,IF(SUM($D364,$I$344)&gt;BG$5,$O355/$I$344,$O355-SUM($I364:BF364)))</f>
        <v>0</v>
      </c>
      <c r="BH364" s="294">
        <f>IF(BH$5&lt;=$D364,0,IF(SUM($D364,$I$344)&gt;BH$5,$O355/$I$344,$O355-SUM($I364:BG364)))</f>
        <v>0</v>
      </c>
      <c r="BI364" s="294">
        <f>IF(BI$5&lt;=$D364,0,IF(SUM($D364,$I$344)&gt;BI$5,$O355/$I$344,$O355-SUM($I364:BH364)))</f>
        <v>0</v>
      </c>
      <c r="BJ364" s="294">
        <f>IF(BJ$5&lt;=$D364,0,IF(SUM($D364,$I$344)&gt;BJ$5,$O355/$I$344,$O355-SUM($I364:BI364)))</f>
        <v>0</v>
      </c>
      <c r="BK364" s="294">
        <f>IF(BK$5&lt;=$D364,0,IF(SUM($D364,$I$344)&gt;BK$5,$O355/$I$344,$O355-SUM($I364:BJ364)))</f>
        <v>0</v>
      </c>
      <c r="BL364" s="294">
        <f>IF(BL$5&lt;=$D364,0,IF(SUM($D364,$I$344)&gt;BL$5,$O355/$I$344,$O355-SUM($I364:BK364)))</f>
        <v>0</v>
      </c>
      <c r="BM364" s="294">
        <f>IF(BM$5&lt;=$D364,0,IF(SUM($D364,$I$344)&gt;BM$5,$O355/$I$344,$O355-SUM($I364:BL364)))</f>
        <v>0</v>
      </c>
      <c r="BN364" s="294">
        <f>IF(BN$5&lt;=$D364,0,IF(SUM($D364,$I$344)&gt;BN$5,$O355/$I$344,$O355-SUM($I364:BM364)))</f>
        <v>0</v>
      </c>
      <c r="BO364" s="294">
        <f>IF(BO$5&lt;=$D364,0,IF(SUM($D364,$I$344)&gt;BO$5,$O355/$I$344,$O355-SUM($I364:BN364)))</f>
        <v>0</v>
      </c>
      <c r="BP364" s="294">
        <f>IF(BP$5&lt;=$D364,0,IF(SUM($D364,$I$344)&gt;BP$5,$O355/$I$344,$O355-SUM($I364:BO364)))</f>
        <v>0</v>
      </c>
      <c r="BQ364" s="294">
        <f>IF(BQ$5&lt;=$D364,0,IF(SUM($D364,$I$344)&gt;BQ$5,$O355/$I$344,$O355-SUM($I364:BP364)))</f>
        <v>0</v>
      </c>
      <c r="BR364" s="294">
        <f>IF(BR$5&lt;=$D364,0,IF(SUM($D364,$I$344)&gt;BR$5,$O355/$I$344,$O355-SUM($I364:BQ364)))</f>
        <v>0</v>
      </c>
      <c r="BS364" s="294">
        <f>IF(BS$5&lt;=$D364,0,IF(SUM($D364,$I$344)&gt;BS$5,$O355/$I$344,$O355-SUM($I364:BR364)))</f>
        <v>0</v>
      </c>
      <c r="BT364" s="294">
        <f>IF(BT$5&lt;=$D364,0,IF(SUM($D364,$I$344)&gt;BT$5,$O355/$I$344,$O355-SUM($I364:BS364)))</f>
        <v>0</v>
      </c>
      <c r="BU364" s="294">
        <f>IF(BU$5&lt;=$D364,0,IF(SUM($D364,$I$344)&gt;BU$5,$O355/$I$344,$O355-SUM($I364:BT364)))</f>
        <v>0</v>
      </c>
      <c r="BV364" s="294">
        <f>IF(BV$5&lt;=$D364,0,IF(SUM($D364,$I$344)&gt;BV$5,$O355/$I$344,$O355-SUM($I364:BU364)))</f>
        <v>0</v>
      </c>
    </row>
    <row r="365" spans="1:74" ht="12.75" hidden="1" customHeight="1" outlineLevel="1" x14ac:dyDescent="0.3">
      <c r="D365" s="124">
        <f t="shared" si="160"/>
        <v>2017</v>
      </c>
      <c r="E365" s="8" t="s">
        <v>22</v>
      </c>
      <c r="I365" s="75"/>
      <c r="J365" s="294">
        <f>IF(J$5&lt;=$D365,0,IF(SUM($D365,$I$344)&gt;J$5,$P355/$I$344,$P355-SUM($I365:I365)))</f>
        <v>0</v>
      </c>
      <c r="K365" s="294">
        <f>IF(K$5&lt;=$D365,0,IF(SUM($D365,$I$344)&gt;K$5,$P355/$I$344,$P355-SUM($I365:J365)))</f>
        <v>0</v>
      </c>
      <c r="L365" s="294">
        <f>IF(L$5&lt;=$D365,0,IF(SUM($D365,$I$344)&gt;L$5,$P355/$I$344,$P355-SUM($I365:K365)))</f>
        <v>0</v>
      </c>
      <c r="M365" s="294">
        <f>IF(M$5&lt;=$D365,0,IF(SUM($D365,$I$344)&gt;M$5,$P355/$I$344,$P355-SUM($I365:L365)))</f>
        <v>0</v>
      </c>
      <c r="N365" s="294">
        <f>IF(N$5&lt;=$D365,0,IF(SUM($D365,$I$344)&gt;N$5,$P355/$I$344,$P355-SUM($I365:M365)))</f>
        <v>0</v>
      </c>
      <c r="O365" s="294">
        <f>IF(O$5&lt;=$D365,0,IF(SUM($D365,$I$344)&gt;O$5,$P355/$I$344,$P355-SUM($I365:N365)))</f>
        <v>0</v>
      </c>
      <c r="P365" s="294">
        <f>IF(P$5&lt;=$D365,0,IF(SUM($D365,$I$344)&gt;P$5,$P355/$I$344,$P355-SUM($I365:O365)))</f>
        <v>0</v>
      </c>
      <c r="Q365" s="294">
        <f>IF(Q$5&lt;=$D365,0,IF(SUM($D365,$I$344)&gt;Q$5,$P355/$I$344,$P355-SUM($I365:P365)))</f>
        <v>0.57857798329143328</v>
      </c>
      <c r="R365" s="294">
        <f>IF(R$5&lt;=$D365,0,IF(SUM($D365,$I$344)&gt;R$5,$P355/$I$344,$P355-SUM($I365:Q365)))</f>
        <v>0.57857798329143328</v>
      </c>
      <c r="S365" s="294">
        <f>IF(S$5&lt;=$D365,0,IF(SUM($D365,$I$344)&gt;S$5,$P355/$I$344,$P355-SUM($I365:R365)))</f>
        <v>0.57857798329143328</v>
      </c>
      <c r="T365" s="294">
        <f>IF(T$5&lt;=$D365,0,IF(SUM($D365,$I$344)&gt;T$5,$P355/$I$344,$P355-SUM($I365:S365)))</f>
        <v>0.57857798329143328</v>
      </c>
      <c r="U365" s="294">
        <f>IF(U$5&lt;=$D365,0,IF(SUM($D365,$I$344)&gt;U$5,$P355/$I$344,$P355-SUM($I365:T365)))</f>
        <v>0.57857798329143328</v>
      </c>
      <c r="V365" s="294">
        <f>IF(V$5&lt;=$D365,0,IF(SUM($D365,$I$344)&gt;V$5,$P355/$I$344,$P355-SUM($I365:U365)))</f>
        <v>0.57857798329143328</v>
      </c>
      <c r="W365" s="294">
        <f>IF(W$5&lt;=$D365,0,IF(SUM($D365,$I$344)&gt;W$5,$P355/$I$344,$P355-SUM($I365:V365)))</f>
        <v>0.57857798329143328</v>
      </c>
      <c r="X365" s="294">
        <f>IF(X$5&lt;=$D365,0,IF(SUM($D365,$I$344)&gt;X$5,$P355/$I$344,$P355-SUM($I365:W365)))</f>
        <v>0.57857798329143328</v>
      </c>
      <c r="Y365" s="294">
        <f>IF(Y$5&lt;=$D365,0,IF(SUM($D365,$I$344)&gt;Y$5,$P355/$I$344,$P355-SUM($I365:X365)))</f>
        <v>0.57857798329143328</v>
      </c>
      <c r="Z365" s="294">
        <f>IF(Z$5&lt;=$D365,0,IF(SUM($D365,$I$344)&gt;Z$5,$P355/$I$344,$P355-SUM($I365:Y365)))</f>
        <v>0.57857798329143328</v>
      </c>
      <c r="AA365" s="294">
        <f>IF(AA$5&lt;=$D365,0,IF(SUM($D365,$I$344)&gt;AA$5,$P355/$I$344,$P355-SUM($I365:Z365)))</f>
        <v>0.57857798329143328</v>
      </c>
      <c r="AB365" s="294">
        <f>IF(AB$5&lt;=$D365,0,IF(SUM($D365,$I$344)&gt;AB$5,$P355/$I$344,$P355-SUM($I365:AA365)))</f>
        <v>0.57857798329143328</v>
      </c>
      <c r="AC365" s="294">
        <f>IF(AC$5&lt;=$D365,0,IF(SUM($D365,$I$344)&gt;AC$5,$P355/$I$344,$P355-SUM($I365:AB365)))</f>
        <v>0.57857798329143328</v>
      </c>
      <c r="AD365" s="294">
        <f>IF(AD$5&lt;=$D365,0,IF(SUM($D365,$I$344)&gt;AD$5,$P355/$I$344,$P355-SUM($I365:AC365)))</f>
        <v>0.57857798329143328</v>
      </c>
      <c r="AE365" s="294">
        <f>IF(AE$5&lt;=$D365,0,IF(SUM($D365,$I$344)&gt;AE$5,$P355/$I$344,$P355-SUM($I365:AD365)))</f>
        <v>0.57857798329143328</v>
      </c>
      <c r="AF365" s="294">
        <f>IF(AF$5&lt;=$D365,0,IF(SUM($D365,$I$344)&gt;AF$5,$P355/$I$344,$P355-SUM($I365:AE365)))</f>
        <v>0.57857798329143328</v>
      </c>
      <c r="AG365" s="294">
        <f>IF(AG$5&lt;=$D365,0,IF(SUM($D365,$I$344)&gt;AG$5,$P355/$I$344,$P355-SUM($I365:AF365)))</f>
        <v>0.57857798329143328</v>
      </c>
      <c r="AH365" s="294">
        <f>IF(AH$5&lt;=$D365,0,IF(SUM($D365,$I$344)&gt;AH$5,$P355/$I$344,$P355-SUM($I365:AG365)))</f>
        <v>0.57857798329143328</v>
      </c>
      <c r="AI365" s="294">
        <f>IF(AI$5&lt;=$D365,0,IF(SUM($D365,$I$344)&gt;AI$5,$P355/$I$344,$P355-SUM($I365:AH365)))</f>
        <v>0.57857798329143328</v>
      </c>
      <c r="AJ365" s="294">
        <f>IF(AJ$5&lt;=$D365,0,IF(SUM($D365,$I$344)&gt;AJ$5,$P355/$I$344,$P355-SUM($I365:AI365)))</f>
        <v>0.57857798329143328</v>
      </c>
      <c r="AK365" s="294">
        <f>IF(AK$5&lt;=$D365,0,IF(SUM($D365,$I$344)&gt;AK$5,$P355/$I$344,$P355-SUM($I365:AJ365)))</f>
        <v>0.57857798329143328</v>
      </c>
      <c r="AL365" s="294">
        <f>IF(AL$5&lt;=$D365,0,IF(SUM($D365,$I$344)&gt;AL$5,$P355/$I$344,$P355-SUM($I365:AK365)))</f>
        <v>0.57857798329143328</v>
      </c>
      <c r="AM365" s="294">
        <f>IF(AM$5&lt;=$D365,0,IF(SUM($D365,$I$344)&gt;AM$5,$P355/$I$344,$P355-SUM($I365:AL365)))</f>
        <v>0.57857798329143328</v>
      </c>
      <c r="AN365" s="294">
        <f>IF(AN$5&lt;=$D365,0,IF(SUM($D365,$I$344)&gt;AN$5,$P355/$I$344,$P355-SUM($I365:AM365)))</f>
        <v>0.57857798329143328</v>
      </c>
      <c r="AO365" s="294">
        <f>IF(AO$5&lt;=$D365,0,IF(SUM($D365,$I$344)&gt;AO$5,$P355/$I$344,$P355-SUM($I365:AN365)))</f>
        <v>0.11787923387585586</v>
      </c>
      <c r="AP365" s="294">
        <f>IF(AP$5&lt;=$D365,0,IF(SUM($D365,$I$344)&gt;AP$5,$P355/$I$344,$P355-SUM($I365:AO365)))</f>
        <v>0</v>
      </c>
      <c r="AQ365" s="294">
        <f>IF(AQ$5&lt;=$D365,0,IF(SUM($D365,$I$344)&gt;AQ$5,$P355/$I$344,$P355-SUM($I365:AP365)))</f>
        <v>0</v>
      </c>
      <c r="AR365" s="294">
        <f>IF(AR$5&lt;=$D365,0,IF(SUM($D365,$I$344)&gt;AR$5,$P355/$I$344,$P355-SUM($I365:AQ365)))</f>
        <v>0</v>
      </c>
      <c r="AS365" s="294">
        <f>IF(AS$5&lt;=$D365,0,IF(SUM($D365,$I$344)&gt;AS$5,$P355/$I$344,$P355-SUM($I365:AR365)))</f>
        <v>0</v>
      </c>
      <c r="AT365" s="294">
        <f>IF(AT$5&lt;=$D365,0,IF(SUM($D365,$I$344)&gt;AT$5,$P355/$I$344,$P355-SUM($I365:AS365)))</f>
        <v>0</v>
      </c>
      <c r="AU365" s="294">
        <f>IF(AU$5&lt;=$D365,0,IF(SUM($D365,$I$344)&gt;AU$5,$P355/$I$344,$P355-SUM($I365:AT365)))</f>
        <v>0</v>
      </c>
      <c r="AV365" s="294">
        <f>IF(AV$5&lt;=$D365,0,IF(SUM($D365,$I$344)&gt;AV$5,$P355/$I$344,$P355-SUM($I365:AU365)))</f>
        <v>0</v>
      </c>
      <c r="AW365" s="294">
        <f>IF(AW$5&lt;=$D365,0,IF(SUM($D365,$I$344)&gt;AW$5,$P355/$I$344,$P355-SUM($I365:AV365)))</f>
        <v>0</v>
      </c>
      <c r="AX365" s="294">
        <f>IF(AX$5&lt;=$D365,0,IF(SUM($D365,$I$344)&gt;AX$5,$P355/$I$344,$P355-SUM($I365:AW365)))</f>
        <v>0</v>
      </c>
      <c r="AY365" s="294">
        <f>IF(AY$5&lt;=$D365,0,IF(SUM($D365,$I$344)&gt;AY$5,$P355/$I$344,$P355-SUM($I365:AX365)))</f>
        <v>0</v>
      </c>
      <c r="AZ365" s="294">
        <f>IF(AZ$5&lt;=$D365,0,IF(SUM($D365,$I$344)&gt;AZ$5,$P355/$I$344,$P355-SUM($I365:AY365)))</f>
        <v>0</v>
      </c>
      <c r="BA365" s="294">
        <f>IF(BA$5&lt;=$D365,0,IF(SUM($D365,$I$344)&gt;BA$5,$P355/$I$344,$P355-SUM($I365:AZ365)))</f>
        <v>0</v>
      </c>
      <c r="BB365" s="294">
        <f>IF(BB$5&lt;=$D365,0,IF(SUM($D365,$I$344)&gt;BB$5,$P355/$I$344,$P355-SUM($I365:BA365)))</f>
        <v>0</v>
      </c>
      <c r="BC365" s="294">
        <f>IF(BC$5&lt;=$D365,0,IF(SUM($D365,$I$344)&gt;BC$5,$P355/$I$344,$P355-SUM($I365:BB365)))</f>
        <v>0</v>
      </c>
      <c r="BD365" s="294">
        <f>IF(BD$5&lt;=$D365,0,IF(SUM($D365,$I$344)&gt;BD$5,$P355/$I$344,$P355-SUM($I365:BC365)))</f>
        <v>0</v>
      </c>
      <c r="BE365" s="294">
        <f>IF(BE$5&lt;=$D365,0,IF(SUM($D365,$I$344)&gt;BE$5,$P355/$I$344,$P355-SUM($I365:BD365)))</f>
        <v>0</v>
      </c>
      <c r="BF365" s="294">
        <f>IF(BF$5&lt;=$D365,0,IF(SUM($D365,$I$344)&gt;BF$5,$P355/$I$344,$P355-SUM($I365:BE365)))</f>
        <v>0</v>
      </c>
      <c r="BG365" s="294">
        <f>IF(BG$5&lt;=$D365,0,IF(SUM($D365,$I$344)&gt;BG$5,$P355/$I$344,$P355-SUM($I365:BF365)))</f>
        <v>0</v>
      </c>
      <c r="BH365" s="294">
        <f>IF(BH$5&lt;=$D365,0,IF(SUM($D365,$I$344)&gt;BH$5,$P355/$I$344,$P355-SUM($I365:BG365)))</f>
        <v>0</v>
      </c>
      <c r="BI365" s="294">
        <f>IF(BI$5&lt;=$D365,0,IF(SUM($D365,$I$344)&gt;BI$5,$P355/$I$344,$P355-SUM($I365:BH365)))</f>
        <v>0</v>
      </c>
      <c r="BJ365" s="294">
        <f>IF(BJ$5&lt;=$D365,0,IF(SUM($D365,$I$344)&gt;BJ$5,$P355/$I$344,$P355-SUM($I365:BI365)))</f>
        <v>0</v>
      </c>
      <c r="BK365" s="294">
        <f>IF(BK$5&lt;=$D365,0,IF(SUM($D365,$I$344)&gt;BK$5,$P355/$I$344,$P355-SUM($I365:BJ365)))</f>
        <v>0</v>
      </c>
      <c r="BL365" s="294">
        <f>IF(BL$5&lt;=$D365,0,IF(SUM($D365,$I$344)&gt;BL$5,$P355/$I$344,$P355-SUM($I365:BK365)))</f>
        <v>0</v>
      </c>
      <c r="BM365" s="294">
        <f>IF(BM$5&lt;=$D365,0,IF(SUM($D365,$I$344)&gt;BM$5,$P355/$I$344,$P355-SUM($I365:BL365)))</f>
        <v>0</v>
      </c>
      <c r="BN365" s="294">
        <f>IF(BN$5&lt;=$D365,0,IF(SUM($D365,$I$344)&gt;BN$5,$P355/$I$344,$P355-SUM($I365:BM365)))</f>
        <v>0</v>
      </c>
      <c r="BO365" s="294">
        <f>IF(BO$5&lt;=$D365,0,IF(SUM($D365,$I$344)&gt;BO$5,$P355/$I$344,$P355-SUM($I365:BN365)))</f>
        <v>0</v>
      </c>
      <c r="BP365" s="294">
        <f>IF(BP$5&lt;=$D365,0,IF(SUM($D365,$I$344)&gt;BP$5,$P355/$I$344,$P355-SUM($I365:BO365)))</f>
        <v>0</v>
      </c>
      <c r="BQ365" s="294">
        <f>IF(BQ$5&lt;=$D365,0,IF(SUM($D365,$I$344)&gt;BQ$5,$P355/$I$344,$P355-SUM($I365:BP365)))</f>
        <v>0</v>
      </c>
      <c r="BR365" s="294">
        <f>IF(BR$5&lt;=$D365,0,IF(SUM($D365,$I$344)&gt;BR$5,$P355/$I$344,$P355-SUM($I365:BQ365)))</f>
        <v>0</v>
      </c>
      <c r="BS365" s="294">
        <f>IF(BS$5&lt;=$D365,0,IF(SUM($D365,$I$344)&gt;BS$5,$P355/$I$344,$P355-SUM($I365:BR365)))</f>
        <v>0</v>
      </c>
      <c r="BT365" s="294">
        <f>IF(BT$5&lt;=$D365,0,IF(SUM($D365,$I$344)&gt;BT$5,$P355/$I$344,$P355-SUM($I365:BS365)))</f>
        <v>0</v>
      </c>
      <c r="BU365" s="294">
        <f>IF(BU$5&lt;=$D365,0,IF(SUM($D365,$I$344)&gt;BU$5,$P355/$I$344,$P355-SUM($I365:BT365)))</f>
        <v>0</v>
      </c>
      <c r="BV365" s="294">
        <f>IF(BV$5&lt;=$D365,0,IF(SUM($D365,$I$344)&gt;BV$5,$P355/$I$344,$P355-SUM($I365:BU365)))</f>
        <v>0</v>
      </c>
    </row>
    <row r="366" spans="1:74" ht="12.75" hidden="1" customHeight="1" outlineLevel="1" x14ac:dyDescent="0.3">
      <c r="D366" s="124">
        <f t="shared" si="160"/>
        <v>2018</v>
      </c>
      <c r="E366" s="8" t="s">
        <v>22</v>
      </c>
      <c r="I366" s="75"/>
      <c r="J366" s="294">
        <f>IF(J$5&lt;=$D366,0,IF(SUM($D366,$I$344)&gt;J$5,$Q355/$I$344,$Q355-SUM($I366:I366)))</f>
        <v>0</v>
      </c>
      <c r="K366" s="294">
        <f>IF(K$5&lt;=$D366,0,IF(SUM($D366,$I$344)&gt;K$5,$Q355/$I$344,$Q355-SUM($I366:J366)))</f>
        <v>0</v>
      </c>
      <c r="L366" s="294">
        <f>IF(L$5&lt;=$D366,0,IF(SUM($D366,$I$344)&gt;L$5,$Q355/$I$344,$Q355-SUM($I366:K366)))</f>
        <v>0</v>
      </c>
      <c r="M366" s="294">
        <f>IF(M$5&lt;=$D366,0,IF(SUM($D366,$I$344)&gt;M$5,$Q355/$I$344,$Q355-SUM($I366:L366)))</f>
        <v>0</v>
      </c>
      <c r="N366" s="294">
        <f>IF(N$5&lt;=$D366,0,IF(SUM($D366,$I$344)&gt;N$5,$Q355/$I$344,$Q355-SUM($I366:M366)))</f>
        <v>0</v>
      </c>
      <c r="O366" s="294">
        <f>IF(O$5&lt;=$D366,0,IF(SUM($D366,$I$344)&gt;O$5,$Q355/$I$344,$Q355-SUM($I366:N366)))</f>
        <v>0</v>
      </c>
      <c r="P366" s="294">
        <f>IF(P$5&lt;=$D366,0,IF(SUM($D366,$I$344)&gt;P$5,$Q355/$I$344,$Q355-SUM($I366:O366)))</f>
        <v>0</v>
      </c>
      <c r="Q366" s="294">
        <f>IF(Q$5&lt;=$D366,0,IF(SUM($D366,$I$344)&gt;Q$5,$Q355/$I$344,$Q355-SUM($I366:P366)))</f>
        <v>0</v>
      </c>
      <c r="R366" s="294">
        <f>IF(R$5&lt;=$D366,0,IF(SUM($D366,$I$344)&gt;R$5,$Q355/$I$344,$Q355-SUM($I366:Q366)))</f>
        <v>0.12237219208231896</v>
      </c>
      <c r="S366" s="294">
        <f>IF(S$5&lt;=$D366,0,IF(SUM($D366,$I$344)&gt;S$5,$Q355/$I$344,$Q355-SUM($I366:R366)))</f>
        <v>0.12237219208231896</v>
      </c>
      <c r="T366" s="294">
        <f>IF(T$5&lt;=$D366,0,IF(SUM($D366,$I$344)&gt;T$5,$Q355/$I$344,$Q355-SUM($I366:S366)))</f>
        <v>0.12237219208231896</v>
      </c>
      <c r="U366" s="294">
        <f>IF(U$5&lt;=$D366,0,IF(SUM($D366,$I$344)&gt;U$5,$Q355/$I$344,$Q355-SUM($I366:T366)))</f>
        <v>0.12237219208231896</v>
      </c>
      <c r="V366" s="294">
        <f>IF(V$5&lt;=$D366,0,IF(SUM($D366,$I$344)&gt;V$5,$Q355/$I$344,$Q355-SUM($I366:U366)))</f>
        <v>0.12237219208231896</v>
      </c>
      <c r="W366" s="294">
        <f>IF(W$5&lt;=$D366,0,IF(SUM($D366,$I$344)&gt;W$5,$Q355/$I$344,$Q355-SUM($I366:V366)))</f>
        <v>0.12237219208231896</v>
      </c>
      <c r="X366" s="294">
        <f>IF(X$5&lt;=$D366,0,IF(SUM($D366,$I$344)&gt;X$5,$Q355/$I$344,$Q355-SUM($I366:W366)))</f>
        <v>0.12237219208231896</v>
      </c>
      <c r="Y366" s="294">
        <f>IF(Y$5&lt;=$D366,0,IF(SUM($D366,$I$344)&gt;Y$5,$Q355/$I$344,$Q355-SUM($I366:X366)))</f>
        <v>0.12237219208231896</v>
      </c>
      <c r="Z366" s="294">
        <f>IF(Z$5&lt;=$D366,0,IF(SUM($D366,$I$344)&gt;Z$5,$Q355/$I$344,$Q355-SUM($I366:Y366)))</f>
        <v>0.12237219208231896</v>
      </c>
      <c r="AA366" s="294">
        <f>IF(AA$5&lt;=$D366,0,IF(SUM($D366,$I$344)&gt;AA$5,$Q355/$I$344,$Q355-SUM($I366:Z366)))</f>
        <v>0.12237219208231896</v>
      </c>
      <c r="AB366" s="294">
        <f>IF(AB$5&lt;=$D366,0,IF(SUM($D366,$I$344)&gt;AB$5,$Q355/$I$344,$Q355-SUM($I366:AA366)))</f>
        <v>0.12237219208231896</v>
      </c>
      <c r="AC366" s="294">
        <f>IF(AC$5&lt;=$D366,0,IF(SUM($D366,$I$344)&gt;AC$5,$Q355/$I$344,$Q355-SUM($I366:AB366)))</f>
        <v>0.12237219208231896</v>
      </c>
      <c r="AD366" s="294">
        <f>IF(AD$5&lt;=$D366,0,IF(SUM($D366,$I$344)&gt;AD$5,$Q355/$I$344,$Q355-SUM($I366:AC366)))</f>
        <v>0.12237219208231896</v>
      </c>
      <c r="AE366" s="294">
        <f>IF(AE$5&lt;=$D366,0,IF(SUM($D366,$I$344)&gt;AE$5,$Q355/$I$344,$Q355-SUM($I366:AD366)))</f>
        <v>0.12237219208231896</v>
      </c>
      <c r="AF366" s="294">
        <f>IF(AF$5&lt;=$D366,0,IF(SUM($D366,$I$344)&gt;AF$5,$Q355/$I$344,$Q355-SUM($I366:AE366)))</f>
        <v>0.12237219208231896</v>
      </c>
      <c r="AG366" s="294">
        <f>IF(AG$5&lt;=$D366,0,IF(SUM($D366,$I$344)&gt;AG$5,$Q355/$I$344,$Q355-SUM($I366:AF366)))</f>
        <v>0.12237219208231896</v>
      </c>
      <c r="AH366" s="294">
        <f>IF(AH$5&lt;=$D366,0,IF(SUM($D366,$I$344)&gt;AH$5,$Q355/$I$344,$Q355-SUM($I366:AG366)))</f>
        <v>0.12237219208231896</v>
      </c>
      <c r="AI366" s="294">
        <f>IF(AI$5&lt;=$D366,0,IF(SUM($D366,$I$344)&gt;AI$5,$Q355/$I$344,$Q355-SUM($I366:AH366)))</f>
        <v>0.12237219208231896</v>
      </c>
      <c r="AJ366" s="294">
        <f>IF(AJ$5&lt;=$D366,0,IF(SUM($D366,$I$344)&gt;AJ$5,$Q355/$I$344,$Q355-SUM($I366:AI366)))</f>
        <v>0.12237219208231896</v>
      </c>
      <c r="AK366" s="294">
        <f>IF(AK$5&lt;=$D366,0,IF(SUM($D366,$I$344)&gt;AK$5,$Q355/$I$344,$Q355-SUM($I366:AJ366)))</f>
        <v>0.12237219208231896</v>
      </c>
      <c r="AL366" s="294">
        <f>IF(AL$5&lt;=$D366,0,IF(SUM($D366,$I$344)&gt;AL$5,$Q355/$I$344,$Q355-SUM($I366:AK366)))</f>
        <v>0.12237219208231896</v>
      </c>
      <c r="AM366" s="294">
        <f>IF(AM$5&lt;=$D366,0,IF(SUM($D366,$I$344)&gt;AM$5,$Q355/$I$344,$Q355-SUM($I366:AL366)))</f>
        <v>0.12237219208231896</v>
      </c>
      <c r="AN366" s="294">
        <f>IF(AN$5&lt;=$D366,0,IF(SUM($D366,$I$344)&gt;AN$5,$Q355/$I$344,$Q355-SUM($I366:AM366)))</f>
        <v>0.12237219208231896</v>
      </c>
      <c r="AO366" s="294">
        <f>IF(AO$5&lt;=$D366,0,IF(SUM($D366,$I$344)&gt;AO$5,$Q355/$I$344,$Q355-SUM($I366:AN366)))</f>
        <v>0.12237219208231896</v>
      </c>
      <c r="AP366" s="294">
        <f>IF(AP$5&lt;=$D366,0,IF(SUM($D366,$I$344)&gt;AP$5,$Q355/$I$344,$Q355-SUM($I366:AO366)))</f>
        <v>2.4932058714560057E-2</v>
      </c>
      <c r="AQ366" s="294">
        <f>IF(AQ$5&lt;=$D366,0,IF(SUM($D366,$I$344)&gt;AQ$5,$Q355/$I$344,$Q355-SUM($I366:AP366)))</f>
        <v>0</v>
      </c>
      <c r="AR366" s="294">
        <f>IF(AR$5&lt;=$D366,0,IF(SUM($D366,$I$344)&gt;AR$5,$Q355/$I$344,$Q355-SUM($I366:AQ366)))</f>
        <v>0</v>
      </c>
      <c r="AS366" s="294">
        <f>IF(AS$5&lt;=$D366,0,IF(SUM($D366,$I$344)&gt;AS$5,$Q355/$I$344,$Q355-SUM($I366:AR366)))</f>
        <v>0</v>
      </c>
      <c r="AT366" s="294">
        <f>IF(AT$5&lt;=$D366,0,IF(SUM($D366,$I$344)&gt;AT$5,$Q355/$I$344,$Q355-SUM($I366:AS366)))</f>
        <v>0</v>
      </c>
      <c r="AU366" s="294">
        <f>IF(AU$5&lt;=$D366,0,IF(SUM($D366,$I$344)&gt;AU$5,$Q355/$I$344,$Q355-SUM($I366:AT366)))</f>
        <v>0</v>
      </c>
      <c r="AV366" s="294">
        <f>IF(AV$5&lt;=$D366,0,IF(SUM($D366,$I$344)&gt;AV$5,$Q355/$I$344,$Q355-SUM($I366:AU366)))</f>
        <v>0</v>
      </c>
      <c r="AW366" s="294">
        <f>IF(AW$5&lt;=$D366,0,IF(SUM($D366,$I$344)&gt;AW$5,$Q355/$I$344,$Q355-SUM($I366:AV366)))</f>
        <v>0</v>
      </c>
      <c r="AX366" s="294">
        <f>IF(AX$5&lt;=$D366,0,IF(SUM($D366,$I$344)&gt;AX$5,$Q355/$I$344,$Q355-SUM($I366:AW366)))</f>
        <v>0</v>
      </c>
      <c r="AY366" s="294">
        <f>IF(AY$5&lt;=$D366,0,IF(SUM($D366,$I$344)&gt;AY$5,$Q355/$I$344,$Q355-SUM($I366:AX366)))</f>
        <v>0</v>
      </c>
      <c r="AZ366" s="294">
        <f>IF(AZ$5&lt;=$D366,0,IF(SUM($D366,$I$344)&gt;AZ$5,$Q355/$I$344,$Q355-SUM($I366:AY366)))</f>
        <v>0</v>
      </c>
      <c r="BA366" s="294">
        <f>IF(BA$5&lt;=$D366,0,IF(SUM($D366,$I$344)&gt;BA$5,$Q355/$I$344,$Q355-SUM($I366:AZ366)))</f>
        <v>0</v>
      </c>
      <c r="BB366" s="294">
        <f>IF(BB$5&lt;=$D366,0,IF(SUM($D366,$I$344)&gt;BB$5,$Q355/$I$344,$Q355-SUM($I366:BA366)))</f>
        <v>0</v>
      </c>
      <c r="BC366" s="294">
        <f>IF(BC$5&lt;=$D366,0,IF(SUM($D366,$I$344)&gt;BC$5,$Q355/$I$344,$Q355-SUM($I366:BB366)))</f>
        <v>0</v>
      </c>
      <c r="BD366" s="294">
        <f>IF(BD$5&lt;=$D366,0,IF(SUM($D366,$I$344)&gt;BD$5,$Q355/$I$344,$Q355-SUM($I366:BC366)))</f>
        <v>0</v>
      </c>
      <c r="BE366" s="294">
        <f>IF(BE$5&lt;=$D366,0,IF(SUM($D366,$I$344)&gt;BE$5,$Q355/$I$344,$Q355-SUM($I366:BD366)))</f>
        <v>0</v>
      </c>
      <c r="BF366" s="294">
        <f>IF(BF$5&lt;=$D366,0,IF(SUM($D366,$I$344)&gt;BF$5,$Q355/$I$344,$Q355-SUM($I366:BE366)))</f>
        <v>0</v>
      </c>
      <c r="BG366" s="294">
        <f>IF(BG$5&lt;=$D366,0,IF(SUM($D366,$I$344)&gt;BG$5,$Q355/$I$344,$Q355-SUM($I366:BF366)))</f>
        <v>0</v>
      </c>
      <c r="BH366" s="294">
        <f>IF(BH$5&lt;=$D366,0,IF(SUM($D366,$I$344)&gt;BH$5,$Q355/$I$344,$Q355-SUM($I366:BG366)))</f>
        <v>0</v>
      </c>
      <c r="BI366" s="294">
        <f>IF(BI$5&lt;=$D366,0,IF(SUM($D366,$I$344)&gt;BI$5,$Q355/$I$344,$Q355-SUM($I366:BH366)))</f>
        <v>0</v>
      </c>
      <c r="BJ366" s="294">
        <f>IF(BJ$5&lt;=$D366,0,IF(SUM($D366,$I$344)&gt;BJ$5,$Q355/$I$344,$Q355-SUM($I366:BI366)))</f>
        <v>0</v>
      </c>
      <c r="BK366" s="294">
        <f>IF(BK$5&lt;=$D366,0,IF(SUM($D366,$I$344)&gt;BK$5,$Q355/$I$344,$Q355-SUM($I366:BJ366)))</f>
        <v>0</v>
      </c>
      <c r="BL366" s="294">
        <f>IF(BL$5&lt;=$D366,0,IF(SUM($D366,$I$344)&gt;BL$5,$Q355/$I$344,$Q355-SUM($I366:BK366)))</f>
        <v>0</v>
      </c>
      <c r="BM366" s="294">
        <f>IF(BM$5&lt;=$D366,0,IF(SUM($D366,$I$344)&gt;BM$5,$Q355/$I$344,$Q355-SUM($I366:BL366)))</f>
        <v>0</v>
      </c>
      <c r="BN366" s="294">
        <f>IF(BN$5&lt;=$D366,0,IF(SUM($D366,$I$344)&gt;BN$5,$Q355/$I$344,$Q355-SUM($I366:BM366)))</f>
        <v>0</v>
      </c>
      <c r="BO366" s="294">
        <f>IF(BO$5&lt;=$D366,0,IF(SUM($D366,$I$344)&gt;BO$5,$Q355/$I$344,$Q355-SUM($I366:BN366)))</f>
        <v>0</v>
      </c>
      <c r="BP366" s="294">
        <f>IF(BP$5&lt;=$D366,0,IF(SUM($D366,$I$344)&gt;BP$5,$Q355/$I$344,$Q355-SUM($I366:BO366)))</f>
        <v>0</v>
      </c>
      <c r="BQ366" s="294">
        <f>IF(BQ$5&lt;=$D366,0,IF(SUM($D366,$I$344)&gt;BQ$5,$Q355/$I$344,$Q355-SUM($I366:BP366)))</f>
        <v>0</v>
      </c>
      <c r="BR366" s="294">
        <f>IF(BR$5&lt;=$D366,0,IF(SUM($D366,$I$344)&gt;BR$5,$Q355/$I$344,$Q355-SUM($I366:BQ366)))</f>
        <v>0</v>
      </c>
      <c r="BS366" s="294">
        <f>IF(BS$5&lt;=$D366,0,IF(SUM($D366,$I$344)&gt;BS$5,$Q355/$I$344,$Q355-SUM($I366:BR366)))</f>
        <v>0</v>
      </c>
      <c r="BT366" s="294">
        <f>IF(BT$5&lt;=$D366,0,IF(SUM($D366,$I$344)&gt;BT$5,$Q355/$I$344,$Q355-SUM($I366:BS366)))</f>
        <v>0</v>
      </c>
      <c r="BU366" s="294">
        <f>IF(BU$5&lt;=$D366,0,IF(SUM($D366,$I$344)&gt;BU$5,$Q355/$I$344,$Q355-SUM($I366:BT366)))</f>
        <v>0</v>
      </c>
      <c r="BV366" s="294">
        <f>IF(BV$5&lt;=$D366,0,IF(SUM($D366,$I$344)&gt;BV$5,$Q355/$I$344,$Q355-SUM($I366:BU366)))</f>
        <v>0</v>
      </c>
    </row>
    <row r="367" spans="1:74" ht="12.75" hidden="1" customHeight="1" outlineLevel="1" x14ac:dyDescent="0.3">
      <c r="D367" s="124">
        <f t="shared" si="160"/>
        <v>2019</v>
      </c>
      <c r="E367" s="8" t="s">
        <v>22</v>
      </c>
      <c r="I367" s="75"/>
      <c r="J367" s="294">
        <f>IF(J$5&lt;=$D367,0,IF(SUM($D367,$I$344)&gt;J$5,$R355/$I$344,$R355-SUM($I367:I367)))</f>
        <v>0</v>
      </c>
      <c r="K367" s="294">
        <f>IF(K$5&lt;=$D367,0,IF(SUM($D367,$I$344)&gt;K$5,$R355/$I$344,$R355-SUM($I367:J367)))</f>
        <v>0</v>
      </c>
      <c r="L367" s="294">
        <f>IF(L$5&lt;=$D367,0,IF(SUM($D367,$I$344)&gt;L$5,$R355/$I$344,$R355-SUM($I367:K367)))</f>
        <v>0</v>
      </c>
      <c r="M367" s="294">
        <f>IF(M$5&lt;=$D367,0,IF(SUM($D367,$I$344)&gt;M$5,$R355/$I$344,$R355-SUM($I367:L367)))</f>
        <v>0</v>
      </c>
      <c r="N367" s="294">
        <f>IF(N$5&lt;=$D367,0,IF(SUM($D367,$I$344)&gt;N$5,$R355/$I$344,$R355-SUM($I367:M367)))</f>
        <v>0</v>
      </c>
      <c r="O367" s="294">
        <f>IF(O$5&lt;=$D367,0,IF(SUM($D367,$I$344)&gt;O$5,$R355/$I$344,$R355-SUM($I367:N367)))</f>
        <v>0</v>
      </c>
      <c r="P367" s="294">
        <f>IF(P$5&lt;=$D367,0,IF(SUM($D367,$I$344)&gt;P$5,$R355/$I$344,$R355-SUM($I367:O367)))</f>
        <v>0</v>
      </c>
      <c r="Q367" s="294">
        <f>IF(Q$5&lt;=$D367,0,IF(SUM($D367,$I$344)&gt;Q$5,$R355/$I$344,$R355-SUM($I367:P367)))</f>
        <v>0</v>
      </c>
      <c r="R367" s="294">
        <f>IF(R$5&lt;=$D367,0,IF(SUM($D367,$I$344)&gt;R$5,$R355/$I$344,$R355-SUM($I367:Q367)))</f>
        <v>0</v>
      </c>
      <c r="S367" s="294">
        <f>IF(S$5&lt;=$D367,0,IF(SUM($D367,$I$344)&gt;S$5,$R355/$I$344,$R355-SUM($I367:R367)))</f>
        <v>0.12433719125118677</v>
      </c>
      <c r="T367" s="294">
        <f>IF(T$5&lt;=$D367,0,IF(SUM($D367,$I$344)&gt;T$5,$R355/$I$344,$R355-SUM($I367:S367)))</f>
        <v>0.12433719125118677</v>
      </c>
      <c r="U367" s="294">
        <f>IF(U$5&lt;=$D367,0,IF(SUM($D367,$I$344)&gt;U$5,$R355/$I$344,$R355-SUM($I367:T367)))</f>
        <v>0.12433719125118677</v>
      </c>
      <c r="V367" s="294">
        <f>IF(V$5&lt;=$D367,0,IF(SUM($D367,$I$344)&gt;V$5,$R355/$I$344,$R355-SUM($I367:U367)))</f>
        <v>0.12433719125118677</v>
      </c>
      <c r="W367" s="294">
        <f>IF(W$5&lt;=$D367,0,IF(SUM($D367,$I$344)&gt;W$5,$R355/$I$344,$R355-SUM($I367:V367)))</f>
        <v>0.12433719125118677</v>
      </c>
      <c r="X367" s="294">
        <f>IF(X$5&lt;=$D367,0,IF(SUM($D367,$I$344)&gt;X$5,$R355/$I$344,$R355-SUM($I367:W367)))</f>
        <v>0.12433719125118677</v>
      </c>
      <c r="Y367" s="294">
        <f>IF(Y$5&lt;=$D367,0,IF(SUM($D367,$I$344)&gt;Y$5,$R355/$I$344,$R355-SUM($I367:X367)))</f>
        <v>0.12433719125118677</v>
      </c>
      <c r="Z367" s="294">
        <f>IF(Z$5&lt;=$D367,0,IF(SUM($D367,$I$344)&gt;Z$5,$R355/$I$344,$R355-SUM($I367:Y367)))</f>
        <v>0.12433719125118677</v>
      </c>
      <c r="AA367" s="294">
        <f>IF(AA$5&lt;=$D367,0,IF(SUM($D367,$I$344)&gt;AA$5,$R355/$I$344,$R355-SUM($I367:Z367)))</f>
        <v>0.12433719125118677</v>
      </c>
      <c r="AB367" s="294">
        <f>IF(AB$5&lt;=$D367,0,IF(SUM($D367,$I$344)&gt;AB$5,$R355/$I$344,$R355-SUM($I367:AA367)))</f>
        <v>0.12433719125118677</v>
      </c>
      <c r="AC367" s="294">
        <f>IF(AC$5&lt;=$D367,0,IF(SUM($D367,$I$344)&gt;AC$5,$R355/$I$344,$R355-SUM($I367:AB367)))</f>
        <v>0.12433719125118677</v>
      </c>
      <c r="AD367" s="294">
        <f>IF(AD$5&lt;=$D367,0,IF(SUM($D367,$I$344)&gt;AD$5,$R355/$I$344,$R355-SUM($I367:AC367)))</f>
        <v>0.12433719125118677</v>
      </c>
      <c r="AE367" s="294">
        <f>IF(AE$5&lt;=$D367,0,IF(SUM($D367,$I$344)&gt;AE$5,$R355/$I$344,$R355-SUM($I367:AD367)))</f>
        <v>0.12433719125118677</v>
      </c>
      <c r="AF367" s="294">
        <f>IF(AF$5&lt;=$D367,0,IF(SUM($D367,$I$344)&gt;AF$5,$R355/$I$344,$R355-SUM($I367:AE367)))</f>
        <v>0.12433719125118677</v>
      </c>
      <c r="AG367" s="294">
        <f>IF(AG$5&lt;=$D367,0,IF(SUM($D367,$I$344)&gt;AG$5,$R355/$I$344,$R355-SUM($I367:AF367)))</f>
        <v>0.12433719125118677</v>
      </c>
      <c r="AH367" s="294">
        <f>IF(AH$5&lt;=$D367,0,IF(SUM($D367,$I$344)&gt;AH$5,$R355/$I$344,$R355-SUM($I367:AG367)))</f>
        <v>0.12433719125118677</v>
      </c>
      <c r="AI367" s="294">
        <f>IF(AI$5&lt;=$D367,0,IF(SUM($D367,$I$344)&gt;AI$5,$R355/$I$344,$R355-SUM($I367:AH367)))</f>
        <v>0.12433719125118677</v>
      </c>
      <c r="AJ367" s="294">
        <f>IF(AJ$5&lt;=$D367,0,IF(SUM($D367,$I$344)&gt;AJ$5,$R355/$I$344,$R355-SUM($I367:AI367)))</f>
        <v>0.12433719125118677</v>
      </c>
      <c r="AK367" s="294">
        <f>IF(AK$5&lt;=$D367,0,IF(SUM($D367,$I$344)&gt;AK$5,$R355/$I$344,$R355-SUM($I367:AJ367)))</f>
        <v>0.12433719125118677</v>
      </c>
      <c r="AL367" s="294">
        <f>IF(AL$5&lt;=$D367,0,IF(SUM($D367,$I$344)&gt;AL$5,$R355/$I$344,$R355-SUM($I367:AK367)))</f>
        <v>0.12433719125118677</v>
      </c>
      <c r="AM367" s="294">
        <f>IF(AM$5&lt;=$D367,0,IF(SUM($D367,$I$344)&gt;AM$5,$R355/$I$344,$R355-SUM($I367:AL367)))</f>
        <v>0.12433719125118677</v>
      </c>
      <c r="AN367" s="294">
        <f>IF(AN$5&lt;=$D367,0,IF(SUM($D367,$I$344)&gt;AN$5,$R355/$I$344,$R355-SUM($I367:AM367)))</f>
        <v>0.12433719125118677</v>
      </c>
      <c r="AO367" s="294">
        <f>IF(AO$5&lt;=$D367,0,IF(SUM($D367,$I$344)&gt;AO$5,$R355/$I$344,$R355-SUM($I367:AN367)))</f>
        <v>0.12433719125118677</v>
      </c>
      <c r="AP367" s="294">
        <f>IF(AP$5&lt;=$D367,0,IF(SUM($D367,$I$344)&gt;AP$5,$R355/$I$344,$R355-SUM($I367:AO367)))</f>
        <v>0.12433719125118677</v>
      </c>
      <c r="AQ367" s="294">
        <f>IF(AQ$5&lt;=$D367,0,IF(SUM($D367,$I$344)&gt;AQ$5,$R355/$I$344,$R355-SUM($I367:AP367)))</f>
        <v>2.5332406815043562E-2</v>
      </c>
      <c r="AR367" s="294">
        <f>IF(AR$5&lt;=$D367,0,IF(SUM($D367,$I$344)&gt;AR$5,$R355/$I$344,$R355-SUM($I367:AQ367)))</f>
        <v>0</v>
      </c>
      <c r="AS367" s="294">
        <f>IF(AS$5&lt;=$D367,0,IF(SUM($D367,$I$344)&gt;AS$5,$R355/$I$344,$R355-SUM($I367:AR367)))</f>
        <v>0</v>
      </c>
      <c r="AT367" s="294">
        <f>IF(AT$5&lt;=$D367,0,IF(SUM($D367,$I$344)&gt;AT$5,$R355/$I$344,$R355-SUM($I367:AS367)))</f>
        <v>0</v>
      </c>
      <c r="AU367" s="294">
        <f>IF(AU$5&lt;=$D367,0,IF(SUM($D367,$I$344)&gt;AU$5,$R355/$I$344,$R355-SUM($I367:AT367)))</f>
        <v>0</v>
      </c>
      <c r="AV367" s="294">
        <f>IF(AV$5&lt;=$D367,0,IF(SUM($D367,$I$344)&gt;AV$5,$R355/$I$344,$R355-SUM($I367:AU367)))</f>
        <v>0</v>
      </c>
      <c r="AW367" s="294">
        <f>IF(AW$5&lt;=$D367,0,IF(SUM($D367,$I$344)&gt;AW$5,$R355/$I$344,$R355-SUM($I367:AV367)))</f>
        <v>0</v>
      </c>
      <c r="AX367" s="294">
        <f>IF(AX$5&lt;=$D367,0,IF(SUM($D367,$I$344)&gt;AX$5,$R355/$I$344,$R355-SUM($I367:AW367)))</f>
        <v>0</v>
      </c>
      <c r="AY367" s="294">
        <f>IF(AY$5&lt;=$D367,0,IF(SUM($D367,$I$344)&gt;AY$5,$R355/$I$344,$R355-SUM($I367:AX367)))</f>
        <v>0</v>
      </c>
      <c r="AZ367" s="294">
        <f>IF(AZ$5&lt;=$D367,0,IF(SUM($D367,$I$344)&gt;AZ$5,$R355/$I$344,$R355-SUM($I367:AY367)))</f>
        <v>0</v>
      </c>
      <c r="BA367" s="294">
        <f>IF(BA$5&lt;=$D367,0,IF(SUM($D367,$I$344)&gt;BA$5,$R355/$I$344,$R355-SUM($I367:AZ367)))</f>
        <v>0</v>
      </c>
      <c r="BB367" s="294">
        <f>IF(BB$5&lt;=$D367,0,IF(SUM($D367,$I$344)&gt;BB$5,$R355/$I$344,$R355-SUM($I367:BA367)))</f>
        <v>0</v>
      </c>
      <c r="BC367" s="294">
        <f>IF(BC$5&lt;=$D367,0,IF(SUM($D367,$I$344)&gt;BC$5,$R355/$I$344,$R355-SUM($I367:BB367)))</f>
        <v>0</v>
      </c>
      <c r="BD367" s="294">
        <f>IF(BD$5&lt;=$D367,0,IF(SUM($D367,$I$344)&gt;BD$5,$R355/$I$344,$R355-SUM($I367:BC367)))</f>
        <v>0</v>
      </c>
      <c r="BE367" s="294">
        <f>IF(BE$5&lt;=$D367,0,IF(SUM($D367,$I$344)&gt;BE$5,$R355/$I$344,$R355-SUM($I367:BD367)))</f>
        <v>0</v>
      </c>
      <c r="BF367" s="294">
        <f>IF(BF$5&lt;=$D367,0,IF(SUM($D367,$I$344)&gt;BF$5,$R355/$I$344,$R355-SUM($I367:BE367)))</f>
        <v>0</v>
      </c>
      <c r="BG367" s="294">
        <f>IF(BG$5&lt;=$D367,0,IF(SUM($D367,$I$344)&gt;BG$5,$R355/$I$344,$R355-SUM($I367:BF367)))</f>
        <v>0</v>
      </c>
      <c r="BH367" s="294">
        <f>IF(BH$5&lt;=$D367,0,IF(SUM($D367,$I$344)&gt;BH$5,$R355/$I$344,$R355-SUM($I367:BG367)))</f>
        <v>0</v>
      </c>
      <c r="BI367" s="294">
        <f>IF(BI$5&lt;=$D367,0,IF(SUM($D367,$I$344)&gt;BI$5,$R355/$I$344,$R355-SUM($I367:BH367)))</f>
        <v>0</v>
      </c>
      <c r="BJ367" s="294">
        <f>IF(BJ$5&lt;=$D367,0,IF(SUM($D367,$I$344)&gt;BJ$5,$R355/$I$344,$R355-SUM($I367:BI367)))</f>
        <v>0</v>
      </c>
      <c r="BK367" s="294">
        <f>IF(BK$5&lt;=$D367,0,IF(SUM($D367,$I$344)&gt;BK$5,$R355/$I$344,$R355-SUM($I367:BJ367)))</f>
        <v>0</v>
      </c>
      <c r="BL367" s="294">
        <f>IF(BL$5&lt;=$D367,0,IF(SUM($D367,$I$344)&gt;BL$5,$R355/$I$344,$R355-SUM($I367:BK367)))</f>
        <v>0</v>
      </c>
      <c r="BM367" s="294">
        <f>IF(BM$5&lt;=$D367,0,IF(SUM($D367,$I$344)&gt;BM$5,$R355/$I$344,$R355-SUM($I367:BL367)))</f>
        <v>0</v>
      </c>
      <c r="BN367" s="294">
        <f>IF(BN$5&lt;=$D367,0,IF(SUM($D367,$I$344)&gt;BN$5,$R355/$I$344,$R355-SUM($I367:BM367)))</f>
        <v>0</v>
      </c>
      <c r="BO367" s="294">
        <f>IF(BO$5&lt;=$D367,0,IF(SUM($D367,$I$344)&gt;BO$5,$R355/$I$344,$R355-SUM($I367:BN367)))</f>
        <v>0</v>
      </c>
      <c r="BP367" s="294">
        <f>IF(BP$5&lt;=$D367,0,IF(SUM($D367,$I$344)&gt;BP$5,$R355/$I$344,$R355-SUM($I367:BO367)))</f>
        <v>0</v>
      </c>
      <c r="BQ367" s="294">
        <f>IF(BQ$5&lt;=$D367,0,IF(SUM($D367,$I$344)&gt;BQ$5,$R355/$I$344,$R355-SUM($I367:BP367)))</f>
        <v>0</v>
      </c>
      <c r="BR367" s="294">
        <f>IF(BR$5&lt;=$D367,0,IF(SUM($D367,$I$344)&gt;BR$5,$R355/$I$344,$R355-SUM($I367:BQ367)))</f>
        <v>0</v>
      </c>
      <c r="BS367" s="294">
        <f>IF(BS$5&lt;=$D367,0,IF(SUM($D367,$I$344)&gt;BS$5,$R355/$I$344,$R355-SUM($I367:BR367)))</f>
        <v>0</v>
      </c>
      <c r="BT367" s="294">
        <f>IF(BT$5&lt;=$D367,0,IF(SUM($D367,$I$344)&gt;BT$5,$R355/$I$344,$R355-SUM($I367:BS367)))</f>
        <v>0</v>
      </c>
      <c r="BU367" s="294">
        <f>IF(BU$5&lt;=$D367,0,IF(SUM($D367,$I$344)&gt;BU$5,$R355/$I$344,$R355-SUM($I367:BT367)))</f>
        <v>0</v>
      </c>
      <c r="BV367" s="294">
        <f>IF(BV$5&lt;=$D367,0,IF(SUM($D367,$I$344)&gt;BV$5,$R355/$I$344,$R355-SUM($I367:BU367)))</f>
        <v>0</v>
      </c>
    </row>
    <row r="368" spans="1:74" ht="12.75" hidden="1" customHeight="1" outlineLevel="1" x14ac:dyDescent="0.3">
      <c r="D368" s="124">
        <f t="shared" si="160"/>
        <v>2020</v>
      </c>
      <c r="E368" s="8" t="s">
        <v>22</v>
      </c>
      <c r="I368" s="75"/>
      <c r="J368" s="294">
        <f>IF(J$5&lt;=$D368,0,IF(SUM($D368,$I$344)&gt;J$5,$S355/$I$344,$S355-SUM($I368:I368)))</f>
        <v>0</v>
      </c>
      <c r="K368" s="294">
        <f>IF(K$5&lt;=$D368,0,IF(SUM($D368,$I$344)&gt;K$5,$S355/$I$344,$S355-SUM($I368:J368)))</f>
        <v>0</v>
      </c>
      <c r="L368" s="294">
        <f>IF(L$5&lt;=$D368,0,IF(SUM($D368,$I$344)&gt;L$5,$S355/$I$344,$S355-SUM($I368:K368)))</f>
        <v>0</v>
      </c>
      <c r="M368" s="294">
        <f>IF(M$5&lt;=$D368,0,IF(SUM($D368,$I$344)&gt;M$5,$S355/$I$344,$S355-SUM($I368:L368)))</f>
        <v>0</v>
      </c>
      <c r="N368" s="294">
        <f>IF(N$5&lt;=$D368,0,IF(SUM($D368,$I$344)&gt;N$5,$S355/$I$344,$S355-SUM($I368:M368)))</f>
        <v>0</v>
      </c>
      <c r="O368" s="294">
        <f>IF(O$5&lt;=$D368,0,IF(SUM($D368,$I$344)&gt;O$5,$S355/$I$344,$S355-SUM($I368:N368)))</f>
        <v>0</v>
      </c>
      <c r="P368" s="294">
        <f>IF(P$5&lt;=$D368,0,IF(SUM($D368,$I$344)&gt;P$5,$S355/$I$344,$S355-SUM($I368:O368)))</f>
        <v>0</v>
      </c>
      <c r="Q368" s="294">
        <f>IF(Q$5&lt;=$D368,0,IF(SUM($D368,$I$344)&gt;Q$5,$S355/$I$344,$S355-SUM($I368:P368)))</f>
        <v>0</v>
      </c>
      <c r="R368" s="294">
        <f>IF(R$5&lt;=$D368,0,IF(SUM($D368,$I$344)&gt;R$5,$S355/$I$344,$S355-SUM($I368:Q368)))</f>
        <v>0</v>
      </c>
      <c r="S368" s="294">
        <f>IF(S$5&lt;=$D368,0,IF(SUM($D368,$I$344)&gt;S$5,$S355/$I$344,$S355-SUM($I368:R368)))</f>
        <v>0</v>
      </c>
      <c r="T368" s="294">
        <f>IF(T$5&lt;=$D368,0,IF(SUM($D368,$I$344)&gt;T$5,$S355/$I$344,$S355-SUM($I368:S368)))</f>
        <v>0.25986980449734282</v>
      </c>
      <c r="U368" s="294">
        <f>IF(U$5&lt;=$D368,0,IF(SUM($D368,$I$344)&gt;U$5,$S355/$I$344,$S355-SUM($I368:T368)))</f>
        <v>0.25986980449734282</v>
      </c>
      <c r="V368" s="294">
        <f>IF(V$5&lt;=$D368,0,IF(SUM($D368,$I$344)&gt;V$5,$S355/$I$344,$S355-SUM($I368:U368)))</f>
        <v>0.25986980449734282</v>
      </c>
      <c r="W368" s="294">
        <f>IF(W$5&lt;=$D368,0,IF(SUM($D368,$I$344)&gt;W$5,$S355/$I$344,$S355-SUM($I368:V368)))</f>
        <v>0.25986980449734282</v>
      </c>
      <c r="X368" s="294">
        <f>IF(X$5&lt;=$D368,0,IF(SUM($D368,$I$344)&gt;X$5,$S355/$I$344,$S355-SUM($I368:W368)))</f>
        <v>0.25986980449734282</v>
      </c>
      <c r="Y368" s="294">
        <f>IF(Y$5&lt;=$D368,0,IF(SUM($D368,$I$344)&gt;Y$5,$S355/$I$344,$S355-SUM($I368:X368)))</f>
        <v>0.25986980449734282</v>
      </c>
      <c r="Z368" s="294">
        <f>IF(Z$5&lt;=$D368,0,IF(SUM($D368,$I$344)&gt;Z$5,$S355/$I$344,$S355-SUM($I368:Y368)))</f>
        <v>0.25986980449734282</v>
      </c>
      <c r="AA368" s="294">
        <f>IF(AA$5&lt;=$D368,0,IF(SUM($D368,$I$344)&gt;AA$5,$S355/$I$344,$S355-SUM($I368:Z368)))</f>
        <v>0.25986980449734282</v>
      </c>
      <c r="AB368" s="294">
        <f>IF(AB$5&lt;=$D368,0,IF(SUM($D368,$I$344)&gt;AB$5,$S355/$I$344,$S355-SUM($I368:AA368)))</f>
        <v>0.25986980449734282</v>
      </c>
      <c r="AC368" s="294">
        <f>IF(AC$5&lt;=$D368,0,IF(SUM($D368,$I$344)&gt;AC$5,$S355/$I$344,$S355-SUM($I368:AB368)))</f>
        <v>0.25986980449734282</v>
      </c>
      <c r="AD368" s="294">
        <f>IF(AD$5&lt;=$D368,0,IF(SUM($D368,$I$344)&gt;AD$5,$S355/$I$344,$S355-SUM($I368:AC368)))</f>
        <v>0.25986980449734282</v>
      </c>
      <c r="AE368" s="294">
        <f>IF(AE$5&lt;=$D368,0,IF(SUM($D368,$I$344)&gt;AE$5,$S355/$I$344,$S355-SUM($I368:AD368)))</f>
        <v>0.25986980449734282</v>
      </c>
      <c r="AF368" s="294">
        <f>IF(AF$5&lt;=$D368,0,IF(SUM($D368,$I$344)&gt;AF$5,$S355/$I$344,$S355-SUM($I368:AE368)))</f>
        <v>0.25986980449734282</v>
      </c>
      <c r="AG368" s="294">
        <f>IF(AG$5&lt;=$D368,0,IF(SUM($D368,$I$344)&gt;AG$5,$S355/$I$344,$S355-SUM($I368:AF368)))</f>
        <v>0.25986980449734282</v>
      </c>
      <c r="AH368" s="294">
        <f>IF(AH$5&lt;=$D368,0,IF(SUM($D368,$I$344)&gt;AH$5,$S355/$I$344,$S355-SUM($I368:AG368)))</f>
        <v>0.25986980449734282</v>
      </c>
      <c r="AI368" s="294">
        <f>IF(AI$5&lt;=$D368,0,IF(SUM($D368,$I$344)&gt;AI$5,$S355/$I$344,$S355-SUM($I368:AH368)))</f>
        <v>0.25986980449734282</v>
      </c>
      <c r="AJ368" s="294">
        <f>IF(AJ$5&lt;=$D368,0,IF(SUM($D368,$I$344)&gt;AJ$5,$S355/$I$344,$S355-SUM($I368:AI368)))</f>
        <v>0.25986980449734282</v>
      </c>
      <c r="AK368" s="294">
        <f>IF(AK$5&lt;=$D368,0,IF(SUM($D368,$I$344)&gt;AK$5,$S355/$I$344,$S355-SUM($I368:AJ368)))</f>
        <v>0.25986980449734282</v>
      </c>
      <c r="AL368" s="294">
        <f>IF(AL$5&lt;=$D368,0,IF(SUM($D368,$I$344)&gt;AL$5,$S355/$I$344,$S355-SUM($I368:AK368)))</f>
        <v>0.25986980449734282</v>
      </c>
      <c r="AM368" s="294">
        <f>IF(AM$5&lt;=$D368,0,IF(SUM($D368,$I$344)&gt;AM$5,$S355/$I$344,$S355-SUM($I368:AL368)))</f>
        <v>0.25986980449734282</v>
      </c>
      <c r="AN368" s="294">
        <f>IF(AN$5&lt;=$D368,0,IF(SUM($D368,$I$344)&gt;AN$5,$S355/$I$344,$S355-SUM($I368:AM368)))</f>
        <v>0.25986980449734282</v>
      </c>
      <c r="AO368" s="294">
        <f>IF(AO$5&lt;=$D368,0,IF(SUM($D368,$I$344)&gt;AO$5,$S355/$I$344,$S355-SUM($I368:AN368)))</f>
        <v>0.25986980449734282</v>
      </c>
      <c r="AP368" s="294">
        <f>IF(AP$5&lt;=$D368,0,IF(SUM($D368,$I$344)&gt;AP$5,$S355/$I$344,$S355-SUM($I368:AO368)))</f>
        <v>0.25986980449734282</v>
      </c>
      <c r="AQ368" s="294">
        <f>IF(AQ$5&lt;=$D368,0,IF(SUM($D368,$I$344)&gt;AQ$5,$S355/$I$344,$S355-SUM($I368:AP368)))</f>
        <v>0.25986980449734282</v>
      </c>
      <c r="AR368" s="294">
        <f>IF(AR$5&lt;=$D368,0,IF(SUM($D368,$I$344)&gt;AR$5,$S355/$I$344,$S355-SUM($I368:AQ368)))</f>
        <v>5.2945764177455779E-2</v>
      </c>
      <c r="AS368" s="294">
        <f>IF(AS$5&lt;=$D368,0,IF(SUM($D368,$I$344)&gt;AS$5,$S355/$I$344,$S355-SUM($I368:AR368)))</f>
        <v>0</v>
      </c>
      <c r="AT368" s="294">
        <f>IF(AT$5&lt;=$D368,0,IF(SUM($D368,$I$344)&gt;AT$5,$S355/$I$344,$S355-SUM($I368:AS368)))</f>
        <v>0</v>
      </c>
      <c r="AU368" s="294">
        <f>IF(AU$5&lt;=$D368,0,IF(SUM($D368,$I$344)&gt;AU$5,$S355/$I$344,$S355-SUM($I368:AT368)))</f>
        <v>0</v>
      </c>
      <c r="AV368" s="294">
        <f>IF(AV$5&lt;=$D368,0,IF(SUM($D368,$I$344)&gt;AV$5,$S355/$I$344,$S355-SUM($I368:AU368)))</f>
        <v>0</v>
      </c>
      <c r="AW368" s="294">
        <f>IF(AW$5&lt;=$D368,0,IF(SUM($D368,$I$344)&gt;AW$5,$S355/$I$344,$S355-SUM($I368:AV368)))</f>
        <v>0</v>
      </c>
      <c r="AX368" s="294">
        <f>IF(AX$5&lt;=$D368,0,IF(SUM($D368,$I$344)&gt;AX$5,$S355/$I$344,$S355-SUM($I368:AW368)))</f>
        <v>0</v>
      </c>
      <c r="AY368" s="294">
        <f>IF(AY$5&lt;=$D368,0,IF(SUM($D368,$I$344)&gt;AY$5,$S355/$I$344,$S355-SUM($I368:AX368)))</f>
        <v>0</v>
      </c>
      <c r="AZ368" s="294">
        <f>IF(AZ$5&lt;=$D368,0,IF(SUM($D368,$I$344)&gt;AZ$5,$S355/$I$344,$S355-SUM($I368:AY368)))</f>
        <v>0</v>
      </c>
      <c r="BA368" s="294">
        <f>IF(BA$5&lt;=$D368,0,IF(SUM($D368,$I$344)&gt;BA$5,$S355/$I$344,$S355-SUM($I368:AZ368)))</f>
        <v>0</v>
      </c>
      <c r="BB368" s="294">
        <f>IF(BB$5&lt;=$D368,0,IF(SUM($D368,$I$344)&gt;BB$5,$S355/$I$344,$S355-SUM($I368:BA368)))</f>
        <v>0</v>
      </c>
      <c r="BC368" s="294">
        <f>IF(BC$5&lt;=$D368,0,IF(SUM($D368,$I$344)&gt;BC$5,$S355/$I$344,$S355-SUM($I368:BB368)))</f>
        <v>0</v>
      </c>
      <c r="BD368" s="294">
        <f>IF(BD$5&lt;=$D368,0,IF(SUM($D368,$I$344)&gt;BD$5,$S355/$I$344,$S355-SUM($I368:BC368)))</f>
        <v>0</v>
      </c>
      <c r="BE368" s="294">
        <f>IF(BE$5&lt;=$D368,0,IF(SUM($D368,$I$344)&gt;BE$5,$S355/$I$344,$S355-SUM($I368:BD368)))</f>
        <v>0</v>
      </c>
      <c r="BF368" s="294">
        <f>IF(BF$5&lt;=$D368,0,IF(SUM($D368,$I$344)&gt;BF$5,$S355/$I$344,$S355-SUM($I368:BE368)))</f>
        <v>0</v>
      </c>
      <c r="BG368" s="294">
        <f>IF(BG$5&lt;=$D368,0,IF(SUM($D368,$I$344)&gt;BG$5,$S355/$I$344,$S355-SUM($I368:BF368)))</f>
        <v>0</v>
      </c>
      <c r="BH368" s="294">
        <f>IF(BH$5&lt;=$D368,0,IF(SUM($D368,$I$344)&gt;BH$5,$S355/$I$344,$S355-SUM($I368:BG368)))</f>
        <v>0</v>
      </c>
      <c r="BI368" s="294">
        <f>IF(BI$5&lt;=$D368,0,IF(SUM($D368,$I$344)&gt;BI$5,$S355/$I$344,$S355-SUM($I368:BH368)))</f>
        <v>0</v>
      </c>
      <c r="BJ368" s="294">
        <f>IF(BJ$5&lt;=$D368,0,IF(SUM($D368,$I$344)&gt;BJ$5,$S355/$I$344,$S355-SUM($I368:BI368)))</f>
        <v>0</v>
      </c>
      <c r="BK368" s="294">
        <f>IF(BK$5&lt;=$D368,0,IF(SUM($D368,$I$344)&gt;BK$5,$S355/$I$344,$S355-SUM($I368:BJ368)))</f>
        <v>0</v>
      </c>
      <c r="BL368" s="294">
        <f>IF(BL$5&lt;=$D368,0,IF(SUM($D368,$I$344)&gt;BL$5,$S355/$I$344,$S355-SUM($I368:BK368)))</f>
        <v>0</v>
      </c>
      <c r="BM368" s="294">
        <f>IF(BM$5&lt;=$D368,0,IF(SUM($D368,$I$344)&gt;BM$5,$S355/$I$344,$S355-SUM($I368:BL368)))</f>
        <v>0</v>
      </c>
      <c r="BN368" s="294">
        <f>IF(BN$5&lt;=$D368,0,IF(SUM($D368,$I$344)&gt;BN$5,$S355/$I$344,$S355-SUM($I368:BM368)))</f>
        <v>0</v>
      </c>
      <c r="BO368" s="294">
        <f>IF(BO$5&lt;=$D368,0,IF(SUM($D368,$I$344)&gt;BO$5,$S355/$I$344,$S355-SUM($I368:BN368)))</f>
        <v>0</v>
      </c>
      <c r="BP368" s="294">
        <f>IF(BP$5&lt;=$D368,0,IF(SUM($D368,$I$344)&gt;BP$5,$S355/$I$344,$S355-SUM($I368:BO368)))</f>
        <v>0</v>
      </c>
      <c r="BQ368" s="294">
        <f>IF(BQ$5&lt;=$D368,0,IF(SUM($D368,$I$344)&gt;BQ$5,$S355/$I$344,$S355-SUM($I368:BP368)))</f>
        <v>0</v>
      </c>
      <c r="BR368" s="294">
        <f>IF(BR$5&lt;=$D368,0,IF(SUM($D368,$I$344)&gt;BR$5,$S355/$I$344,$S355-SUM($I368:BQ368)))</f>
        <v>0</v>
      </c>
      <c r="BS368" s="294">
        <f>IF(BS$5&lt;=$D368,0,IF(SUM($D368,$I$344)&gt;BS$5,$S355/$I$344,$S355-SUM($I368:BR368)))</f>
        <v>0</v>
      </c>
      <c r="BT368" s="294">
        <f>IF(BT$5&lt;=$D368,0,IF(SUM($D368,$I$344)&gt;BT$5,$S355/$I$344,$S355-SUM($I368:BS368)))</f>
        <v>0</v>
      </c>
      <c r="BU368" s="294">
        <f>IF(BU$5&lt;=$D368,0,IF(SUM($D368,$I$344)&gt;BU$5,$S355/$I$344,$S355-SUM($I368:BT368)))</f>
        <v>0</v>
      </c>
      <c r="BV368" s="294">
        <f>IF(BV$5&lt;=$D368,0,IF(SUM($D368,$I$344)&gt;BV$5,$S355/$I$344,$S355-SUM($I368:BU368)))</f>
        <v>0</v>
      </c>
    </row>
    <row r="369" spans="4:74" ht="12.75" hidden="1" customHeight="1" outlineLevel="1" x14ac:dyDescent="0.3">
      <c r="D369" s="124">
        <f t="shared" si="160"/>
        <v>2021</v>
      </c>
      <c r="E369" s="8" t="s">
        <v>22</v>
      </c>
      <c r="I369" s="75"/>
      <c r="J369" s="294">
        <f>IF(J$5&lt;=$D369,0,IF(SUM($D369,$I$344)&gt;J$5,$T355/$I$344,$T355-SUM($I369:I369)))</f>
        <v>0</v>
      </c>
      <c r="K369" s="294">
        <f>IF(K$5&lt;=$D369,0,IF(SUM($D369,$I$344)&gt;K$5,$T355/$I$344,$T355-SUM($I369:J369)))</f>
        <v>0</v>
      </c>
      <c r="L369" s="294">
        <f>IF(L$5&lt;=$D369,0,IF(SUM($D369,$I$344)&gt;L$5,$T355/$I$344,$T355-SUM($I369:K369)))</f>
        <v>0</v>
      </c>
      <c r="M369" s="294">
        <f>IF(M$5&lt;=$D369,0,IF(SUM($D369,$I$344)&gt;M$5,$T355/$I$344,$T355-SUM($I369:L369)))</f>
        <v>0</v>
      </c>
      <c r="N369" s="294">
        <f>IF(N$5&lt;=$D369,0,IF(SUM($D369,$I$344)&gt;N$5,$T355/$I$344,$T355-SUM($I369:M369)))</f>
        <v>0</v>
      </c>
      <c r="O369" s="294">
        <f>IF(O$5&lt;=$D369,0,IF(SUM($D369,$I$344)&gt;O$5,$T355/$I$344,$T355-SUM($I369:N369)))</f>
        <v>0</v>
      </c>
      <c r="P369" s="294">
        <f>IF(P$5&lt;=$D369,0,IF(SUM($D369,$I$344)&gt;P$5,$T355/$I$344,$T355-SUM($I369:O369)))</f>
        <v>0</v>
      </c>
      <c r="Q369" s="294">
        <f>IF(Q$5&lt;=$D369,0,IF(SUM($D369,$I$344)&gt;Q$5,$T355/$I$344,$T355-SUM($I369:P369)))</f>
        <v>0</v>
      </c>
      <c r="R369" s="294">
        <f>IF(R$5&lt;=$D369,0,IF(SUM($D369,$I$344)&gt;R$5,$T355/$I$344,$T355-SUM($I369:Q369)))</f>
        <v>0</v>
      </c>
      <c r="S369" s="294">
        <f>IF(S$5&lt;=$D369,0,IF(SUM($D369,$I$344)&gt;S$5,$T355/$I$344,$T355-SUM($I369:R369)))</f>
        <v>0</v>
      </c>
      <c r="T369" s="294">
        <f>IF(T$5&lt;=$D369,0,IF(SUM($D369,$I$344)&gt;T$5,$T355/$I$344,$T355-SUM($I369:S369)))</f>
        <v>0</v>
      </c>
      <c r="U369" s="294">
        <f>IF(U$5&lt;=$D369,0,IF(SUM($D369,$I$344)&gt;U$5,$T355/$I$344,$T355-SUM($I369:T369)))</f>
        <v>0</v>
      </c>
      <c r="V369" s="294">
        <f>IF(V$5&lt;=$D369,0,IF(SUM($D369,$I$344)&gt;V$5,$T355/$I$344,$T355-SUM($I369:U369)))</f>
        <v>0</v>
      </c>
      <c r="W369" s="294">
        <f>IF(W$5&lt;=$D369,0,IF(SUM($D369,$I$344)&gt;W$5,$T355/$I$344,$T355-SUM($I369:V369)))</f>
        <v>0</v>
      </c>
      <c r="X369" s="294">
        <f>IF(X$5&lt;=$D369,0,IF(SUM($D369,$I$344)&gt;X$5,$T355/$I$344,$T355-SUM($I369:W369)))</f>
        <v>0</v>
      </c>
      <c r="Y369" s="294">
        <f>IF(Y$5&lt;=$D369,0,IF(SUM($D369,$I$344)&gt;Y$5,$T355/$I$344,$T355-SUM($I369:X369)))</f>
        <v>0</v>
      </c>
      <c r="Z369" s="294">
        <f>IF(Z$5&lt;=$D369,0,IF(SUM($D369,$I$344)&gt;Z$5,$T355/$I$344,$T355-SUM($I369:Y369)))</f>
        <v>0</v>
      </c>
      <c r="AA369" s="294">
        <f>IF(AA$5&lt;=$D369,0,IF(SUM($D369,$I$344)&gt;AA$5,$T355/$I$344,$T355-SUM($I369:Z369)))</f>
        <v>0</v>
      </c>
      <c r="AB369" s="294">
        <f>IF(AB$5&lt;=$D369,0,IF(SUM($D369,$I$344)&gt;AB$5,$T355/$I$344,$T355-SUM($I369:AA369)))</f>
        <v>0</v>
      </c>
      <c r="AC369" s="294">
        <f>IF(AC$5&lt;=$D369,0,IF(SUM($D369,$I$344)&gt;AC$5,$T355/$I$344,$T355-SUM($I369:AB369)))</f>
        <v>0</v>
      </c>
      <c r="AD369" s="294">
        <f>IF(AD$5&lt;=$D369,0,IF(SUM($D369,$I$344)&gt;AD$5,$T355/$I$344,$T355-SUM($I369:AC369)))</f>
        <v>0</v>
      </c>
      <c r="AE369" s="294">
        <f>IF(AE$5&lt;=$D369,0,IF(SUM($D369,$I$344)&gt;AE$5,$T355/$I$344,$T355-SUM($I369:AD369)))</f>
        <v>0</v>
      </c>
      <c r="AF369" s="294">
        <f>IF(AF$5&lt;=$D369,0,IF(SUM($D369,$I$344)&gt;AF$5,$T355/$I$344,$T355-SUM($I369:AE369)))</f>
        <v>0</v>
      </c>
      <c r="AG369" s="294">
        <f>IF(AG$5&lt;=$D369,0,IF(SUM($D369,$I$344)&gt;AG$5,$T355/$I$344,$T355-SUM($I369:AF369)))</f>
        <v>0</v>
      </c>
      <c r="AH369" s="294">
        <f>IF(AH$5&lt;=$D369,0,IF(SUM($D369,$I$344)&gt;AH$5,$T355/$I$344,$T355-SUM($I369:AG369)))</f>
        <v>0</v>
      </c>
      <c r="AI369" s="294">
        <f>IF(AI$5&lt;=$D369,0,IF(SUM($D369,$I$344)&gt;AI$5,$T355/$I$344,$T355-SUM($I369:AH369)))</f>
        <v>0</v>
      </c>
      <c r="AJ369" s="294">
        <f>IF(AJ$5&lt;=$D369,0,IF(SUM($D369,$I$344)&gt;AJ$5,$T355/$I$344,$T355-SUM($I369:AI369)))</f>
        <v>0</v>
      </c>
      <c r="AK369" s="294">
        <f>IF(AK$5&lt;=$D369,0,IF(SUM($D369,$I$344)&gt;AK$5,$T355/$I$344,$T355-SUM($I369:AJ369)))</f>
        <v>0</v>
      </c>
      <c r="AL369" s="294">
        <f>IF(AL$5&lt;=$D369,0,IF(SUM($D369,$I$344)&gt;AL$5,$T355/$I$344,$T355-SUM($I369:AK369)))</f>
        <v>0</v>
      </c>
      <c r="AM369" s="294">
        <f>IF(AM$5&lt;=$D369,0,IF(SUM($D369,$I$344)&gt;AM$5,$T355/$I$344,$T355-SUM($I369:AL369)))</f>
        <v>0</v>
      </c>
      <c r="AN369" s="294">
        <f>IF(AN$5&lt;=$D369,0,IF(SUM($D369,$I$344)&gt;AN$5,$T355/$I$344,$T355-SUM($I369:AM369)))</f>
        <v>0</v>
      </c>
      <c r="AO369" s="294">
        <f>IF(AO$5&lt;=$D369,0,IF(SUM($D369,$I$344)&gt;AO$5,$T355/$I$344,$T355-SUM($I369:AN369)))</f>
        <v>0</v>
      </c>
      <c r="AP369" s="294">
        <f>IF(AP$5&lt;=$D369,0,IF(SUM($D369,$I$344)&gt;AP$5,$T355/$I$344,$T355-SUM($I369:AO369)))</f>
        <v>0</v>
      </c>
      <c r="AQ369" s="294">
        <f>IF(AQ$5&lt;=$D369,0,IF(SUM($D369,$I$344)&gt;AQ$5,$T355/$I$344,$T355-SUM($I369:AP369)))</f>
        <v>0</v>
      </c>
      <c r="AR369" s="294">
        <f>IF(AR$5&lt;=$D369,0,IF(SUM($D369,$I$344)&gt;AR$5,$T355/$I$344,$T355-SUM($I369:AQ369)))</f>
        <v>0</v>
      </c>
      <c r="AS369" s="294">
        <f>IF(AS$5&lt;=$D369,0,IF(SUM($D369,$I$344)&gt;AS$5,$T355/$I$344,$T355-SUM($I369:AR369)))</f>
        <v>0</v>
      </c>
      <c r="AT369" s="294">
        <f>IF(AT$5&lt;=$D369,0,IF(SUM($D369,$I$344)&gt;AT$5,$T355/$I$344,$T355-SUM($I369:AS369)))</f>
        <v>0</v>
      </c>
      <c r="AU369" s="294">
        <f>IF(AU$5&lt;=$D369,0,IF(SUM($D369,$I$344)&gt;AU$5,$T355/$I$344,$T355-SUM($I369:AT369)))</f>
        <v>0</v>
      </c>
      <c r="AV369" s="294">
        <f>IF(AV$5&lt;=$D369,0,IF(SUM($D369,$I$344)&gt;AV$5,$T355/$I$344,$T355-SUM($I369:AU369)))</f>
        <v>0</v>
      </c>
      <c r="AW369" s="294">
        <f>IF(AW$5&lt;=$D369,0,IF(SUM($D369,$I$344)&gt;AW$5,$T355/$I$344,$T355-SUM($I369:AV369)))</f>
        <v>0</v>
      </c>
      <c r="AX369" s="294">
        <f>IF(AX$5&lt;=$D369,0,IF(SUM($D369,$I$344)&gt;AX$5,$T355/$I$344,$T355-SUM($I369:AW369)))</f>
        <v>0</v>
      </c>
      <c r="AY369" s="294">
        <f>IF(AY$5&lt;=$D369,0,IF(SUM($D369,$I$344)&gt;AY$5,$T355/$I$344,$T355-SUM($I369:AX369)))</f>
        <v>0</v>
      </c>
      <c r="AZ369" s="294">
        <f>IF(AZ$5&lt;=$D369,0,IF(SUM($D369,$I$344)&gt;AZ$5,$T355/$I$344,$T355-SUM($I369:AY369)))</f>
        <v>0</v>
      </c>
      <c r="BA369" s="294">
        <f>IF(BA$5&lt;=$D369,0,IF(SUM($D369,$I$344)&gt;BA$5,$T355/$I$344,$T355-SUM($I369:AZ369)))</f>
        <v>0</v>
      </c>
      <c r="BB369" s="294">
        <f>IF(BB$5&lt;=$D369,0,IF(SUM($D369,$I$344)&gt;BB$5,$T355/$I$344,$T355-SUM($I369:BA369)))</f>
        <v>0</v>
      </c>
      <c r="BC369" s="294">
        <f>IF(BC$5&lt;=$D369,0,IF(SUM($D369,$I$344)&gt;BC$5,$T355/$I$344,$T355-SUM($I369:BB369)))</f>
        <v>0</v>
      </c>
      <c r="BD369" s="294">
        <f>IF(BD$5&lt;=$D369,0,IF(SUM($D369,$I$344)&gt;BD$5,$T355/$I$344,$T355-SUM($I369:BC369)))</f>
        <v>0</v>
      </c>
      <c r="BE369" s="294">
        <f>IF(BE$5&lt;=$D369,0,IF(SUM($D369,$I$344)&gt;BE$5,$T355/$I$344,$T355-SUM($I369:BD369)))</f>
        <v>0</v>
      </c>
      <c r="BF369" s="294">
        <f>IF(BF$5&lt;=$D369,0,IF(SUM($D369,$I$344)&gt;BF$5,$T355/$I$344,$T355-SUM($I369:BE369)))</f>
        <v>0</v>
      </c>
      <c r="BG369" s="294">
        <f>IF(BG$5&lt;=$D369,0,IF(SUM($D369,$I$344)&gt;BG$5,$T355/$I$344,$T355-SUM($I369:BF369)))</f>
        <v>0</v>
      </c>
      <c r="BH369" s="294">
        <f>IF(BH$5&lt;=$D369,0,IF(SUM($D369,$I$344)&gt;BH$5,$T355/$I$344,$T355-SUM($I369:BG369)))</f>
        <v>0</v>
      </c>
      <c r="BI369" s="294">
        <f>IF(BI$5&lt;=$D369,0,IF(SUM($D369,$I$344)&gt;BI$5,$T355/$I$344,$T355-SUM($I369:BH369)))</f>
        <v>0</v>
      </c>
      <c r="BJ369" s="294">
        <f>IF(BJ$5&lt;=$D369,0,IF(SUM($D369,$I$344)&gt;BJ$5,$T355/$I$344,$T355-SUM($I369:BI369)))</f>
        <v>0</v>
      </c>
      <c r="BK369" s="294">
        <f>IF(BK$5&lt;=$D369,0,IF(SUM($D369,$I$344)&gt;BK$5,$T355/$I$344,$T355-SUM($I369:BJ369)))</f>
        <v>0</v>
      </c>
      <c r="BL369" s="294">
        <f>IF(BL$5&lt;=$D369,0,IF(SUM($D369,$I$344)&gt;BL$5,$T355/$I$344,$T355-SUM($I369:BK369)))</f>
        <v>0</v>
      </c>
      <c r="BM369" s="294">
        <f>IF(BM$5&lt;=$D369,0,IF(SUM($D369,$I$344)&gt;BM$5,$T355/$I$344,$T355-SUM($I369:BL369)))</f>
        <v>0</v>
      </c>
      <c r="BN369" s="294">
        <f>IF(BN$5&lt;=$D369,0,IF(SUM($D369,$I$344)&gt;BN$5,$T355/$I$344,$T355-SUM($I369:BM369)))</f>
        <v>0</v>
      </c>
      <c r="BO369" s="294">
        <f>IF(BO$5&lt;=$D369,0,IF(SUM($D369,$I$344)&gt;BO$5,$T355/$I$344,$T355-SUM($I369:BN369)))</f>
        <v>0</v>
      </c>
      <c r="BP369" s="294">
        <f>IF(BP$5&lt;=$D369,0,IF(SUM($D369,$I$344)&gt;BP$5,$T355/$I$344,$T355-SUM($I369:BO369)))</f>
        <v>0</v>
      </c>
      <c r="BQ369" s="294">
        <f>IF(BQ$5&lt;=$D369,0,IF(SUM($D369,$I$344)&gt;BQ$5,$T355/$I$344,$T355-SUM($I369:BP369)))</f>
        <v>0</v>
      </c>
      <c r="BR369" s="294">
        <f>IF(BR$5&lt;=$D369,0,IF(SUM($D369,$I$344)&gt;BR$5,$T355/$I$344,$T355-SUM($I369:BQ369)))</f>
        <v>0</v>
      </c>
      <c r="BS369" s="294">
        <f>IF(BS$5&lt;=$D369,0,IF(SUM($D369,$I$344)&gt;BS$5,$T355/$I$344,$T355-SUM($I369:BR369)))</f>
        <v>0</v>
      </c>
      <c r="BT369" s="294">
        <f>IF(BT$5&lt;=$D369,0,IF(SUM($D369,$I$344)&gt;BT$5,$T355/$I$344,$T355-SUM($I369:BS369)))</f>
        <v>0</v>
      </c>
      <c r="BU369" s="294">
        <f>IF(BU$5&lt;=$D369,0,IF(SUM($D369,$I$344)&gt;BU$5,$T355/$I$344,$T355-SUM($I369:BT369)))</f>
        <v>0</v>
      </c>
      <c r="BV369" s="294">
        <f>IF(BV$5&lt;=$D369,0,IF(SUM($D369,$I$344)&gt;BV$5,$T355/$I$344,$T355-SUM($I369:BU369)))</f>
        <v>0</v>
      </c>
    </row>
    <row r="370" spans="4:74" ht="12.75" hidden="1" customHeight="1" outlineLevel="1" x14ac:dyDescent="0.3">
      <c r="D370" s="124">
        <f t="shared" si="160"/>
        <v>2022</v>
      </c>
      <c r="E370" s="8" t="s">
        <v>22</v>
      </c>
      <c r="I370" s="75"/>
      <c r="J370" s="123">
        <f>IF(J$5&lt;=$D370,0,IF(SUM($D370,I343)&gt;J$5,$U355/I343,$U355-SUM($I370:I370)))</f>
        <v>0</v>
      </c>
      <c r="K370" s="123">
        <f>IF(K$5&lt;=$D370,0,IF(SUM($D370,I343)&gt;K$5,$U355/I343,$U355-SUM($I370:J370)))</f>
        <v>0</v>
      </c>
      <c r="L370" s="123">
        <f>IF(L$5&lt;=$D370,0,IF(SUM($D370,I343)&gt;L$5,$U355/I343,$U355-SUM($I370:K370)))</f>
        <v>0</v>
      </c>
      <c r="M370" s="123">
        <f>IF(M$5&lt;=$D370,0,IF(SUM($D370,I343)&gt;M$5,$U355/I343,$U355-SUM($I370:L370)))</f>
        <v>0</v>
      </c>
      <c r="N370" s="123">
        <f>IF(N$5&lt;=$D370,0,IF(SUM($D370,I343)&gt;N$5,$U355/I343,$U355-SUM($I370:M370)))</f>
        <v>0</v>
      </c>
      <c r="O370" s="123">
        <f>IF(O$5&lt;=$D370,0,IF(SUM($D370,I343)&gt;O$5,$U355/I343,$U355-SUM($I370:N370)))</f>
        <v>0</v>
      </c>
      <c r="P370" s="123">
        <f>IF(P$5&lt;=$D370,0,IF(SUM($D370,I343)&gt;P$5,$U355/I343,$U355-SUM($I370:O370)))</f>
        <v>0</v>
      </c>
      <c r="Q370" s="123">
        <f>IF(Q$5&lt;=$D370,0,IF(SUM($D370,I343)&gt;Q$5,$U355/I343,$U355-SUM($I370:P370)))</f>
        <v>0</v>
      </c>
      <c r="R370" s="123">
        <f>IF(R$5&lt;=$D370,0,IF(SUM($D370,I343)&gt;R$5,$U355/I343,$U355-SUM($I370:Q370)))</f>
        <v>0</v>
      </c>
      <c r="S370" s="123">
        <f>IF(S$5&lt;=$D370,0,IF(SUM($D370,I343)&gt;S$5,$U355/I343,$U355-SUM($I370:R370)))</f>
        <v>0</v>
      </c>
      <c r="T370" s="123">
        <f>IF(T$5&lt;=$D370,0,IF(SUM($D370,I343)&gt;T$5,$U355/I343,$U355-SUM($I370:S370)))</f>
        <v>0</v>
      </c>
      <c r="U370" s="123">
        <f>IF(U$5&lt;=$D370,0,IF(SUM($D370,I343)&gt;U$5,$U355/I343,$U355-SUM($I370:T370)))</f>
        <v>0</v>
      </c>
      <c r="V370" s="123">
        <f>IF(V$5&lt;=$D370,0,IF(SUM($D370,I343)&gt;V$5,$U355/I343,$U355-SUM($I370:U370)))</f>
        <v>0</v>
      </c>
      <c r="W370" s="123">
        <f>IF(W$5&lt;=$D370,0,IF(SUM($D370,I343)&gt;W$5,$U355/I343,$U355-SUM($I370:V370)))</f>
        <v>0</v>
      </c>
      <c r="X370" s="123">
        <f>IF(X$5&lt;=$D370,0,IF(SUM($D370,I343)&gt;X$5,$U355/I343,$U355-SUM($I370:W370)))</f>
        <v>0</v>
      </c>
      <c r="Y370" s="123">
        <f>IF(Y$5&lt;=$D370,0,IF(SUM($D370,I343)&gt;Y$5,$U355/I343,$U355-SUM($I370:X370)))</f>
        <v>0</v>
      </c>
      <c r="Z370" s="123">
        <f>IF(Z$5&lt;=$D370,0,IF(SUM($D370,I343)&gt;Z$5,$U355/I343,$U355-SUM($I370:Y370)))</f>
        <v>0</v>
      </c>
      <c r="AA370" s="123">
        <f>IF(AA$5&lt;=$D370,0,IF(SUM($D370,I343)&gt;AA$5,$U355/I343,$U355-SUM($I370:Z370)))</f>
        <v>0</v>
      </c>
      <c r="AB370" s="123">
        <f>IF(AB$5&lt;=$D370,0,IF(SUM($D370,I343)&gt;AB$5,$U355/I343,$U355-SUM($I370:AA370)))</f>
        <v>0</v>
      </c>
      <c r="AC370" s="123">
        <f>IF(AC$5&lt;=$D370,0,IF(SUM($D370,I343)&gt;AC$5,$U355/I343,$U355-SUM($I370:AB370)))</f>
        <v>0</v>
      </c>
      <c r="AD370" s="123">
        <f>IF(AD$5&lt;=$D370,0,IF(SUM($D370,I343)&gt;AD$5,$U355/I343,$U355-SUM($I370:AC370)))</f>
        <v>0</v>
      </c>
      <c r="AE370" s="123">
        <f>IF(AE$5&lt;=$D370,0,IF(SUM($D370,I343)&gt;AE$5,$U355/I343,$U355-SUM($I370:AD370)))</f>
        <v>0</v>
      </c>
      <c r="AF370" s="123">
        <f>IF(AF$5&lt;=$D370,0,IF(SUM($D370,I343)&gt;AF$5,$U355/I343,$U355-SUM($I370:AE370)))</f>
        <v>0</v>
      </c>
      <c r="AG370" s="123">
        <f>IF(AG$5&lt;=$D370,0,IF(SUM($D370,I343)&gt;AG$5,$U355/I343,$U355-SUM($I370:AF370)))</f>
        <v>0</v>
      </c>
      <c r="AH370" s="123">
        <f>IF(AH$5&lt;=$D370,0,IF(SUM($D370,I343)&gt;AH$5,$U355/I343,$U355-SUM($I370:AG370)))</f>
        <v>0</v>
      </c>
      <c r="AI370" s="123">
        <f>IF(AI$5&lt;=$D370,0,IF(SUM($D370,I343)&gt;AI$5,$U355/I343,$U355-SUM($I370:AH370)))</f>
        <v>0</v>
      </c>
      <c r="AJ370" s="123">
        <f>IF(AJ$5&lt;=$D370,0,IF(SUM($D370,I343)&gt;AJ$5,$U355/I343,$U355-SUM($I370:AI370)))</f>
        <v>0</v>
      </c>
      <c r="AK370" s="123">
        <f>IF(AK$5&lt;=$D370,0,IF(SUM($D370,I343)&gt;AK$5,$U355/I343,$U355-SUM($I370:AJ370)))</f>
        <v>0</v>
      </c>
      <c r="AL370" s="123">
        <f>IF(AL$5&lt;=$D370,0,IF(SUM($D370,I343)&gt;AL$5,$U355/I343,$U355-SUM($I370:AK370)))</f>
        <v>0</v>
      </c>
      <c r="AM370" s="123">
        <f>IF(AM$5&lt;=$D370,0,IF(SUM($D370,I343)&gt;AM$5,$U355/I343,$U355-SUM($I370:AL370)))</f>
        <v>0</v>
      </c>
      <c r="AN370" s="123">
        <f>IF(AN$5&lt;=$D370,0,IF(SUM($D370,I343)&gt;AN$5,$U355/I343,$U355-SUM($I370:AM370)))</f>
        <v>0</v>
      </c>
      <c r="AO370" s="123">
        <f>IF(AO$5&lt;=$D370,0,IF(SUM($D370,I343)&gt;AO$5,$U355/I343,$U355-SUM($I370:AN370)))</f>
        <v>0</v>
      </c>
      <c r="AP370" s="123">
        <f>IF(AP$5&lt;=$D370,0,IF(SUM($D370,I343)&gt;AP$5,$U355/I343,$U355-SUM($I370:AO370)))</f>
        <v>0</v>
      </c>
      <c r="AQ370" s="123">
        <f>IF(AQ$5&lt;=$D370,0,IF(SUM($D370,I343)&gt;AQ$5,$U355/I343,$U355-SUM($I370:AP370)))</f>
        <v>0</v>
      </c>
      <c r="AR370" s="123">
        <f>IF(AR$5&lt;=$D370,0,IF(SUM($D370,I343)&gt;AR$5,$U355/I343,$U355-SUM($I370:AQ370)))</f>
        <v>0</v>
      </c>
      <c r="AS370" s="123">
        <f>IF(AS$5&lt;=$D370,0,IF(SUM($D370,I343)&gt;AS$5,$U355/I343,$U355-SUM($I370:AR370)))</f>
        <v>0</v>
      </c>
      <c r="AT370" s="123">
        <f>IF(AT$5&lt;=$D370,0,IF(SUM($D370,I343)&gt;AT$5,$U355/I343,$U355-SUM($I370:AS370)))</f>
        <v>0</v>
      </c>
      <c r="AU370" s="123">
        <f>IF(AU$5&lt;=$D370,0,IF(SUM($D370,I343)&gt;AU$5,$U355/I343,$U355-SUM($I370:AT370)))</f>
        <v>0</v>
      </c>
      <c r="AV370" s="123">
        <f>IF(AV$5&lt;=$D370,0,IF(SUM($D370,I343)&gt;AV$5,$U355/I343,$U355-SUM($I370:AU370)))</f>
        <v>0</v>
      </c>
      <c r="AW370" s="123">
        <f>IF(AW$5&lt;=$D370,0,IF(SUM($D370,I343)&gt;AW$5,$U355/I343,$U355-SUM($I370:AV370)))</f>
        <v>0</v>
      </c>
      <c r="AX370" s="123">
        <f>IF(AX$5&lt;=$D370,0,IF(SUM($D370,I343)&gt;AX$5,$U355/I343,$U355-SUM($I370:AW370)))</f>
        <v>0</v>
      </c>
      <c r="AY370" s="123">
        <f>IF(AY$5&lt;=$D370,0,IF(SUM($D370,I343)&gt;AY$5,$U355/I343,$U355-SUM($I370:AX370)))</f>
        <v>0</v>
      </c>
      <c r="AZ370" s="123">
        <f>IF(AZ$5&lt;=$D370,0,IF(SUM($D370,I343)&gt;AZ$5,$U355/I343,$U355-SUM($I370:AY370)))</f>
        <v>0</v>
      </c>
      <c r="BA370" s="123">
        <f>IF(BA$5&lt;=$D370,0,IF(SUM($D370,I343)&gt;BA$5,$U355/I343,$U355-SUM($I370:AZ370)))</f>
        <v>0</v>
      </c>
      <c r="BB370" s="123">
        <f>IF(BB$5&lt;=$D370,0,IF(SUM($D370,I343)&gt;BB$5,$U355/I343,$U355-SUM($I370:BA370)))</f>
        <v>0</v>
      </c>
      <c r="BC370" s="123">
        <f>IF(BC$5&lt;=$D370,0,IF(SUM($D370,I343)&gt;BC$5,$U355/I343,$U355-SUM($I370:BB370)))</f>
        <v>0</v>
      </c>
      <c r="BD370" s="123">
        <f>IF(BD$5&lt;=$D370,0,IF(SUM($D370,I343)&gt;BD$5,$U355/I343,$U355-SUM($I370:BC370)))</f>
        <v>0</v>
      </c>
      <c r="BE370" s="123">
        <f>IF(BE$5&lt;=$D370,0,IF(SUM($D370,I343)&gt;BE$5,$U355/I343,$U355-SUM($I370:BD370)))</f>
        <v>0</v>
      </c>
      <c r="BF370" s="123">
        <f>IF(BF$5&lt;=$D370,0,IF(SUM($D370,I343)&gt;BF$5,$U355/I343,$U355-SUM($I370:BE370)))</f>
        <v>0</v>
      </c>
      <c r="BG370" s="123">
        <f>IF(BG$5&lt;=$D370,0,IF(SUM($D370,I343)&gt;BG$5,$U355/I343,$U355-SUM($I370:BF370)))</f>
        <v>0</v>
      </c>
      <c r="BH370" s="123">
        <f>IF(BH$5&lt;=$D370,0,IF(SUM($D370,I343)&gt;BH$5,$U355/I343,$U355-SUM($I370:BG370)))</f>
        <v>0</v>
      </c>
      <c r="BI370" s="123">
        <f>IF(BI$5&lt;=$D370,0,IF(SUM($D370,I343)&gt;BI$5,$U355/I343,$U355-SUM($I370:BH370)))</f>
        <v>0</v>
      </c>
      <c r="BJ370" s="123">
        <f>IF(BJ$5&lt;=$D370,0,IF(SUM($D370,I343)&gt;BJ$5,$U355/I343,$U355-SUM($I370:BI370)))</f>
        <v>0</v>
      </c>
      <c r="BK370" s="123">
        <f>IF(BK$5&lt;=$D370,0,IF(SUM($D370,I343)&gt;BK$5,$U355/I343,$U355-SUM($I370:BJ370)))</f>
        <v>0</v>
      </c>
      <c r="BL370" s="123">
        <f>IF(BL$5&lt;=$D370,0,IF(SUM($D370,I343)&gt;BL$5,$U355/I343,$U355-SUM($I370:BK370)))</f>
        <v>0</v>
      </c>
      <c r="BM370" s="123">
        <f>IF(BM$5&lt;=$D370,0,IF(SUM($D370,I343)&gt;BM$5,$U355/I343,$U355-SUM($I370:BL370)))</f>
        <v>0</v>
      </c>
      <c r="BN370" s="123">
        <f>IF(BN$5&lt;=$D370,0,IF(SUM($D370,I343)&gt;BN$5,$U355/I343,$U355-SUM($I370:BM370)))</f>
        <v>0</v>
      </c>
      <c r="BO370" s="123">
        <f>IF(BO$5&lt;=$D370,0,IF(SUM($D370,I343)&gt;BO$5,$U355/I343,$U355-SUM($I370:BN370)))</f>
        <v>0</v>
      </c>
      <c r="BP370" s="123">
        <f>IF(BP$5&lt;=$D370,0,IF(SUM($D370,I343)&gt;BP$5,$U355/I343,$U355-SUM($I370:BO370)))</f>
        <v>0</v>
      </c>
      <c r="BQ370" s="123">
        <f>IF(BQ$5&lt;=$D370,0,IF(SUM($D370,I343)&gt;BQ$5,$U355/I343,$U355-SUM($I370:BP370)))</f>
        <v>0</v>
      </c>
      <c r="BR370" s="123">
        <f>IF(BR$5&lt;=$D370,0,IF(SUM($D370,J343)&gt;BR$5,$U355/J343,$U355-SUM($I370:BQ370)))</f>
        <v>0</v>
      </c>
      <c r="BS370" s="123">
        <f>IF(BS$5&lt;=$D370,0,IF(SUM($D370,K343)&gt;BS$5,$U355/K343,$U355-SUM($I370:BR370)))</f>
        <v>0</v>
      </c>
      <c r="BT370" s="123">
        <f>IF(BT$5&lt;=$D370,0,IF(SUM($D370,L343)&gt;BT$5,$U355/L343,$U355-SUM($I370:BS370)))</f>
        <v>0</v>
      </c>
      <c r="BU370" s="123">
        <f>IF(BU$5&lt;=$D370,0,IF(SUM($D370,M343)&gt;BU$5,$U355/M343,$U355-SUM($I370:BT370)))</f>
        <v>0</v>
      </c>
      <c r="BV370" s="123">
        <f>IF(BV$5&lt;=$D370,0,IF(SUM($D370,N343)&gt;BV$5,$U355/N343,$U355-SUM($I370:BU370)))</f>
        <v>0</v>
      </c>
    </row>
    <row r="371" spans="4:74" ht="12.75" hidden="1" customHeight="1" outlineLevel="1" x14ac:dyDescent="0.3">
      <c r="D371" s="124">
        <f t="shared" si="160"/>
        <v>2023</v>
      </c>
      <c r="E371" s="8" t="s">
        <v>22</v>
      </c>
      <c r="I371" s="75"/>
      <c r="J371" s="123">
        <f>IF(J$5&lt;=$D371,0,IF(SUM($D371,I343)&gt;J$5,$V355/I343,$V355-SUM($I371:I371)))</f>
        <v>0</v>
      </c>
      <c r="K371" s="123">
        <f>IF(K$5&lt;=$D371,0,IF(SUM($D371,I343)&gt;K$5,$V355/I343,$V355-SUM($I371:J371)))</f>
        <v>0</v>
      </c>
      <c r="L371" s="123">
        <f>IF(L$5&lt;=$D371,0,IF(SUM($D371,I343)&gt;L$5,$V355/I343,$V355-SUM($I371:K371)))</f>
        <v>0</v>
      </c>
      <c r="M371" s="123">
        <f>IF(M$5&lt;=$D371,0,IF(SUM($D371,I343)&gt;M$5,$V355/I343,$V355-SUM($I371:L371)))</f>
        <v>0</v>
      </c>
      <c r="N371" s="123">
        <f>IF(N$5&lt;=$D371,0,IF(SUM($D371,I343)&gt;N$5,$V355/I343,$V355-SUM($I371:M371)))</f>
        <v>0</v>
      </c>
      <c r="O371" s="123">
        <f>IF(O$5&lt;=$D371,0,IF(SUM($D371,I343)&gt;O$5,$V355/I343,$V355-SUM($I371:N371)))</f>
        <v>0</v>
      </c>
      <c r="P371" s="123">
        <f>IF(P$5&lt;=$D371,0,IF(SUM($D371,I343)&gt;P$5,$V355/I343,$V355-SUM($I371:O371)))</f>
        <v>0</v>
      </c>
      <c r="Q371" s="123">
        <f>IF(Q$5&lt;=$D371,0,IF(SUM($D371,I343)&gt;Q$5,$V355/I343,$V355-SUM($I371:P371)))</f>
        <v>0</v>
      </c>
      <c r="R371" s="123">
        <f>IF(R$5&lt;=$D371,0,IF(SUM($D371,I343)&gt;R$5,$V355/I343,$V355-SUM($I371:Q371)))</f>
        <v>0</v>
      </c>
      <c r="S371" s="123">
        <f>IF(S$5&lt;=$D371,0,IF(SUM($D371,I343)&gt;S$5,$V355/I343,$V355-SUM($I371:R371)))</f>
        <v>0</v>
      </c>
      <c r="T371" s="123">
        <f>IF(T$5&lt;=$D371,0,IF(SUM($D371,I343)&gt;T$5,$V355/I343,$V355-SUM($I371:S371)))</f>
        <v>0</v>
      </c>
      <c r="U371" s="123">
        <f>IF(U$5&lt;=$D371,0,IF(SUM($D371,I343)&gt;U$5,$V355/I343,$V355-SUM($I371:T371)))</f>
        <v>0</v>
      </c>
      <c r="V371" s="123">
        <f>IF(V$5&lt;=$D371,0,IF(SUM($D371,I343)&gt;V$5,$V355/I343,$V355-SUM($I371:U371)))</f>
        <v>0</v>
      </c>
      <c r="W371" s="123">
        <f>IF(W$5&lt;=$D371,0,IF(SUM($D371,I343)&gt;W$5,$V355/I343,$V355-SUM($I371:V371)))</f>
        <v>0</v>
      </c>
      <c r="X371" s="123">
        <f>IF(X$5&lt;=$D371,0,IF(SUM($D371,I343)&gt;X$5,$V355/I343,$V355-SUM($I371:W371)))</f>
        <v>0</v>
      </c>
      <c r="Y371" s="123">
        <f>IF(Y$5&lt;=$D371,0,IF(SUM($D371,I343)&gt;Y$5,$V355/I343,$V355-SUM($I371:X371)))</f>
        <v>0</v>
      </c>
      <c r="Z371" s="123">
        <f>IF(Z$5&lt;=$D371,0,IF(SUM($D371,I343)&gt;Z$5,$V355/I343,$V355-SUM($I371:Y371)))</f>
        <v>0</v>
      </c>
      <c r="AA371" s="123">
        <f>IF(AA$5&lt;=$D371,0,IF(SUM($D371,I343)&gt;AA$5,$V355/I343,$V355-SUM($I371:Z371)))</f>
        <v>0</v>
      </c>
      <c r="AB371" s="123">
        <f>IF(AB$5&lt;=$D371,0,IF(SUM($D371,I343)&gt;AB$5,$V355/I343,$V355-SUM($I371:AA371)))</f>
        <v>0</v>
      </c>
      <c r="AC371" s="123">
        <f>IF(AC$5&lt;=$D371,0,IF(SUM($D371,I343)&gt;AC$5,$V355/I343,$V355-SUM($I371:AB371)))</f>
        <v>0</v>
      </c>
      <c r="AD371" s="123">
        <f>IF(AD$5&lt;=$D371,0,IF(SUM($D371,I343)&gt;AD$5,$V355/I343,$V355-SUM($I371:AC371)))</f>
        <v>0</v>
      </c>
      <c r="AE371" s="123">
        <f>IF(AE$5&lt;=$D371,0,IF(SUM($D371,I343)&gt;AE$5,$V355/I343,$V355-SUM($I371:AD371)))</f>
        <v>0</v>
      </c>
      <c r="AF371" s="123">
        <f>IF(AF$5&lt;=$D371,0,IF(SUM($D371,I343)&gt;AF$5,$V355/I343,$V355-SUM($I371:AE371)))</f>
        <v>0</v>
      </c>
      <c r="AG371" s="123">
        <f>IF(AG$5&lt;=$D371,0,IF(SUM($D371,I343)&gt;AG$5,$V355/I343,$V355-SUM($I371:AF371)))</f>
        <v>0</v>
      </c>
      <c r="AH371" s="123">
        <f>IF(AH$5&lt;=$D371,0,IF(SUM($D371,I343)&gt;AH$5,$V355/I343,$V355-SUM($I371:AG371)))</f>
        <v>0</v>
      </c>
      <c r="AI371" s="123">
        <f>IF(AI$5&lt;=$D371,0,IF(SUM($D371,I343)&gt;AI$5,$V355/I343,$V355-SUM($I371:AH371)))</f>
        <v>0</v>
      </c>
      <c r="AJ371" s="123">
        <f>IF(AJ$5&lt;=$D371,0,IF(SUM($D371,I343)&gt;AJ$5,$V355/I343,$V355-SUM($I371:AI371)))</f>
        <v>0</v>
      </c>
      <c r="AK371" s="123">
        <f>IF(AK$5&lt;=$D371,0,IF(SUM($D371,I343)&gt;AK$5,$V355/I343,$V355-SUM($I371:AJ371)))</f>
        <v>0</v>
      </c>
      <c r="AL371" s="123">
        <f>IF(AL$5&lt;=$D371,0,IF(SUM($D371,I343)&gt;AL$5,$V355/I343,$V355-SUM($I371:AK371)))</f>
        <v>0</v>
      </c>
      <c r="AM371" s="123">
        <f>IF(AM$5&lt;=$D371,0,IF(SUM($D371,I343)&gt;AM$5,$V355/I343,$V355-SUM($I371:AL371)))</f>
        <v>0</v>
      </c>
      <c r="AN371" s="123">
        <f>IF(AN$5&lt;=$D371,0,IF(SUM($D371,I343)&gt;AN$5,$V355/I343,$V355-SUM($I371:AM371)))</f>
        <v>0</v>
      </c>
      <c r="AO371" s="123">
        <f>IF(AO$5&lt;=$D371,0,IF(SUM($D371,I343)&gt;AO$5,$V355/I343,$V355-SUM($I371:AN371)))</f>
        <v>0</v>
      </c>
      <c r="AP371" s="123">
        <f>IF(AP$5&lt;=$D371,0,IF(SUM($D371,I343)&gt;AP$5,$V355/I343,$V355-SUM($I371:AO371)))</f>
        <v>0</v>
      </c>
      <c r="AQ371" s="123">
        <f>IF(AQ$5&lt;=$D371,0,IF(SUM($D371,I343)&gt;AQ$5,$V355/I343,$V355-SUM($I371:AP371)))</f>
        <v>0</v>
      </c>
      <c r="AR371" s="123">
        <f>IF(AR$5&lt;=$D371,0,IF(SUM($D371,I343)&gt;AR$5,$V355/I343,$V355-SUM($I371:AQ371)))</f>
        <v>0</v>
      </c>
      <c r="AS371" s="123">
        <f>IF(AS$5&lt;=$D371,0,IF(SUM($D371,I343)&gt;AS$5,$V355/I343,$V355-SUM($I371:AR371)))</f>
        <v>0</v>
      </c>
      <c r="AT371" s="123">
        <f>IF(AT$5&lt;=$D371,0,IF(SUM($D371,I343)&gt;AT$5,$V355/I343,$V355-SUM($I371:AS371)))</f>
        <v>0</v>
      </c>
      <c r="AU371" s="123">
        <f>IF(AU$5&lt;=$D371,0,IF(SUM($D371,I343)&gt;AU$5,$V355/I343,$V355-SUM($I371:AT371)))</f>
        <v>0</v>
      </c>
      <c r="AV371" s="123">
        <f>IF(AV$5&lt;=$D371,0,IF(SUM($D371,I343)&gt;AV$5,$V355/I343,$V355-SUM($I371:AU371)))</f>
        <v>0</v>
      </c>
      <c r="AW371" s="123">
        <f>IF(AW$5&lt;=$D371,0,IF(SUM($D371,I343)&gt;AW$5,$V355/I343,$V355-SUM($I371:AV371)))</f>
        <v>0</v>
      </c>
      <c r="AX371" s="123">
        <f>IF(AX$5&lt;=$D371,0,IF(SUM($D371,I343)&gt;AX$5,$V355/I343,$V355-SUM($I371:AW371)))</f>
        <v>0</v>
      </c>
      <c r="AY371" s="123">
        <f>IF(AY$5&lt;=$D371,0,IF(SUM($D371,I343)&gt;AY$5,$V355/I343,$V355-SUM($I371:AX371)))</f>
        <v>0</v>
      </c>
      <c r="AZ371" s="123">
        <f>IF(AZ$5&lt;=$D371,0,IF(SUM($D371,I343)&gt;AZ$5,$V355/I343,$V355-SUM($I371:AY371)))</f>
        <v>0</v>
      </c>
      <c r="BA371" s="123">
        <f>IF(BA$5&lt;=$D371,0,IF(SUM($D371,I343)&gt;BA$5,$V355/I343,$V355-SUM($I371:AZ371)))</f>
        <v>0</v>
      </c>
      <c r="BB371" s="123">
        <f>IF(BB$5&lt;=$D371,0,IF(SUM($D371,I343)&gt;BB$5,$V355/I343,$V355-SUM($I371:BA371)))</f>
        <v>0</v>
      </c>
      <c r="BC371" s="123">
        <f>IF(BC$5&lt;=$D371,0,IF(SUM($D371,I343)&gt;BC$5,$V355/I343,$V355-SUM($I371:BB371)))</f>
        <v>0</v>
      </c>
      <c r="BD371" s="123">
        <f>IF(BD$5&lt;=$D371,0,IF(SUM($D371,I343)&gt;BD$5,$V355/I343,$V355-SUM($I371:BC371)))</f>
        <v>0</v>
      </c>
      <c r="BE371" s="123">
        <f>IF(BE$5&lt;=$D371,0,IF(SUM($D371,I343)&gt;BE$5,$V355/I343,$V355-SUM($I371:BD371)))</f>
        <v>0</v>
      </c>
      <c r="BF371" s="123">
        <f>IF(BF$5&lt;=$D371,0,IF(SUM($D371,I343)&gt;BF$5,$V355/I343,$V355-SUM($I371:BE371)))</f>
        <v>0</v>
      </c>
      <c r="BG371" s="123">
        <f>IF(BG$5&lt;=$D371,0,IF(SUM($D371,I343)&gt;BG$5,$V355/I343,$V355-SUM($I371:BF371)))</f>
        <v>0</v>
      </c>
      <c r="BH371" s="123">
        <f>IF(BH$5&lt;=$D371,0,IF(SUM($D371,I343)&gt;BH$5,$V355/I343,$V355-SUM($I371:BG371)))</f>
        <v>0</v>
      </c>
      <c r="BI371" s="123">
        <f>IF(BI$5&lt;=$D371,0,IF(SUM($D371,I343)&gt;BI$5,$V355/I343,$V355-SUM($I371:BH371)))</f>
        <v>0</v>
      </c>
      <c r="BJ371" s="123">
        <f>IF(BJ$5&lt;=$D371,0,IF(SUM($D371,I343)&gt;BJ$5,$V355/I343,$V355-SUM($I371:BI371)))</f>
        <v>0</v>
      </c>
      <c r="BK371" s="123">
        <f>IF(BK$5&lt;=$D371,0,IF(SUM($D371,I343)&gt;BK$5,$V355/I343,$V355-SUM($I371:BJ371)))</f>
        <v>0</v>
      </c>
      <c r="BL371" s="123">
        <f>IF(BL$5&lt;=$D371,0,IF(SUM($D371,I343)&gt;BL$5,$V355/I343,$V355-SUM($I371:BK371)))</f>
        <v>0</v>
      </c>
      <c r="BM371" s="123">
        <f>IF(BM$5&lt;=$D371,0,IF(SUM($D371,I343)&gt;BM$5,$V355/I343,$V355-SUM($I371:BL371)))</f>
        <v>0</v>
      </c>
      <c r="BN371" s="123">
        <f>IF(BN$5&lt;=$D371,0,IF(SUM($D371,I343)&gt;BN$5,$V355/I343,$V355-SUM($I371:BM371)))</f>
        <v>0</v>
      </c>
      <c r="BO371" s="123">
        <f>IF(BO$5&lt;=$D371,0,IF(SUM($D371,I343)&gt;BO$5,$V355/I343,$V355-SUM($I371:BN371)))</f>
        <v>0</v>
      </c>
      <c r="BP371" s="123">
        <f>IF(BP$5&lt;=$D371,0,IF(SUM($D371,I343)&gt;BP$5,$V355/I343,$V355-SUM($I371:BO371)))</f>
        <v>0</v>
      </c>
      <c r="BQ371" s="123">
        <f>IF(BQ$5&lt;=$D371,0,IF(SUM($D371,I343)&gt;BQ$5,$V355/I343,$V355-SUM($I371:BP371)))</f>
        <v>0</v>
      </c>
      <c r="BR371" s="123">
        <f>IF(BR$5&lt;=$D371,0,IF(SUM($D371,J343)&gt;BR$5,$V355/J343,$V355-SUM($I371:BQ371)))</f>
        <v>0</v>
      </c>
      <c r="BS371" s="123">
        <f>IF(BS$5&lt;=$D371,0,IF(SUM($D371,K343)&gt;BS$5,$V355/K343,$V355-SUM($I371:BR371)))</f>
        <v>0</v>
      </c>
      <c r="BT371" s="123">
        <f>IF(BT$5&lt;=$D371,0,IF(SUM($D371,L343)&gt;BT$5,$V355/L343,$V355-SUM($I371:BS371)))</f>
        <v>0</v>
      </c>
      <c r="BU371" s="123">
        <f>IF(BU$5&lt;=$D371,0,IF(SUM($D371,M343)&gt;BU$5,$V355/M343,$V355-SUM($I371:BT371)))</f>
        <v>0</v>
      </c>
      <c r="BV371" s="123">
        <f>IF(BV$5&lt;=$D371,0,IF(SUM($D371,N343)&gt;BV$5,$V355/N343,$V355-SUM($I371:BU371)))</f>
        <v>0</v>
      </c>
    </row>
    <row r="372" spans="4:74" ht="12.75" hidden="1" customHeight="1" outlineLevel="1" x14ac:dyDescent="0.3">
      <c r="D372" s="124">
        <f t="shared" si="160"/>
        <v>2024</v>
      </c>
      <c r="E372" s="8" t="s">
        <v>22</v>
      </c>
      <c r="I372" s="75"/>
      <c r="J372" s="123">
        <f>IF(J$5&lt;=$D372,0,IF(SUM($D372,I343)&gt;J$5,$W355/I343,$W355-SUM($I372:I372)))</f>
        <v>0</v>
      </c>
      <c r="K372" s="123">
        <f>IF(K$5&lt;=$D372,0,IF(SUM($D372,I343)&gt;K$5,$W355/I343,$W355-SUM($I372:J372)))</f>
        <v>0</v>
      </c>
      <c r="L372" s="123">
        <f>IF(L$5&lt;=$D372,0,IF(SUM($D372,I343)&gt;L$5,$W355/I343,$W355-SUM($I372:K372)))</f>
        <v>0</v>
      </c>
      <c r="M372" s="123">
        <f>IF(M$5&lt;=$D372,0,IF(SUM($D372,I343)&gt;M$5,$W355/I343,$W355-SUM($I372:L372)))</f>
        <v>0</v>
      </c>
      <c r="N372" s="123">
        <f>IF(N$5&lt;=$D372,0,IF(SUM($D372,I343)&gt;N$5,$W355/I343,$W355-SUM($I372:M372)))</f>
        <v>0</v>
      </c>
      <c r="O372" s="123">
        <f>IF(O$5&lt;=$D372,0,IF(SUM($D372,I343)&gt;O$5,$W355/I343,$W355-SUM($I372:N372)))</f>
        <v>0</v>
      </c>
      <c r="P372" s="123">
        <f>IF(P$5&lt;=$D372,0,IF(SUM($D372,I343)&gt;P$5,$W355/I343,$W355-SUM($I372:O372)))</f>
        <v>0</v>
      </c>
      <c r="Q372" s="123">
        <f>IF(Q$5&lt;=$D372,0,IF(SUM($D372,I343)&gt;Q$5,$W355/I343,$W355-SUM($I372:P372)))</f>
        <v>0</v>
      </c>
      <c r="R372" s="123">
        <f>IF(R$5&lt;=$D372,0,IF(SUM($D372,I343)&gt;R$5,$W355/I343,$W355-SUM($I372:Q372)))</f>
        <v>0</v>
      </c>
      <c r="S372" s="123">
        <f>IF(S$5&lt;=$D372,0,IF(SUM($D372,I343)&gt;S$5,$W355/I343,$W355-SUM($I372:R372)))</f>
        <v>0</v>
      </c>
      <c r="T372" s="123">
        <f>IF(T$5&lt;=$D372,0,IF(SUM($D372,I343)&gt;T$5,$W355/I343,$W355-SUM($I372:S372)))</f>
        <v>0</v>
      </c>
      <c r="U372" s="123">
        <f>IF(U$5&lt;=$D372,0,IF(SUM($D372,I343)&gt;U$5,$W355/I343,$W355-SUM($I372:T372)))</f>
        <v>0</v>
      </c>
      <c r="V372" s="123">
        <f>IF(V$5&lt;=$D372,0,IF(SUM($D372,I343)&gt;V$5,$W355/I343,$W355-SUM($I372:U372)))</f>
        <v>0</v>
      </c>
      <c r="W372" s="123">
        <f>IF(W$5&lt;=$D372,0,IF(SUM($D372,I343)&gt;W$5,$W355/I343,$W355-SUM($I372:V372)))</f>
        <v>0</v>
      </c>
      <c r="X372" s="123">
        <f>IF(X$5&lt;=$D372,0,IF(SUM($D372,I343)&gt;X$5,$W355/I343,$W355-SUM($I372:W372)))</f>
        <v>0</v>
      </c>
      <c r="Y372" s="123">
        <f>IF(Y$5&lt;=$D372,0,IF(SUM($D372,I343)&gt;Y$5,$W355/I343,$W355-SUM($I372:X372)))</f>
        <v>0</v>
      </c>
      <c r="Z372" s="123">
        <f>IF(Z$5&lt;=$D372,0,IF(SUM($D372,I343)&gt;Z$5,$W355/I343,$W355-SUM($I372:Y372)))</f>
        <v>0</v>
      </c>
      <c r="AA372" s="123">
        <f>IF(AA$5&lt;=$D372,0,IF(SUM($D372,I343)&gt;AA$5,$W355/I343,$W355-SUM($I372:Z372)))</f>
        <v>0</v>
      </c>
      <c r="AB372" s="123">
        <f>IF(AB$5&lt;=$D372,0,IF(SUM($D372,I343)&gt;AB$5,$W355/I343,$W355-SUM($I372:AA372)))</f>
        <v>0</v>
      </c>
      <c r="AC372" s="123">
        <f>IF(AC$5&lt;=$D372,0,IF(SUM($D372,I343)&gt;AC$5,$W355/I343,$W355-SUM($I372:AB372)))</f>
        <v>0</v>
      </c>
      <c r="AD372" s="123">
        <f>IF(AD$5&lt;=$D372,0,IF(SUM($D372,I343)&gt;AD$5,$W355/I343,$W355-SUM($I372:AC372)))</f>
        <v>0</v>
      </c>
      <c r="AE372" s="123">
        <f>IF(AE$5&lt;=$D372,0,IF(SUM($D372,I343)&gt;AE$5,$W355/I343,$W355-SUM($I372:AD372)))</f>
        <v>0</v>
      </c>
      <c r="AF372" s="123">
        <f>IF(AF$5&lt;=$D372,0,IF(SUM($D372,I343)&gt;AF$5,$W355/I343,$W355-SUM($I372:AE372)))</f>
        <v>0</v>
      </c>
      <c r="AG372" s="123">
        <f>IF(AG$5&lt;=$D372,0,IF(SUM($D372,I343)&gt;AG$5,$W355/I343,$W355-SUM($I372:AF372)))</f>
        <v>0</v>
      </c>
      <c r="AH372" s="123">
        <f>IF(AH$5&lt;=$D372,0,IF(SUM($D372,I343)&gt;AH$5,$W355/I343,$W355-SUM($I372:AG372)))</f>
        <v>0</v>
      </c>
      <c r="AI372" s="123">
        <f>IF(AI$5&lt;=$D372,0,IF(SUM($D372,I343)&gt;AI$5,$W355/I343,$W355-SUM($I372:AH372)))</f>
        <v>0</v>
      </c>
      <c r="AJ372" s="123">
        <f>IF(AJ$5&lt;=$D372,0,IF(SUM($D372,I343)&gt;AJ$5,$W355/I343,$W355-SUM($I372:AI372)))</f>
        <v>0</v>
      </c>
      <c r="AK372" s="123">
        <f>IF(AK$5&lt;=$D372,0,IF(SUM($D372,I343)&gt;AK$5,$W355/I343,$W355-SUM($I372:AJ372)))</f>
        <v>0</v>
      </c>
      <c r="AL372" s="123">
        <f>IF(AL$5&lt;=$D372,0,IF(SUM($D372,I343)&gt;AL$5,$W355/I343,$W355-SUM($I372:AK372)))</f>
        <v>0</v>
      </c>
      <c r="AM372" s="123">
        <f>IF(AM$5&lt;=$D372,0,IF(SUM($D372,I343)&gt;AM$5,$W355/I343,$W355-SUM($I372:AL372)))</f>
        <v>0</v>
      </c>
      <c r="AN372" s="123">
        <f>IF(AN$5&lt;=$D372,0,IF(SUM($D372,I343)&gt;AN$5,$W355/I343,$W355-SUM($I372:AM372)))</f>
        <v>0</v>
      </c>
      <c r="AO372" s="123">
        <f>IF(AO$5&lt;=$D372,0,IF(SUM($D372,I343)&gt;AO$5,$W355/I343,$W355-SUM($I372:AN372)))</f>
        <v>0</v>
      </c>
      <c r="AP372" s="123">
        <f>IF(AP$5&lt;=$D372,0,IF(SUM($D372,I343)&gt;AP$5,$W355/I343,$W355-SUM($I372:AO372)))</f>
        <v>0</v>
      </c>
      <c r="AQ372" s="123">
        <f>IF(AQ$5&lt;=$D372,0,IF(SUM($D372,I343)&gt;AQ$5,$W355/I343,$W355-SUM($I372:AP372)))</f>
        <v>0</v>
      </c>
      <c r="AR372" s="123">
        <f>IF(AR$5&lt;=$D372,0,IF(SUM($D372,I343)&gt;AR$5,$W355/I343,$W355-SUM($I372:AQ372)))</f>
        <v>0</v>
      </c>
      <c r="AS372" s="123">
        <f>IF(AS$5&lt;=$D372,0,IF(SUM($D372,I343)&gt;AS$5,$W355/I343,$W355-SUM($I372:AR372)))</f>
        <v>0</v>
      </c>
      <c r="AT372" s="123">
        <f>IF(AT$5&lt;=$D372,0,IF(SUM($D372,I343)&gt;AT$5,$W355/I343,$W355-SUM($I372:AS372)))</f>
        <v>0</v>
      </c>
      <c r="AU372" s="123">
        <f>IF(AU$5&lt;=$D372,0,IF(SUM($D372,I343)&gt;AU$5,$W355/I343,$W355-SUM($I372:AT372)))</f>
        <v>0</v>
      </c>
      <c r="AV372" s="123">
        <f>IF(AV$5&lt;=$D372,0,IF(SUM($D372,I343)&gt;AV$5,$W355/I343,$W355-SUM($I372:AU372)))</f>
        <v>0</v>
      </c>
      <c r="AW372" s="123">
        <f>IF(AW$5&lt;=$D372,0,IF(SUM($D372,I343)&gt;AW$5,$W355/I343,$W355-SUM($I372:AV372)))</f>
        <v>0</v>
      </c>
      <c r="AX372" s="123">
        <f>IF(AX$5&lt;=$D372,0,IF(SUM($D372,I343)&gt;AX$5,$W355/I343,$W355-SUM($I372:AW372)))</f>
        <v>0</v>
      </c>
      <c r="AY372" s="123">
        <f>IF(AY$5&lt;=$D372,0,IF(SUM($D372,I343)&gt;AY$5,$W355/I343,$W355-SUM($I372:AX372)))</f>
        <v>0</v>
      </c>
      <c r="AZ372" s="123">
        <f>IF(AZ$5&lt;=$D372,0,IF(SUM($D372,I343)&gt;AZ$5,$W355/I343,$W355-SUM($I372:AY372)))</f>
        <v>0</v>
      </c>
      <c r="BA372" s="123">
        <f>IF(BA$5&lt;=$D372,0,IF(SUM($D372,I343)&gt;BA$5,$W355/I343,$W355-SUM($I372:AZ372)))</f>
        <v>0</v>
      </c>
      <c r="BB372" s="123">
        <f>IF(BB$5&lt;=$D372,0,IF(SUM($D372,I343)&gt;BB$5,$W355/I343,$W355-SUM($I372:BA372)))</f>
        <v>0</v>
      </c>
      <c r="BC372" s="123">
        <f>IF(BC$5&lt;=$D372,0,IF(SUM($D372,I343)&gt;BC$5,$W355/I343,$W355-SUM($I372:BB372)))</f>
        <v>0</v>
      </c>
      <c r="BD372" s="123">
        <f>IF(BD$5&lt;=$D372,0,IF(SUM($D372,I343)&gt;BD$5,$W355/I343,$W355-SUM($I372:BC372)))</f>
        <v>0</v>
      </c>
      <c r="BE372" s="123">
        <f>IF(BE$5&lt;=$D372,0,IF(SUM($D372,I343)&gt;BE$5,$W355/I343,$W355-SUM($I372:BD372)))</f>
        <v>0</v>
      </c>
      <c r="BF372" s="123">
        <f>IF(BF$5&lt;=$D372,0,IF(SUM($D372,I343)&gt;BF$5,$W355/I343,$W355-SUM($I372:BE372)))</f>
        <v>0</v>
      </c>
      <c r="BG372" s="123">
        <f>IF(BG$5&lt;=$D372,0,IF(SUM($D372,I343)&gt;BG$5,$W355/I343,$W355-SUM($I372:BF372)))</f>
        <v>0</v>
      </c>
      <c r="BH372" s="123">
        <f>IF(BH$5&lt;=$D372,0,IF(SUM($D372,I343)&gt;BH$5,$W355/I343,$W355-SUM($I372:BG372)))</f>
        <v>0</v>
      </c>
      <c r="BI372" s="123">
        <f>IF(BI$5&lt;=$D372,0,IF(SUM($D372,I343)&gt;BI$5,$W355/I343,$W355-SUM($I372:BH372)))</f>
        <v>0</v>
      </c>
      <c r="BJ372" s="123">
        <f>IF(BJ$5&lt;=$D372,0,IF(SUM($D372,I343)&gt;BJ$5,$W355/I343,$W355-SUM($I372:BI372)))</f>
        <v>0</v>
      </c>
      <c r="BK372" s="123">
        <f>IF(BK$5&lt;=$D372,0,IF(SUM($D372,I343)&gt;BK$5,$W355/I343,$W355-SUM($I372:BJ372)))</f>
        <v>0</v>
      </c>
      <c r="BL372" s="123">
        <f>IF(BL$5&lt;=$D372,0,IF(SUM($D372,I343)&gt;BL$5,$W355/I343,$W355-SUM($I372:BK372)))</f>
        <v>0</v>
      </c>
      <c r="BM372" s="123">
        <f>IF(BM$5&lt;=$D372,0,IF(SUM($D372,I343)&gt;BM$5,$W355/I343,$W355-SUM($I372:BL372)))</f>
        <v>0</v>
      </c>
      <c r="BN372" s="123">
        <f>IF(BN$5&lt;=$D372,0,IF(SUM($D372,I343)&gt;BN$5,$W355/I343,$W355-SUM($I372:BM372)))</f>
        <v>0</v>
      </c>
      <c r="BO372" s="123">
        <f>IF(BO$5&lt;=$D372,0,IF(SUM($D372,I343)&gt;BO$5,$W355/I343,$W355-SUM($I372:BN372)))</f>
        <v>0</v>
      </c>
      <c r="BP372" s="123">
        <f>IF(BP$5&lt;=$D372,0,IF(SUM($D372,I343)&gt;BP$5,$W355/I343,$W355-SUM($I372:BO372)))</f>
        <v>0</v>
      </c>
      <c r="BQ372" s="123">
        <f>IF(BQ$5&lt;=$D372,0,IF(SUM($D372,I343)&gt;BQ$5,$W355/I343,$W355-SUM($I372:BP372)))</f>
        <v>0</v>
      </c>
      <c r="BR372" s="123">
        <f>IF(BR$5&lt;=$D372,0,IF(SUM($D372,J343)&gt;BR$5,$W355/J343,$W355-SUM($I372:BQ372)))</f>
        <v>0</v>
      </c>
      <c r="BS372" s="123">
        <f>IF(BS$5&lt;=$D372,0,IF(SUM($D372,K343)&gt;BS$5,$W355/K343,$W355-SUM($I372:BR372)))</f>
        <v>0</v>
      </c>
      <c r="BT372" s="123">
        <f>IF(BT$5&lt;=$D372,0,IF(SUM($D372,L343)&gt;BT$5,$W355/L343,$W355-SUM($I372:BS372)))</f>
        <v>0</v>
      </c>
      <c r="BU372" s="123">
        <f>IF(BU$5&lt;=$D372,0,IF(SUM($D372,M343)&gt;BU$5,$W355/M343,$W355-SUM($I372:BT372)))</f>
        <v>0</v>
      </c>
      <c r="BV372" s="123">
        <f>IF(BV$5&lt;=$D372,0,IF(SUM($D372,N343)&gt;BV$5,$W355/N343,$W355-SUM($I372:BU372)))</f>
        <v>0</v>
      </c>
    </row>
    <row r="373" spans="4:74" ht="12.75" hidden="1" customHeight="1" outlineLevel="1" x14ac:dyDescent="0.3">
      <c r="D373" s="124">
        <f t="shared" si="160"/>
        <v>2025</v>
      </c>
      <c r="E373" s="8" t="s">
        <v>22</v>
      </c>
      <c r="I373" s="75"/>
      <c r="J373" s="123">
        <f>IF(J$5&lt;=$D373,0,IF(SUM($D373,I343)&gt;J$5,$X355/I343,$X355-SUM($I373:I373)))</f>
        <v>0</v>
      </c>
      <c r="K373" s="123">
        <f>IF(K$5&lt;=$D373,0,IF(SUM($D373,I343)&gt;K$5,$X355/I343,$X355-SUM($I373:J373)))</f>
        <v>0</v>
      </c>
      <c r="L373" s="123">
        <f>IF(L$5&lt;=$D373,0,IF(SUM($D373,I343)&gt;L$5,$X355/I343,$X355-SUM($I373:K373)))</f>
        <v>0</v>
      </c>
      <c r="M373" s="123">
        <f>IF(M$5&lt;=$D373,0,IF(SUM($D373,I343)&gt;M$5,$X355/I343,$X355-SUM($I373:L373)))</f>
        <v>0</v>
      </c>
      <c r="N373" s="123">
        <f>IF(N$5&lt;=$D373,0,IF(SUM($D373,I343)&gt;N$5,$X355/I343,$X355-SUM($I373:M373)))</f>
        <v>0</v>
      </c>
      <c r="O373" s="123">
        <f>IF(O$5&lt;=$D373,0,IF(SUM($D373,I343)&gt;O$5,$X355/I343,$X355-SUM($I373:N373)))</f>
        <v>0</v>
      </c>
      <c r="P373" s="123">
        <f>IF(P$5&lt;=$D373,0,IF(SUM($D373,I343)&gt;P$5,$X355/I343,$X355-SUM($I373:O373)))</f>
        <v>0</v>
      </c>
      <c r="Q373" s="123">
        <f>IF(Q$5&lt;=$D373,0,IF(SUM($D373,I343)&gt;Q$5,$X355/I343,$X355-SUM($I373:P373)))</f>
        <v>0</v>
      </c>
      <c r="R373" s="123">
        <f>IF(R$5&lt;=$D373,0,IF(SUM($D373,I343)&gt;R$5,$X355/I343,$X355-SUM($I373:Q373)))</f>
        <v>0</v>
      </c>
      <c r="S373" s="123">
        <f>IF(S$5&lt;=$D373,0,IF(SUM($D373,I343)&gt;S$5,$X355/I343,$X355-SUM($I373:R373)))</f>
        <v>0</v>
      </c>
      <c r="T373" s="123">
        <f>IF(T$5&lt;=$D373,0,IF(SUM($D373,I343)&gt;T$5,$X355/I343,$X355-SUM($I373:S373)))</f>
        <v>0</v>
      </c>
      <c r="U373" s="123">
        <f>IF(U$5&lt;=$D373,0,IF(SUM($D373,I343)&gt;U$5,$X355/I343,$X355-SUM($I373:T373)))</f>
        <v>0</v>
      </c>
      <c r="V373" s="123">
        <f>IF(V$5&lt;=$D373,0,IF(SUM($D373,I343)&gt;V$5,$X355/I343,$X355-SUM($I373:U373)))</f>
        <v>0</v>
      </c>
      <c r="W373" s="123">
        <f>IF(W$5&lt;=$D373,0,IF(SUM($D373,I343)&gt;W$5,$X355/I343,$X355-SUM($I373:V373)))</f>
        <v>0</v>
      </c>
      <c r="X373" s="123">
        <f>IF(X$5&lt;=$D373,0,IF(SUM($D373,I343)&gt;X$5,$X355/I343,$X355-SUM($I373:W373)))</f>
        <v>0</v>
      </c>
      <c r="Y373" s="123">
        <f>IF(Y$5&lt;=$D373,0,IF(SUM($D373,I343)&gt;Y$5,$X355/I343,$X355-SUM($I373:X373)))</f>
        <v>0</v>
      </c>
      <c r="Z373" s="123">
        <f>IF(Z$5&lt;=$D373,0,IF(SUM($D373,I343)&gt;Z$5,$X355/I343,$X355-SUM($I373:Y373)))</f>
        <v>0</v>
      </c>
      <c r="AA373" s="123">
        <f>IF(AA$5&lt;=$D373,0,IF(SUM($D373,I343)&gt;AA$5,$X355/I343,$X355-SUM($I373:Z373)))</f>
        <v>0</v>
      </c>
      <c r="AB373" s="123">
        <f>IF(AB$5&lt;=$D373,0,IF(SUM($D373,I343)&gt;AB$5,$X355/I343,$X355-SUM($I373:AA373)))</f>
        <v>0</v>
      </c>
      <c r="AC373" s="123">
        <f>IF(AC$5&lt;=$D373,0,IF(SUM($D373,I343)&gt;AC$5,$X355/I343,$X355-SUM($I373:AB373)))</f>
        <v>0</v>
      </c>
      <c r="AD373" s="123">
        <f>IF(AD$5&lt;=$D373,0,IF(SUM($D373,I343)&gt;AD$5,$X355/I343,$X355-SUM($I373:AC373)))</f>
        <v>0</v>
      </c>
      <c r="AE373" s="123">
        <f>IF(AE$5&lt;=$D373,0,IF(SUM($D373,I343)&gt;AE$5,$X355/I343,$X355-SUM($I373:AD373)))</f>
        <v>0</v>
      </c>
      <c r="AF373" s="123">
        <f>IF(AF$5&lt;=$D373,0,IF(SUM($D373,I343)&gt;AF$5,$X355/I343,$X355-SUM($I373:AE373)))</f>
        <v>0</v>
      </c>
      <c r="AG373" s="123">
        <f>IF(AG$5&lt;=$D373,0,IF(SUM($D373,I343)&gt;AG$5,$X355/I343,$X355-SUM($I373:AF373)))</f>
        <v>0</v>
      </c>
      <c r="AH373" s="123">
        <f>IF(AH$5&lt;=$D373,0,IF(SUM($D373,I343)&gt;AH$5,$X355/I343,$X355-SUM($I373:AG373)))</f>
        <v>0</v>
      </c>
      <c r="AI373" s="123">
        <f>IF(AI$5&lt;=$D373,0,IF(SUM($D373,I343)&gt;AI$5,$X355/I343,$X355-SUM($I373:AH373)))</f>
        <v>0</v>
      </c>
      <c r="AJ373" s="123">
        <f>IF(AJ$5&lt;=$D373,0,IF(SUM($D373,I343)&gt;AJ$5,$X355/I343,$X355-SUM($I373:AI373)))</f>
        <v>0</v>
      </c>
      <c r="AK373" s="123">
        <f>IF(AK$5&lt;=$D373,0,IF(SUM($D373,I343)&gt;AK$5,$X355/I343,$X355-SUM($I373:AJ373)))</f>
        <v>0</v>
      </c>
      <c r="AL373" s="123">
        <f>IF(AL$5&lt;=$D373,0,IF(SUM($D373,I343)&gt;AL$5,$X355/I343,$X355-SUM($I373:AK373)))</f>
        <v>0</v>
      </c>
      <c r="AM373" s="123">
        <f>IF(AM$5&lt;=$D373,0,IF(SUM($D373,I343)&gt;AM$5,$X355/I343,$X355-SUM($I373:AL373)))</f>
        <v>0</v>
      </c>
      <c r="AN373" s="123">
        <f>IF(AN$5&lt;=$D373,0,IF(SUM($D373,I343)&gt;AN$5,$X355/I343,$X355-SUM($I373:AM373)))</f>
        <v>0</v>
      </c>
      <c r="AO373" s="123">
        <f>IF(AO$5&lt;=$D373,0,IF(SUM($D373,I343)&gt;AO$5,$X355/I343,$X355-SUM($I373:AN373)))</f>
        <v>0</v>
      </c>
      <c r="AP373" s="123">
        <f>IF(AP$5&lt;=$D373,0,IF(SUM($D373,I343)&gt;AP$5,$X355/I343,$X355-SUM($I373:AO373)))</f>
        <v>0</v>
      </c>
      <c r="AQ373" s="123">
        <f>IF(AQ$5&lt;=$D373,0,IF(SUM($D373,I343)&gt;AQ$5,$X355/I343,$X355-SUM($I373:AP373)))</f>
        <v>0</v>
      </c>
      <c r="AR373" s="123">
        <f>IF(AR$5&lt;=$D373,0,IF(SUM($D373,I343)&gt;AR$5,$X355/I343,$X355-SUM($I373:AQ373)))</f>
        <v>0</v>
      </c>
      <c r="AS373" s="123">
        <f>IF(AS$5&lt;=$D373,0,IF(SUM($D373,I343)&gt;AS$5,$X355/I343,$X355-SUM($I373:AR373)))</f>
        <v>0</v>
      </c>
      <c r="AT373" s="123">
        <f>IF(AT$5&lt;=$D373,0,IF(SUM($D373,I343)&gt;AT$5,$X355/I343,$X355-SUM($I373:AS373)))</f>
        <v>0</v>
      </c>
      <c r="AU373" s="123">
        <f>IF(AU$5&lt;=$D373,0,IF(SUM($D373,I343)&gt;AU$5,$X355/I343,$X355-SUM($I373:AT373)))</f>
        <v>0</v>
      </c>
      <c r="AV373" s="123">
        <f>IF(AV$5&lt;=$D373,0,IF(SUM($D373,I343)&gt;AV$5,$X355/I343,$X355-SUM($I373:AU373)))</f>
        <v>0</v>
      </c>
      <c r="AW373" s="123">
        <f>IF(AW$5&lt;=$D373,0,IF(SUM($D373,I343)&gt;AW$5,$X355/I343,$X355-SUM($I373:AV373)))</f>
        <v>0</v>
      </c>
      <c r="AX373" s="123">
        <f>IF(AX$5&lt;=$D373,0,IF(SUM($D373,I343)&gt;AX$5,$X355/I343,$X355-SUM($I373:AW373)))</f>
        <v>0</v>
      </c>
      <c r="AY373" s="123">
        <f>IF(AY$5&lt;=$D373,0,IF(SUM($D373,I343)&gt;AY$5,$X355/I343,$X355-SUM($I373:AX373)))</f>
        <v>0</v>
      </c>
      <c r="AZ373" s="123">
        <f>IF(AZ$5&lt;=$D373,0,IF(SUM($D373,I343)&gt;AZ$5,$X355/I343,$X355-SUM($I373:AY373)))</f>
        <v>0</v>
      </c>
      <c r="BA373" s="123">
        <f>IF(BA$5&lt;=$D373,0,IF(SUM($D373,I343)&gt;BA$5,$X355/I343,$X355-SUM($I373:AZ373)))</f>
        <v>0</v>
      </c>
      <c r="BB373" s="123">
        <f>IF(BB$5&lt;=$D373,0,IF(SUM($D373,I343)&gt;BB$5,$X355/I343,$X355-SUM($I373:BA373)))</f>
        <v>0</v>
      </c>
      <c r="BC373" s="123">
        <f>IF(BC$5&lt;=$D373,0,IF(SUM($D373,I343)&gt;BC$5,$X355/I343,$X355-SUM($I373:BB373)))</f>
        <v>0</v>
      </c>
      <c r="BD373" s="123">
        <f>IF(BD$5&lt;=$D373,0,IF(SUM($D373,I343)&gt;BD$5,$X355/I343,$X355-SUM($I373:BC373)))</f>
        <v>0</v>
      </c>
      <c r="BE373" s="123">
        <f>IF(BE$5&lt;=$D373,0,IF(SUM($D373,I343)&gt;BE$5,$X355/I343,$X355-SUM($I373:BD373)))</f>
        <v>0</v>
      </c>
      <c r="BF373" s="123">
        <f>IF(BF$5&lt;=$D373,0,IF(SUM($D373,I343)&gt;BF$5,$X355/I343,$X355-SUM($I373:BE373)))</f>
        <v>0</v>
      </c>
      <c r="BG373" s="123">
        <f>IF(BG$5&lt;=$D373,0,IF(SUM($D373,I343)&gt;BG$5,$X355/I343,$X355-SUM($I373:BF373)))</f>
        <v>0</v>
      </c>
      <c r="BH373" s="123">
        <f>IF(BH$5&lt;=$D373,0,IF(SUM($D373,I343)&gt;BH$5,$X355/I343,$X355-SUM($I373:BG373)))</f>
        <v>0</v>
      </c>
      <c r="BI373" s="123">
        <f>IF(BI$5&lt;=$D373,0,IF(SUM($D373,I343)&gt;BI$5,$X355/I343,$X355-SUM($I373:BH373)))</f>
        <v>0</v>
      </c>
      <c r="BJ373" s="123">
        <f>IF(BJ$5&lt;=$D373,0,IF(SUM($D373,I343)&gt;BJ$5,$X355/I343,$X355-SUM($I373:BI373)))</f>
        <v>0</v>
      </c>
      <c r="BK373" s="123">
        <f>IF(BK$5&lt;=$D373,0,IF(SUM($D373,I343)&gt;BK$5,$X355/I343,$X355-SUM($I373:BJ373)))</f>
        <v>0</v>
      </c>
      <c r="BL373" s="123">
        <f>IF(BL$5&lt;=$D373,0,IF(SUM($D373,I343)&gt;BL$5,$X355/I343,$X355-SUM($I373:BK373)))</f>
        <v>0</v>
      </c>
      <c r="BM373" s="123">
        <f>IF(BM$5&lt;=$D373,0,IF(SUM($D373,I343)&gt;BM$5,$X355/I343,$X355-SUM($I373:BL373)))</f>
        <v>0</v>
      </c>
      <c r="BN373" s="123">
        <f>IF(BN$5&lt;=$D373,0,IF(SUM($D373,I343)&gt;BN$5,$X355/I343,$X355-SUM($I373:BM373)))</f>
        <v>0</v>
      </c>
      <c r="BO373" s="123">
        <f>IF(BO$5&lt;=$D373,0,IF(SUM($D373,I343)&gt;BO$5,$X355/I343,$X355-SUM($I373:BN373)))</f>
        <v>0</v>
      </c>
      <c r="BP373" s="123">
        <f>IF(BP$5&lt;=$D373,0,IF(SUM($D373,I343)&gt;BP$5,$X355/I343,$X355-SUM($I373:BO373)))</f>
        <v>0</v>
      </c>
      <c r="BQ373" s="123">
        <f>IF(BQ$5&lt;=$D373,0,IF(SUM($D373,I343)&gt;BQ$5,$X355/I343,$X355-SUM($I373:BP373)))</f>
        <v>0</v>
      </c>
      <c r="BR373" s="123">
        <f>IF(BR$5&lt;=$D373,0,IF(SUM($D373,J343)&gt;BR$5,$X355/J343,$X355-SUM($I373:BQ373)))</f>
        <v>0</v>
      </c>
      <c r="BS373" s="123">
        <f>IF(BS$5&lt;=$D373,0,IF(SUM($D373,K343)&gt;BS$5,$X355/K343,$X355-SUM($I373:BR373)))</f>
        <v>0</v>
      </c>
      <c r="BT373" s="123">
        <f>IF(BT$5&lt;=$D373,0,IF(SUM($D373,L343)&gt;BT$5,$X355/L343,$X355-SUM($I373:BS373)))</f>
        <v>0</v>
      </c>
      <c r="BU373" s="123">
        <f>IF(BU$5&lt;=$D373,0,IF(SUM($D373,M343)&gt;BU$5,$X355/M343,$X355-SUM($I373:BT373)))</f>
        <v>0</v>
      </c>
      <c r="BV373" s="123">
        <f>IF(BV$5&lt;=$D373,0,IF(SUM($D373,N343)&gt;BV$5,$X355/N343,$X355-SUM($I373:BU373)))</f>
        <v>0</v>
      </c>
    </row>
    <row r="374" spans="4:74" ht="12.75" hidden="1" customHeight="1" outlineLevel="1" x14ac:dyDescent="0.3">
      <c r="D374" s="124">
        <f t="shared" si="160"/>
        <v>2026</v>
      </c>
      <c r="E374" s="8" t="s">
        <v>22</v>
      </c>
      <c r="I374" s="75"/>
      <c r="J374" s="123">
        <f>IF(J$5&lt;=$D374,0,IF(SUM($D374,I343)&gt;J$5,$Y355/I343,$Y355-SUM($I374:I374)))</f>
        <v>0</v>
      </c>
      <c r="K374" s="123">
        <f>IF(K$5&lt;=$D374,0,IF(SUM($D374,I343)&gt;K$5,$Y355/I343,$Y355-SUM($I374:J374)))</f>
        <v>0</v>
      </c>
      <c r="L374" s="123">
        <f>IF(L$5&lt;=$D374,0,IF(SUM($D374,I343)&gt;L$5,$Y355/I343,$Y355-SUM($I374:K374)))</f>
        <v>0</v>
      </c>
      <c r="M374" s="123">
        <f>IF(M$5&lt;=$D374,0,IF(SUM($D374,I343)&gt;M$5,$Y355/I343,$Y355-SUM($I374:L374)))</f>
        <v>0</v>
      </c>
      <c r="N374" s="123">
        <f>IF(N$5&lt;=$D374,0,IF(SUM($D374,I343)&gt;N$5,$Y355/I343,$Y355-SUM($I374:M374)))</f>
        <v>0</v>
      </c>
      <c r="O374" s="123">
        <f>IF(O$5&lt;=$D374,0,IF(SUM($D374,I343)&gt;O$5,$Y355/I343,$Y355-SUM($I374:N374)))</f>
        <v>0</v>
      </c>
      <c r="P374" s="123">
        <f>IF(P$5&lt;=$D374,0,IF(SUM($D374,I343)&gt;P$5,$Y355/I343,$Y355-SUM($I374:O374)))</f>
        <v>0</v>
      </c>
      <c r="Q374" s="123">
        <f>IF(Q$5&lt;=$D374,0,IF(SUM($D374,I343)&gt;Q$5,$Y355/I343,$Y355-SUM($I374:P374)))</f>
        <v>0</v>
      </c>
      <c r="R374" s="123">
        <f>IF(R$5&lt;=$D374,0,IF(SUM($D374,I343)&gt;R$5,$Y355/I343,$Y355-SUM($I374:Q374)))</f>
        <v>0</v>
      </c>
      <c r="S374" s="123">
        <f>IF(S$5&lt;=$D374,0,IF(SUM($D374,I343)&gt;S$5,$Y355/I343,$Y355-SUM($I374:R374)))</f>
        <v>0</v>
      </c>
      <c r="T374" s="123">
        <f>IF(T$5&lt;=$D374,0,IF(SUM($D374,I343)&gt;T$5,$Y355/I343,$Y355-SUM($I374:S374)))</f>
        <v>0</v>
      </c>
      <c r="U374" s="123">
        <f>IF(U$5&lt;=$D374,0,IF(SUM($D374,I343)&gt;U$5,$Y355/I343,$Y355-SUM($I374:T374)))</f>
        <v>0</v>
      </c>
      <c r="V374" s="123">
        <f>IF(V$5&lt;=$D374,0,IF(SUM($D374,I343)&gt;V$5,$Y355/I343,$Y355-SUM($I374:U374)))</f>
        <v>0</v>
      </c>
      <c r="W374" s="123">
        <f>IF(W$5&lt;=$D374,0,IF(SUM($D374,I343)&gt;W$5,$Y355/I343,$Y355-SUM($I374:V374)))</f>
        <v>0</v>
      </c>
      <c r="X374" s="123">
        <f>IF(X$5&lt;=$D374,0,IF(SUM($D374,I343)&gt;X$5,$Y355/I343,$Y355-SUM($I374:W374)))</f>
        <v>0</v>
      </c>
      <c r="Y374" s="123">
        <f>IF(Y$5&lt;=$D374,0,IF(SUM($D374,I343)&gt;Y$5,$Y355/I343,$Y355-SUM($I374:X374)))</f>
        <v>0</v>
      </c>
      <c r="Z374" s="123">
        <f>IF(Z$5&lt;=$D374,0,IF(SUM($D374,I343)&gt;Z$5,$Y355/I343,$Y355-SUM($I374:Y374)))</f>
        <v>0</v>
      </c>
      <c r="AA374" s="123">
        <f>IF(AA$5&lt;=$D374,0,IF(SUM($D374,I343)&gt;AA$5,$Y355/I343,$Y355-SUM($I374:Z374)))</f>
        <v>0</v>
      </c>
      <c r="AB374" s="123">
        <f>IF(AB$5&lt;=$D374,0,IF(SUM($D374,I343)&gt;AB$5,$Y355/I343,$Y355-SUM($I374:AA374)))</f>
        <v>0</v>
      </c>
      <c r="AC374" s="123">
        <f>IF(AC$5&lt;=$D374,0,IF(SUM($D374,I343)&gt;AC$5,$Y355/I343,$Y355-SUM($I374:AB374)))</f>
        <v>0</v>
      </c>
      <c r="AD374" s="123">
        <f>IF(AD$5&lt;=$D374,0,IF(SUM($D374,I343)&gt;AD$5,$Y355/I343,$Y355-SUM($I374:AC374)))</f>
        <v>0</v>
      </c>
      <c r="AE374" s="123">
        <f>IF(AE$5&lt;=$D374,0,IF(SUM($D374,I343)&gt;AE$5,$Y355/I343,$Y355-SUM($I374:AD374)))</f>
        <v>0</v>
      </c>
      <c r="AF374" s="123">
        <f>IF(AF$5&lt;=$D374,0,IF(SUM($D374,I343)&gt;AF$5,$Y355/I343,$Y355-SUM($I374:AE374)))</f>
        <v>0</v>
      </c>
      <c r="AG374" s="123">
        <f>IF(AG$5&lt;=$D374,0,IF(SUM($D374,I343)&gt;AG$5,$Y355/I343,$Y355-SUM($I374:AF374)))</f>
        <v>0</v>
      </c>
      <c r="AH374" s="123">
        <f>IF(AH$5&lt;=$D374,0,IF(SUM($D374,I343)&gt;AH$5,$Y355/I343,$Y355-SUM($I374:AG374)))</f>
        <v>0</v>
      </c>
      <c r="AI374" s="123">
        <f>IF(AI$5&lt;=$D374,0,IF(SUM($D374,I343)&gt;AI$5,$Y355/I343,$Y355-SUM($I374:AH374)))</f>
        <v>0</v>
      </c>
      <c r="AJ374" s="123">
        <f>IF(AJ$5&lt;=$D374,0,IF(SUM($D374,I343)&gt;AJ$5,$Y355/I343,$Y355-SUM($I374:AI374)))</f>
        <v>0</v>
      </c>
      <c r="AK374" s="123">
        <f>IF(AK$5&lt;=$D374,0,IF(SUM($D374,I343)&gt;AK$5,$Y355/I343,$Y355-SUM($I374:AJ374)))</f>
        <v>0</v>
      </c>
      <c r="AL374" s="123">
        <f>IF(AL$5&lt;=$D374,0,IF(SUM($D374,I343)&gt;AL$5,$Y355/I343,$Y355-SUM($I374:AK374)))</f>
        <v>0</v>
      </c>
      <c r="AM374" s="123">
        <f>IF(AM$5&lt;=$D374,0,IF(SUM($D374,I343)&gt;AM$5,$Y355/I343,$Y355-SUM($I374:AL374)))</f>
        <v>0</v>
      </c>
      <c r="AN374" s="123">
        <f>IF(AN$5&lt;=$D374,0,IF(SUM($D374,I343)&gt;AN$5,$Y355/I343,$Y355-SUM($I374:AM374)))</f>
        <v>0</v>
      </c>
      <c r="AO374" s="123">
        <f>IF(AO$5&lt;=$D374,0,IF(SUM($D374,I343)&gt;AO$5,$Y355/I343,$Y355-SUM($I374:AN374)))</f>
        <v>0</v>
      </c>
      <c r="AP374" s="123">
        <f>IF(AP$5&lt;=$D374,0,IF(SUM($D374,I343)&gt;AP$5,$Y355/I343,$Y355-SUM($I374:AO374)))</f>
        <v>0</v>
      </c>
      <c r="AQ374" s="123">
        <f>IF(AQ$5&lt;=$D374,0,IF(SUM($D374,I343)&gt;AQ$5,$Y355/I343,$Y355-SUM($I374:AP374)))</f>
        <v>0</v>
      </c>
      <c r="AR374" s="123">
        <f>IF(AR$5&lt;=$D374,0,IF(SUM($D374,I343)&gt;AR$5,$Y355/I343,$Y355-SUM($I374:AQ374)))</f>
        <v>0</v>
      </c>
      <c r="AS374" s="123">
        <f>IF(AS$5&lt;=$D374,0,IF(SUM($D374,I343)&gt;AS$5,$Y355/I343,$Y355-SUM($I374:AR374)))</f>
        <v>0</v>
      </c>
      <c r="AT374" s="123">
        <f>IF(AT$5&lt;=$D374,0,IF(SUM($D374,I343)&gt;AT$5,$Y355/I343,$Y355-SUM($I374:AS374)))</f>
        <v>0</v>
      </c>
      <c r="AU374" s="123">
        <f>IF(AU$5&lt;=$D374,0,IF(SUM($D374,I343)&gt;AU$5,$Y355/I343,$Y355-SUM($I374:AT374)))</f>
        <v>0</v>
      </c>
      <c r="AV374" s="123">
        <f>IF(AV$5&lt;=$D374,0,IF(SUM($D374,I343)&gt;AV$5,$Y355/I343,$Y355-SUM($I374:AU374)))</f>
        <v>0</v>
      </c>
      <c r="AW374" s="123">
        <f>IF(AW$5&lt;=$D374,0,IF(SUM($D374,I343)&gt;AW$5,$Y355/I343,$Y355-SUM($I374:AV374)))</f>
        <v>0</v>
      </c>
      <c r="AX374" s="123">
        <f>IF(AX$5&lt;=$D374,0,IF(SUM($D374,I343)&gt;AX$5,$Y355/I343,$Y355-SUM($I374:AW374)))</f>
        <v>0</v>
      </c>
      <c r="AY374" s="123">
        <f>IF(AY$5&lt;=$D374,0,IF(SUM($D374,I343)&gt;AY$5,$Y355/I343,$Y355-SUM($I374:AX374)))</f>
        <v>0</v>
      </c>
      <c r="AZ374" s="123">
        <f>IF(AZ$5&lt;=$D374,0,IF(SUM($D374,I343)&gt;AZ$5,$Y355/I343,$Y355-SUM($I374:AY374)))</f>
        <v>0</v>
      </c>
      <c r="BA374" s="123">
        <f>IF(BA$5&lt;=$D374,0,IF(SUM($D374,I343)&gt;BA$5,$Y355/I343,$Y355-SUM($I374:AZ374)))</f>
        <v>0</v>
      </c>
      <c r="BB374" s="123">
        <f>IF(BB$5&lt;=$D374,0,IF(SUM($D374,I343)&gt;BB$5,$Y355/I343,$Y355-SUM($I374:BA374)))</f>
        <v>0</v>
      </c>
      <c r="BC374" s="123">
        <f>IF(BC$5&lt;=$D374,0,IF(SUM($D374,I343)&gt;BC$5,$Y355/I343,$Y355-SUM($I374:BB374)))</f>
        <v>0</v>
      </c>
      <c r="BD374" s="123">
        <f>IF(BD$5&lt;=$D374,0,IF(SUM($D374,I343)&gt;BD$5,$Y355/I343,$Y355-SUM($I374:BC374)))</f>
        <v>0</v>
      </c>
      <c r="BE374" s="123">
        <f>IF(BE$5&lt;=$D374,0,IF(SUM($D374,I343)&gt;BE$5,$Y355/I343,$Y355-SUM($I374:BD374)))</f>
        <v>0</v>
      </c>
      <c r="BF374" s="123">
        <f>IF(BF$5&lt;=$D374,0,IF(SUM($D374,I343)&gt;BF$5,$Y355/I343,$Y355-SUM($I374:BE374)))</f>
        <v>0</v>
      </c>
      <c r="BG374" s="123">
        <f>IF(BG$5&lt;=$D374,0,IF(SUM($D374,I343)&gt;BG$5,$Y355/I343,$Y355-SUM($I374:BF374)))</f>
        <v>0</v>
      </c>
      <c r="BH374" s="123">
        <f>IF(BH$5&lt;=$D374,0,IF(SUM($D374,I343)&gt;BH$5,$Y355/I343,$Y355-SUM($I374:BG374)))</f>
        <v>0</v>
      </c>
      <c r="BI374" s="123">
        <f>IF(BI$5&lt;=$D374,0,IF(SUM($D374,I343)&gt;BI$5,$Y355/I343,$Y355-SUM($I374:BH374)))</f>
        <v>0</v>
      </c>
      <c r="BJ374" s="123">
        <f>IF(BJ$5&lt;=$D374,0,IF(SUM($D374,I343)&gt;BJ$5,$Y355/I343,$Y355-SUM($I374:BI374)))</f>
        <v>0</v>
      </c>
      <c r="BK374" s="123">
        <f>IF(BK$5&lt;=$D374,0,IF(SUM($D374,I343)&gt;BK$5,$Y355/I343,$Y355-SUM($I374:BJ374)))</f>
        <v>0</v>
      </c>
      <c r="BL374" s="123">
        <f>IF(BL$5&lt;=$D374,0,IF(SUM($D374,I343)&gt;BL$5,$Y355/I343,$Y355-SUM($I374:BK374)))</f>
        <v>0</v>
      </c>
      <c r="BM374" s="123">
        <f>IF(BM$5&lt;=$D374,0,IF(SUM($D374,I343)&gt;BM$5,$Y355/I343,$Y355-SUM($I374:BL374)))</f>
        <v>0</v>
      </c>
      <c r="BN374" s="123">
        <f>IF(BN$5&lt;=$D374,0,IF(SUM($D374,I343)&gt;BN$5,$Y355/I343,$Y355-SUM($I374:BM374)))</f>
        <v>0</v>
      </c>
      <c r="BO374" s="123">
        <f>IF(BO$5&lt;=$D374,0,IF(SUM($D374,I343)&gt;BO$5,$Y355/I343,$Y355-SUM($I374:BN374)))</f>
        <v>0</v>
      </c>
      <c r="BP374" s="123">
        <f>IF(BP$5&lt;=$D374,0,IF(SUM($D374,I343)&gt;BP$5,$Y355/I343,$Y355-SUM($I374:BO374)))</f>
        <v>0</v>
      </c>
      <c r="BQ374" s="123">
        <f>IF(BQ$5&lt;=$D374,0,IF(SUM($D374,I343)&gt;BQ$5,$Y355/I343,$Y355-SUM($I374:BP374)))</f>
        <v>0</v>
      </c>
      <c r="BR374" s="123">
        <f>IF(BR$5&lt;=$D374,0,IF(SUM($D374,J343)&gt;BR$5,$Y355/J343,$Y355-SUM($I374:BQ374)))</f>
        <v>0</v>
      </c>
      <c r="BS374" s="123">
        <f>IF(BS$5&lt;=$D374,0,IF(SUM($D374,K343)&gt;BS$5,$Y355/K343,$Y355-SUM($I374:BR374)))</f>
        <v>0</v>
      </c>
      <c r="BT374" s="123">
        <f>IF(BT$5&lt;=$D374,0,IF(SUM($D374,L343)&gt;BT$5,$Y355/L343,$Y355-SUM($I374:BS374)))</f>
        <v>0</v>
      </c>
      <c r="BU374" s="123">
        <f>IF(BU$5&lt;=$D374,0,IF(SUM($D374,M343)&gt;BU$5,$Y355/M343,$Y355-SUM($I374:BT374)))</f>
        <v>0</v>
      </c>
      <c r="BV374" s="123">
        <f>IF(BV$5&lt;=$D374,0,IF(SUM($D374,N343)&gt;BV$5,$Y355/N343,$Y355-SUM($I374:BU374)))</f>
        <v>0</v>
      </c>
    </row>
    <row r="375" spans="4:74" ht="12.75" hidden="1" customHeight="1" outlineLevel="1" x14ac:dyDescent="0.3">
      <c r="D375" s="124">
        <f t="shared" si="160"/>
        <v>2027</v>
      </c>
      <c r="E375" s="8" t="s">
        <v>22</v>
      </c>
      <c r="I375" s="75"/>
      <c r="J375" s="123">
        <f>IF(J$5&lt;=$D375,0,IF(SUM($D375,I343)&gt;J$5,$Z355/I343,$Z355-SUM($I375:I375)))</f>
        <v>0</v>
      </c>
      <c r="K375" s="123">
        <f>IF(K$5&lt;=$D375,0,IF(SUM($D375,I343)&gt;K$5,$Z355/I343,$Z355-SUM($I375:J375)))</f>
        <v>0</v>
      </c>
      <c r="L375" s="123">
        <f>IF(L$5&lt;=$D375,0,IF(SUM($D375,I343)&gt;L$5,$Z355/I343,$Z355-SUM($I375:K375)))</f>
        <v>0</v>
      </c>
      <c r="M375" s="123">
        <f>IF(M$5&lt;=$D375,0,IF(SUM($D375,I343)&gt;M$5,$Z355/I343,$Z355-SUM($I375:L375)))</f>
        <v>0</v>
      </c>
      <c r="N375" s="123">
        <f>IF(N$5&lt;=$D375,0,IF(SUM($D375,I343)&gt;N$5,$Z355/I343,$Z355-SUM($I375:M375)))</f>
        <v>0</v>
      </c>
      <c r="O375" s="123">
        <f>IF(O$5&lt;=$D375,0,IF(SUM($D375,I343)&gt;O$5,$Z355/I343,$Z355-SUM($I375:N375)))</f>
        <v>0</v>
      </c>
      <c r="P375" s="123">
        <f>IF(P$5&lt;=$D375,0,IF(SUM($D375,I343)&gt;P$5,$Z355/I343,$Z355-SUM($I375:O375)))</f>
        <v>0</v>
      </c>
      <c r="Q375" s="123">
        <f>IF(Q$5&lt;=$D375,0,IF(SUM($D375,I343)&gt;Q$5,$Z355/I343,$Z355-SUM($I375:P375)))</f>
        <v>0</v>
      </c>
      <c r="R375" s="123">
        <f>IF(R$5&lt;=$D375,0,IF(SUM($D375,I343)&gt;R$5,$Z355/I343,$Z355-SUM($I375:Q375)))</f>
        <v>0</v>
      </c>
      <c r="S375" s="123">
        <f>IF(S$5&lt;=$D375,0,IF(SUM($D375,I343)&gt;S$5,$Z355/I343,$Z355-SUM($I375:R375)))</f>
        <v>0</v>
      </c>
      <c r="T375" s="123">
        <f>IF(T$5&lt;=$D375,0,IF(SUM($D375,I343)&gt;T$5,$Z355/I343,$Z355-SUM($I375:S375)))</f>
        <v>0</v>
      </c>
      <c r="U375" s="123">
        <f>IF(U$5&lt;=$D375,0,IF(SUM($D375,I343)&gt;U$5,$Z355/I343,$Z355-SUM($I375:T375)))</f>
        <v>0</v>
      </c>
      <c r="V375" s="123">
        <f>IF(V$5&lt;=$D375,0,IF(SUM($D375,I343)&gt;V$5,$Z355/I343,$Z355-SUM($I375:U375)))</f>
        <v>0</v>
      </c>
      <c r="W375" s="123">
        <f>IF(W$5&lt;=$D375,0,IF(SUM($D375,I343)&gt;W$5,$Z355/I343,$Z355-SUM($I375:V375)))</f>
        <v>0</v>
      </c>
      <c r="X375" s="123">
        <f>IF(X$5&lt;=$D375,0,IF(SUM($D375,I343)&gt;X$5,$Z355/I343,$Z355-SUM($I375:W375)))</f>
        <v>0</v>
      </c>
      <c r="Y375" s="123">
        <f>IF(Y$5&lt;=$D375,0,IF(SUM($D375,I343)&gt;Y$5,$Z355/I343,$Z355-SUM($I375:X375)))</f>
        <v>0</v>
      </c>
      <c r="Z375" s="123">
        <f>IF(Z$5&lt;=$D375,0,IF(SUM($D375,I343)&gt;Z$5,$Z355/I343,$Z355-SUM($I375:Y375)))</f>
        <v>0</v>
      </c>
      <c r="AA375" s="123">
        <f>IF(AA$5&lt;=$D375,0,IF(SUM($D375,I343)&gt;AA$5,$Z355/I343,$Z355-SUM($I375:Z375)))</f>
        <v>0</v>
      </c>
      <c r="AB375" s="123">
        <f>IF(AB$5&lt;=$D375,0,IF(SUM($D375,I343)&gt;AB$5,$Z355/I343,$Z355-SUM($I375:AA375)))</f>
        <v>0</v>
      </c>
      <c r="AC375" s="123">
        <f>IF(AC$5&lt;=$D375,0,IF(SUM($D375,I343)&gt;AC$5,$Z355/I343,$Z355-SUM($I375:AB375)))</f>
        <v>0</v>
      </c>
      <c r="AD375" s="123">
        <f>IF(AD$5&lt;=$D375,0,IF(SUM($D375,I343)&gt;AD$5,$Z355/I343,$Z355-SUM($I375:AC375)))</f>
        <v>0</v>
      </c>
      <c r="AE375" s="123">
        <f>IF(AE$5&lt;=$D375,0,IF(SUM($D375,I343)&gt;AE$5,$Z355/I343,$Z355-SUM($I375:AD375)))</f>
        <v>0</v>
      </c>
      <c r="AF375" s="123">
        <f>IF(AF$5&lt;=$D375,0,IF(SUM($D375,I343)&gt;AF$5,$Z355/I343,$Z355-SUM($I375:AE375)))</f>
        <v>0</v>
      </c>
      <c r="AG375" s="123">
        <f>IF(AG$5&lt;=$D375,0,IF(SUM($D375,I343)&gt;AG$5,$Z355/I343,$Z355-SUM($I375:AF375)))</f>
        <v>0</v>
      </c>
      <c r="AH375" s="123">
        <f>IF(AH$5&lt;=$D375,0,IF(SUM($D375,I343)&gt;AH$5,$Z355/I343,$Z355-SUM($I375:AG375)))</f>
        <v>0</v>
      </c>
      <c r="AI375" s="123">
        <f>IF(AI$5&lt;=$D375,0,IF(SUM($D375,I343)&gt;AI$5,$Z355/I343,$Z355-SUM($I375:AH375)))</f>
        <v>0</v>
      </c>
      <c r="AJ375" s="123">
        <f>IF(AJ$5&lt;=$D375,0,IF(SUM($D375,I343)&gt;AJ$5,$Z355/I343,$Z355-SUM($I375:AI375)))</f>
        <v>0</v>
      </c>
      <c r="AK375" s="123">
        <f>IF(AK$5&lt;=$D375,0,IF(SUM($D375,I343)&gt;AK$5,$Z355/I343,$Z355-SUM($I375:AJ375)))</f>
        <v>0</v>
      </c>
      <c r="AL375" s="123">
        <f>IF(AL$5&lt;=$D375,0,IF(SUM($D375,I343)&gt;AL$5,$Z355/I343,$Z355-SUM($I375:AK375)))</f>
        <v>0</v>
      </c>
      <c r="AM375" s="123">
        <f>IF(AM$5&lt;=$D375,0,IF(SUM($D375,I343)&gt;AM$5,$Z355/I343,$Z355-SUM($I375:AL375)))</f>
        <v>0</v>
      </c>
      <c r="AN375" s="123">
        <f>IF(AN$5&lt;=$D375,0,IF(SUM($D375,I343)&gt;AN$5,$Z355/I343,$Z355-SUM($I375:AM375)))</f>
        <v>0</v>
      </c>
      <c r="AO375" s="123">
        <f>IF(AO$5&lt;=$D375,0,IF(SUM($D375,I343)&gt;AO$5,$Z355/I343,$Z355-SUM($I375:AN375)))</f>
        <v>0</v>
      </c>
      <c r="AP375" s="123">
        <f>IF(AP$5&lt;=$D375,0,IF(SUM($D375,I343)&gt;AP$5,$Z355/I343,$Z355-SUM($I375:AO375)))</f>
        <v>0</v>
      </c>
      <c r="AQ375" s="123">
        <f>IF(AQ$5&lt;=$D375,0,IF(SUM($D375,I343)&gt;AQ$5,$Z355/I343,$Z355-SUM($I375:AP375)))</f>
        <v>0</v>
      </c>
      <c r="AR375" s="123">
        <f>IF(AR$5&lt;=$D375,0,IF(SUM($D375,I343)&gt;AR$5,$Z355/I343,$Z355-SUM($I375:AQ375)))</f>
        <v>0</v>
      </c>
      <c r="AS375" s="123">
        <f>IF(AS$5&lt;=$D375,0,IF(SUM($D375,I343)&gt;AS$5,$Z355/I343,$Z355-SUM($I375:AR375)))</f>
        <v>0</v>
      </c>
      <c r="AT375" s="123">
        <f>IF(AT$5&lt;=$D375,0,IF(SUM($D375,I343)&gt;AT$5,$Z355/I343,$Z355-SUM($I375:AS375)))</f>
        <v>0</v>
      </c>
      <c r="AU375" s="123">
        <f>IF(AU$5&lt;=$D375,0,IF(SUM($D375,I343)&gt;AU$5,$Z355/I343,$Z355-SUM($I375:AT375)))</f>
        <v>0</v>
      </c>
      <c r="AV375" s="123">
        <f>IF(AV$5&lt;=$D375,0,IF(SUM($D375,I343)&gt;AV$5,$Z355/I343,$Z355-SUM($I375:AU375)))</f>
        <v>0</v>
      </c>
      <c r="AW375" s="123">
        <f>IF(AW$5&lt;=$D375,0,IF(SUM($D375,I343)&gt;AW$5,$Z355/I343,$Z355-SUM($I375:AV375)))</f>
        <v>0</v>
      </c>
      <c r="AX375" s="123">
        <f>IF(AX$5&lt;=$D375,0,IF(SUM($D375,I343)&gt;AX$5,$Z355/I343,$Z355-SUM($I375:AW375)))</f>
        <v>0</v>
      </c>
      <c r="AY375" s="123">
        <f>IF(AY$5&lt;=$D375,0,IF(SUM($D375,I343)&gt;AY$5,$Z355/I343,$Z355-SUM($I375:AX375)))</f>
        <v>0</v>
      </c>
      <c r="AZ375" s="123">
        <f>IF(AZ$5&lt;=$D375,0,IF(SUM($D375,I343)&gt;AZ$5,$Z355/I343,$Z355-SUM($I375:AY375)))</f>
        <v>0</v>
      </c>
      <c r="BA375" s="123">
        <f>IF(BA$5&lt;=$D375,0,IF(SUM($D375,I343)&gt;BA$5,$Z355/I343,$Z355-SUM($I375:AZ375)))</f>
        <v>0</v>
      </c>
      <c r="BB375" s="123">
        <f>IF(BB$5&lt;=$D375,0,IF(SUM($D375,I343)&gt;BB$5,$Z355/I343,$Z355-SUM($I375:BA375)))</f>
        <v>0</v>
      </c>
      <c r="BC375" s="123">
        <f>IF(BC$5&lt;=$D375,0,IF(SUM($D375,I343)&gt;BC$5,$Z355/I343,$Z355-SUM($I375:BB375)))</f>
        <v>0</v>
      </c>
      <c r="BD375" s="123">
        <f>IF(BD$5&lt;=$D375,0,IF(SUM($D375,I343)&gt;BD$5,$Z355/I343,$Z355-SUM($I375:BC375)))</f>
        <v>0</v>
      </c>
      <c r="BE375" s="123">
        <f>IF(BE$5&lt;=$D375,0,IF(SUM($D375,I343)&gt;BE$5,$Z355/I343,$Z355-SUM($I375:BD375)))</f>
        <v>0</v>
      </c>
      <c r="BF375" s="123">
        <f>IF(BF$5&lt;=$D375,0,IF(SUM($D375,I343)&gt;BF$5,$Z355/I343,$Z355-SUM($I375:BE375)))</f>
        <v>0</v>
      </c>
      <c r="BG375" s="123">
        <f>IF(BG$5&lt;=$D375,0,IF(SUM($D375,I343)&gt;BG$5,$Z355/I343,$Z355-SUM($I375:BF375)))</f>
        <v>0</v>
      </c>
      <c r="BH375" s="123">
        <f>IF(BH$5&lt;=$D375,0,IF(SUM($D375,I343)&gt;BH$5,$Z355/I343,$Z355-SUM($I375:BG375)))</f>
        <v>0</v>
      </c>
      <c r="BI375" s="123">
        <f>IF(BI$5&lt;=$D375,0,IF(SUM($D375,I343)&gt;BI$5,$Z355/I343,$Z355-SUM($I375:BH375)))</f>
        <v>0</v>
      </c>
      <c r="BJ375" s="123">
        <f>IF(BJ$5&lt;=$D375,0,IF(SUM($D375,I343)&gt;BJ$5,$Z355/I343,$Z355-SUM($I375:BI375)))</f>
        <v>0</v>
      </c>
      <c r="BK375" s="123">
        <f>IF(BK$5&lt;=$D375,0,IF(SUM($D375,I343)&gt;BK$5,$Z355/I343,$Z355-SUM($I375:BJ375)))</f>
        <v>0</v>
      </c>
      <c r="BL375" s="123">
        <f>IF(BL$5&lt;=$D375,0,IF(SUM($D375,I343)&gt;BL$5,$Z355/I343,$Z355-SUM($I375:BK375)))</f>
        <v>0</v>
      </c>
      <c r="BM375" s="123">
        <f>IF(BM$5&lt;=$D375,0,IF(SUM($D375,I343)&gt;BM$5,$Z355/I343,$Z355-SUM($I375:BL375)))</f>
        <v>0</v>
      </c>
      <c r="BN375" s="123">
        <f>IF(BN$5&lt;=$D375,0,IF(SUM($D375,I343)&gt;BN$5,$Z355/I343,$Z355-SUM($I375:BM375)))</f>
        <v>0</v>
      </c>
      <c r="BO375" s="123">
        <f>IF(BO$5&lt;=$D375,0,IF(SUM($D375,I343)&gt;BO$5,$Z355/I343,$Z355-SUM($I375:BN375)))</f>
        <v>0</v>
      </c>
      <c r="BP375" s="123">
        <f>IF(BP$5&lt;=$D375,0,IF(SUM($D375,I343)&gt;BP$5,$Z355/I343,$Z355-SUM($I375:BO375)))</f>
        <v>0</v>
      </c>
      <c r="BQ375" s="123">
        <f>IF(BQ$5&lt;=$D375,0,IF(SUM($D375,I343)&gt;BQ$5,$Z355/I343,$Z355-SUM($I375:BP375)))</f>
        <v>0</v>
      </c>
      <c r="BR375" s="123">
        <f>IF(BR$5&lt;=$D375,0,IF(SUM($D375,J343)&gt;BR$5,$Z355/J343,$Z355-SUM($I375:BQ375)))</f>
        <v>0</v>
      </c>
      <c r="BS375" s="123">
        <f>IF(BS$5&lt;=$D375,0,IF(SUM($D375,K343)&gt;BS$5,$Z355/K343,$Z355-SUM($I375:BR375)))</f>
        <v>0</v>
      </c>
      <c r="BT375" s="123">
        <f>IF(BT$5&lt;=$D375,0,IF(SUM($D375,L343)&gt;BT$5,$Z355/L343,$Z355-SUM($I375:BS375)))</f>
        <v>0</v>
      </c>
      <c r="BU375" s="123">
        <f>IF(BU$5&lt;=$D375,0,IF(SUM($D375,M343)&gt;BU$5,$Z355/M343,$Z355-SUM($I375:BT375)))</f>
        <v>0</v>
      </c>
      <c r="BV375" s="123">
        <f>IF(BV$5&lt;=$D375,0,IF(SUM($D375,N343)&gt;BV$5,$Z355/N343,$Z355-SUM($I375:BU375)))</f>
        <v>0</v>
      </c>
    </row>
    <row r="376" spans="4:74" ht="12.75" hidden="1" customHeight="1" outlineLevel="1" x14ac:dyDescent="0.3">
      <c r="D376" s="124">
        <f t="shared" si="160"/>
        <v>2028</v>
      </c>
      <c r="E376" s="8" t="s">
        <v>22</v>
      </c>
      <c r="I376" s="75"/>
      <c r="J376" s="123">
        <f>IF(J$5&lt;=$D376,0,IF(SUM($D376,I343)&gt;J$5,$AA355/I343,$AA355-SUM($I376:I376)))</f>
        <v>0</v>
      </c>
      <c r="K376" s="123">
        <f>IF(K$5&lt;=$D376,0,IF(SUM($D376,I343)&gt;K$5,$AA355/I343,$AA355-SUM($I376:J376)))</f>
        <v>0</v>
      </c>
      <c r="L376" s="123">
        <f>IF(L$5&lt;=$D376,0,IF(SUM($D376,I343)&gt;L$5,$AA355/I343,$AA355-SUM($I376:K376)))</f>
        <v>0</v>
      </c>
      <c r="M376" s="123">
        <f>IF(M$5&lt;=$D376,0,IF(SUM($D376,I343)&gt;M$5,$AA355/I343,$AA355-SUM($I376:L376)))</f>
        <v>0</v>
      </c>
      <c r="N376" s="123">
        <f>IF(N$5&lt;=$D376,0,IF(SUM($D376,I343)&gt;N$5,$AA355/I343,$AA355-SUM($I376:M376)))</f>
        <v>0</v>
      </c>
      <c r="O376" s="123">
        <f>IF(O$5&lt;=$D376,0,IF(SUM($D376,I343)&gt;O$5,$AA355/I343,$AA355-SUM($I376:N376)))</f>
        <v>0</v>
      </c>
      <c r="P376" s="123">
        <f>IF(P$5&lt;=$D376,0,IF(SUM($D376,I343)&gt;P$5,$AA355/I343,$AA355-SUM($I376:O376)))</f>
        <v>0</v>
      </c>
      <c r="Q376" s="123">
        <f>IF(Q$5&lt;=$D376,0,IF(SUM($D376,I343)&gt;Q$5,$AA355/I343,$AA355-SUM($I376:P376)))</f>
        <v>0</v>
      </c>
      <c r="R376" s="123">
        <f>IF(R$5&lt;=$D376,0,IF(SUM($D376,I343)&gt;R$5,$AA355/I343,$AA355-SUM($I376:Q376)))</f>
        <v>0</v>
      </c>
      <c r="S376" s="123">
        <f>IF(S$5&lt;=$D376,0,IF(SUM($D376,I343)&gt;S$5,$AA355/I343,$AA355-SUM($I376:R376)))</f>
        <v>0</v>
      </c>
      <c r="T376" s="123">
        <f>IF(T$5&lt;=$D376,0,IF(SUM($D376,I343)&gt;T$5,$AA355/I343,$AA355-SUM($I376:S376)))</f>
        <v>0</v>
      </c>
      <c r="U376" s="123">
        <f>IF(U$5&lt;=$D376,0,IF(SUM($D376,I343)&gt;U$5,$AA355/I343,$AA355-SUM($I376:T376)))</f>
        <v>0</v>
      </c>
      <c r="V376" s="123">
        <f>IF(V$5&lt;=$D376,0,IF(SUM($D376,I343)&gt;V$5,$AA355/I343,$AA355-SUM($I376:U376)))</f>
        <v>0</v>
      </c>
      <c r="W376" s="123">
        <f>IF(W$5&lt;=$D376,0,IF(SUM($D376,I343)&gt;W$5,$AA355/I343,$AA355-SUM($I376:V376)))</f>
        <v>0</v>
      </c>
      <c r="X376" s="123">
        <f>IF(X$5&lt;=$D376,0,IF(SUM($D376,I343)&gt;X$5,$AA355/I343,$AA355-SUM($I376:W376)))</f>
        <v>0</v>
      </c>
      <c r="Y376" s="123">
        <f>IF(Y$5&lt;=$D376,0,IF(SUM($D376,I343)&gt;Y$5,$AA355/I343,$AA355-SUM($I376:X376)))</f>
        <v>0</v>
      </c>
      <c r="Z376" s="123">
        <f>IF(Z$5&lt;=$D376,0,IF(SUM($D376,I343)&gt;Z$5,$AA355/I343,$AA355-SUM($I376:Y376)))</f>
        <v>0</v>
      </c>
      <c r="AA376" s="123">
        <f>IF(AA$5&lt;=$D376,0,IF(SUM($D376,I343)&gt;AA$5,$AA355/I343,$AA355-SUM($I376:Z376)))</f>
        <v>0</v>
      </c>
      <c r="AB376" s="123">
        <f>IF(AB$5&lt;=$D376,0,IF(SUM($D376,I343)&gt;AB$5,$AA355/I343,$AA355-SUM($I376:AA376)))</f>
        <v>0</v>
      </c>
      <c r="AC376" s="123">
        <f>IF(AC$5&lt;=$D376,0,IF(SUM($D376,I343)&gt;AC$5,$AA355/I343,$AA355-SUM($I376:AB376)))</f>
        <v>0</v>
      </c>
      <c r="AD376" s="123">
        <f>IF(AD$5&lt;=$D376,0,IF(SUM($D376,I343)&gt;AD$5,$AA355/I343,$AA355-SUM($I376:AC376)))</f>
        <v>0</v>
      </c>
      <c r="AE376" s="123">
        <f>IF(AE$5&lt;=$D376,0,IF(SUM($D376,I343)&gt;AE$5,$AA355/I343,$AA355-SUM($I376:AD376)))</f>
        <v>0</v>
      </c>
      <c r="AF376" s="123">
        <f>IF(AF$5&lt;=$D376,0,IF(SUM($D376,I343)&gt;AF$5,$AA355/I343,$AA355-SUM($I376:AE376)))</f>
        <v>0</v>
      </c>
      <c r="AG376" s="123">
        <f>IF(AG$5&lt;=$D376,0,IF(SUM($D376,I343)&gt;AG$5,$AA355/I343,$AA355-SUM($I376:AF376)))</f>
        <v>0</v>
      </c>
      <c r="AH376" s="123">
        <f>IF(AH$5&lt;=$D376,0,IF(SUM($D376,I343)&gt;AH$5,$AA355/I343,$AA355-SUM($I376:AG376)))</f>
        <v>0</v>
      </c>
      <c r="AI376" s="123">
        <f>IF(AI$5&lt;=$D376,0,IF(SUM($D376,I343)&gt;AI$5,$AA355/I343,$AA355-SUM($I376:AH376)))</f>
        <v>0</v>
      </c>
      <c r="AJ376" s="123">
        <f>IF(AJ$5&lt;=$D376,0,IF(SUM($D376,I343)&gt;AJ$5,$AA355/I343,$AA355-SUM($I376:AI376)))</f>
        <v>0</v>
      </c>
      <c r="AK376" s="123">
        <f>IF(AK$5&lt;=$D376,0,IF(SUM($D376,I343)&gt;AK$5,$AA355/I343,$AA355-SUM($I376:AJ376)))</f>
        <v>0</v>
      </c>
      <c r="AL376" s="123">
        <f>IF(AL$5&lt;=$D376,0,IF(SUM($D376,I343)&gt;AL$5,$AA355/I343,$AA355-SUM($I376:AK376)))</f>
        <v>0</v>
      </c>
      <c r="AM376" s="123">
        <f>IF(AM$5&lt;=$D376,0,IF(SUM($D376,I343)&gt;AM$5,$AA355/I343,$AA355-SUM($I376:AL376)))</f>
        <v>0</v>
      </c>
      <c r="AN376" s="123">
        <f>IF(AN$5&lt;=$D376,0,IF(SUM($D376,I343)&gt;AN$5,$AA355/I343,$AA355-SUM($I376:AM376)))</f>
        <v>0</v>
      </c>
      <c r="AO376" s="123">
        <f>IF(AO$5&lt;=$D376,0,IF(SUM($D376,I343)&gt;AO$5,$AA355/I343,$AA355-SUM($I376:AN376)))</f>
        <v>0</v>
      </c>
      <c r="AP376" s="123">
        <f>IF(AP$5&lt;=$D376,0,IF(SUM($D376,I343)&gt;AP$5,$AA355/I343,$AA355-SUM($I376:AO376)))</f>
        <v>0</v>
      </c>
      <c r="AQ376" s="123">
        <f>IF(AQ$5&lt;=$D376,0,IF(SUM($D376,I343)&gt;AQ$5,$AA355/I343,$AA355-SUM($I376:AP376)))</f>
        <v>0</v>
      </c>
      <c r="AR376" s="123">
        <f>IF(AR$5&lt;=$D376,0,IF(SUM($D376,I343)&gt;AR$5,$AA355/I343,$AA355-SUM($I376:AQ376)))</f>
        <v>0</v>
      </c>
      <c r="AS376" s="123">
        <f>IF(AS$5&lt;=$D376,0,IF(SUM($D376,I343)&gt;AS$5,$AA355/I343,$AA355-SUM($I376:AR376)))</f>
        <v>0</v>
      </c>
      <c r="AT376" s="123">
        <f>IF(AT$5&lt;=$D376,0,IF(SUM($D376,I343)&gt;AT$5,$AA355/I343,$AA355-SUM($I376:AS376)))</f>
        <v>0</v>
      </c>
      <c r="AU376" s="123">
        <f>IF(AU$5&lt;=$D376,0,IF(SUM($D376,I343)&gt;AU$5,$AA355/I343,$AA355-SUM($I376:AT376)))</f>
        <v>0</v>
      </c>
      <c r="AV376" s="123">
        <f>IF(AV$5&lt;=$D376,0,IF(SUM($D376,I343)&gt;AV$5,$AA355/I343,$AA355-SUM($I376:AU376)))</f>
        <v>0</v>
      </c>
      <c r="AW376" s="123">
        <f>IF(AW$5&lt;=$D376,0,IF(SUM($D376,I343)&gt;AW$5,$AA355/I343,$AA355-SUM($I376:AV376)))</f>
        <v>0</v>
      </c>
      <c r="AX376" s="123">
        <f>IF(AX$5&lt;=$D376,0,IF(SUM($D376,I343)&gt;AX$5,$AA355/I343,$AA355-SUM($I376:AW376)))</f>
        <v>0</v>
      </c>
      <c r="AY376" s="123">
        <f>IF(AY$5&lt;=$D376,0,IF(SUM($D376,I343)&gt;AY$5,$AA355/I343,$AA355-SUM($I376:AX376)))</f>
        <v>0</v>
      </c>
      <c r="AZ376" s="123">
        <f>IF(AZ$5&lt;=$D376,0,IF(SUM($D376,I343)&gt;AZ$5,$AA355/I343,$AA355-SUM($I376:AY376)))</f>
        <v>0</v>
      </c>
      <c r="BA376" s="123">
        <f>IF(BA$5&lt;=$D376,0,IF(SUM($D376,I343)&gt;BA$5,$AA355/I343,$AA355-SUM($I376:AZ376)))</f>
        <v>0</v>
      </c>
      <c r="BB376" s="123">
        <f>IF(BB$5&lt;=$D376,0,IF(SUM($D376,I343)&gt;BB$5,$AA355/I343,$AA355-SUM($I376:BA376)))</f>
        <v>0</v>
      </c>
      <c r="BC376" s="123">
        <f>IF(BC$5&lt;=$D376,0,IF(SUM($D376,I343)&gt;BC$5,$AA355/I343,$AA355-SUM($I376:BB376)))</f>
        <v>0</v>
      </c>
      <c r="BD376" s="123">
        <f>IF(BD$5&lt;=$D376,0,IF(SUM($D376,I343)&gt;BD$5,$AA355/I343,$AA355-SUM($I376:BC376)))</f>
        <v>0</v>
      </c>
      <c r="BE376" s="123">
        <f>IF(BE$5&lt;=$D376,0,IF(SUM($D376,I343)&gt;BE$5,$AA355/I343,$AA355-SUM($I376:BD376)))</f>
        <v>0</v>
      </c>
      <c r="BF376" s="123">
        <f>IF(BF$5&lt;=$D376,0,IF(SUM($D376,I343)&gt;BF$5,$AA355/I343,$AA355-SUM($I376:BE376)))</f>
        <v>0</v>
      </c>
      <c r="BG376" s="123">
        <f>IF(BG$5&lt;=$D376,0,IF(SUM($D376,I343)&gt;BG$5,$AA355/I343,$AA355-SUM($I376:BF376)))</f>
        <v>0</v>
      </c>
      <c r="BH376" s="123">
        <f>IF(BH$5&lt;=$D376,0,IF(SUM($D376,I343)&gt;BH$5,$AA355/I343,$AA355-SUM($I376:BG376)))</f>
        <v>0</v>
      </c>
      <c r="BI376" s="123">
        <f>IF(BI$5&lt;=$D376,0,IF(SUM($D376,I343)&gt;BI$5,$AA355/I343,$AA355-SUM($I376:BH376)))</f>
        <v>0</v>
      </c>
      <c r="BJ376" s="123">
        <f>IF(BJ$5&lt;=$D376,0,IF(SUM($D376,I343)&gt;BJ$5,$AA355/I343,$AA355-SUM($I376:BI376)))</f>
        <v>0</v>
      </c>
      <c r="BK376" s="123">
        <f>IF(BK$5&lt;=$D376,0,IF(SUM($D376,I343)&gt;BK$5,$AA355/I343,$AA355-SUM($I376:BJ376)))</f>
        <v>0</v>
      </c>
      <c r="BL376" s="123">
        <f>IF(BL$5&lt;=$D376,0,IF(SUM($D376,I343)&gt;BL$5,$AA355/I343,$AA355-SUM($I376:BK376)))</f>
        <v>0</v>
      </c>
      <c r="BM376" s="123">
        <f>IF(BM$5&lt;=$D376,0,IF(SUM($D376,I343)&gt;BM$5,$AA355/I343,$AA355-SUM($I376:BL376)))</f>
        <v>0</v>
      </c>
      <c r="BN376" s="123">
        <f>IF(BN$5&lt;=$D376,0,IF(SUM($D376,I343)&gt;BN$5,$AA355/I343,$AA355-SUM($I376:BM376)))</f>
        <v>0</v>
      </c>
      <c r="BO376" s="123">
        <f>IF(BO$5&lt;=$D376,0,IF(SUM($D376,I343)&gt;BO$5,$AA355/I343,$AA355-SUM($I376:BN376)))</f>
        <v>0</v>
      </c>
      <c r="BP376" s="123">
        <f>IF(BP$5&lt;=$D376,0,IF(SUM($D376,I343)&gt;BP$5,$AA355/I343,$AA355-SUM($I376:BO376)))</f>
        <v>0</v>
      </c>
      <c r="BQ376" s="123">
        <f>IF(BQ$5&lt;=$D376,0,IF(SUM($D376,I343)&gt;BQ$5,$AA355/I343,$AA355-SUM($I376:BP376)))</f>
        <v>0</v>
      </c>
      <c r="BR376" s="123">
        <f>IF(BR$5&lt;=$D376,0,IF(SUM($D376,J343)&gt;BR$5,$AA355/J343,$AA355-SUM($I376:BQ376)))</f>
        <v>0</v>
      </c>
      <c r="BS376" s="123">
        <f>IF(BS$5&lt;=$D376,0,IF(SUM($D376,K343)&gt;BS$5,$AA355/K343,$AA355-SUM($I376:BR376)))</f>
        <v>0</v>
      </c>
      <c r="BT376" s="123">
        <f>IF(BT$5&lt;=$D376,0,IF(SUM($D376,L343)&gt;BT$5,$AA355/L343,$AA355-SUM($I376:BS376)))</f>
        <v>0</v>
      </c>
      <c r="BU376" s="123">
        <f>IF(BU$5&lt;=$D376,0,IF(SUM($D376,M343)&gt;BU$5,$AA355/M343,$AA355-SUM($I376:BT376)))</f>
        <v>0</v>
      </c>
      <c r="BV376" s="123">
        <f>IF(BV$5&lt;=$D376,0,IF(SUM($D376,N343)&gt;BV$5,$AA355/N343,$AA355-SUM($I376:BU376)))</f>
        <v>0</v>
      </c>
    </row>
    <row r="377" spans="4:74" ht="12.75" hidden="1" customHeight="1" outlineLevel="1" x14ac:dyDescent="0.3">
      <c r="D377" s="124">
        <f t="shared" si="160"/>
        <v>2029</v>
      </c>
      <c r="E377" s="8" t="s">
        <v>22</v>
      </c>
      <c r="I377" s="75"/>
      <c r="J377" s="123">
        <f>IF(J$5&lt;=$D377,0,IF(SUM($D377,I343)&gt;J$5,$AB355/I343,$AB355-SUM($I377:I377)))</f>
        <v>0</v>
      </c>
      <c r="K377" s="123">
        <f>IF(K$5&lt;=$D377,0,IF(SUM($D377,I343)&gt;K$5,$AB355/I343,$AB355-SUM($I377:J377)))</f>
        <v>0</v>
      </c>
      <c r="L377" s="123">
        <f>IF(L$5&lt;=$D377,0,IF(SUM($D377,I343)&gt;L$5,$AB355/I343,$AB355-SUM($I377:K377)))</f>
        <v>0</v>
      </c>
      <c r="M377" s="123">
        <f>IF(M$5&lt;=$D377,0,IF(SUM($D377,I343)&gt;M$5,$AB355/I343,$AB355-SUM($I377:L377)))</f>
        <v>0</v>
      </c>
      <c r="N377" s="123">
        <f>IF(N$5&lt;=$D377,0,IF(SUM($D377,I343)&gt;N$5,$AB355/I343,$AB355-SUM($I377:M377)))</f>
        <v>0</v>
      </c>
      <c r="O377" s="123">
        <f>IF(O$5&lt;=$D377,0,IF(SUM($D377,I343)&gt;O$5,$AB355/I343,$AB355-SUM($I377:N377)))</f>
        <v>0</v>
      </c>
      <c r="P377" s="123">
        <f>IF(P$5&lt;=$D377,0,IF(SUM($D377,I343)&gt;P$5,$AB355/I343,$AB355-SUM($I377:O377)))</f>
        <v>0</v>
      </c>
      <c r="Q377" s="123">
        <f>IF(Q$5&lt;=$D377,0,IF(SUM($D377,I343)&gt;Q$5,$AB355/I343,$AB355-SUM($I377:P377)))</f>
        <v>0</v>
      </c>
      <c r="R377" s="123">
        <f>IF(R$5&lt;=$D377,0,IF(SUM($D377,I343)&gt;R$5,$AB355/I343,$AB355-SUM($I377:Q377)))</f>
        <v>0</v>
      </c>
      <c r="S377" s="123">
        <f>IF(S$5&lt;=$D377,0,IF(SUM($D377,I343)&gt;S$5,$AB355/I343,$AB355-SUM($I377:R377)))</f>
        <v>0</v>
      </c>
      <c r="T377" s="123">
        <f>IF(T$5&lt;=$D377,0,IF(SUM($D377,I343)&gt;T$5,$AB355/I343,$AB355-SUM($I377:S377)))</f>
        <v>0</v>
      </c>
      <c r="U377" s="123">
        <f>IF(U$5&lt;=$D377,0,IF(SUM($D377,I343)&gt;U$5,$AB355/I343,$AB355-SUM($I377:T377)))</f>
        <v>0</v>
      </c>
      <c r="V377" s="123">
        <f>IF(V$5&lt;=$D377,0,IF(SUM($D377,I343)&gt;V$5,$AB355/I343,$AB355-SUM($I377:U377)))</f>
        <v>0</v>
      </c>
      <c r="W377" s="123">
        <f>IF(W$5&lt;=$D377,0,IF(SUM($D377,I343)&gt;W$5,$AB355/I343,$AB355-SUM($I377:V377)))</f>
        <v>0</v>
      </c>
      <c r="X377" s="123">
        <f>IF(X$5&lt;=$D377,0,IF(SUM($D377,I343)&gt;X$5,$AB355/I343,$AB355-SUM($I377:W377)))</f>
        <v>0</v>
      </c>
      <c r="Y377" s="123">
        <f>IF(Y$5&lt;=$D377,0,IF(SUM($D377,I343)&gt;Y$5,$AB355/I343,$AB355-SUM($I377:X377)))</f>
        <v>0</v>
      </c>
      <c r="Z377" s="123">
        <f>IF(Z$5&lt;=$D377,0,IF(SUM($D377,I343)&gt;Z$5,$AB355/I343,$AB355-SUM($I377:Y377)))</f>
        <v>0</v>
      </c>
      <c r="AA377" s="123">
        <f>IF(AA$5&lt;=$D377,0,IF(SUM($D377,I343)&gt;AA$5,$AB355/I343,$AB355-SUM($I377:Z377)))</f>
        <v>0</v>
      </c>
      <c r="AB377" s="123">
        <f>IF(AB$5&lt;=$D377,0,IF(SUM($D377,I343)&gt;AB$5,$AB355/I343,$AB355-SUM($I377:AA377)))</f>
        <v>0</v>
      </c>
      <c r="AC377" s="123">
        <f>IF(AC$5&lt;=$D377,0,IF(SUM($D377,I343)&gt;AC$5,$AB355/I343,$AB355-SUM($I377:AB377)))</f>
        <v>0</v>
      </c>
      <c r="AD377" s="123">
        <f>IF(AD$5&lt;=$D377,0,IF(SUM($D377,I343)&gt;AD$5,$AB355/I343,$AB355-SUM($I377:AC377)))</f>
        <v>0</v>
      </c>
      <c r="AE377" s="123">
        <f>IF(AE$5&lt;=$D377,0,IF(SUM($D377,I343)&gt;AE$5,$AB355/I343,$AB355-SUM($I377:AD377)))</f>
        <v>0</v>
      </c>
      <c r="AF377" s="123">
        <f>IF(AF$5&lt;=$D377,0,IF(SUM($D377,I343)&gt;AF$5,$AB355/I343,$AB355-SUM($I377:AE377)))</f>
        <v>0</v>
      </c>
      <c r="AG377" s="123">
        <f>IF(AG$5&lt;=$D377,0,IF(SUM($D377,I343)&gt;AG$5,$AB355/I343,$AB355-SUM($I377:AF377)))</f>
        <v>0</v>
      </c>
      <c r="AH377" s="123">
        <f>IF(AH$5&lt;=$D377,0,IF(SUM($D377,I343)&gt;AH$5,$AB355/I343,$AB355-SUM($I377:AG377)))</f>
        <v>0</v>
      </c>
      <c r="AI377" s="123">
        <f>IF(AI$5&lt;=$D377,0,IF(SUM($D377,I343)&gt;AI$5,$AB355/I343,$AB355-SUM($I377:AH377)))</f>
        <v>0</v>
      </c>
      <c r="AJ377" s="123">
        <f>IF(AJ$5&lt;=$D377,0,IF(SUM($D377,I343)&gt;AJ$5,$AB355/I343,$AB355-SUM($I377:AI377)))</f>
        <v>0</v>
      </c>
      <c r="AK377" s="123">
        <f>IF(AK$5&lt;=$D377,0,IF(SUM($D377,I343)&gt;AK$5,$AB355/I343,$AB355-SUM($I377:AJ377)))</f>
        <v>0</v>
      </c>
      <c r="AL377" s="123">
        <f>IF(AL$5&lt;=$D377,0,IF(SUM($D377,I343)&gt;AL$5,$AB355/I343,$AB355-SUM($I377:AK377)))</f>
        <v>0</v>
      </c>
      <c r="AM377" s="123">
        <f>IF(AM$5&lt;=$D377,0,IF(SUM($D377,I343)&gt;AM$5,$AB355/I343,$AB355-SUM($I377:AL377)))</f>
        <v>0</v>
      </c>
      <c r="AN377" s="123">
        <f>IF(AN$5&lt;=$D377,0,IF(SUM($D377,I343)&gt;AN$5,$AB355/I343,$AB355-SUM($I377:AM377)))</f>
        <v>0</v>
      </c>
      <c r="AO377" s="123">
        <f>IF(AO$5&lt;=$D377,0,IF(SUM($D377,I343)&gt;AO$5,$AB355/I343,$AB355-SUM($I377:AN377)))</f>
        <v>0</v>
      </c>
      <c r="AP377" s="123">
        <f>IF(AP$5&lt;=$D377,0,IF(SUM($D377,I343)&gt;AP$5,$AB355/I343,$AB355-SUM($I377:AO377)))</f>
        <v>0</v>
      </c>
      <c r="AQ377" s="123">
        <f>IF(AQ$5&lt;=$D377,0,IF(SUM($D377,I343)&gt;AQ$5,$AB355/I343,$AB355-SUM($I377:AP377)))</f>
        <v>0</v>
      </c>
      <c r="AR377" s="123">
        <f>IF(AR$5&lt;=$D377,0,IF(SUM($D377,I343)&gt;AR$5,$AB355/I343,$AB355-SUM($I377:AQ377)))</f>
        <v>0</v>
      </c>
      <c r="AS377" s="123">
        <f>IF(AS$5&lt;=$D377,0,IF(SUM($D377,I343)&gt;AS$5,$AB355/I343,$AB355-SUM($I377:AR377)))</f>
        <v>0</v>
      </c>
      <c r="AT377" s="123">
        <f>IF(AT$5&lt;=$D377,0,IF(SUM($D377,I343)&gt;AT$5,$AB355/I343,$AB355-SUM($I377:AS377)))</f>
        <v>0</v>
      </c>
      <c r="AU377" s="123">
        <f>IF(AU$5&lt;=$D377,0,IF(SUM($D377,I343)&gt;AU$5,$AB355/I343,$AB355-SUM($I377:AT377)))</f>
        <v>0</v>
      </c>
      <c r="AV377" s="123">
        <f>IF(AV$5&lt;=$D377,0,IF(SUM($D377,I343)&gt;AV$5,$AB355/I343,$AB355-SUM($I377:AU377)))</f>
        <v>0</v>
      </c>
      <c r="AW377" s="123">
        <f>IF(AW$5&lt;=$D377,0,IF(SUM($D377,I343)&gt;AW$5,$AB355/I343,$AB355-SUM($I377:AV377)))</f>
        <v>0</v>
      </c>
      <c r="AX377" s="123">
        <f>IF(AX$5&lt;=$D377,0,IF(SUM($D377,I343)&gt;AX$5,$AB355/I343,$AB355-SUM($I377:AW377)))</f>
        <v>0</v>
      </c>
      <c r="AY377" s="123">
        <f>IF(AY$5&lt;=$D377,0,IF(SUM($D377,I343)&gt;AY$5,$AB355/I343,$AB355-SUM($I377:AX377)))</f>
        <v>0</v>
      </c>
      <c r="AZ377" s="123">
        <f>IF(AZ$5&lt;=$D377,0,IF(SUM($D377,I343)&gt;AZ$5,$AB355/I343,$AB355-SUM($I377:AY377)))</f>
        <v>0</v>
      </c>
      <c r="BA377" s="123">
        <f>IF(BA$5&lt;=$D377,0,IF(SUM($D377,I343)&gt;BA$5,$AB355/I343,$AB355-SUM($I377:AZ377)))</f>
        <v>0</v>
      </c>
      <c r="BB377" s="123">
        <f>IF(BB$5&lt;=$D377,0,IF(SUM($D377,I343)&gt;BB$5,$AB355/I343,$AB355-SUM($I377:BA377)))</f>
        <v>0</v>
      </c>
      <c r="BC377" s="123">
        <f>IF(BC$5&lt;=$D377,0,IF(SUM($D377,I343)&gt;BC$5,$AB355/I343,$AB355-SUM($I377:BB377)))</f>
        <v>0</v>
      </c>
      <c r="BD377" s="123">
        <f>IF(BD$5&lt;=$D377,0,IF(SUM($D377,I343)&gt;BD$5,$AB355/I343,$AB355-SUM($I377:BC377)))</f>
        <v>0</v>
      </c>
      <c r="BE377" s="123">
        <f>IF(BE$5&lt;=$D377,0,IF(SUM($D377,I343)&gt;BE$5,$AB355/I343,$AB355-SUM($I377:BD377)))</f>
        <v>0</v>
      </c>
      <c r="BF377" s="123">
        <f>IF(BF$5&lt;=$D377,0,IF(SUM($D377,I343)&gt;BF$5,$AB355/I343,$AB355-SUM($I377:BE377)))</f>
        <v>0</v>
      </c>
      <c r="BG377" s="123">
        <f>IF(BG$5&lt;=$D377,0,IF(SUM($D377,I343)&gt;BG$5,$AB355/I343,$AB355-SUM($I377:BF377)))</f>
        <v>0</v>
      </c>
      <c r="BH377" s="123">
        <f>IF(BH$5&lt;=$D377,0,IF(SUM($D377,I343)&gt;BH$5,$AB355/I343,$AB355-SUM($I377:BG377)))</f>
        <v>0</v>
      </c>
      <c r="BI377" s="123">
        <f>IF(BI$5&lt;=$D377,0,IF(SUM($D377,I343)&gt;BI$5,$AB355/I343,$AB355-SUM($I377:BH377)))</f>
        <v>0</v>
      </c>
      <c r="BJ377" s="123">
        <f>IF(BJ$5&lt;=$D377,0,IF(SUM($D377,I343)&gt;BJ$5,$AB355/I343,$AB355-SUM($I377:BI377)))</f>
        <v>0</v>
      </c>
      <c r="BK377" s="123">
        <f>IF(BK$5&lt;=$D377,0,IF(SUM($D377,I343)&gt;BK$5,$AB355/I343,$AB355-SUM($I377:BJ377)))</f>
        <v>0</v>
      </c>
      <c r="BL377" s="123">
        <f>IF(BL$5&lt;=$D377,0,IF(SUM($D377,I343)&gt;BL$5,$AB355/I343,$AB355-SUM($I377:BK377)))</f>
        <v>0</v>
      </c>
      <c r="BM377" s="123">
        <f>IF(BM$5&lt;=$D377,0,IF(SUM($D377,I343)&gt;BM$5,$AB355/I343,$AB355-SUM($I377:BL377)))</f>
        <v>0</v>
      </c>
      <c r="BN377" s="123">
        <f>IF(BN$5&lt;=$D377,0,IF(SUM($D377,I343)&gt;BN$5,$AB355/I343,$AB355-SUM($I377:BM377)))</f>
        <v>0</v>
      </c>
      <c r="BO377" s="123">
        <f>IF(BO$5&lt;=$D377,0,IF(SUM($D377,I343)&gt;BO$5,$AB355/I343,$AB355-SUM($I377:BN377)))</f>
        <v>0</v>
      </c>
      <c r="BP377" s="123">
        <f>IF(BP$5&lt;=$D377,0,IF(SUM($D377,I343)&gt;BP$5,$AB355/I343,$AB355-SUM($I377:BO377)))</f>
        <v>0</v>
      </c>
      <c r="BQ377" s="123">
        <f>IF(BQ$5&lt;=$D377,0,IF(SUM($D377,I343)&gt;BQ$5,$AB355/I343,$AB355-SUM($I377:BP377)))</f>
        <v>0</v>
      </c>
      <c r="BR377" s="123">
        <f>IF(BR$5&lt;=$D377,0,IF(SUM($D377,J343)&gt;BR$5,$AB355/J343,$AB355-SUM($I377:BQ377)))</f>
        <v>0</v>
      </c>
      <c r="BS377" s="123">
        <f>IF(BS$5&lt;=$D377,0,IF(SUM($D377,K343)&gt;BS$5,$AB355/K343,$AB355-SUM($I377:BR377)))</f>
        <v>0</v>
      </c>
      <c r="BT377" s="123">
        <f>IF(BT$5&lt;=$D377,0,IF(SUM($D377,L343)&gt;BT$5,$AB355/L343,$AB355-SUM($I377:BS377)))</f>
        <v>0</v>
      </c>
      <c r="BU377" s="123">
        <f>IF(BU$5&lt;=$D377,0,IF(SUM($D377,M343)&gt;BU$5,$AB355/M343,$AB355-SUM($I377:BT377)))</f>
        <v>0</v>
      </c>
      <c r="BV377" s="123">
        <f>IF(BV$5&lt;=$D377,0,IF(SUM($D377,N343)&gt;BV$5,$AB355/N343,$AB355-SUM($I377:BU377)))</f>
        <v>0</v>
      </c>
    </row>
    <row r="378" spans="4:74" ht="12.75" hidden="1" customHeight="1" outlineLevel="1" x14ac:dyDescent="0.3">
      <c r="D378" s="124">
        <f t="shared" si="160"/>
        <v>2030</v>
      </c>
      <c r="E378" s="8" t="s">
        <v>22</v>
      </c>
      <c r="I378" s="75"/>
      <c r="J378" s="123">
        <f>IF(J$5&lt;=$D378,0,IF(SUM($D378,I343)&gt;J$5,$AC355/I343,$AC355-SUM($I378:I378)))</f>
        <v>0</v>
      </c>
      <c r="K378" s="123">
        <f>IF(K$5&lt;=$D378,0,IF(SUM($D378,I343)&gt;K$5,$AC355/I343,$AC355-SUM($I378:J378)))</f>
        <v>0</v>
      </c>
      <c r="L378" s="123">
        <f>IF(L$5&lt;=$D378,0,IF(SUM($D378,I343)&gt;L$5,$AC355/I343,$AC355-SUM($I378:K378)))</f>
        <v>0</v>
      </c>
      <c r="M378" s="123">
        <f>IF(M$5&lt;=$D378,0,IF(SUM($D378,I343)&gt;M$5,$AC355/I343,$AC355-SUM($I378:L378)))</f>
        <v>0</v>
      </c>
      <c r="N378" s="123">
        <f>IF(N$5&lt;=$D378,0,IF(SUM($D378,I343)&gt;N$5,$AC355/I343,$AC355-SUM($I378:M378)))</f>
        <v>0</v>
      </c>
      <c r="O378" s="123">
        <f>IF(O$5&lt;=$D378,0,IF(SUM($D378,I343)&gt;O$5,$AC355/I343,$AC355-SUM($I378:N378)))</f>
        <v>0</v>
      </c>
      <c r="P378" s="123">
        <f>IF(P$5&lt;=$D378,0,IF(SUM($D378,I343)&gt;P$5,$AC355/I343,$AC355-SUM($I378:O378)))</f>
        <v>0</v>
      </c>
      <c r="Q378" s="123">
        <f>IF(Q$5&lt;=$D378,0,IF(SUM($D378,I343)&gt;Q$5,$AC355/I343,$AC355-SUM($I378:P378)))</f>
        <v>0</v>
      </c>
      <c r="R378" s="123">
        <f>IF(R$5&lt;=$D378,0,IF(SUM($D378,I343)&gt;R$5,$AC355/I343,$AC355-SUM($I378:Q378)))</f>
        <v>0</v>
      </c>
      <c r="S378" s="123">
        <f>IF(S$5&lt;=$D378,0,IF(SUM($D378,I343)&gt;S$5,$AC355/I343,$AC355-SUM($I378:R378)))</f>
        <v>0</v>
      </c>
      <c r="T378" s="123">
        <f>IF(T$5&lt;=$D378,0,IF(SUM($D378,I343)&gt;T$5,$AC355/I343,$AC355-SUM($I378:S378)))</f>
        <v>0</v>
      </c>
      <c r="U378" s="123">
        <f>IF(U$5&lt;=$D378,0,IF(SUM($D378,I343)&gt;U$5,$AC355/I343,$AC355-SUM($I378:T378)))</f>
        <v>0</v>
      </c>
      <c r="V378" s="123">
        <f>IF(V$5&lt;=$D378,0,IF(SUM($D378,I343)&gt;V$5,$AC355/I343,$AC355-SUM($I378:U378)))</f>
        <v>0</v>
      </c>
      <c r="W378" s="123">
        <f>IF(W$5&lt;=$D378,0,IF(SUM($D378,I343)&gt;W$5,$AC355/I343,$AC355-SUM($I378:V378)))</f>
        <v>0</v>
      </c>
      <c r="X378" s="123">
        <f>IF(X$5&lt;=$D378,0,IF(SUM($D378,I343)&gt;X$5,$AC355/I343,$AC355-SUM($I378:W378)))</f>
        <v>0</v>
      </c>
      <c r="Y378" s="123">
        <f>IF(Y$5&lt;=$D378,0,IF(SUM($D378,I343)&gt;Y$5,$AC355/I343,$AC355-SUM($I378:X378)))</f>
        <v>0</v>
      </c>
      <c r="Z378" s="123">
        <f>IF(Z$5&lt;=$D378,0,IF(SUM($D378,I343)&gt;Z$5,$AC355/I343,$AC355-SUM($I378:Y378)))</f>
        <v>0</v>
      </c>
      <c r="AA378" s="123">
        <f>IF(AA$5&lt;=$D378,0,IF(SUM($D378,I343)&gt;AA$5,$AC355/I343,$AC355-SUM($I378:Z378)))</f>
        <v>0</v>
      </c>
      <c r="AB378" s="123">
        <f>IF(AB$5&lt;=$D378,0,IF(SUM($D378,I343)&gt;AB$5,$AC355/I343,$AC355-SUM($I378:AA378)))</f>
        <v>0</v>
      </c>
      <c r="AC378" s="123">
        <f>IF(AC$5&lt;=$D378,0,IF(SUM($D378,I343)&gt;AC$5,$AC355/I343,$AC355-SUM($I378:AB378)))</f>
        <v>0</v>
      </c>
      <c r="AD378" s="123">
        <f>IF(AD$5&lt;=$D378,0,IF(SUM($D378,I343)&gt;AD$5,$AC355/I343,$AC355-SUM($I378:AC378)))</f>
        <v>0</v>
      </c>
      <c r="AE378" s="123">
        <f>IF(AE$5&lt;=$D378,0,IF(SUM($D378,I343)&gt;AE$5,$AC355/I343,$AC355-SUM($I378:AD378)))</f>
        <v>0</v>
      </c>
      <c r="AF378" s="123">
        <f>IF(AF$5&lt;=$D378,0,IF(SUM($D378,I343)&gt;AF$5,$AC355/I343,$AC355-SUM($I378:AE378)))</f>
        <v>0</v>
      </c>
      <c r="AG378" s="123">
        <f>IF(AG$5&lt;=$D378,0,IF(SUM($D378,I343)&gt;AG$5,$AC355/I343,$AC355-SUM($I378:AF378)))</f>
        <v>0</v>
      </c>
      <c r="AH378" s="123">
        <f>IF(AH$5&lt;=$D378,0,IF(SUM($D378,I343)&gt;AH$5,$AC355/I343,$AC355-SUM($I378:AG378)))</f>
        <v>0</v>
      </c>
      <c r="AI378" s="123">
        <f>IF(AI$5&lt;=$D378,0,IF(SUM($D378,I343)&gt;AI$5,$AC355/I343,$AC355-SUM($I378:AH378)))</f>
        <v>0</v>
      </c>
      <c r="AJ378" s="123">
        <f>IF(AJ$5&lt;=$D378,0,IF(SUM($D378,I343)&gt;AJ$5,$AC355/I343,$AC355-SUM($I378:AI378)))</f>
        <v>0</v>
      </c>
      <c r="AK378" s="123">
        <f>IF(AK$5&lt;=$D378,0,IF(SUM($D378,I343)&gt;AK$5,$AC355/I343,$AC355-SUM($I378:AJ378)))</f>
        <v>0</v>
      </c>
      <c r="AL378" s="123">
        <f>IF(AL$5&lt;=$D378,0,IF(SUM($D378,I343)&gt;AL$5,$AC355/I343,$AC355-SUM($I378:AK378)))</f>
        <v>0</v>
      </c>
      <c r="AM378" s="123">
        <f>IF(AM$5&lt;=$D378,0,IF(SUM($D378,I343)&gt;AM$5,$AC355/I343,$AC355-SUM($I378:AL378)))</f>
        <v>0</v>
      </c>
      <c r="AN378" s="123">
        <f>IF(AN$5&lt;=$D378,0,IF(SUM($D378,I343)&gt;AN$5,$AC355/I343,$AC355-SUM($I378:AM378)))</f>
        <v>0</v>
      </c>
      <c r="AO378" s="123">
        <f>IF(AO$5&lt;=$D378,0,IF(SUM($D378,I343)&gt;AO$5,$AC355/I343,$AC355-SUM($I378:AN378)))</f>
        <v>0</v>
      </c>
      <c r="AP378" s="123">
        <f>IF(AP$5&lt;=$D378,0,IF(SUM($D378,I343)&gt;AP$5,$AC355/I343,$AC355-SUM($I378:AO378)))</f>
        <v>0</v>
      </c>
      <c r="AQ378" s="123">
        <f>IF(AQ$5&lt;=$D378,0,IF(SUM($D378,I343)&gt;AQ$5,$AC355/I343,$AC355-SUM($I378:AP378)))</f>
        <v>0</v>
      </c>
      <c r="AR378" s="123">
        <f>IF(AR$5&lt;=$D378,0,IF(SUM($D378,I343)&gt;AR$5,$AC355/I343,$AC355-SUM($I378:AQ378)))</f>
        <v>0</v>
      </c>
      <c r="AS378" s="123">
        <f>IF(AS$5&lt;=$D378,0,IF(SUM($D378,I343)&gt;AS$5,$AC355/I343,$AC355-SUM($I378:AR378)))</f>
        <v>0</v>
      </c>
      <c r="AT378" s="123">
        <f>IF(AT$5&lt;=$D378,0,IF(SUM($D378,I343)&gt;AT$5,$AC355/I343,$AC355-SUM($I378:AS378)))</f>
        <v>0</v>
      </c>
      <c r="AU378" s="123">
        <f>IF(AU$5&lt;=$D378,0,IF(SUM($D378,I343)&gt;AU$5,$AC355/I343,$AC355-SUM($I378:AT378)))</f>
        <v>0</v>
      </c>
      <c r="AV378" s="123">
        <f>IF(AV$5&lt;=$D378,0,IF(SUM($D378,I343)&gt;AV$5,$AC355/I343,$AC355-SUM($I378:AU378)))</f>
        <v>0</v>
      </c>
      <c r="AW378" s="123">
        <f>IF(AW$5&lt;=$D378,0,IF(SUM($D378,I343)&gt;AW$5,$AC355/I343,$AC355-SUM($I378:AV378)))</f>
        <v>0</v>
      </c>
      <c r="AX378" s="123">
        <f>IF(AX$5&lt;=$D378,0,IF(SUM($D378,I343)&gt;AX$5,$AC355/I343,$AC355-SUM($I378:AW378)))</f>
        <v>0</v>
      </c>
      <c r="AY378" s="123">
        <f>IF(AY$5&lt;=$D378,0,IF(SUM($D378,I343)&gt;AY$5,$AC355/I343,$AC355-SUM($I378:AX378)))</f>
        <v>0</v>
      </c>
      <c r="AZ378" s="123">
        <f>IF(AZ$5&lt;=$D378,0,IF(SUM($D378,I343)&gt;AZ$5,$AC355/I343,$AC355-SUM($I378:AY378)))</f>
        <v>0</v>
      </c>
      <c r="BA378" s="123">
        <f>IF(BA$5&lt;=$D378,0,IF(SUM($D378,I343)&gt;BA$5,$AC355/I343,$AC355-SUM($I378:AZ378)))</f>
        <v>0</v>
      </c>
      <c r="BB378" s="123">
        <f>IF(BB$5&lt;=$D378,0,IF(SUM($D378,I343)&gt;BB$5,$AC355/I343,$AC355-SUM($I378:BA378)))</f>
        <v>0</v>
      </c>
      <c r="BC378" s="123">
        <f>IF(BC$5&lt;=$D378,0,IF(SUM($D378,I343)&gt;BC$5,$AC355/I343,$AC355-SUM($I378:BB378)))</f>
        <v>0</v>
      </c>
      <c r="BD378" s="123">
        <f>IF(BD$5&lt;=$D378,0,IF(SUM($D378,I343)&gt;BD$5,$AC355/I343,$AC355-SUM($I378:BC378)))</f>
        <v>0</v>
      </c>
      <c r="BE378" s="123">
        <f>IF(BE$5&lt;=$D378,0,IF(SUM($D378,I343)&gt;BE$5,$AC355/I343,$AC355-SUM($I378:BD378)))</f>
        <v>0</v>
      </c>
      <c r="BF378" s="123">
        <f>IF(BF$5&lt;=$D378,0,IF(SUM($D378,I343)&gt;BF$5,$AC355/I343,$AC355-SUM($I378:BE378)))</f>
        <v>0</v>
      </c>
      <c r="BG378" s="123">
        <f>IF(BG$5&lt;=$D378,0,IF(SUM($D378,I343)&gt;BG$5,$AC355/I343,$AC355-SUM($I378:BF378)))</f>
        <v>0</v>
      </c>
      <c r="BH378" s="123">
        <f>IF(BH$5&lt;=$D378,0,IF(SUM($D378,I343)&gt;BH$5,$AC355/I343,$AC355-SUM($I378:BG378)))</f>
        <v>0</v>
      </c>
      <c r="BI378" s="123">
        <f>IF(BI$5&lt;=$D378,0,IF(SUM($D378,I343)&gt;BI$5,$AC355/I343,$AC355-SUM($I378:BH378)))</f>
        <v>0</v>
      </c>
      <c r="BJ378" s="123">
        <f>IF(BJ$5&lt;=$D378,0,IF(SUM($D378,I343)&gt;BJ$5,$AC355/I343,$AC355-SUM($I378:BI378)))</f>
        <v>0</v>
      </c>
      <c r="BK378" s="123">
        <f>IF(BK$5&lt;=$D378,0,IF(SUM($D378,I343)&gt;BK$5,$AC355/I343,$AC355-SUM($I378:BJ378)))</f>
        <v>0</v>
      </c>
      <c r="BL378" s="123">
        <f>IF(BL$5&lt;=$D378,0,IF(SUM($D378,I343)&gt;BL$5,$AC355/I343,$AC355-SUM($I378:BK378)))</f>
        <v>0</v>
      </c>
      <c r="BM378" s="123">
        <f>IF(BM$5&lt;=$D378,0,IF(SUM($D378,I343)&gt;BM$5,$AC355/I343,$AC355-SUM($I378:BL378)))</f>
        <v>0</v>
      </c>
      <c r="BN378" s="123">
        <f>IF(BN$5&lt;=$D378,0,IF(SUM($D378,I343)&gt;BN$5,$AC355/I343,$AC355-SUM($I378:BM378)))</f>
        <v>0</v>
      </c>
      <c r="BO378" s="123">
        <f>IF(BO$5&lt;=$D378,0,IF(SUM($D378,I343)&gt;BO$5,$AC355/I343,$AC355-SUM($I378:BN378)))</f>
        <v>0</v>
      </c>
      <c r="BP378" s="123">
        <f>IF(BP$5&lt;=$D378,0,IF(SUM($D378,I343)&gt;BP$5,$AC355/I343,$AC355-SUM($I378:BO378)))</f>
        <v>0</v>
      </c>
      <c r="BQ378" s="123">
        <f>IF(BQ$5&lt;=$D378,0,IF(SUM($D378,I343)&gt;BQ$5,$AC355/I343,$AC355-SUM($I378:BP378)))</f>
        <v>0</v>
      </c>
      <c r="BR378" s="123">
        <f>IF(BR$5&lt;=$D378,0,IF(SUM($D378,J343)&gt;BR$5,$AC355/J343,$AC355-SUM($I378:BQ378)))</f>
        <v>0</v>
      </c>
      <c r="BS378" s="123">
        <f>IF(BS$5&lt;=$D378,0,IF(SUM($D378,K343)&gt;BS$5,$AC355/K343,$AC355-SUM($I378:BR378)))</f>
        <v>0</v>
      </c>
      <c r="BT378" s="123">
        <f>IF(BT$5&lt;=$D378,0,IF(SUM($D378,L343)&gt;BT$5,$AC355/L343,$AC355-SUM($I378:BS378)))</f>
        <v>0</v>
      </c>
      <c r="BU378" s="123">
        <f>IF(BU$5&lt;=$D378,0,IF(SUM($D378,M343)&gt;BU$5,$AC355/M343,$AC355-SUM($I378:BT378)))</f>
        <v>0</v>
      </c>
      <c r="BV378" s="123">
        <f>IF(BV$5&lt;=$D378,0,IF(SUM($D378,N343)&gt;BV$5,$AC355/N343,$AC355-SUM($I378:BU378)))</f>
        <v>0</v>
      </c>
    </row>
    <row r="379" spans="4:74" ht="12.75" hidden="1" customHeight="1" outlineLevel="1" x14ac:dyDescent="0.3">
      <c r="D379" s="124">
        <f t="shared" si="160"/>
        <v>2031</v>
      </c>
      <c r="E379" s="8" t="s">
        <v>22</v>
      </c>
      <c r="I379" s="75"/>
      <c r="J379" s="123">
        <f>IF(J$5&lt;=$D379,0,IF(SUM($D379,I343)&gt;J$5,$AD355/I343,$AD355-SUM($I379:I379)))</f>
        <v>0</v>
      </c>
      <c r="K379" s="123">
        <f>IF(K$5&lt;=$D379,0,IF(SUM($D379,I343)&gt;K$5,$AD355/I343,$AD355-SUM($I379:J379)))</f>
        <v>0</v>
      </c>
      <c r="L379" s="123">
        <f>IF(L$5&lt;=$D379,0,IF(SUM($D379,I343)&gt;L$5,$AD355/I343,$AD355-SUM($I379:K379)))</f>
        <v>0</v>
      </c>
      <c r="M379" s="123">
        <f>IF(M$5&lt;=$D379,0,IF(SUM($D379,I343)&gt;M$5,$AD355/I343,$AD355-SUM($I379:L379)))</f>
        <v>0</v>
      </c>
      <c r="N379" s="123">
        <f>IF(N$5&lt;=$D379,0,IF(SUM($D379,I343)&gt;N$5,$AD355/I343,$AD355-SUM($I379:M379)))</f>
        <v>0</v>
      </c>
      <c r="O379" s="123">
        <f>IF(O$5&lt;=$D379,0,IF(SUM($D379,I343)&gt;O$5,$AD355/I343,$AD355-SUM($I379:N379)))</f>
        <v>0</v>
      </c>
      <c r="P379" s="123">
        <f>IF(P$5&lt;=$D379,0,IF(SUM($D379,I343)&gt;P$5,$AD355/I343,$AD355-SUM($I379:O379)))</f>
        <v>0</v>
      </c>
      <c r="Q379" s="123">
        <f>IF(Q$5&lt;=$D379,0,IF(SUM($D379,I343)&gt;Q$5,$AD355/I343,$AD355-SUM($I379:P379)))</f>
        <v>0</v>
      </c>
      <c r="R379" s="123">
        <f>IF(R$5&lt;=$D379,0,IF(SUM($D379,I343)&gt;R$5,$AD355/I343,$AD355-SUM($I379:Q379)))</f>
        <v>0</v>
      </c>
      <c r="S379" s="123">
        <f>IF(S$5&lt;=$D379,0,IF(SUM($D379,I343)&gt;S$5,$AD355/I343,$AD355-SUM($I379:R379)))</f>
        <v>0</v>
      </c>
      <c r="T379" s="123">
        <f>IF(T$5&lt;=$D379,0,IF(SUM($D379,I343)&gt;T$5,$AD355/I343,$AD355-SUM($I379:S379)))</f>
        <v>0</v>
      </c>
      <c r="U379" s="123">
        <f>IF(U$5&lt;=$D379,0,IF(SUM($D379,I343)&gt;U$5,$AD355/I343,$AD355-SUM($I379:T379)))</f>
        <v>0</v>
      </c>
      <c r="V379" s="123">
        <f>IF(V$5&lt;=$D379,0,IF(SUM($D379,I343)&gt;V$5,$AD355/I343,$AD355-SUM($I379:U379)))</f>
        <v>0</v>
      </c>
      <c r="W379" s="123">
        <f>IF(W$5&lt;=$D379,0,IF(SUM($D379,I343)&gt;W$5,$AD355/I343,$AD355-SUM($I379:V379)))</f>
        <v>0</v>
      </c>
      <c r="X379" s="123">
        <f>IF(X$5&lt;=$D379,0,IF(SUM($D379,I343)&gt;X$5,$AD355/I343,$AD355-SUM($I379:W379)))</f>
        <v>0</v>
      </c>
      <c r="Y379" s="123">
        <f>IF(Y$5&lt;=$D379,0,IF(SUM($D379,I343)&gt;Y$5,$AD355/I343,$AD355-SUM($I379:X379)))</f>
        <v>0</v>
      </c>
      <c r="Z379" s="123">
        <f>IF(Z$5&lt;=$D379,0,IF(SUM($D379,I343)&gt;Z$5,$AD355/I343,$AD355-SUM($I379:Y379)))</f>
        <v>0</v>
      </c>
      <c r="AA379" s="123">
        <f>IF(AA$5&lt;=$D379,0,IF(SUM($D379,I343)&gt;AA$5,$AD355/I343,$AD355-SUM($I379:Z379)))</f>
        <v>0</v>
      </c>
      <c r="AB379" s="123">
        <f>IF(AB$5&lt;=$D379,0,IF(SUM($D379,I343)&gt;AB$5,$AD355/I343,$AD355-SUM($I379:AA379)))</f>
        <v>0</v>
      </c>
      <c r="AC379" s="123">
        <f>IF(AC$5&lt;=$D379,0,IF(SUM($D379,I343)&gt;AC$5,$AD355/I343,$AD355-SUM($I379:AB379)))</f>
        <v>0</v>
      </c>
      <c r="AD379" s="123">
        <f>IF(AD$5&lt;=$D379,0,IF(SUM($D379,I343)&gt;AD$5,$AD355/I343,$AD355-SUM($I379:AC379)))</f>
        <v>0</v>
      </c>
      <c r="AE379" s="123">
        <f>IF(AE$5&lt;=$D379,0,IF(SUM($D379,I343)&gt;AE$5,$AD355/I343,$AD355-SUM($I379:AD379)))</f>
        <v>0</v>
      </c>
      <c r="AF379" s="123">
        <f>IF(AF$5&lt;=$D379,0,IF(SUM($D379,I343)&gt;AF$5,$AD355/I343,$AD355-SUM($I379:AE379)))</f>
        <v>0</v>
      </c>
      <c r="AG379" s="123">
        <f>IF(AG$5&lt;=$D379,0,IF(SUM($D379,I343)&gt;AG$5,$AD355/I343,$AD355-SUM($I379:AF379)))</f>
        <v>0</v>
      </c>
      <c r="AH379" s="123">
        <f>IF(AH$5&lt;=$D379,0,IF(SUM($D379,I343)&gt;AH$5,$AD355/I343,$AD355-SUM($I379:AG379)))</f>
        <v>0</v>
      </c>
      <c r="AI379" s="123">
        <f>IF(AI$5&lt;=$D379,0,IF(SUM($D379,I343)&gt;AI$5,$AD355/I343,$AD355-SUM($I379:AH379)))</f>
        <v>0</v>
      </c>
      <c r="AJ379" s="123">
        <f>IF(AJ$5&lt;=$D379,0,IF(SUM($D379,I343)&gt;AJ$5,$AD355/I343,$AD355-SUM($I379:AI379)))</f>
        <v>0</v>
      </c>
      <c r="AK379" s="123">
        <f>IF(AK$5&lt;=$D379,0,IF(SUM($D379,I343)&gt;AK$5,$AD355/I343,$AD355-SUM($I379:AJ379)))</f>
        <v>0</v>
      </c>
      <c r="AL379" s="123">
        <f>IF(AL$5&lt;=$D379,0,IF(SUM($D379,I343)&gt;AL$5,$AD355/I343,$AD355-SUM($I379:AK379)))</f>
        <v>0</v>
      </c>
      <c r="AM379" s="123">
        <f>IF(AM$5&lt;=$D379,0,IF(SUM($D379,I343)&gt;AM$5,$AD355/I343,$AD355-SUM($I379:AL379)))</f>
        <v>0</v>
      </c>
      <c r="AN379" s="123">
        <f>IF(AN$5&lt;=$D379,0,IF(SUM($D379,I343)&gt;AN$5,$AD355/I343,$AD355-SUM($I379:AM379)))</f>
        <v>0</v>
      </c>
      <c r="AO379" s="123">
        <f>IF(AO$5&lt;=$D379,0,IF(SUM($D379,I343)&gt;AO$5,$AD355/I343,$AD355-SUM($I379:AN379)))</f>
        <v>0</v>
      </c>
      <c r="AP379" s="123">
        <f>IF(AP$5&lt;=$D379,0,IF(SUM($D379,I343)&gt;AP$5,$AD355/I343,$AD355-SUM($I379:AO379)))</f>
        <v>0</v>
      </c>
      <c r="AQ379" s="123">
        <f>IF(AQ$5&lt;=$D379,0,IF(SUM($D379,I343)&gt;AQ$5,$AD355/I343,$AD355-SUM($I379:AP379)))</f>
        <v>0</v>
      </c>
      <c r="AR379" s="123">
        <f>IF(AR$5&lt;=$D379,0,IF(SUM($D379,I343)&gt;AR$5,$AD355/I343,$AD355-SUM($I379:AQ379)))</f>
        <v>0</v>
      </c>
      <c r="AS379" s="123">
        <f>IF(AS$5&lt;=$D379,0,IF(SUM($D379,I343)&gt;AS$5,$AD355/I343,$AD355-SUM($I379:AR379)))</f>
        <v>0</v>
      </c>
      <c r="AT379" s="123">
        <f>IF(AT$5&lt;=$D379,0,IF(SUM($D379,I343)&gt;AT$5,$AD355/I343,$AD355-SUM($I379:AS379)))</f>
        <v>0</v>
      </c>
      <c r="AU379" s="123">
        <f>IF(AU$5&lt;=$D379,0,IF(SUM($D379,I343)&gt;AU$5,$AD355/I343,$AD355-SUM($I379:AT379)))</f>
        <v>0</v>
      </c>
      <c r="AV379" s="123">
        <f>IF(AV$5&lt;=$D379,0,IF(SUM($D379,I343)&gt;AV$5,$AD355/I343,$AD355-SUM($I379:AU379)))</f>
        <v>0</v>
      </c>
      <c r="AW379" s="123">
        <f>IF(AW$5&lt;=$D379,0,IF(SUM($D379,I343)&gt;AW$5,$AD355/I343,$AD355-SUM($I379:AV379)))</f>
        <v>0</v>
      </c>
      <c r="AX379" s="123">
        <f>IF(AX$5&lt;=$D379,0,IF(SUM($D379,I343)&gt;AX$5,$AD355/I343,$AD355-SUM($I379:AW379)))</f>
        <v>0</v>
      </c>
      <c r="AY379" s="123">
        <f>IF(AY$5&lt;=$D379,0,IF(SUM($D379,I343)&gt;AY$5,$AD355/I343,$AD355-SUM($I379:AX379)))</f>
        <v>0</v>
      </c>
      <c r="AZ379" s="123">
        <f>IF(AZ$5&lt;=$D379,0,IF(SUM($D379,I343)&gt;AZ$5,$AD355/I343,$AD355-SUM($I379:AY379)))</f>
        <v>0</v>
      </c>
      <c r="BA379" s="123">
        <f>IF(BA$5&lt;=$D379,0,IF(SUM($D379,I343)&gt;BA$5,$AD355/I343,$AD355-SUM($I379:AZ379)))</f>
        <v>0</v>
      </c>
      <c r="BB379" s="123">
        <f>IF(BB$5&lt;=$D379,0,IF(SUM($D379,I343)&gt;BB$5,$AD355/I343,$AD355-SUM($I379:BA379)))</f>
        <v>0</v>
      </c>
      <c r="BC379" s="123">
        <f>IF(BC$5&lt;=$D379,0,IF(SUM($D379,I343)&gt;BC$5,$AD355/I343,$AD355-SUM($I379:BB379)))</f>
        <v>0</v>
      </c>
      <c r="BD379" s="123">
        <f>IF(BD$5&lt;=$D379,0,IF(SUM($D379,I343)&gt;BD$5,$AD355/I343,$AD355-SUM($I379:BC379)))</f>
        <v>0</v>
      </c>
      <c r="BE379" s="123">
        <f>IF(BE$5&lt;=$D379,0,IF(SUM($D379,I343)&gt;BE$5,$AD355/I343,$AD355-SUM($I379:BD379)))</f>
        <v>0</v>
      </c>
      <c r="BF379" s="123">
        <f>IF(BF$5&lt;=$D379,0,IF(SUM($D379,I343)&gt;BF$5,$AD355/I343,$AD355-SUM($I379:BE379)))</f>
        <v>0</v>
      </c>
      <c r="BG379" s="123">
        <f>IF(BG$5&lt;=$D379,0,IF(SUM($D379,I343)&gt;BG$5,$AD355/I343,$AD355-SUM($I379:BF379)))</f>
        <v>0</v>
      </c>
      <c r="BH379" s="123">
        <f>IF(BH$5&lt;=$D379,0,IF(SUM($D379,I343)&gt;BH$5,$AD355/I343,$AD355-SUM($I379:BG379)))</f>
        <v>0</v>
      </c>
      <c r="BI379" s="123">
        <f>IF(BI$5&lt;=$D379,0,IF(SUM($D379,I343)&gt;BI$5,$AD355/I343,$AD355-SUM($I379:BH379)))</f>
        <v>0</v>
      </c>
      <c r="BJ379" s="123">
        <f>IF(BJ$5&lt;=$D379,0,IF(SUM($D379,I343)&gt;BJ$5,$AD355/I343,$AD355-SUM($I379:BI379)))</f>
        <v>0</v>
      </c>
      <c r="BK379" s="123">
        <f>IF(BK$5&lt;=$D379,0,IF(SUM($D379,I343)&gt;BK$5,$AD355/I343,$AD355-SUM($I379:BJ379)))</f>
        <v>0</v>
      </c>
      <c r="BL379" s="123">
        <f>IF(BL$5&lt;=$D379,0,IF(SUM($D379,I343)&gt;BL$5,$AD355/I343,$AD355-SUM($I379:BK379)))</f>
        <v>0</v>
      </c>
      <c r="BM379" s="123">
        <f>IF(BM$5&lt;=$D379,0,IF(SUM($D379,I343)&gt;BM$5,$AD355/I343,$AD355-SUM($I379:BL379)))</f>
        <v>0</v>
      </c>
      <c r="BN379" s="123">
        <f>IF(BN$5&lt;=$D379,0,IF(SUM($D379,I343)&gt;BN$5,$AD355/I343,$AD355-SUM($I379:BM379)))</f>
        <v>0</v>
      </c>
      <c r="BO379" s="123">
        <f>IF(BO$5&lt;=$D379,0,IF(SUM($D379,I343)&gt;BO$5,$AD355/I343,$AD355-SUM($I379:BN379)))</f>
        <v>0</v>
      </c>
      <c r="BP379" s="123">
        <f>IF(BP$5&lt;=$D379,0,IF(SUM($D379,I343)&gt;BP$5,$AD355/I343,$AD355-SUM($I379:BO379)))</f>
        <v>0</v>
      </c>
      <c r="BQ379" s="123">
        <f>IF(BQ$5&lt;=$D379,0,IF(SUM($D379,I343)&gt;BQ$5,$AD355/I343,$AD355-SUM($I379:BP379)))</f>
        <v>0</v>
      </c>
      <c r="BR379" s="123">
        <f>IF(BR$5&lt;=$D379,0,IF(SUM($D379,J343)&gt;BR$5,$AD355/J343,$AD355-SUM($I379:BQ379)))</f>
        <v>0</v>
      </c>
      <c r="BS379" s="123">
        <f>IF(BS$5&lt;=$D379,0,IF(SUM($D379,K343)&gt;BS$5,$AD355/K343,$AD355-SUM($I379:BR379)))</f>
        <v>0</v>
      </c>
      <c r="BT379" s="123">
        <f>IF(BT$5&lt;=$D379,0,IF(SUM($D379,L343)&gt;BT$5,$AD355/L343,$AD355-SUM($I379:BS379)))</f>
        <v>0</v>
      </c>
      <c r="BU379" s="123">
        <f>IF(BU$5&lt;=$D379,0,IF(SUM($D379,M343)&gt;BU$5,$AD355/M343,$AD355-SUM($I379:BT379)))</f>
        <v>0</v>
      </c>
      <c r="BV379" s="123">
        <f>IF(BV$5&lt;=$D379,0,IF(SUM($D379,N343)&gt;BV$5,$AD355/N343,$AD355-SUM($I379:BU379)))</f>
        <v>0</v>
      </c>
    </row>
    <row r="380" spans="4:74" ht="12.75" hidden="1" customHeight="1" outlineLevel="1" x14ac:dyDescent="0.3">
      <c r="D380" s="124">
        <f t="shared" si="160"/>
        <v>2032</v>
      </c>
      <c r="E380" s="8" t="s">
        <v>22</v>
      </c>
      <c r="I380" s="75"/>
      <c r="J380" s="123">
        <f>IF(J$5&lt;=$D380,0,IF(SUM($D380,I343)&gt;J$5,$AE355/I343,$AE355-SUM($I380:I380)))</f>
        <v>0</v>
      </c>
      <c r="K380" s="123">
        <f>IF(K$5&lt;=$D380,0,IF(SUM($D380,I343)&gt;K$5,$AE355/I343,$AE355-SUM($I380:J380)))</f>
        <v>0</v>
      </c>
      <c r="L380" s="123">
        <f>IF(L$5&lt;=$D380,0,IF(SUM($D380,I343)&gt;L$5,$AE355/I343,$AE355-SUM($I380:K380)))</f>
        <v>0</v>
      </c>
      <c r="M380" s="123">
        <f>IF(M$5&lt;=$D380,0,IF(SUM($D380,I343)&gt;M$5,$AE355/I343,$AE355-SUM($I380:L380)))</f>
        <v>0</v>
      </c>
      <c r="N380" s="123">
        <f>IF(N$5&lt;=$D380,0,IF(SUM($D380,I343)&gt;N$5,$AE355/I343,$AE355-SUM($I380:M380)))</f>
        <v>0</v>
      </c>
      <c r="O380" s="123">
        <f>IF(O$5&lt;=$D380,0,IF(SUM($D380,I343)&gt;O$5,$AE355/I343,$AE355-SUM($I380:N380)))</f>
        <v>0</v>
      </c>
      <c r="P380" s="123">
        <f>IF(P$5&lt;=$D380,0,IF(SUM($D380,I343)&gt;P$5,$AE355/I343,$AE355-SUM($I380:O380)))</f>
        <v>0</v>
      </c>
      <c r="Q380" s="123">
        <f>IF(Q$5&lt;=$D380,0,IF(SUM($D380,I343)&gt;Q$5,$AE355/I343,$AE355-SUM($I380:P380)))</f>
        <v>0</v>
      </c>
      <c r="R380" s="123">
        <f>IF(R$5&lt;=$D380,0,IF(SUM($D380,I343)&gt;R$5,$AE355/I343,$AE355-SUM($I380:Q380)))</f>
        <v>0</v>
      </c>
      <c r="S380" s="123">
        <f>IF(S$5&lt;=$D380,0,IF(SUM($D380,I343)&gt;S$5,$AE355/I343,$AE355-SUM($I380:R380)))</f>
        <v>0</v>
      </c>
      <c r="T380" s="123">
        <f>IF(T$5&lt;=$D380,0,IF(SUM($D380,I343)&gt;T$5,$AE355/I343,$AE355-SUM($I380:S380)))</f>
        <v>0</v>
      </c>
      <c r="U380" s="123">
        <f>IF(U$5&lt;=$D380,0,IF(SUM($D380,I343)&gt;U$5,$AE355/I343,$AE355-SUM($I380:T380)))</f>
        <v>0</v>
      </c>
      <c r="V380" s="123">
        <f>IF(V$5&lt;=$D380,0,IF(SUM($D380,I343)&gt;V$5,$AE355/I343,$AE355-SUM($I380:U380)))</f>
        <v>0</v>
      </c>
      <c r="W380" s="123">
        <f>IF(W$5&lt;=$D380,0,IF(SUM($D380,I343)&gt;W$5,$AE355/I343,$AE355-SUM($I380:V380)))</f>
        <v>0</v>
      </c>
      <c r="X380" s="123">
        <f>IF(X$5&lt;=$D380,0,IF(SUM($D380,I343)&gt;X$5,$AE355/I343,$AE355-SUM($I380:W380)))</f>
        <v>0</v>
      </c>
      <c r="Y380" s="123">
        <f>IF(Y$5&lt;=$D380,0,IF(SUM($D380,I343)&gt;Y$5,$AE355/I343,$AE355-SUM($I380:X380)))</f>
        <v>0</v>
      </c>
      <c r="Z380" s="123">
        <f>IF(Z$5&lt;=$D380,0,IF(SUM($D380,I343)&gt;Z$5,$AE355/I343,$AE355-SUM($I380:Y380)))</f>
        <v>0</v>
      </c>
      <c r="AA380" s="123">
        <f>IF(AA$5&lt;=$D380,0,IF(SUM($D380,I343)&gt;AA$5,$AE355/I343,$AE355-SUM($I380:Z380)))</f>
        <v>0</v>
      </c>
      <c r="AB380" s="123">
        <f>IF(AB$5&lt;=$D380,0,IF(SUM($D380,I343)&gt;AB$5,$AE355/I343,$AE355-SUM($I380:AA380)))</f>
        <v>0</v>
      </c>
      <c r="AC380" s="123">
        <f>IF(AC$5&lt;=$D380,0,IF(SUM($D380,I343)&gt;AC$5,$AE355/I343,$AE355-SUM($I380:AB380)))</f>
        <v>0</v>
      </c>
      <c r="AD380" s="123">
        <f>IF(AD$5&lt;=$D380,0,IF(SUM($D380,I343)&gt;AD$5,$AE355/I343,$AE355-SUM($I380:AC380)))</f>
        <v>0</v>
      </c>
      <c r="AE380" s="123">
        <f>IF(AE$5&lt;=$D380,0,IF(SUM($D380,I343)&gt;AE$5,$AE355/I343,$AE355-SUM($I380:AD380)))</f>
        <v>0</v>
      </c>
      <c r="AF380" s="123">
        <f>IF(AF$5&lt;=$D380,0,IF(SUM($D380,I343)&gt;AF$5,$AE355/I343,$AE355-SUM($I380:AE380)))</f>
        <v>0</v>
      </c>
      <c r="AG380" s="123">
        <f>IF(AG$5&lt;=$D380,0,IF(SUM($D380,I343)&gt;AG$5,$AE355/I343,$AE355-SUM($I380:AF380)))</f>
        <v>0</v>
      </c>
      <c r="AH380" s="123">
        <f>IF(AH$5&lt;=$D380,0,IF(SUM($D380,I343)&gt;AH$5,$AE355/I343,$AE355-SUM($I380:AG380)))</f>
        <v>0</v>
      </c>
      <c r="AI380" s="123">
        <f>IF(AI$5&lt;=$D380,0,IF(SUM($D380,I343)&gt;AI$5,$AE355/I343,$AE355-SUM($I380:AH380)))</f>
        <v>0</v>
      </c>
      <c r="AJ380" s="123">
        <f>IF(AJ$5&lt;=$D380,0,IF(SUM($D380,I343)&gt;AJ$5,$AE355/I343,$AE355-SUM($I380:AI380)))</f>
        <v>0</v>
      </c>
      <c r="AK380" s="123">
        <f>IF(AK$5&lt;=$D380,0,IF(SUM($D380,I343)&gt;AK$5,$AE355/I343,$AE355-SUM($I380:AJ380)))</f>
        <v>0</v>
      </c>
      <c r="AL380" s="123">
        <f>IF(AL$5&lt;=$D380,0,IF(SUM($D380,I343)&gt;AL$5,$AE355/I343,$AE355-SUM($I380:AK380)))</f>
        <v>0</v>
      </c>
      <c r="AM380" s="123">
        <f>IF(AM$5&lt;=$D380,0,IF(SUM($D380,I343)&gt;AM$5,$AE355/I343,$AE355-SUM($I380:AL380)))</f>
        <v>0</v>
      </c>
      <c r="AN380" s="123">
        <f>IF(AN$5&lt;=$D380,0,IF(SUM($D380,I343)&gt;AN$5,$AE355/I343,$AE355-SUM($I380:AM380)))</f>
        <v>0</v>
      </c>
      <c r="AO380" s="123">
        <f>IF(AO$5&lt;=$D380,0,IF(SUM($D380,I343)&gt;AO$5,$AE355/I343,$AE355-SUM($I380:AN380)))</f>
        <v>0</v>
      </c>
      <c r="AP380" s="123">
        <f>IF(AP$5&lt;=$D380,0,IF(SUM($D380,I343)&gt;AP$5,$AE355/I343,$AE355-SUM($I380:AO380)))</f>
        <v>0</v>
      </c>
      <c r="AQ380" s="123">
        <f>IF(AQ$5&lt;=$D380,0,IF(SUM($D380,I343)&gt;AQ$5,$AE355/I343,$AE355-SUM($I380:AP380)))</f>
        <v>0</v>
      </c>
      <c r="AR380" s="123">
        <f>IF(AR$5&lt;=$D380,0,IF(SUM($D380,I343)&gt;AR$5,$AE355/I343,$AE355-SUM($I380:AQ380)))</f>
        <v>0</v>
      </c>
      <c r="AS380" s="123">
        <f>IF(AS$5&lt;=$D380,0,IF(SUM($D380,I343)&gt;AS$5,$AE355/I343,$AE355-SUM($I380:AR380)))</f>
        <v>0</v>
      </c>
      <c r="AT380" s="123">
        <f>IF(AT$5&lt;=$D380,0,IF(SUM($D380,I343)&gt;AT$5,$AE355/I343,$AE355-SUM($I380:AS380)))</f>
        <v>0</v>
      </c>
      <c r="AU380" s="123">
        <f>IF(AU$5&lt;=$D380,0,IF(SUM($D380,I343)&gt;AU$5,$AE355/I343,$AE355-SUM($I380:AT380)))</f>
        <v>0</v>
      </c>
      <c r="AV380" s="123">
        <f>IF(AV$5&lt;=$D380,0,IF(SUM($D380,I343)&gt;AV$5,$AE355/I343,$AE355-SUM($I380:AU380)))</f>
        <v>0</v>
      </c>
      <c r="AW380" s="123">
        <f>IF(AW$5&lt;=$D380,0,IF(SUM($D380,I343)&gt;AW$5,$AE355/I343,$AE355-SUM($I380:AV380)))</f>
        <v>0</v>
      </c>
      <c r="AX380" s="123">
        <f>IF(AX$5&lt;=$D380,0,IF(SUM($D380,I343)&gt;AX$5,$AE355/I343,$AE355-SUM($I380:AW380)))</f>
        <v>0</v>
      </c>
      <c r="AY380" s="123">
        <f>IF(AY$5&lt;=$D380,0,IF(SUM($D380,I343)&gt;AY$5,$AE355/I343,$AE355-SUM($I380:AX380)))</f>
        <v>0</v>
      </c>
      <c r="AZ380" s="123">
        <f>IF(AZ$5&lt;=$D380,0,IF(SUM($D380,I343)&gt;AZ$5,$AE355/I343,$AE355-SUM($I380:AY380)))</f>
        <v>0</v>
      </c>
      <c r="BA380" s="123">
        <f>IF(BA$5&lt;=$D380,0,IF(SUM($D380,I343)&gt;BA$5,$AE355/I343,$AE355-SUM($I380:AZ380)))</f>
        <v>0</v>
      </c>
      <c r="BB380" s="123">
        <f>IF(BB$5&lt;=$D380,0,IF(SUM($D380,I343)&gt;BB$5,$AE355/I343,$AE355-SUM($I380:BA380)))</f>
        <v>0</v>
      </c>
      <c r="BC380" s="123">
        <f>IF(BC$5&lt;=$D380,0,IF(SUM($D380,I343)&gt;BC$5,$AE355/I343,$AE355-SUM($I380:BB380)))</f>
        <v>0</v>
      </c>
      <c r="BD380" s="123">
        <f>IF(BD$5&lt;=$D380,0,IF(SUM($D380,I343)&gt;BD$5,$AE355/I343,$AE355-SUM($I380:BC380)))</f>
        <v>0</v>
      </c>
      <c r="BE380" s="123">
        <f>IF(BE$5&lt;=$D380,0,IF(SUM($D380,I343)&gt;BE$5,$AE355/I343,$AE355-SUM($I380:BD380)))</f>
        <v>0</v>
      </c>
      <c r="BF380" s="123">
        <f>IF(BF$5&lt;=$D380,0,IF(SUM($D380,I343)&gt;BF$5,$AE355/I343,$AE355-SUM($I380:BE380)))</f>
        <v>0</v>
      </c>
      <c r="BG380" s="123">
        <f>IF(BG$5&lt;=$D380,0,IF(SUM($D380,I343)&gt;BG$5,$AE355/I343,$AE355-SUM($I380:BF380)))</f>
        <v>0</v>
      </c>
      <c r="BH380" s="123">
        <f>IF(BH$5&lt;=$D380,0,IF(SUM($D380,I343)&gt;BH$5,$AE355/I343,$AE355-SUM($I380:BG380)))</f>
        <v>0</v>
      </c>
      <c r="BI380" s="123">
        <f>IF(BI$5&lt;=$D380,0,IF(SUM($D380,I343)&gt;BI$5,$AE355/I343,$AE355-SUM($I380:BH380)))</f>
        <v>0</v>
      </c>
      <c r="BJ380" s="123">
        <f>IF(BJ$5&lt;=$D380,0,IF(SUM($D380,I343)&gt;BJ$5,$AE355/I343,$AE355-SUM($I380:BI380)))</f>
        <v>0</v>
      </c>
      <c r="BK380" s="123">
        <f>IF(BK$5&lt;=$D380,0,IF(SUM($D380,I343)&gt;BK$5,$AE355/I343,$AE355-SUM($I380:BJ380)))</f>
        <v>0</v>
      </c>
      <c r="BL380" s="123">
        <f>IF(BL$5&lt;=$D380,0,IF(SUM($D380,I343)&gt;BL$5,$AE355/I343,$AE355-SUM($I380:BK380)))</f>
        <v>0</v>
      </c>
      <c r="BM380" s="123">
        <f>IF(BM$5&lt;=$D380,0,IF(SUM($D380,I343)&gt;BM$5,$AE355/I343,$AE355-SUM($I380:BL380)))</f>
        <v>0</v>
      </c>
      <c r="BN380" s="123">
        <f>IF(BN$5&lt;=$D380,0,IF(SUM($D380,I343)&gt;BN$5,$AE355/I343,$AE355-SUM($I380:BM380)))</f>
        <v>0</v>
      </c>
      <c r="BO380" s="123">
        <f>IF(BO$5&lt;=$D380,0,IF(SUM($D380,I343)&gt;BO$5,$AE355/I343,$AE355-SUM($I380:BN380)))</f>
        <v>0</v>
      </c>
      <c r="BP380" s="123">
        <f>IF(BP$5&lt;=$D380,0,IF(SUM($D380,I343)&gt;BP$5,$AE355/I343,$AE355-SUM($I380:BO380)))</f>
        <v>0</v>
      </c>
      <c r="BQ380" s="123">
        <f>IF(BQ$5&lt;=$D380,0,IF(SUM($D380,I343)&gt;BQ$5,$AE355/I343,$AE355-SUM($I380:BP380)))</f>
        <v>0</v>
      </c>
      <c r="BR380" s="123">
        <f>IF(BR$5&lt;=$D380,0,IF(SUM($D380,J343)&gt;BR$5,$AE355/J343,$AE355-SUM($I380:BQ380)))</f>
        <v>0</v>
      </c>
      <c r="BS380" s="123">
        <f>IF(BS$5&lt;=$D380,0,IF(SUM($D380,K343)&gt;BS$5,$AE355/K343,$AE355-SUM($I380:BR380)))</f>
        <v>0</v>
      </c>
      <c r="BT380" s="123">
        <f>IF(BT$5&lt;=$D380,0,IF(SUM($D380,L343)&gt;BT$5,$AE355/L343,$AE355-SUM($I380:BS380)))</f>
        <v>0</v>
      </c>
      <c r="BU380" s="123">
        <f>IF(BU$5&lt;=$D380,0,IF(SUM($D380,M343)&gt;BU$5,$AE355/M343,$AE355-SUM($I380:BT380)))</f>
        <v>0</v>
      </c>
      <c r="BV380" s="123">
        <f>IF(BV$5&lt;=$D380,0,IF(SUM($D380,N343)&gt;BV$5,$AE355/N343,$AE355-SUM($I380:BU380)))</f>
        <v>0</v>
      </c>
    </row>
    <row r="381" spans="4:74" ht="12.75" hidden="1" customHeight="1" outlineLevel="1" x14ac:dyDescent="0.3">
      <c r="D381" s="124">
        <f t="shared" si="160"/>
        <v>2033</v>
      </c>
      <c r="E381" s="8" t="s">
        <v>22</v>
      </c>
      <c r="I381" s="75"/>
      <c r="J381" s="123">
        <f>IF(J$5&lt;=$D381,0,IF(SUM($D381,I343)&gt;J$5,$AF355/I343,$AF355-SUM($I381:I381)))</f>
        <v>0</v>
      </c>
      <c r="K381" s="123">
        <f>IF(K$5&lt;=$D381,0,IF(SUM($D381,I343)&gt;K$5,$AF355/I343,$AF355-SUM($I381:J381)))</f>
        <v>0</v>
      </c>
      <c r="L381" s="123">
        <f>IF(L$5&lt;=$D381,0,IF(SUM($D381,I343)&gt;L$5,$AF355/I343,$AF355-SUM($I381:K381)))</f>
        <v>0</v>
      </c>
      <c r="M381" s="123">
        <f>IF(M$5&lt;=$D381,0,IF(SUM($D381,I343)&gt;M$5,$AF355/I343,$AF355-SUM($I381:L381)))</f>
        <v>0</v>
      </c>
      <c r="N381" s="123">
        <f>IF(N$5&lt;=$D381,0,IF(SUM($D381,I343)&gt;N$5,$AF355/I343,$AF355-SUM($I381:M381)))</f>
        <v>0</v>
      </c>
      <c r="O381" s="123">
        <f>IF(O$5&lt;=$D381,0,IF(SUM($D381,I343)&gt;O$5,$AF355/I343,$AF355-SUM($I381:N381)))</f>
        <v>0</v>
      </c>
      <c r="P381" s="123">
        <f>IF(P$5&lt;=$D381,0,IF(SUM($D381,I343)&gt;P$5,$AF355/I343,$AF355-SUM($I381:O381)))</f>
        <v>0</v>
      </c>
      <c r="Q381" s="123">
        <f>IF(Q$5&lt;=$D381,0,IF(SUM($D381,I343)&gt;Q$5,$AF355/I343,$AF355-SUM($I381:P381)))</f>
        <v>0</v>
      </c>
      <c r="R381" s="123">
        <f>IF(R$5&lt;=$D381,0,IF(SUM($D381,I343)&gt;R$5,$AF355/I343,$AF355-SUM($I381:Q381)))</f>
        <v>0</v>
      </c>
      <c r="S381" s="123">
        <f>IF(S$5&lt;=$D381,0,IF(SUM($D381,I343)&gt;S$5,$AF355/I343,$AF355-SUM($I381:R381)))</f>
        <v>0</v>
      </c>
      <c r="T381" s="123">
        <f>IF(T$5&lt;=$D381,0,IF(SUM($D381,I343)&gt;T$5,$AF355/I343,$AF355-SUM($I381:S381)))</f>
        <v>0</v>
      </c>
      <c r="U381" s="123">
        <f>IF(U$5&lt;=$D381,0,IF(SUM($D381,I343)&gt;U$5,$AF355/I343,$AF355-SUM($I381:T381)))</f>
        <v>0</v>
      </c>
      <c r="V381" s="123">
        <f>IF(V$5&lt;=$D381,0,IF(SUM($D381,I343)&gt;V$5,$AF355/I343,$AF355-SUM($I381:U381)))</f>
        <v>0</v>
      </c>
      <c r="W381" s="123">
        <f>IF(W$5&lt;=$D381,0,IF(SUM($D381,I343)&gt;W$5,$AF355/I343,$AF355-SUM($I381:V381)))</f>
        <v>0</v>
      </c>
      <c r="X381" s="123">
        <f>IF(X$5&lt;=$D381,0,IF(SUM($D381,I343)&gt;X$5,$AF355/I343,$AF355-SUM($I381:W381)))</f>
        <v>0</v>
      </c>
      <c r="Y381" s="123">
        <f>IF(Y$5&lt;=$D381,0,IF(SUM($D381,I343)&gt;Y$5,$AF355/I343,$AF355-SUM($I381:X381)))</f>
        <v>0</v>
      </c>
      <c r="Z381" s="123">
        <f>IF(Z$5&lt;=$D381,0,IF(SUM($D381,I343)&gt;Z$5,$AF355/I343,$AF355-SUM($I381:Y381)))</f>
        <v>0</v>
      </c>
      <c r="AA381" s="123">
        <f>IF(AA$5&lt;=$D381,0,IF(SUM($D381,I343)&gt;AA$5,$AF355/I343,$AF355-SUM($I381:Z381)))</f>
        <v>0</v>
      </c>
      <c r="AB381" s="123">
        <f>IF(AB$5&lt;=$D381,0,IF(SUM($D381,I343)&gt;AB$5,$AF355/I343,$AF355-SUM($I381:AA381)))</f>
        <v>0</v>
      </c>
      <c r="AC381" s="123">
        <f>IF(AC$5&lt;=$D381,0,IF(SUM($D381,I343)&gt;AC$5,$AF355/I343,$AF355-SUM($I381:AB381)))</f>
        <v>0</v>
      </c>
      <c r="AD381" s="123">
        <f>IF(AD$5&lt;=$D381,0,IF(SUM($D381,I343)&gt;AD$5,$AF355/I343,$AF355-SUM($I381:AC381)))</f>
        <v>0</v>
      </c>
      <c r="AE381" s="123">
        <f>IF(AE$5&lt;=$D381,0,IF(SUM($D381,I343)&gt;AE$5,$AF355/I343,$AF355-SUM($I381:AD381)))</f>
        <v>0</v>
      </c>
      <c r="AF381" s="123">
        <f>IF(AF$5&lt;=$D381,0,IF(SUM($D381,I343)&gt;AF$5,$AF355/I343,$AF355-SUM($I381:AE381)))</f>
        <v>0</v>
      </c>
      <c r="AG381" s="123">
        <f>IF(AG$5&lt;=$D381,0,IF(SUM($D381,I343)&gt;AG$5,$AF355/I343,$AF355-SUM($I381:AF381)))</f>
        <v>0</v>
      </c>
      <c r="AH381" s="123">
        <f>IF(AH$5&lt;=$D381,0,IF(SUM($D381,I343)&gt;AH$5,$AF355/I343,$AF355-SUM($I381:AG381)))</f>
        <v>0</v>
      </c>
      <c r="AI381" s="123">
        <f>IF(AI$5&lt;=$D381,0,IF(SUM($D381,I343)&gt;AI$5,$AF355/I343,$AF355-SUM($I381:AH381)))</f>
        <v>0</v>
      </c>
      <c r="AJ381" s="123">
        <f>IF(AJ$5&lt;=$D381,0,IF(SUM($D381,I343)&gt;AJ$5,$AF355/I343,$AF355-SUM($I381:AI381)))</f>
        <v>0</v>
      </c>
      <c r="AK381" s="123">
        <f>IF(AK$5&lt;=$D381,0,IF(SUM($D381,I343)&gt;AK$5,$AF355/I343,$AF355-SUM($I381:AJ381)))</f>
        <v>0</v>
      </c>
      <c r="AL381" s="123">
        <f>IF(AL$5&lt;=$D381,0,IF(SUM($D381,I343)&gt;AL$5,$AF355/I343,$AF355-SUM($I381:AK381)))</f>
        <v>0</v>
      </c>
      <c r="AM381" s="123">
        <f>IF(AM$5&lt;=$D381,0,IF(SUM($D381,I343)&gt;AM$5,$AF355/I343,$AF355-SUM($I381:AL381)))</f>
        <v>0</v>
      </c>
      <c r="AN381" s="123">
        <f>IF(AN$5&lt;=$D381,0,IF(SUM($D381,I343)&gt;AN$5,$AF355/I343,$AF355-SUM($I381:AM381)))</f>
        <v>0</v>
      </c>
      <c r="AO381" s="123">
        <f>IF(AO$5&lt;=$D381,0,IF(SUM($D381,I343)&gt;AO$5,$AF355/I343,$AF355-SUM($I381:AN381)))</f>
        <v>0</v>
      </c>
      <c r="AP381" s="123">
        <f>IF(AP$5&lt;=$D381,0,IF(SUM($D381,I343)&gt;AP$5,$AF355/I343,$AF355-SUM($I381:AO381)))</f>
        <v>0</v>
      </c>
      <c r="AQ381" s="123">
        <f>IF(AQ$5&lt;=$D381,0,IF(SUM($D381,I343)&gt;AQ$5,$AF355/I343,$AF355-SUM($I381:AP381)))</f>
        <v>0</v>
      </c>
      <c r="AR381" s="123">
        <f>IF(AR$5&lt;=$D381,0,IF(SUM($D381,I343)&gt;AR$5,$AF355/I343,$AF355-SUM($I381:AQ381)))</f>
        <v>0</v>
      </c>
      <c r="AS381" s="123">
        <f>IF(AS$5&lt;=$D381,0,IF(SUM($D381,I343)&gt;AS$5,$AF355/I343,$AF355-SUM($I381:AR381)))</f>
        <v>0</v>
      </c>
      <c r="AT381" s="123">
        <f>IF(AT$5&lt;=$D381,0,IF(SUM($D381,I343)&gt;AT$5,$AF355/I343,$AF355-SUM($I381:AS381)))</f>
        <v>0</v>
      </c>
      <c r="AU381" s="123">
        <f>IF(AU$5&lt;=$D381,0,IF(SUM($D381,I343)&gt;AU$5,$AF355/I343,$AF355-SUM($I381:AT381)))</f>
        <v>0</v>
      </c>
      <c r="AV381" s="123">
        <f>IF(AV$5&lt;=$D381,0,IF(SUM($D381,I343)&gt;AV$5,$AF355/I343,$AF355-SUM($I381:AU381)))</f>
        <v>0</v>
      </c>
      <c r="AW381" s="123">
        <f>IF(AW$5&lt;=$D381,0,IF(SUM($D381,I343)&gt;AW$5,$AF355/I343,$AF355-SUM($I381:AV381)))</f>
        <v>0</v>
      </c>
      <c r="AX381" s="123">
        <f>IF(AX$5&lt;=$D381,0,IF(SUM($D381,I343)&gt;AX$5,$AF355/I343,$AF355-SUM($I381:AW381)))</f>
        <v>0</v>
      </c>
      <c r="AY381" s="123">
        <f>IF(AY$5&lt;=$D381,0,IF(SUM($D381,I343)&gt;AY$5,$AF355/I343,$AF355-SUM($I381:AX381)))</f>
        <v>0</v>
      </c>
      <c r="AZ381" s="123">
        <f>IF(AZ$5&lt;=$D381,0,IF(SUM($D381,I343)&gt;AZ$5,$AF355/I343,$AF355-SUM($I381:AY381)))</f>
        <v>0</v>
      </c>
      <c r="BA381" s="123">
        <f>IF(BA$5&lt;=$D381,0,IF(SUM($D381,I343)&gt;BA$5,$AF355/I343,$AF355-SUM($I381:AZ381)))</f>
        <v>0</v>
      </c>
      <c r="BB381" s="123">
        <f>IF(BB$5&lt;=$D381,0,IF(SUM($D381,I343)&gt;BB$5,$AF355/I343,$AF355-SUM($I381:BA381)))</f>
        <v>0</v>
      </c>
      <c r="BC381" s="123">
        <f>IF(BC$5&lt;=$D381,0,IF(SUM($D381,I343)&gt;BC$5,$AF355/I343,$AF355-SUM($I381:BB381)))</f>
        <v>0</v>
      </c>
      <c r="BD381" s="123">
        <f>IF(BD$5&lt;=$D381,0,IF(SUM($D381,I343)&gt;BD$5,$AF355/I343,$AF355-SUM($I381:BC381)))</f>
        <v>0</v>
      </c>
      <c r="BE381" s="123">
        <f>IF(BE$5&lt;=$D381,0,IF(SUM($D381,I343)&gt;BE$5,$AF355/I343,$AF355-SUM($I381:BD381)))</f>
        <v>0</v>
      </c>
      <c r="BF381" s="123">
        <f>IF(BF$5&lt;=$D381,0,IF(SUM($D381,I343)&gt;BF$5,$AF355/I343,$AF355-SUM($I381:BE381)))</f>
        <v>0</v>
      </c>
      <c r="BG381" s="123">
        <f>IF(BG$5&lt;=$D381,0,IF(SUM($D381,I343)&gt;BG$5,$AF355/I343,$AF355-SUM($I381:BF381)))</f>
        <v>0</v>
      </c>
      <c r="BH381" s="123">
        <f>IF(BH$5&lt;=$D381,0,IF(SUM($D381,I343)&gt;BH$5,$AF355/I343,$AF355-SUM($I381:BG381)))</f>
        <v>0</v>
      </c>
      <c r="BI381" s="123">
        <f>IF(BI$5&lt;=$D381,0,IF(SUM($D381,I343)&gt;BI$5,$AF355/I343,$AF355-SUM($I381:BH381)))</f>
        <v>0</v>
      </c>
      <c r="BJ381" s="123">
        <f>IF(BJ$5&lt;=$D381,0,IF(SUM($D381,I343)&gt;BJ$5,$AF355/I343,$AF355-SUM($I381:BI381)))</f>
        <v>0</v>
      </c>
      <c r="BK381" s="123">
        <f>IF(BK$5&lt;=$D381,0,IF(SUM($D381,I343)&gt;BK$5,$AF355/I343,$AF355-SUM($I381:BJ381)))</f>
        <v>0</v>
      </c>
      <c r="BL381" s="123">
        <f>IF(BL$5&lt;=$D381,0,IF(SUM($D381,I343)&gt;BL$5,$AF355/I343,$AF355-SUM($I381:BK381)))</f>
        <v>0</v>
      </c>
      <c r="BM381" s="123">
        <f>IF(BM$5&lt;=$D381,0,IF(SUM($D381,I343)&gt;BM$5,$AF355/I343,$AF355-SUM($I381:BL381)))</f>
        <v>0</v>
      </c>
      <c r="BN381" s="123">
        <f>IF(BN$5&lt;=$D381,0,IF(SUM($D381,I343)&gt;BN$5,$AF355/I343,$AF355-SUM($I381:BM381)))</f>
        <v>0</v>
      </c>
      <c r="BO381" s="123">
        <f>IF(BO$5&lt;=$D381,0,IF(SUM($D381,I343)&gt;BO$5,$AF355/I343,$AF355-SUM($I381:BN381)))</f>
        <v>0</v>
      </c>
      <c r="BP381" s="123">
        <f>IF(BP$5&lt;=$D381,0,IF(SUM($D381,I343)&gt;BP$5,$AF355/I343,$AF355-SUM($I381:BO381)))</f>
        <v>0</v>
      </c>
      <c r="BQ381" s="123">
        <f>IF(BQ$5&lt;=$D381,0,IF(SUM($D381,I343)&gt;BQ$5,$AF355/I343,$AF355-SUM($I381:BP381)))</f>
        <v>0</v>
      </c>
      <c r="BR381" s="123">
        <f>IF(BR$5&lt;=$D381,0,IF(SUM($D381,J343)&gt;BR$5,$AF355/J343,$AF355-SUM($I381:BQ381)))</f>
        <v>0</v>
      </c>
      <c r="BS381" s="123">
        <f>IF(BS$5&lt;=$D381,0,IF(SUM($D381,K343)&gt;BS$5,$AF355/K343,$AF355-SUM($I381:BR381)))</f>
        <v>0</v>
      </c>
      <c r="BT381" s="123">
        <f>IF(BT$5&lt;=$D381,0,IF(SUM($D381,L343)&gt;BT$5,$AF355/L343,$AF355-SUM($I381:BS381)))</f>
        <v>0</v>
      </c>
      <c r="BU381" s="123">
        <f>IF(BU$5&lt;=$D381,0,IF(SUM($D381,M343)&gt;BU$5,$AF355/M343,$AF355-SUM($I381:BT381)))</f>
        <v>0</v>
      </c>
      <c r="BV381" s="123">
        <f>IF(BV$5&lt;=$D381,0,IF(SUM($D381,N343)&gt;BV$5,$AF355/N343,$AF355-SUM($I381:BU381)))</f>
        <v>0</v>
      </c>
    </row>
    <row r="382" spans="4:74" ht="12.75" hidden="1" customHeight="1" outlineLevel="1" x14ac:dyDescent="0.3">
      <c r="D382" s="124">
        <f t="shared" si="160"/>
        <v>2034</v>
      </c>
      <c r="E382" s="8" t="s">
        <v>22</v>
      </c>
      <c r="I382" s="75"/>
      <c r="J382" s="123">
        <f>IF(J$5&lt;=$D382,0,IF(SUM($D382,I343)&gt;J$5,$AG355/I343,$AG355-SUM($I382:I382)))</f>
        <v>0</v>
      </c>
      <c r="K382" s="123">
        <f>IF(K$5&lt;=$D382,0,IF(SUM($D382,I343)&gt;K$5,$AG355/I343,$AG355-SUM($I382:J382)))</f>
        <v>0</v>
      </c>
      <c r="L382" s="123">
        <f>IF(L$5&lt;=$D382,0,IF(SUM($D382,I343)&gt;L$5,$AG355/I343,$AG355-SUM($I382:K382)))</f>
        <v>0</v>
      </c>
      <c r="M382" s="123">
        <f>IF(M$5&lt;=$D382,0,IF(SUM($D382,I343)&gt;M$5,$AG355/I343,$AG355-SUM($I382:L382)))</f>
        <v>0</v>
      </c>
      <c r="N382" s="123">
        <f>IF(N$5&lt;=$D382,0,IF(SUM($D382,I343)&gt;N$5,$AG355/I343,$AG355-SUM($I382:M382)))</f>
        <v>0</v>
      </c>
      <c r="O382" s="123">
        <f>IF(O$5&lt;=$D382,0,IF(SUM($D382,I343)&gt;O$5,$AG355/I343,$AG355-SUM($I382:N382)))</f>
        <v>0</v>
      </c>
      <c r="P382" s="123">
        <f>IF(P$5&lt;=$D382,0,IF(SUM($D382,I343)&gt;P$5,$AG355/I343,$AG355-SUM($I382:O382)))</f>
        <v>0</v>
      </c>
      <c r="Q382" s="123">
        <f>IF(Q$5&lt;=$D382,0,IF(SUM($D382,I343)&gt;Q$5,$AG355/I343,$AG355-SUM($I382:P382)))</f>
        <v>0</v>
      </c>
      <c r="R382" s="123">
        <f>IF(R$5&lt;=$D382,0,IF(SUM($D382,I343)&gt;R$5,$AG355/I343,$AG355-SUM($I382:Q382)))</f>
        <v>0</v>
      </c>
      <c r="S382" s="123">
        <f>IF(S$5&lt;=$D382,0,IF(SUM($D382,I343)&gt;S$5,$AG355/I343,$AG355-SUM($I382:R382)))</f>
        <v>0</v>
      </c>
      <c r="T382" s="123">
        <f>IF(T$5&lt;=$D382,0,IF(SUM($D382,I343)&gt;T$5,$AG355/I343,$AG355-SUM($I382:S382)))</f>
        <v>0</v>
      </c>
      <c r="U382" s="123">
        <f>IF(U$5&lt;=$D382,0,IF(SUM($D382,I343)&gt;U$5,$AG355/I343,$AG355-SUM($I382:T382)))</f>
        <v>0</v>
      </c>
      <c r="V382" s="123">
        <f>IF(V$5&lt;=$D382,0,IF(SUM($D382,I343)&gt;V$5,$AG355/I343,$AG355-SUM($I382:U382)))</f>
        <v>0</v>
      </c>
      <c r="W382" s="123">
        <f>IF(W$5&lt;=$D382,0,IF(SUM($D382,I343)&gt;W$5,$AG355/I343,$AG355-SUM($I382:V382)))</f>
        <v>0</v>
      </c>
      <c r="X382" s="123">
        <f>IF(X$5&lt;=$D382,0,IF(SUM($D382,I343)&gt;X$5,$AG355/I343,$AG355-SUM($I382:W382)))</f>
        <v>0</v>
      </c>
      <c r="Y382" s="123">
        <f>IF(Y$5&lt;=$D382,0,IF(SUM($D382,I343)&gt;Y$5,$AG355/I343,$AG355-SUM($I382:X382)))</f>
        <v>0</v>
      </c>
      <c r="Z382" s="123">
        <f>IF(Z$5&lt;=$D382,0,IF(SUM($D382,I343)&gt;Z$5,$AG355/I343,$AG355-SUM($I382:Y382)))</f>
        <v>0</v>
      </c>
      <c r="AA382" s="123">
        <f>IF(AA$5&lt;=$D382,0,IF(SUM($D382,I343)&gt;AA$5,$AG355/I343,$AG355-SUM($I382:Z382)))</f>
        <v>0</v>
      </c>
      <c r="AB382" s="123">
        <f>IF(AB$5&lt;=$D382,0,IF(SUM($D382,I343)&gt;AB$5,$AG355/I343,$AG355-SUM($I382:AA382)))</f>
        <v>0</v>
      </c>
      <c r="AC382" s="123">
        <f>IF(AC$5&lt;=$D382,0,IF(SUM($D382,I343)&gt;AC$5,$AG355/I343,$AG355-SUM($I382:AB382)))</f>
        <v>0</v>
      </c>
      <c r="AD382" s="123">
        <f>IF(AD$5&lt;=$D382,0,IF(SUM($D382,I343)&gt;AD$5,$AG355/I343,$AG355-SUM($I382:AC382)))</f>
        <v>0</v>
      </c>
      <c r="AE382" s="123">
        <f>IF(AE$5&lt;=$D382,0,IF(SUM($D382,I343)&gt;AE$5,$AG355/I343,$AG355-SUM($I382:AD382)))</f>
        <v>0</v>
      </c>
      <c r="AF382" s="123">
        <f>IF(AF$5&lt;=$D382,0,IF(SUM($D382,I343)&gt;AF$5,$AG355/I343,$AG355-SUM($I382:AE382)))</f>
        <v>0</v>
      </c>
      <c r="AG382" s="123">
        <f>IF(AG$5&lt;=$D382,0,IF(SUM($D382,I343)&gt;AG$5,$AG355/I343,$AG355-SUM($I382:AF382)))</f>
        <v>0</v>
      </c>
      <c r="AH382" s="123">
        <f>IF(AH$5&lt;=$D382,0,IF(SUM($D382,I343)&gt;AH$5,$AG355/I343,$AG355-SUM($I382:AG382)))</f>
        <v>0</v>
      </c>
      <c r="AI382" s="123">
        <f>IF(AI$5&lt;=$D382,0,IF(SUM($D382,I343)&gt;AI$5,$AG355/I343,$AG355-SUM($I382:AH382)))</f>
        <v>0</v>
      </c>
      <c r="AJ382" s="123">
        <f>IF(AJ$5&lt;=$D382,0,IF(SUM($D382,I343)&gt;AJ$5,$AG355/I343,$AG355-SUM($I382:AI382)))</f>
        <v>0</v>
      </c>
      <c r="AK382" s="123">
        <f>IF(AK$5&lt;=$D382,0,IF(SUM($D382,I343)&gt;AK$5,$AG355/I343,$AG355-SUM($I382:AJ382)))</f>
        <v>0</v>
      </c>
      <c r="AL382" s="123">
        <f>IF(AL$5&lt;=$D382,0,IF(SUM($D382,I343)&gt;AL$5,$AG355/I343,$AG355-SUM($I382:AK382)))</f>
        <v>0</v>
      </c>
      <c r="AM382" s="123">
        <f>IF(AM$5&lt;=$D382,0,IF(SUM($D382,I343)&gt;AM$5,$AG355/I343,$AG355-SUM($I382:AL382)))</f>
        <v>0</v>
      </c>
      <c r="AN382" s="123">
        <f>IF(AN$5&lt;=$D382,0,IF(SUM($D382,I343)&gt;AN$5,$AG355/I343,$AG355-SUM($I382:AM382)))</f>
        <v>0</v>
      </c>
      <c r="AO382" s="123">
        <f>IF(AO$5&lt;=$D382,0,IF(SUM($D382,I343)&gt;AO$5,$AG355/I343,$AG355-SUM($I382:AN382)))</f>
        <v>0</v>
      </c>
      <c r="AP382" s="123">
        <f>IF(AP$5&lt;=$D382,0,IF(SUM($D382,I343)&gt;AP$5,$AG355/I343,$AG355-SUM($I382:AO382)))</f>
        <v>0</v>
      </c>
      <c r="AQ382" s="123">
        <f>IF(AQ$5&lt;=$D382,0,IF(SUM($D382,I343)&gt;AQ$5,$AG355/I343,$AG355-SUM($I382:AP382)))</f>
        <v>0</v>
      </c>
      <c r="AR382" s="123">
        <f>IF(AR$5&lt;=$D382,0,IF(SUM($D382,I343)&gt;AR$5,$AG355/I343,$AG355-SUM($I382:AQ382)))</f>
        <v>0</v>
      </c>
      <c r="AS382" s="123">
        <f>IF(AS$5&lt;=$D382,0,IF(SUM($D382,I343)&gt;AS$5,$AG355/I343,$AG355-SUM($I382:AR382)))</f>
        <v>0</v>
      </c>
      <c r="AT382" s="123">
        <f>IF(AT$5&lt;=$D382,0,IF(SUM($D382,I343)&gt;AT$5,$AG355/I343,$AG355-SUM($I382:AS382)))</f>
        <v>0</v>
      </c>
      <c r="AU382" s="123">
        <f>IF(AU$5&lt;=$D382,0,IF(SUM($D382,I343)&gt;AU$5,$AG355/I343,$AG355-SUM($I382:AT382)))</f>
        <v>0</v>
      </c>
      <c r="AV382" s="123">
        <f>IF(AV$5&lt;=$D382,0,IF(SUM($D382,I343)&gt;AV$5,$AG355/I343,$AG355-SUM($I382:AU382)))</f>
        <v>0</v>
      </c>
      <c r="AW382" s="123">
        <f>IF(AW$5&lt;=$D382,0,IF(SUM($D382,I343)&gt;AW$5,$AG355/I343,$AG355-SUM($I382:AV382)))</f>
        <v>0</v>
      </c>
      <c r="AX382" s="123">
        <f>IF(AX$5&lt;=$D382,0,IF(SUM($D382,I343)&gt;AX$5,$AG355/I343,$AG355-SUM($I382:AW382)))</f>
        <v>0</v>
      </c>
      <c r="AY382" s="123">
        <f>IF(AY$5&lt;=$D382,0,IF(SUM($D382,I343)&gt;AY$5,$AG355/I343,$AG355-SUM($I382:AX382)))</f>
        <v>0</v>
      </c>
      <c r="AZ382" s="123">
        <f>IF(AZ$5&lt;=$D382,0,IF(SUM($D382,I343)&gt;AZ$5,$AG355/I343,$AG355-SUM($I382:AY382)))</f>
        <v>0</v>
      </c>
      <c r="BA382" s="123">
        <f>IF(BA$5&lt;=$D382,0,IF(SUM($D382,I343)&gt;BA$5,$AG355/I343,$AG355-SUM($I382:AZ382)))</f>
        <v>0</v>
      </c>
      <c r="BB382" s="123">
        <f>IF(BB$5&lt;=$D382,0,IF(SUM($D382,I343)&gt;BB$5,$AG355/I343,$AG355-SUM($I382:BA382)))</f>
        <v>0</v>
      </c>
      <c r="BC382" s="123">
        <f>IF(BC$5&lt;=$D382,0,IF(SUM($D382,I343)&gt;BC$5,$AG355/I343,$AG355-SUM($I382:BB382)))</f>
        <v>0</v>
      </c>
      <c r="BD382" s="123">
        <f>IF(BD$5&lt;=$D382,0,IF(SUM($D382,I343)&gt;BD$5,$AG355/I343,$AG355-SUM($I382:BC382)))</f>
        <v>0</v>
      </c>
      <c r="BE382" s="123">
        <f>IF(BE$5&lt;=$D382,0,IF(SUM($D382,I343)&gt;BE$5,$AG355/I343,$AG355-SUM($I382:BD382)))</f>
        <v>0</v>
      </c>
      <c r="BF382" s="123">
        <f>IF(BF$5&lt;=$D382,0,IF(SUM($D382,I343)&gt;BF$5,$AG355/I343,$AG355-SUM($I382:BE382)))</f>
        <v>0</v>
      </c>
      <c r="BG382" s="123">
        <f>IF(BG$5&lt;=$D382,0,IF(SUM($D382,I343)&gt;BG$5,$AG355/I343,$AG355-SUM($I382:BF382)))</f>
        <v>0</v>
      </c>
      <c r="BH382" s="123">
        <f>IF(BH$5&lt;=$D382,0,IF(SUM($D382,I343)&gt;BH$5,$AG355/I343,$AG355-SUM($I382:BG382)))</f>
        <v>0</v>
      </c>
      <c r="BI382" s="123">
        <f>IF(BI$5&lt;=$D382,0,IF(SUM($D382,I343)&gt;BI$5,$AG355/I343,$AG355-SUM($I382:BH382)))</f>
        <v>0</v>
      </c>
      <c r="BJ382" s="123">
        <f>IF(BJ$5&lt;=$D382,0,IF(SUM($D382,I343)&gt;BJ$5,$AG355/I343,$AG355-SUM($I382:BI382)))</f>
        <v>0</v>
      </c>
      <c r="BK382" s="123">
        <f>IF(BK$5&lt;=$D382,0,IF(SUM($D382,I343)&gt;BK$5,$AG355/I343,$AG355-SUM($I382:BJ382)))</f>
        <v>0</v>
      </c>
      <c r="BL382" s="123">
        <f>IF(BL$5&lt;=$D382,0,IF(SUM($D382,I343)&gt;BL$5,$AG355/I343,$AG355-SUM($I382:BK382)))</f>
        <v>0</v>
      </c>
      <c r="BM382" s="123">
        <f>IF(BM$5&lt;=$D382,0,IF(SUM($D382,I343)&gt;BM$5,$AG355/I343,$AG355-SUM($I382:BL382)))</f>
        <v>0</v>
      </c>
      <c r="BN382" s="123">
        <f>IF(BN$5&lt;=$D382,0,IF(SUM($D382,I343)&gt;BN$5,$AG355/I343,$AG355-SUM($I382:BM382)))</f>
        <v>0</v>
      </c>
      <c r="BO382" s="123">
        <f>IF(BO$5&lt;=$D382,0,IF(SUM($D382,I343)&gt;BO$5,$AG355/I343,$AG355-SUM($I382:BN382)))</f>
        <v>0</v>
      </c>
      <c r="BP382" s="123">
        <f>IF(BP$5&lt;=$D382,0,IF(SUM($D382,I343)&gt;BP$5,$AG355/I343,$AG355-SUM($I382:BO382)))</f>
        <v>0</v>
      </c>
      <c r="BQ382" s="123">
        <f>IF(BQ$5&lt;=$D382,0,IF(SUM($D382,I343)&gt;BQ$5,$AG355/I343,$AG355-SUM($I382:BP382)))</f>
        <v>0</v>
      </c>
      <c r="BR382" s="123">
        <f>IF(BR$5&lt;=$D382,0,IF(SUM($D382,J343)&gt;BR$5,$AG355/J343,$AG355-SUM($I382:BQ382)))</f>
        <v>0</v>
      </c>
      <c r="BS382" s="123">
        <f>IF(BS$5&lt;=$D382,0,IF(SUM($D382,K343)&gt;BS$5,$AG355/K343,$AG355-SUM($I382:BR382)))</f>
        <v>0</v>
      </c>
      <c r="BT382" s="123">
        <f>IF(BT$5&lt;=$D382,0,IF(SUM($D382,L343)&gt;BT$5,$AG355/L343,$AG355-SUM($I382:BS382)))</f>
        <v>0</v>
      </c>
      <c r="BU382" s="123">
        <f>IF(BU$5&lt;=$D382,0,IF(SUM($D382,M343)&gt;BU$5,$AG355/M343,$AG355-SUM($I382:BT382)))</f>
        <v>0</v>
      </c>
      <c r="BV382" s="123">
        <f>IF(BV$5&lt;=$D382,0,IF(SUM($D382,N343)&gt;BV$5,$AG355/N343,$AG355-SUM($I382:BU382)))</f>
        <v>0</v>
      </c>
    </row>
    <row r="383" spans="4:74" ht="12.75" hidden="1" customHeight="1" outlineLevel="1" x14ac:dyDescent="0.3">
      <c r="D383" s="124">
        <f t="shared" si="160"/>
        <v>2035</v>
      </c>
      <c r="E383" s="8" t="s">
        <v>22</v>
      </c>
      <c r="I383" s="75"/>
      <c r="J383" s="123">
        <f>IF(J$5&lt;=$D383,0,IF(SUM($D383,I343)&gt;J$5,$AH355/I343,$AH355-SUM($I383:I383)))</f>
        <v>0</v>
      </c>
      <c r="K383" s="123">
        <f>IF(K$5&lt;=$D383,0,IF(SUM($D383,I343)&gt;K$5,$AH355/I343,$AH355-SUM($I383:J383)))</f>
        <v>0</v>
      </c>
      <c r="L383" s="123">
        <f>IF(L$5&lt;=$D383,0,IF(SUM($D383,I343)&gt;L$5,$AH355/I343,$AH355-SUM($I383:K383)))</f>
        <v>0</v>
      </c>
      <c r="M383" s="123">
        <f>IF(M$5&lt;=$D383,0,IF(SUM($D383,I343)&gt;M$5,$AH355/I343,$AH355-SUM($I383:L383)))</f>
        <v>0</v>
      </c>
      <c r="N383" s="123">
        <f>IF(N$5&lt;=$D383,0,IF(SUM($D383,I343)&gt;N$5,$AH355/I343,$AH355-SUM($I383:M383)))</f>
        <v>0</v>
      </c>
      <c r="O383" s="123">
        <f>IF(O$5&lt;=$D383,0,IF(SUM($D383,I343)&gt;O$5,$AH355/I343,$AH355-SUM($I383:N383)))</f>
        <v>0</v>
      </c>
      <c r="P383" s="123">
        <f>IF(P$5&lt;=$D383,0,IF(SUM($D383,I343)&gt;P$5,$AH355/I343,$AH355-SUM($I383:O383)))</f>
        <v>0</v>
      </c>
      <c r="Q383" s="123">
        <f>IF(Q$5&lt;=$D383,0,IF(SUM($D383,I343)&gt;Q$5,$AH355/I343,$AH355-SUM($I383:P383)))</f>
        <v>0</v>
      </c>
      <c r="R383" s="123">
        <f>IF(R$5&lt;=$D383,0,IF(SUM($D383,I343)&gt;R$5,$AH355/I343,$AH355-SUM($I383:Q383)))</f>
        <v>0</v>
      </c>
      <c r="S383" s="123">
        <f>IF(S$5&lt;=$D383,0,IF(SUM($D383,I343)&gt;S$5,$AH355/I343,$AH355-SUM($I383:R383)))</f>
        <v>0</v>
      </c>
      <c r="T383" s="123">
        <f>IF(T$5&lt;=$D383,0,IF(SUM($D383,I343)&gt;T$5,$AH355/I343,$AH355-SUM($I383:S383)))</f>
        <v>0</v>
      </c>
      <c r="U383" s="123">
        <f>IF(U$5&lt;=$D383,0,IF(SUM($D383,I343)&gt;U$5,$AH355/I343,$AH355-SUM($I383:T383)))</f>
        <v>0</v>
      </c>
      <c r="V383" s="123">
        <f>IF(V$5&lt;=$D383,0,IF(SUM($D383,I343)&gt;V$5,$AH355/I343,$AH355-SUM($I383:U383)))</f>
        <v>0</v>
      </c>
      <c r="W383" s="123">
        <f>IF(W$5&lt;=$D383,0,IF(SUM($D383,I343)&gt;W$5,$AH355/I343,$AH355-SUM($I383:V383)))</f>
        <v>0</v>
      </c>
      <c r="X383" s="123">
        <f>IF(X$5&lt;=$D383,0,IF(SUM($D383,I343)&gt;X$5,$AH355/I343,$AH355-SUM($I383:W383)))</f>
        <v>0</v>
      </c>
      <c r="Y383" s="123">
        <f>IF(Y$5&lt;=$D383,0,IF(SUM($D383,I343)&gt;Y$5,$AH355/I343,$AH355-SUM($I383:X383)))</f>
        <v>0</v>
      </c>
      <c r="Z383" s="123">
        <f>IF(Z$5&lt;=$D383,0,IF(SUM($D383,I343)&gt;Z$5,$AH355/I343,$AH355-SUM($I383:Y383)))</f>
        <v>0</v>
      </c>
      <c r="AA383" s="123">
        <f>IF(AA$5&lt;=$D383,0,IF(SUM($D383,I343)&gt;AA$5,$AH355/I343,$AH355-SUM($I383:Z383)))</f>
        <v>0</v>
      </c>
      <c r="AB383" s="123">
        <f>IF(AB$5&lt;=$D383,0,IF(SUM($D383,I343)&gt;AB$5,$AH355/I343,$AH355-SUM($I383:AA383)))</f>
        <v>0</v>
      </c>
      <c r="AC383" s="123">
        <f>IF(AC$5&lt;=$D383,0,IF(SUM($D383,I343)&gt;AC$5,$AH355/I343,$AH355-SUM($I383:AB383)))</f>
        <v>0</v>
      </c>
      <c r="AD383" s="123">
        <f>IF(AD$5&lt;=$D383,0,IF(SUM($D383,I343)&gt;AD$5,$AH355/I343,$AH355-SUM($I383:AC383)))</f>
        <v>0</v>
      </c>
      <c r="AE383" s="123">
        <f>IF(AE$5&lt;=$D383,0,IF(SUM($D383,I343)&gt;AE$5,$AH355/I343,$AH355-SUM($I383:AD383)))</f>
        <v>0</v>
      </c>
      <c r="AF383" s="123">
        <f>IF(AF$5&lt;=$D383,0,IF(SUM($D383,I343)&gt;AF$5,$AH355/I343,$AH355-SUM($I383:AE383)))</f>
        <v>0</v>
      </c>
      <c r="AG383" s="123">
        <f>IF(AG$5&lt;=$D383,0,IF(SUM($D383,I343)&gt;AG$5,$AH355/I343,$AH355-SUM($I383:AF383)))</f>
        <v>0</v>
      </c>
      <c r="AH383" s="123">
        <f>IF(AH$5&lt;=$D383,0,IF(SUM($D383,I343)&gt;AH$5,$AH355/I343,$AH355-SUM($I383:AG383)))</f>
        <v>0</v>
      </c>
      <c r="AI383" s="123">
        <f>IF(AI$5&lt;=$D383,0,IF(SUM($D383,I343)&gt;AI$5,$AH355/I343,$AH355-SUM($I383:AH383)))</f>
        <v>0</v>
      </c>
      <c r="AJ383" s="123">
        <f>IF(AJ$5&lt;=$D383,0,IF(SUM($D383,I343)&gt;AJ$5,$AH355/I343,$AH355-SUM($I383:AI383)))</f>
        <v>0</v>
      </c>
      <c r="AK383" s="123">
        <f>IF(AK$5&lt;=$D383,0,IF(SUM($D383,I343)&gt;AK$5,$AH355/I343,$AH355-SUM($I383:AJ383)))</f>
        <v>0</v>
      </c>
      <c r="AL383" s="123">
        <f>IF(AL$5&lt;=$D383,0,IF(SUM($D383,I343)&gt;AL$5,$AH355/I343,$AH355-SUM($I383:AK383)))</f>
        <v>0</v>
      </c>
      <c r="AM383" s="123">
        <f>IF(AM$5&lt;=$D383,0,IF(SUM($D383,I343)&gt;AM$5,$AH355/I343,$AH355-SUM($I383:AL383)))</f>
        <v>0</v>
      </c>
      <c r="AN383" s="123">
        <f>IF(AN$5&lt;=$D383,0,IF(SUM($D383,I343)&gt;AN$5,$AH355/I343,$AH355-SUM($I383:AM383)))</f>
        <v>0</v>
      </c>
      <c r="AO383" s="123">
        <f>IF(AO$5&lt;=$D383,0,IF(SUM($D383,I343)&gt;AO$5,$AH355/I343,$AH355-SUM($I383:AN383)))</f>
        <v>0</v>
      </c>
      <c r="AP383" s="123">
        <f>IF(AP$5&lt;=$D383,0,IF(SUM($D383,I343)&gt;AP$5,$AH355/I343,$AH355-SUM($I383:AO383)))</f>
        <v>0</v>
      </c>
      <c r="AQ383" s="123">
        <f>IF(AQ$5&lt;=$D383,0,IF(SUM($D383,I343)&gt;AQ$5,$AH355/I343,$AH355-SUM($I383:AP383)))</f>
        <v>0</v>
      </c>
      <c r="AR383" s="123">
        <f>IF(AR$5&lt;=$D383,0,IF(SUM($D383,I343)&gt;AR$5,$AH355/I343,$AH355-SUM($I383:AQ383)))</f>
        <v>0</v>
      </c>
      <c r="AS383" s="123">
        <f>IF(AS$5&lt;=$D383,0,IF(SUM($D383,I343)&gt;AS$5,$AH355/I343,$AH355-SUM($I383:AR383)))</f>
        <v>0</v>
      </c>
      <c r="AT383" s="123">
        <f>IF(AT$5&lt;=$D383,0,IF(SUM($D383,I343)&gt;AT$5,$AH355/I343,$AH355-SUM($I383:AS383)))</f>
        <v>0</v>
      </c>
      <c r="AU383" s="123">
        <f>IF(AU$5&lt;=$D383,0,IF(SUM($D383,I343)&gt;AU$5,$AH355/I343,$AH355-SUM($I383:AT383)))</f>
        <v>0</v>
      </c>
      <c r="AV383" s="123">
        <f>IF(AV$5&lt;=$D383,0,IF(SUM($D383,I343)&gt;AV$5,$AH355/I343,$AH355-SUM($I383:AU383)))</f>
        <v>0</v>
      </c>
      <c r="AW383" s="123">
        <f>IF(AW$5&lt;=$D383,0,IF(SUM($D383,I343)&gt;AW$5,$AH355/I343,$AH355-SUM($I383:AV383)))</f>
        <v>0</v>
      </c>
      <c r="AX383" s="123">
        <f>IF(AX$5&lt;=$D383,0,IF(SUM($D383,I343)&gt;AX$5,$AH355/I343,$AH355-SUM($I383:AW383)))</f>
        <v>0</v>
      </c>
      <c r="AY383" s="123">
        <f>IF(AY$5&lt;=$D383,0,IF(SUM($D383,I343)&gt;AY$5,$AH355/I343,$AH355-SUM($I383:AX383)))</f>
        <v>0</v>
      </c>
      <c r="AZ383" s="123">
        <f>IF(AZ$5&lt;=$D383,0,IF(SUM($D383,I343)&gt;AZ$5,$AH355/I343,$AH355-SUM($I383:AY383)))</f>
        <v>0</v>
      </c>
      <c r="BA383" s="123">
        <f>IF(BA$5&lt;=$D383,0,IF(SUM($D383,I343)&gt;BA$5,$AH355/I343,$AH355-SUM($I383:AZ383)))</f>
        <v>0</v>
      </c>
      <c r="BB383" s="123">
        <f>IF(BB$5&lt;=$D383,0,IF(SUM($D383,I343)&gt;BB$5,$AH355/I343,$AH355-SUM($I383:BA383)))</f>
        <v>0</v>
      </c>
      <c r="BC383" s="123">
        <f>IF(BC$5&lt;=$D383,0,IF(SUM($D383,I343)&gt;BC$5,$AH355/I343,$AH355-SUM($I383:BB383)))</f>
        <v>0</v>
      </c>
      <c r="BD383" s="123">
        <f>IF(BD$5&lt;=$D383,0,IF(SUM($D383,I343)&gt;BD$5,$AH355/I343,$AH355-SUM($I383:BC383)))</f>
        <v>0</v>
      </c>
      <c r="BE383" s="123">
        <f>IF(BE$5&lt;=$D383,0,IF(SUM($D383,I343)&gt;BE$5,$AH355/I343,$AH355-SUM($I383:BD383)))</f>
        <v>0</v>
      </c>
      <c r="BF383" s="123">
        <f>IF(BF$5&lt;=$D383,0,IF(SUM($D383,I343)&gt;BF$5,$AH355/I343,$AH355-SUM($I383:BE383)))</f>
        <v>0</v>
      </c>
      <c r="BG383" s="123">
        <f>IF(BG$5&lt;=$D383,0,IF(SUM($D383,I343)&gt;BG$5,$AH355/I343,$AH355-SUM($I383:BF383)))</f>
        <v>0</v>
      </c>
      <c r="BH383" s="123">
        <f>IF(BH$5&lt;=$D383,0,IF(SUM($D383,I343)&gt;BH$5,$AH355/I343,$AH355-SUM($I383:BG383)))</f>
        <v>0</v>
      </c>
      <c r="BI383" s="123">
        <f>IF(BI$5&lt;=$D383,0,IF(SUM($D383,I343)&gt;BI$5,$AH355/I343,$AH355-SUM($I383:BH383)))</f>
        <v>0</v>
      </c>
      <c r="BJ383" s="123">
        <f>IF(BJ$5&lt;=$D383,0,IF(SUM($D383,I343)&gt;BJ$5,$AH355/I343,$AH355-SUM($I383:BI383)))</f>
        <v>0</v>
      </c>
      <c r="BK383" s="123">
        <f>IF(BK$5&lt;=$D383,0,IF(SUM($D383,I343)&gt;BK$5,$AH355/I343,$AH355-SUM($I383:BJ383)))</f>
        <v>0</v>
      </c>
      <c r="BL383" s="123">
        <f>IF(BL$5&lt;=$D383,0,IF(SUM($D383,I343)&gt;BL$5,$AH355/I343,$AH355-SUM($I383:BK383)))</f>
        <v>0</v>
      </c>
      <c r="BM383" s="123">
        <f>IF(BM$5&lt;=$D383,0,IF(SUM($D383,I343)&gt;BM$5,$AH355/I343,$AH355-SUM($I383:BL383)))</f>
        <v>0</v>
      </c>
      <c r="BN383" s="123">
        <f>IF(BN$5&lt;=$D383,0,IF(SUM($D383,I343)&gt;BN$5,$AH355/I343,$AH355-SUM($I383:BM383)))</f>
        <v>0</v>
      </c>
      <c r="BO383" s="123">
        <f>IF(BO$5&lt;=$D383,0,IF(SUM($D383,I343)&gt;BO$5,$AH355/I343,$AH355-SUM($I383:BN383)))</f>
        <v>0</v>
      </c>
      <c r="BP383" s="123">
        <f>IF(BP$5&lt;=$D383,0,IF(SUM($D383,I343)&gt;BP$5,$AH355/I343,$AH355-SUM($I383:BO383)))</f>
        <v>0</v>
      </c>
      <c r="BQ383" s="123">
        <f>IF(BQ$5&lt;=$D383,0,IF(SUM($D383,I343)&gt;BQ$5,$AH355/I343,$AH355-SUM($I383:BP383)))</f>
        <v>0</v>
      </c>
      <c r="BR383" s="123">
        <f>IF(BR$5&lt;=$D383,0,IF(SUM($D383,J343)&gt;BR$5,$AH355/J343,$AH355-SUM($I383:BQ383)))</f>
        <v>0</v>
      </c>
      <c r="BS383" s="123">
        <f>IF(BS$5&lt;=$D383,0,IF(SUM($D383,K343)&gt;BS$5,$AH355/K343,$AH355-SUM($I383:BR383)))</f>
        <v>0</v>
      </c>
      <c r="BT383" s="123">
        <f>IF(BT$5&lt;=$D383,0,IF(SUM($D383,L343)&gt;BT$5,$AH355/L343,$AH355-SUM($I383:BS383)))</f>
        <v>0</v>
      </c>
      <c r="BU383" s="123">
        <f>IF(BU$5&lt;=$D383,0,IF(SUM($D383,M343)&gt;BU$5,$AH355/M343,$AH355-SUM($I383:BT383)))</f>
        <v>0</v>
      </c>
      <c r="BV383" s="123">
        <f>IF(BV$5&lt;=$D383,0,IF(SUM($D383,N343)&gt;BV$5,$AH355/N343,$AH355-SUM($I383:BU383)))</f>
        <v>0</v>
      </c>
    </row>
    <row r="384" spans="4:74" ht="12.75" hidden="1" customHeight="1" outlineLevel="1" x14ac:dyDescent="0.3">
      <c r="D384" s="124">
        <f t="shared" si="160"/>
        <v>2036</v>
      </c>
      <c r="E384" s="8" t="s">
        <v>22</v>
      </c>
      <c r="I384" s="75"/>
      <c r="J384" s="123">
        <f>IF(J$5&lt;=$D384,0,IF(SUM($D384,I343)&gt;J$5,$AI355/I343,$AI355-SUM($I384:I384)))</f>
        <v>0</v>
      </c>
      <c r="K384" s="123">
        <f>IF(K$5&lt;=$D384,0,IF(SUM($D384,I343)&gt;K$5,$AI355/I343,$AI355-SUM($I384:J384)))</f>
        <v>0</v>
      </c>
      <c r="L384" s="123">
        <f>IF(L$5&lt;=$D384,0,IF(SUM($D384,I343)&gt;L$5,$AI355/I343,$AI355-SUM($I384:K384)))</f>
        <v>0</v>
      </c>
      <c r="M384" s="123">
        <f>IF(M$5&lt;=$D384,0,IF(SUM($D384,I343)&gt;M$5,$AI355/I343,$AI355-SUM($I384:L384)))</f>
        <v>0</v>
      </c>
      <c r="N384" s="123">
        <f>IF(N$5&lt;=$D384,0,IF(SUM($D384,I343)&gt;N$5,$AI355/I343,$AI355-SUM($I384:M384)))</f>
        <v>0</v>
      </c>
      <c r="O384" s="123">
        <f>IF(O$5&lt;=$D384,0,IF(SUM($D384,I343)&gt;O$5,$AI355/I343,$AI355-SUM($I384:N384)))</f>
        <v>0</v>
      </c>
      <c r="P384" s="123">
        <f>IF(P$5&lt;=$D384,0,IF(SUM($D384,I343)&gt;P$5,$AI355/I343,$AI355-SUM($I384:O384)))</f>
        <v>0</v>
      </c>
      <c r="Q384" s="123">
        <f>IF(Q$5&lt;=$D384,0,IF(SUM($D384,I343)&gt;Q$5,$AI355/I343,$AI355-SUM($I384:P384)))</f>
        <v>0</v>
      </c>
      <c r="R384" s="123">
        <f>IF(R$5&lt;=$D384,0,IF(SUM($D384,I343)&gt;R$5,$AI355/I343,$AI355-SUM($I384:Q384)))</f>
        <v>0</v>
      </c>
      <c r="S384" s="123">
        <f>IF(S$5&lt;=$D384,0,IF(SUM($D384,I343)&gt;S$5,$AI355/I343,$AI355-SUM($I384:R384)))</f>
        <v>0</v>
      </c>
      <c r="T384" s="123">
        <f>IF(T$5&lt;=$D384,0,IF(SUM($D384,I343)&gt;T$5,$AI355/I343,$AI355-SUM($I384:S384)))</f>
        <v>0</v>
      </c>
      <c r="U384" s="123">
        <f>IF(U$5&lt;=$D384,0,IF(SUM($D384,I343)&gt;U$5,$AI355/I343,$AI355-SUM($I384:T384)))</f>
        <v>0</v>
      </c>
      <c r="V384" s="123">
        <f>IF(V$5&lt;=$D384,0,IF(SUM($D384,I343)&gt;V$5,$AI355/I343,$AI355-SUM($I384:U384)))</f>
        <v>0</v>
      </c>
      <c r="W384" s="123">
        <f>IF(W$5&lt;=$D384,0,IF(SUM($D384,I343)&gt;W$5,$AI355/I343,$AI355-SUM($I384:V384)))</f>
        <v>0</v>
      </c>
      <c r="X384" s="123">
        <f>IF(X$5&lt;=$D384,0,IF(SUM($D384,I343)&gt;X$5,$AI355/I343,$AI355-SUM($I384:W384)))</f>
        <v>0</v>
      </c>
      <c r="Y384" s="123">
        <f>IF(Y$5&lt;=$D384,0,IF(SUM($D384,I343)&gt;Y$5,$AI355/I343,$AI355-SUM($I384:X384)))</f>
        <v>0</v>
      </c>
      <c r="Z384" s="123">
        <f>IF(Z$5&lt;=$D384,0,IF(SUM($D384,I343)&gt;Z$5,$AI355/I343,$AI355-SUM($I384:Y384)))</f>
        <v>0</v>
      </c>
      <c r="AA384" s="123">
        <f>IF(AA$5&lt;=$D384,0,IF(SUM($D384,I343)&gt;AA$5,$AI355/I343,$AI355-SUM($I384:Z384)))</f>
        <v>0</v>
      </c>
      <c r="AB384" s="123">
        <f>IF(AB$5&lt;=$D384,0,IF(SUM($D384,I343)&gt;AB$5,$AI355/I343,$AI355-SUM($I384:AA384)))</f>
        <v>0</v>
      </c>
      <c r="AC384" s="123">
        <f>IF(AC$5&lt;=$D384,0,IF(SUM($D384,I343)&gt;AC$5,$AI355/I343,$AI355-SUM($I384:AB384)))</f>
        <v>0</v>
      </c>
      <c r="AD384" s="123">
        <f>IF(AD$5&lt;=$D384,0,IF(SUM($D384,I343)&gt;AD$5,$AI355/I343,$AI355-SUM($I384:AC384)))</f>
        <v>0</v>
      </c>
      <c r="AE384" s="123">
        <f>IF(AE$5&lt;=$D384,0,IF(SUM($D384,I343)&gt;AE$5,$AI355/I343,$AI355-SUM($I384:AD384)))</f>
        <v>0</v>
      </c>
      <c r="AF384" s="123">
        <f>IF(AF$5&lt;=$D384,0,IF(SUM($D384,I343)&gt;AF$5,$AI355/I343,$AI355-SUM($I384:AE384)))</f>
        <v>0</v>
      </c>
      <c r="AG384" s="123">
        <f>IF(AG$5&lt;=$D384,0,IF(SUM($D384,I343)&gt;AG$5,$AI355/I343,$AI355-SUM($I384:AF384)))</f>
        <v>0</v>
      </c>
      <c r="AH384" s="123">
        <f>IF(AH$5&lt;=$D384,0,IF(SUM($D384,I343)&gt;AH$5,$AI355/I343,$AI355-SUM($I384:AG384)))</f>
        <v>0</v>
      </c>
      <c r="AI384" s="123">
        <f>IF(AI$5&lt;=$D384,0,IF(SUM($D384,I343)&gt;AI$5,$AI355/I343,$AI355-SUM($I384:AH384)))</f>
        <v>0</v>
      </c>
      <c r="AJ384" s="123">
        <f>IF(AJ$5&lt;=$D384,0,IF(SUM($D384,I343)&gt;AJ$5,$AI355/I343,$AI355-SUM($I384:AI384)))</f>
        <v>0</v>
      </c>
      <c r="AK384" s="123">
        <f>IF(AK$5&lt;=$D384,0,IF(SUM($D384,I343)&gt;AK$5,$AI355/I343,$AI355-SUM($I384:AJ384)))</f>
        <v>0</v>
      </c>
      <c r="AL384" s="123">
        <f>IF(AL$5&lt;=$D384,0,IF(SUM($D384,I343)&gt;AL$5,$AI355/I343,$AI355-SUM($I384:AK384)))</f>
        <v>0</v>
      </c>
      <c r="AM384" s="123">
        <f>IF(AM$5&lt;=$D384,0,IF(SUM($D384,I343)&gt;AM$5,$AI355/I343,$AI355-SUM($I384:AL384)))</f>
        <v>0</v>
      </c>
      <c r="AN384" s="123">
        <f>IF(AN$5&lt;=$D384,0,IF(SUM($D384,I343)&gt;AN$5,$AI355/I343,$AI355-SUM($I384:AM384)))</f>
        <v>0</v>
      </c>
      <c r="AO384" s="123">
        <f>IF(AO$5&lt;=$D384,0,IF(SUM($D384,I343)&gt;AO$5,$AI355/I343,$AI355-SUM($I384:AN384)))</f>
        <v>0</v>
      </c>
      <c r="AP384" s="123">
        <f>IF(AP$5&lt;=$D384,0,IF(SUM($D384,I343)&gt;AP$5,$AI355/I343,$AI355-SUM($I384:AO384)))</f>
        <v>0</v>
      </c>
      <c r="AQ384" s="123">
        <f>IF(AQ$5&lt;=$D384,0,IF(SUM($D384,I343)&gt;AQ$5,$AI355/I343,$AI355-SUM($I384:AP384)))</f>
        <v>0</v>
      </c>
      <c r="AR384" s="123">
        <f>IF(AR$5&lt;=$D384,0,IF(SUM($D384,I343)&gt;AR$5,$AI355/I343,$AI355-SUM($I384:AQ384)))</f>
        <v>0</v>
      </c>
      <c r="AS384" s="123">
        <f>IF(AS$5&lt;=$D384,0,IF(SUM($D384,I343)&gt;AS$5,$AI355/I343,$AI355-SUM($I384:AR384)))</f>
        <v>0</v>
      </c>
      <c r="AT384" s="123">
        <f>IF(AT$5&lt;=$D384,0,IF(SUM($D384,I343)&gt;AT$5,$AI355/I343,$AI355-SUM($I384:AS384)))</f>
        <v>0</v>
      </c>
      <c r="AU384" s="123">
        <f>IF(AU$5&lt;=$D384,0,IF(SUM($D384,I343)&gt;AU$5,$AI355/I343,$AI355-SUM($I384:AT384)))</f>
        <v>0</v>
      </c>
      <c r="AV384" s="123">
        <f>IF(AV$5&lt;=$D384,0,IF(SUM($D384,I343)&gt;AV$5,$AI355/I343,$AI355-SUM($I384:AU384)))</f>
        <v>0</v>
      </c>
      <c r="AW384" s="123">
        <f>IF(AW$5&lt;=$D384,0,IF(SUM($D384,I343)&gt;AW$5,$AI355/I343,$AI355-SUM($I384:AV384)))</f>
        <v>0</v>
      </c>
      <c r="AX384" s="123">
        <f>IF(AX$5&lt;=$D384,0,IF(SUM($D384,I343)&gt;AX$5,$AI355/I343,$AI355-SUM($I384:AW384)))</f>
        <v>0</v>
      </c>
      <c r="AY384" s="123">
        <f>IF(AY$5&lt;=$D384,0,IF(SUM($D384,I343)&gt;AY$5,$AI355/I343,$AI355-SUM($I384:AX384)))</f>
        <v>0</v>
      </c>
      <c r="AZ384" s="123">
        <f>IF(AZ$5&lt;=$D384,0,IF(SUM($D384,I343)&gt;AZ$5,$AI355/I343,$AI355-SUM($I384:AY384)))</f>
        <v>0</v>
      </c>
      <c r="BA384" s="123">
        <f>IF(BA$5&lt;=$D384,0,IF(SUM($D384,I343)&gt;BA$5,$AI355/I343,$AI355-SUM($I384:AZ384)))</f>
        <v>0</v>
      </c>
      <c r="BB384" s="123">
        <f>IF(BB$5&lt;=$D384,0,IF(SUM($D384,I343)&gt;BB$5,$AI355/I343,$AI355-SUM($I384:BA384)))</f>
        <v>0</v>
      </c>
      <c r="BC384" s="123">
        <f>IF(BC$5&lt;=$D384,0,IF(SUM($D384,I343)&gt;BC$5,$AI355/I343,$AI355-SUM($I384:BB384)))</f>
        <v>0</v>
      </c>
      <c r="BD384" s="123">
        <f>IF(BD$5&lt;=$D384,0,IF(SUM($D384,I343)&gt;BD$5,$AI355/I343,$AI355-SUM($I384:BC384)))</f>
        <v>0</v>
      </c>
      <c r="BE384" s="123">
        <f>IF(BE$5&lt;=$D384,0,IF(SUM($D384,I343)&gt;BE$5,$AI355/I343,$AI355-SUM($I384:BD384)))</f>
        <v>0</v>
      </c>
      <c r="BF384" s="123">
        <f>IF(BF$5&lt;=$D384,0,IF(SUM($D384,I343)&gt;BF$5,$AI355/I343,$AI355-SUM($I384:BE384)))</f>
        <v>0</v>
      </c>
      <c r="BG384" s="123">
        <f>IF(BG$5&lt;=$D384,0,IF(SUM($D384,I343)&gt;BG$5,$AI355/I343,$AI355-SUM($I384:BF384)))</f>
        <v>0</v>
      </c>
      <c r="BH384" s="123">
        <f>IF(BH$5&lt;=$D384,0,IF(SUM($D384,I343)&gt;BH$5,$AI355/I343,$AI355-SUM($I384:BG384)))</f>
        <v>0</v>
      </c>
      <c r="BI384" s="123">
        <f>IF(BI$5&lt;=$D384,0,IF(SUM($D384,I343)&gt;BI$5,$AI355/I343,$AI355-SUM($I384:BH384)))</f>
        <v>0</v>
      </c>
      <c r="BJ384" s="123">
        <f>IF(BJ$5&lt;=$D384,0,IF(SUM($D384,I343)&gt;BJ$5,$AI355/I343,$AI355-SUM($I384:BI384)))</f>
        <v>0</v>
      </c>
      <c r="BK384" s="123">
        <f>IF(BK$5&lt;=$D384,0,IF(SUM($D384,I343)&gt;BK$5,$AI355/I343,$AI355-SUM($I384:BJ384)))</f>
        <v>0</v>
      </c>
      <c r="BL384" s="123">
        <f>IF(BL$5&lt;=$D384,0,IF(SUM($D384,I343)&gt;BL$5,$AI355/I343,$AI355-SUM($I384:BK384)))</f>
        <v>0</v>
      </c>
      <c r="BM384" s="123">
        <f>IF(BM$5&lt;=$D384,0,IF(SUM($D384,I343)&gt;BM$5,$AI355/I343,$AI355-SUM($I384:BL384)))</f>
        <v>0</v>
      </c>
      <c r="BN384" s="123">
        <f>IF(BN$5&lt;=$D384,0,IF(SUM($D384,I343)&gt;BN$5,$AI355/I343,$AI355-SUM($I384:BM384)))</f>
        <v>0</v>
      </c>
      <c r="BO384" s="123">
        <f>IF(BO$5&lt;=$D384,0,IF(SUM($D384,I343)&gt;BO$5,$AI355/I343,$AI355-SUM($I384:BN384)))</f>
        <v>0</v>
      </c>
      <c r="BP384" s="123">
        <f>IF(BP$5&lt;=$D384,0,IF(SUM($D384,I343)&gt;BP$5,$AI355/I343,$AI355-SUM($I384:BO384)))</f>
        <v>0</v>
      </c>
      <c r="BQ384" s="123">
        <f>IF(BQ$5&lt;=$D384,0,IF(SUM($D384,I343)&gt;BQ$5,$AI355/I343,$AI355-SUM($I384:BP384)))</f>
        <v>0</v>
      </c>
      <c r="BR384" s="123">
        <f>IF(BR$5&lt;=$D384,0,IF(SUM($D384,J343)&gt;BR$5,$AI355/J343,$AI355-SUM($I384:BQ384)))</f>
        <v>0</v>
      </c>
      <c r="BS384" s="123">
        <f>IF(BS$5&lt;=$D384,0,IF(SUM($D384,K343)&gt;BS$5,$AI355/K343,$AI355-SUM($I384:BR384)))</f>
        <v>0</v>
      </c>
      <c r="BT384" s="123">
        <f>IF(BT$5&lt;=$D384,0,IF(SUM($D384,L343)&gt;BT$5,$AI355/L343,$AI355-SUM($I384:BS384)))</f>
        <v>0</v>
      </c>
      <c r="BU384" s="123">
        <f>IF(BU$5&lt;=$D384,0,IF(SUM($D384,M343)&gt;BU$5,$AI355/M343,$AI355-SUM($I384:BT384)))</f>
        <v>0</v>
      </c>
      <c r="BV384" s="123">
        <f>IF(BV$5&lt;=$D384,0,IF(SUM($D384,N343)&gt;BV$5,$AI355/N343,$AI355-SUM($I384:BU384)))</f>
        <v>0</v>
      </c>
    </row>
    <row r="385" spans="1:74" ht="12.75" hidden="1" customHeight="1" outlineLevel="1" x14ac:dyDescent="0.3">
      <c r="D385" s="124">
        <f t="shared" si="160"/>
        <v>2037</v>
      </c>
      <c r="E385" s="8" t="s">
        <v>22</v>
      </c>
      <c r="I385" s="75"/>
      <c r="J385" s="123">
        <f>IF(J$5&lt;=$D385,0,IF(SUM($D385,I343)&gt;J$5,$AJ355/I343,$AJ355-SUM($I385:I385)))</f>
        <v>0</v>
      </c>
      <c r="K385" s="123">
        <f>IF(K$5&lt;=$D385,0,IF(SUM($D385,I343)&gt;K$5,$AJ355/I343,$AJ355-SUM($I385:J385)))</f>
        <v>0</v>
      </c>
      <c r="L385" s="123">
        <f>IF(L$5&lt;=$D385,0,IF(SUM($D385,I343)&gt;L$5,$AJ355/I343,$AJ355-SUM($I385:K385)))</f>
        <v>0</v>
      </c>
      <c r="M385" s="123">
        <f>IF(M$5&lt;=$D385,0,IF(SUM($D385,I343)&gt;M$5,$AJ355/I343,$AJ355-SUM($I385:L385)))</f>
        <v>0</v>
      </c>
      <c r="N385" s="123">
        <f>IF(N$5&lt;=$D385,0,IF(SUM($D385,I343)&gt;N$5,$AJ355/I343,$AJ355-SUM($I385:M385)))</f>
        <v>0</v>
      </c>
      <c r="O385" s="123">
        <f>IF(O$5&lt;=$D385,0,IF(SUM($D385,I343)&gt;O$5,$AJ355/I343,$AJ355-SUM($I385:N385)))</f>
        <v>0</v>
      </c>
      <c r="P385" s="123">
        <f>IF(P$5&lt;=$D385,0,IF(SUM($D385,I343)&gt;P$5,$AJ355/I343,$AJ355-SUM($I385:O385)))</f>
        <v>0</v>
      </c>
      <c r="Q385" s="123">
        <f>IF(Q$5&lt;=$D385,0,IF(SUM($D385,I343)&gt;Q$5,$AJ355/I343,$AJ355-SUM($I385:P385)))</f>
        <v>0</v>
      </c>
      <c r="R385" s="123">
        <f>IF(R$5&lt;=$D385,0,IF(SUM($D385,I343)&gt;R$5,$AJ355/I343,$AJ355-SUM($I385:Q385)))</f>
        <v>0</v>
      </c>
      <c r="S385" s="123">
        <f>IF(S$5&lt;=$D385,0,IF(SUM($D385,I343)&gt;S$5,$AJ355/I343,$AJ355-SUM($I385:R385)))</f>
        <v>0</v>
      </c>
      <c r="T385" s="123">
        <f>IF(T$5&lt;=$D385,0,IF(SUM($D385,I343)&gt;T$5,$AJ355/I343,$AJ355-SUM($I385:S385)))</f>
        <v>0</v>
      </c>
      <c r="U385" s="123">
        <f>IF(U$5&lt;=$D385,0,IF(SUM($D385,I343)&gt;U$5,$AJ355/I343,$AJ355-SUM($I385:T385)))</f>
        <v>0</v>
      </c>
      <c r="V385" s="123">
        <f>IF(V$5&lt;=$D385,0,IF(SUM($D385,I343)&gt;V$5,$AJ355/I343,$AJ355-SUM($I385:U385)))</f>
        <v>0</v>
      </c>
      <c r="W385" s="123">
        <f>IF(W$5&lt;=$D385,0,IF(SUM($D385,I343)&gt;W$5,$AJ355/I343,$AJ355-SUM($I385:V385)))</f>
        <v>0</v>
      </c>
      <c r="X385" s="123">
        <f>IF(X$5&lt;=$D385,0,IF(SUM($D385,I343)&gt;X$5,$AJ355/I343,$AJ355-SUM($I385:W385)))</f>
        <v>0</v>
      </c>
      <c r="Y385" s="123">
        <f>IF(Y$5&lt;=$D385,0,IF(SUM($D385,I343)&gt;Y$5,$AJ355/I343,$AJ355-SUM($I385:X385)))</f>
        <v>0</v>
      </c>
      <c r="Z385" s="123">
        <f>IF(Z$5&lt;=$D385,0,IF(SUM($D385,I343)&gt;Z$5,$AJ355/I343,$AJ355-SUM($I385:Y385)))</f>
        <v>0</v>
      </c>
      <c r="AA385" s="123">
        <f>IF(AA$5&lt;=$D385,0,IF(SUM($D385,I343)&gt;AA$5,$AJ355/I343,$AJ355-SUM($I385:Z385)))</f>
        <v>0</v>
      </c>
      <c r="AB385" s="123">
        <f>IF(AB$5&lt;=$D385,0,IF(SUM($D385,I343)&gt;AB$5,$AJ355/I343,$AJ355-SUM($I385:AA385)))</f>
        <v>0</v>
      </c>
      <c r="AC385" s="123">
        <f>IF(AC$5&lt;=$D385,0,IF(SUM($D385,I343)&gt;AC$5,$AJ355/I343,$AJ355-SUM($I385:AB385)))</f>
        <v>0</v>
      </c>
      <c r="AD385" s="123">
        <f>IF(AD$5&lt;=$D385,0,IF(SUM($D385,I343)&gt;AD$5,$AJ355/I343,$AJ355-SUM($I385:AC385)))</f>
        <v>0</v>
      </c>
      <c r="AE385" s="123">
        <f>IF(AE$5&lt;=$D385,0,IF(SUM($D385,I343)&gt;AE$5,$AJ355/I343,$AJ355-SUM($I385:AD385)))</f>
        <v>0</v>
      </c>
      <c r="AF385" s="123">
        <f>IF(AF$5&lt;=$D385,0,IF(SUM($D385,I343)&gt;AF$5,$AJ355/I343,$AJ355-SUM($I385:AE385)))</f>
        <v>0</v>
      </c>
      <c r="AG385" s="123">
        <f>IF(AG$5&lt;=$D385,0,IF(SUM($D385,I343)&gt;AG$5,$AJ355/I343,$AJ355-SUM($I385:AF385)))</f>
        <v>0</v>
      </c>
      <c r="AH385" s="123">
        <f>IF(AH$5&lt;=$D385,0,IF(SUM($D385,I343)&gt;AH$5,$AJ355/I343,$AJ355-SUM($I385:AG385)))</f>
        <v>0</v>
      </c>
      <c r="AI385" s="123">
        <f>IF(AI$5&lt;=$D385,0,IF(SUM($D385,I343)&gt;AI$5,$AJ355/I343,$AJ355-SUM($I385:AH385)))</f>
        <v>0</v>
      </c>
      <c r="AJ385" s="123">
        <f>IF(AJ$5&lt;=$D385,0,IF(SUM($D385,I343)&gt;AJ$5,$AJ355/I343,$AJ355-SUM($I385:AI385)))</f>
        <v>0</v>
      </c>
      <c r="AK385" s="123">
        <f>IF(AK$5&lt;=$D385,0,IF(SUM($D385,I343)&gt;AK$5,$AJ355/I343,$AJ355-SUM($I385:AJ385)))</f>
        <v>0</v>
      </c>
      <c r="AL385" s="123">
        <f>IF(AL$5&lt;=$D385,0,IF(SUM($D385,I343)&gt;AL$5,$AJ355/I343,$AJ355-SUM($I385:AK385)))</f>
        <v>0</v>
      </c>
      <c r="AM385" s="123">
        <f>IF(AM$5&lt;=$D385,0,IF(SUM($D385,I343)&gt;AM$5,$AJ355/I343,$AJ355-SUM($I385:AL385)))</f>
        <v>0</v>
      </c>
      <c r="AN385" s="123">
        <f>IF(AN$5&lt;=$D385,0,IF(SUM($D385,I343)&gt;AN$5,$AJ355/I343,$AJ355-SUM($I385:AM385)))</f>
        <v>0</v>
      </c>
      <c r="AO385" s="123">
        <f>IF(AO$5&lt;=$D385,0,IF(SUM($D385,I343)&gt;AO$5,$AJ355/I343,$AJ355-SUM($I385:AN385)))</f>
        <v>0</v>
      </c>
      <c r="AP385" s="123">
        <f>IF(AP$5&lt;=$D385,0,IF(SUM($D385,I343)&gt;AP$5,$AJ355/I343,$AJ355-SUM($I385:AO385)))</f>
        <v>0</v>
      </c>
      <c r="AQ385" s="123">
        <f>IF(AQ$5&lt;=$D385,0,IF(SUM($D385,I343)&gt;AQ$5,$AJ355/I343,$AJ355-SUM($I385:AP385)))</f>
        <v>0</v>
      </c>
      <c r="AR385" s="123">
        <f>IF(AR$5&lt;=$D385,0,IF(SUM($D385,I343)&gt;AR$5,$AJ355/I343,$AJ355-SUM($I385:AQ385)))</f>
        <v>0</v>
      </c>
      <c r="AS385" s="123">
        <f>IF(AS$5&lt;=$D385,0,IF(SUM($D385,I343)&gt;AS$5,$AJ355/I343,$AJ355-SUM($I385:AR385)))</f>
        <v>0</v>
      </c>
      <c r="AT385" s="123">
        <f>IF(AT$5&lt;=$D385,0,IF(SUM($D385,I343)&gt;AT$5,$AJ355/I343,$AJ355-SUM($I385:AS385)))</f>
        <v>0</v>
      </c>
      <c r="AU385" s="123">
        <f>IF(AU$5&lt;=$D385,0,IF(SUM($D385,I343)&gt;AU$5,$AJ355/I343,$AJ355-SUM($I385:AT385)))</f>
        <v>0</v>
      </c>
      <c r="AV385" s="123">
        <f>IF(AV$5&lt;=$D385,0,IF(SUM($D385,I343)&gt;AV$5,$AJ355/I343,$AJ355-SUM($I385:AU385)))</f>
        <v>0</v>
      </c>
      <c r="AW385" s="123">
        <f>IF(AW$5&lt;=$D385,0,IF(SUM($D385,I343)&gt;AW$5,$AJ355/I343,$AJ355-SUM($I385:AV385)))</f>
        <v>0</v>
      </c>
      <c r="AX385" s="123">
        <f>IF(AX$5&lt;=$D385,0,IF(SUM($D385,I343)&gt;AX$5,$AJ355/I343,$AJ355-SUM($I385:AW385)))</f>
        <v>0</v>
      </c>
      <c r="AY385" s="123">
        <f>IF(AY$5&lt;=$D385,0,IF(SUM($D385,I343)&gt;AY$5,$AJ355/I343,$AJ355-SUM($I385:AX385)))</f>
        <v>0</v>
      </c>
      <c r="AZ385" s="123">
        <f>IF(AZ$5&lt;=$D385,0,IF(SUM($D385,I343)&gt;AZ$5,$AJ355/I343,$AJ355-SUM($I385:AY385)))</f>
        <v>0</v>
      </c>
      <c r="BA385" s="123">
        <f>IF(BA$5&lt;=$D385,0,IF(SUM($D385,I343)&gt;BA$5,$AJ355/I343,$AJ355-SUM($I385:AZ385)))</f>
        <v>0</v>
      </c>
      <c r="BB385" s="123">
        <f>IF(BB$5&lt;=$D385,0,IF(SUM($D385,I343)&gt;BB$5,$AJ355/I343,$AJ355-SUM($I385:BA385)))</f>
        <v>0</v>
      </c>
      <c r="BC385" s="123">
        <f>IF(BC$5&lt;=$D385,0,IF(SUM($D385,I343)&gt;BC$5,$AJ355/I343,$AJ355-SUM($I385:BB385)))</f>
        <v>0</v>
      </c>
      <c r="BD385" s="123">
        <f>IF(BD$5&lt;=$D385,0,IF(SUM($D385,I343)&gt;BD$5,$AJ355/I343,$AJ355-SUM($I385:BC385)))</f>
        <v>0</v>
      </c>
      <c r="BE385" s="123">
        <f>IF(BE$5&lt;=$D385,0,IF(SUM($D385,I343)&gt;BE$5,$AJ355/I343,$AJ355-SUM($I385:BD385)))</f>
        <v>0</v>
      </c>
      <c r="BF385" s="123">
        <f>IF(BF$5&lt;=$D385,0,IF(SUM($D385,I343)&gt;BF$5,$AJ355/I343,$AJ355-SUM($I385:BE385)))</f>
        <v>0</v>
      </c>
      <c r="BG385" s="123">
        <f>IF(BG$5&lt;=$D385,0,IF(SUM($D385,I343)&gt;BG$5,$AJ355/I343,$AJ355-SUM($I385:BF385)))</f>
        <v>0</v>
      </c>
      <c r="BH385" s="123">
        <f>IF(BH$5&lt;=$D385,0,IF(SUM($D385,I343)&gt;BH$5,$AJ355/I343,$AJ355-SUM($I385:BG385)))</f>
        <v>0</v>
      </c>
      <c r="BI385" s="123">
        <f>IF(BI$5&lt;=$D385,0,IF(SUM($D385,I343)&gt;BI$5,$AJ355/I343,$AJ355-SUM($I385:BH385)))</f>
        <v>0</v>
      </c>
      <c r="BJ385" s="123">
        <f>IF(BJ$5&lt;=$D385,0,IF(SUM($D385,I343)&gt;BJ$5,$AJ355/I343,$AJ355-SUM($I385:BI385)))</f>
        <v>0</v>
      </c>
      <c r="BK385" s="123">
        <f>IF(BK$5&lt;=$D385,0,IF(SUM($D385,I343)&gt;BK$5,$AJ355/I343,$AJ355-SUM($I385:BJ385)))</f>
        <v>0</v>
      </c>
      <c r="BL385" s="123">
        <f>IF(BL$5&lt;=$D385,0,IF(SUM($D385,I343)&gt;BL$5,$AJ355/I343,$AJ355-SUM($I385:BK385)))</f>
        <v>0</v>
      </c>
      <c r="BM385" s="123">
        <f>IF(BM$5&lt;=$D385,0,IF(SUM($D385,I343)&gt;BM$5,$AJ355/I343,$AJ355-SUM($I385:BL385)))</f>
        <v>0</v>
      </c>
      <c r="BN385" s="123">
        <f>IF(BN$5&lt;=$D385,0,IF(SUM($D385,I343)&gt;BN$5,$AJ355/I343,$AJ355-SUM($I385:BM385)))</f>
        <v>0</v>
      </c>
      <c r="BO385" s="123">
        <f>IF(BO$5&lt;=$D385,0,IF(SUM($D385,I343)&gt;BO$5,$AJ355/I343,$AJ355-SUM($I385:BN385)))</f>
        <v>0</v>
      </c>
      <c r="BP385" s="123">
        <f>IF(BP$5&lt;=$D385,0,IF(SUM($D385,I343)&gt;BP$5,$AJ355/I343,$AJ355-SUM($I385:BO385)))</f>
        <v>0</v>
      </c>
      <c r="BQ385" s="123">
        <f>IF(BQ$5&lt;=$D385,0,IF(SUM($D385,I343)&gt;BQ$5,$AJ355/I343,$AJ355-SUM($I385:BP385)))</f>
        <v>0</v>
      </c>
      <c r="BR385" s="123">
        <f>IF(BR$5&lt;=$D385,0,IF(SUM($D385,J343)&gt;BR$5,$AJ355/J343,$AJ355-SUM($I385:BQ385)))</f>
        <v>0</v>
      </c>
      <c r="BS385" s="123">
        <f>IF(BS$5&lt;=$D385,0,IF(SUM($D385,K343)&gt;BS$5,$AJ355/K343,$AJ355-SUM($I385:BR385)))</f>
        <v>0</v>
      </c>
      <c r="BT385" s="123">
        <f>IF(BT$5&lt;=$D385,0,IF(SUM($D385,L343)&gt;BT$5,$AJ355/L343,$AJ355-SUM($I385:BS385)))</f>
        <v>0</v>
      </c>
      <c r="BU385" s="123">
        <f>IF(BU$5&lt;=$D385,0,IF(SUM($D385,M343)&gt;BU$5,$AJ355/M343,$AJ355-SUM($I385:BT385)))</f>
        <v>0</v>
      </c>
      <c r="BV385" s="123">
        <f>IF(BV$5&lt;=$D385,0,IF(SUM($D385,N343)&gt;BV$5,$AJ355/N343,$AJ355-SUM($I385:BU385)))</f>
        <v>0</v>
      </c>
    </row>
    <row r="386" spans="1:74" ht="12.75" hidden="1" customHeight="1" outlineLevel="1" x14ac:dyDescent="0.3">
      <c r="D386" s="124">
        <f t="shared" si="160"/>
        <v>2038</v>
      </c>
      <c r="E386" s="8" t="s">
        <v>22</v>
      </c>
      <c r="I386" s="75"/>
      <c r="J386" s="123">
        <f>IF(J$5&lt;=$D386,0,IF(SUM($D386,I343)&gt;J$5,$AK355/I343,$AK355-SUM($I386:I386)))</f>
        <v>0</v>
      </c>
      <c r="K386" s="123">
        <f>IF(K$5&lt;=$D386,0,IF(SUM($D386,I343)&gt;K$5,$AK355/I343,$AK355-SUM($I386:J386)))</f>
        <v>0</v>
      </c>
      <c r="L386" s="123">
        <f>IF(L$5&lt;=$D386,0,IF(SUM($D386,I343)&gt;L$5,$AK355/I343,$AK355-SUM($I386:K386)))</f>
        <v>0</v>
      </c>
      <c r="M386" s="123">
        <f>IF(M$5&lt;=$D386,0,IF(SUM($D386,I343)&gt;M$5,$AK355/I343,$AK355-SUM($I386:L386)))</f>
        <v>0</v>
      </c>
      <c r="N386" s="123">
        <f>IF(N$5&lt;=$D386,0,IF(SUM($D386,I343)&gt;N$5,$AK355/I343,$AK355-SUM($I386:M386)))</f>
        <v>0</v>
      </c>
      <c r="O386" s="123">
        <f>IF(O$5&lt;=$D386,0,IF(SUM($D386,I343)&gt;O$5,$AK355/I343,$AK355-SUM($I386:N386)))</f>
        <v>0</v>
      </c>
      <c r="P386" s="123">
        <f>IF(P$5&lt;=$D386,0,IF(SUM($D386,I343)&gt;P$5,$AK355/I343,$AK355-SUM($I386:O386)))</f>
        <v>0</v>
      </c>
      <c r="Q386" s="123">
        <f>IF(Q$5&lt;=$D386,0,IF(SUM($D386,I343)&gt;Q$5,$AK355/I343,$AK355-SUM($I386:P386)))</f>
        <v>0</v>
      </c>
      <c r="R386" s="123">
        <f>IF(R$5&lt;=$D386,0,IF(SUM($D386,I343)&gt;R$5,$AK355/I343,$AK355-SUM($I386:Q386)))</f>
        <v>0</v>
      </c>
      <c r="S386" s="123">
        <f>IF(S$5&lt;=$D386,0,IF(SUM($D386,I343)&gt;S$5,$AK355/I343,$AK355-SUM($I386:R386)))</f>
        <v>0</v>
      </c>
      <c r="T386" s="123">
        <f>IF(T$5&lt;=$D386,0,IF(SUM($D386,I343)&gt;T$5,$AK355/I343,$AK355-SUM($I386:S386)))</f>
        <v>0</v>
      </c>
      <c r="U386" s="123">
        <f>IF(U$5&lt;=$D386,0,IF(SUM($D386,I343)&gt;U$5,$AK355/I343,$AK355-SUM($I386:T386)))</f>
        <v>0</v>
      </c>
      <c r="V386" s="123">
        <f>IF(V$5&lt;=$D386,0,IF(SUM($D386,I343)&gt;V$5,$AK355/I343,$AK355-SUM($I386:U386)))</f>
        <v>0</v>
      </c>
      <c r="W386" s="123">
        <f>IF(W$5&lt;=$D386,0,IF(SUM($D386,I343)&gt;W$5,$AK355/I343,$AK355-SUM($I386:V386)))</f>
        <v>0</v>
      </c>
      <c r="X386" s="123">
        <f>IF(X$5&lt;=$D386,0,IF(SUM($D386,I343)&gt;X$5,$AK355/I343,$AK355-SUM($I386:W386)))</f>
        <v>0</v>
      </c>
      <c r="Y386" s="123">
        <f>IF(Y$5&lt;=$D386,0,IF(SUM($D386,I343)&gt;Y$5,$AK355/I343,$AK355-SUM($I386:X386)))</f>
        <v>0</v>
      </c>
      <c r="Z386" s="123">
        <f>IF(Z$5&lt;=$D386,0,IF(SUM($D386,I343)&gt;Z$5,$AK355/I343,$AK355-SUM($I386:Y386)))</f>
        <v>0</v>
      </c>
      <c r="AA386" s="123">
        <f>IF(AA$5&lt;=$D386,0,IF(SUM($D386,I343)&gt;AA$5,$AK355/I343,$AK355-SUM($I386:Z386)))</f>
        <v>0</v>
      </c>
      <c r="AB386" s="123">
        <f>IF(AB$5&lt;=$D386,0,IF(SUM($D386,I343)&gt;AB$5,$AK355/I343,$AK355-SUM($I386:AA386)))</f>
        <v>0</v>
      </c>
      <c r="AC386" s="123">
        <f>IF(AC$5&lt;=$D386,0,IF(SUM($D386,I343)&gt;AC$5,$AK355/I343,$AK355-SUM($I386:AB386)))</f>
        <v>0</v>
      </c>
      <c r="AD386" s="123">
        <f>IF(AD$5&lt;=$D386,0,IF(SUM($D386,I343)&gt;AD$5,$AK355/I343,$AK355-SUM($I386:AC386)))</f>
        <v>0</v>
      </c>
      <c r="AE386" s="123">
        <f>IF(AE$5&lt;=$D386,0,IF(SUM($D386,I343)&gt;AE$5,$AK355/I343,$AK355-SUM($I386:AD386)))</f>
        <v>0</v>
      </c>
      <c r="AF386" s="123">
        <f>IF(AF$5&lt;=$D386,0,IF(SUM($D386,I343)&gt;AF$5,$AK355/I343,$AK355-SUM($I386:AE386)))</f>
        <v>0</v>
      </c>
      <c r="AG386" s="123">
        <f>IF(AG$5&lt;=$D386,0,IF(SUM($D386,I343)&gt;AG$5,$AK355/I343,$AK355-SUM($I386:AF386)))</f>
        <v>0</v>
      </c>
      <c r="AH386" s="123">
        <f>IF(AH$5&lt;=$D386,0,IF(SUM($D386,I343)&gt;AH$5,$AK355/I343,$AK355-SUM($I386:AG386)))</f>
        <v>0</v>
      </c>
      <c r="AI386" s="123">
        <f>IF(AI$5&lt;=$D386,0,IF(SUM($D386,I343)&gt;AI$5,$AK355/I343,$AK355-SUM($I386:AH386)))</f>
        <v>0</v>
      </c>
      <c r="AJ386" s="123">
        <f>IF(AJ$5&lt;=$D386,0,IF(SUM($D386,I343)&gt;AJ$5,$AK355/I343,$AK355-SUM($I386:AI386)))</f>
        <v>0</v>
      </c>
      <c r="AK386" s="123">
        <f>IF(AK$5&lt;=$D386,0,IF(SUM($D386,I343)&gt;AK$5,$AK355/I343,$AK355-SUM($I386:AJ386)))</f>
        <v>0</v>
      </c>
      <c r="AL386" s="123">
        <f>IF(AL$5&lt;=$D386,0,IF(SUM($D386,I343)&gt;AL$5,$AK355/I343,$AK355-SUM($I386:AK386)))</f>
        <v>0</v>
      </c>
      <c r="AM386" s="123">
        <f>IF(AM$5&lt;=$D386,0,IF(SUM($D386,I343)&gt;AM$5,$AK355/I343,$AK355-SUM($I386:AL386)))</f>
        <v>0</v>
      </c>
      <c r="AN386" s="123">
        <f>IF(AN$5&lt;=$D386,0,IF(SUM($D386,I343)&gt;AN$5,$AK355/I343,$AK355-SUM($I386:AM386)))</f>
        <v>0</v>
      </c>
      <c r="AO386" s="123">
        <f>IF(AO$5&lt;=$D386,0,IF(SUM($D386,I343)&gt;AO$5,$AK355/I343,$AK355-SUM($I386:AN386)))</f>
        <v>0</v>
      </c>
      <c r="AP386" s="123">
        <f>IF(AP$5&lt;=$D386,0,IF(SUM($D386,I343)&gt;AP$5,$AK355/I343,$AK355-SUM($I386:AO386)))</f>
        <v>0</v>
      </c>
      <c r="AQ386" s="123">
        <f>IF(AQ$5&lt;=$D386,0,IF(SUM($D386,I343)&gt;AQ$5,$AK355/I343,$AK355-SUM($I386:AP386)))</f>
        <v>0</v>
      </c>
      <c r="AR386" s="123">
        <f>IF(AR$5&lt;=$D386,0,IF(SUM($D386,I343)&gt;AR$5,$AK355/I343,$AK355-SUM($I386:AQ386)))</f>
        <v>0</v>
      </c>
      <c r="AS386" s="123">
        <f>IF(AS$5&lt;=$D386,0,IF(SUM($D386,I343)&gt;AS$5,$AK355/I343,$AK355-SUM($I386:AR386)))</f>
        <v>0</v>
      </c>
      <c r="AT386" s="123">
        <f>IF(AT$5&lt;=$D386,0,IF(SUM($D386,I343)&gt;AT$5,$AK355/I343,$AK355-SUM($I386:AS386)))</f>
        <v>0</v>
      </c>
      <c r="AU386" s="123">
        <f>IF(AU$5&lt;=$D386,0,IF(SUM($D386,I343)&gt;AU$5,$AK355/I343,$AK355-SUM($I386:AT386)))</f>
        <v>0</v>
      </c>
      <c r="AV386" s="123">
        <f>IF(AV$5&lt;=$D386,0,IF(SUM($D386,I343)&gt;AV$5,$AK355/I343,$AK355-SUM($I386:AU386)))</f>
        <v>0</v>
      </c>
      <c r="AW386" s="123">
        <f>IF(AW$5&lt;=$D386,0,IF(SUM($D386,I343)&gt;AW$5,$AK355/I343,$AK355-SUM($I386:AV386)))</f>
        <v>0</v>
      </c>
      <c r="AX386" s="123">
        <f>IF(AX$5&lt;=$D386,0,IF(SUM($D386,I343)&gt;AX$5,$AK355/I343,$AK355-SUM($I386:AW386)))</f>
        <v>0</v>
      </c>
      <c r="AY386" s="123">
        <f>IF(AY$5&lt;=$D386,0,IF(SUM($D386,I343)&gt;AY$5,$AK355/I343,$AK355-SUM($I386:AX386)))</f>
        <v>0</v>
      </c>
      <c r="AZ386" s="123">
        <f>IF(AZ$5&lt;=$D386,0,IF(SUM($D386,I343)&gt;AZ$5,$AK355/I343,$AK355-SUM($I386:AY386)))</f>
        <v>0</v>
      </c>
      <c r="BA386" s="123">
        <f>IF(BA$5&lt;=$D386,0,IF(SUM($D386,I343)&gt;BA$5,$AK355/I343,$AK355-SUM($I386:AZ386)))</f>
        <v>0</v>
      </c>
      <c r="BB386" s="123">
        <f>IF(BB$5&lt;=$D386,0,IF(SUM($D386,I343)&gt;BB$5,$AK355/I343,$AK355-SUM($I386:BA386)))</f>
        <v>0</v>
      </c>
      <c r="BC386" s="123">
        <f>IF(BC$5&lt;=$D386,0,IF(SUM($D386,I343)&gt;BC$5,$AK355/I343,$AK355-SUM($I386:BB386)))</f>
        <v>0</v>
      </c>
      <c r="BD386" s="123">
        <f>IF(BD$5&lt;=$D386,0,IF(SUM($D386,I343)&gt;BD$5,$AK355/I343,$AK355-SUM($I386:BC386)))</f>
        <v>0</v>
      </c>
      <c r="BE386" s="123">
        <f>IF(BE$5&lt;=$D386,0,IF(SUM($D386,I343)&gt;BE$5,$AK355/I343,$AK355-SUM($I386:BD386)))</f>
        <v>0</v>
      </c>
      <c r="BF386" s="123">
        <f>IF(BF$5&lt;=$D386,0,IF(SUM($D386,I343)&gt;BF$5,$AK355/I343,$AK355-SUM($I386:BE386)))</f>
        <v>0</v>
      </c>
      <c r="BG386" s="123">
        <f>IF(BG$5&lt;=$D386,0,IF(SUM($D386,I343)&gt;BG$5,$AK355/I343,$AK355-SUM($I386:BF386)))</f>
        <v>0</v>
      </c>
      <c r="BH386" s="123">
        <f>IF(BH$5&lt;=$D386,0,IF(SUM($D386,I343)&gt;BH$5,$AK355/I343,$AK355-SUM($I386:BG386)))</f>
        <v>0</v>
      </c>
      <c r="BI386" s="123">
        <f>IF(BI$5&lt;=$D386,0,IF(SUM($D386,I343)&gt;BI$5,$AK355/I343,$AK355-SUM($I386:BH386)))</f>
        <v>0</v>
      </c>
      <c r="BJ386" s="123">
        <f>IF(BJ$5&lt;=$D386,0,IF(SUM($D386,I343)&gt;BJ$5,$AK355/I343,$AK355-SUM($I386:BI386)))</f>
        <v>0</v>
      </c>
      <c r="BK386" s="123">
        <f>IF(BK$5&lt;=$D386,0,IF(SUM($D386,I343)&gt;BK$5,$AK355/I343,$AK355-SUM($I386:BJ386)))</f>
        <v>0</v>
      </c>
      <c r="BL386" s="123">
        <f>IF(BL$5&lt;=$D386,0,IF(SUM($D386,I343)&gt;BL$5,$AK355/I343,$AK355-SUM($I386:BK386)))</f>
        <v>0</v>
      </c>
      <c r="BM386" s="123">
        <f>IF(BM$5&lt;=$D386,0,IF(SUM($D386,I343)&gt;BM$5,$AK355/I343,$AK355-SUM($I386:BL386)))</f>
        <v>0</v>
      </c>
      <c r="BN386" s="123">
        <f>IF(BN$5&lt;=$D386,0,IF(SUM($D386,I343)&gt;BN$5,$AK355/I343,$AK355-SUM($I386:BM386)))</f>
        <v>0</v>
      </c>
      <c r="BO386" s="123">
        <f>IF(BO$5&lt;=$D386,0,IF(SUM($D386,I343)&gt;BO$5,$AK355/I343,$AK355-SUM($I386:BN386)))</f>
        <v>0</v>
      </c>
      <c r="BP386" s="123">
        <f>IF(BP$5&lt;=$D386,0,IF(SUM($D386,I343)&gt;BP$5,$AK355/I343,$AK355-SUM($I386:BO386)))</f>
        <v>0</v>
      </c>
      <c r="BQ386" s="123">
        <f>IF(BQ$5&lt;=$D386,0,IF(SUM($D386,I343)&gt;BQ$5,$AK355/I343,$AK355-SUM($I386:BP386)))</f>
        <v>0</v>
      </c>
      <c r="BR386" s="123">
        <f>IF(BR$5&lt;=$D386,0,IF(SUM($D386,J343)&gt;BR$5,$AK355/J343,$AK355-SUM($I386:BQ386)))</f>
        <v>0</v>
      </c>
      <c r="BS386" s="123">
        <f>IF(BS$5&lt;=$D386,0,IF(SUM($D386,K343)&gt;BS$5,$AK355/K343,$AK355-SUM($I386:BR386)))</f>
        <v>0</v>
      </c>
      <c r="BT386" s="123">
        <f>IF(BT$5&lt;=$D386,0,IF(SUM($D386,L343)&gt;BT$5,$AK355/L343,$AK355-SUM($I386:BS386)))</f>
        <v>0</v>
      </c>
      <c r="BU386" s="123">
        <f>IF(BU$5&lt;=$D386,0,IF(SUM($D386,M343)&gt;BU$5,$AK355/M343,$AK355-SUM($I386:BT386)))</f>
        <v>0</v>
      </c>
      <c r="BV386" s="123">
        <f>IF(BV$5&lt;=$D386,0,IF(SUM($D386,N343)&gt;BV$5,$AK355/N343,$AK355-SUM($I386:BU386)))</f>
        <v>0</v>
      </c>
    </row>
    <row r="387" spans="1:74" ht="12.75" hidden="1" customHeight="1" outlineLevel="1" x14ac:dyDescent="0.3">
      <c r="D387" s="124">
        <f t="shared" si="160"/>
        <v>2039</v>
      </c>
      <c r="E387" s="8" t="s">
        <v>22</v>
      </c>
      <c r="I387" s="75"/>
      <c r="J387" s="123">
        <f>IF(J$5&lt;=$D387,0,IF(SUM($D387,I343)&gt;J$5,$AL355/I343,$AL355-SUM($I387:I387)))</f>
        <v>0</v>
      </c>
      <c r="K387" s="123">
        <f>IF(K$5&lt;=$D387,0,IF(SUM($D387,I343)&gt;K$5,$AL355/I343,$AL355-SUM($I387:J387)))</f>
        <v>0</v>
      </c>
      <c r="L387" s="123">
        <f>IF(L$5&lt;=$D387,0,IF(SUM($D387,I343)&gt;L$5,$AL355/I343,$AL355-SUM($I387:K387)))</f>
        <v>0</v>
      </c>
      <c r="M387" s="123">
        <f>IF(M$5&lt;=$D387,0,IF(SUM($D387,I343)&gt;M$5,$AL355/I343,$AL355-SUM($I387:L387)))</f>
        <v>0</v>
      </c>
      <c r="N387" s="123">
        <f>IF(N$5&lt;=$D387,0,IF(SUM($D387,I343)&gt;N$5,$AL355/I343,$AL355-SUM($I387:M387)))</f>
        <v>0</v>
      </c>
      <c r="O387" s="123">
        <f>IF(O$5&lt;=$D387,0,IF(SUM($D387,I343)&gt;O$5,$AL355/I343,$AL355-SUM($I387:N387)))</f>
        <v>0</v>
      </c>
      <c r="P387" s="123">
        <f>IF(P$5&lt;=$D387,0,IF(SUM($D387,I343)&gt;P$5,$AL355/I343,$AL355-SUM($I387:O387)))</f>
        <v>0</v>
      </c>
      <c r="Q387" s="123">
        <f>IF(Q$5&lt;=$D387,0,IF(SUM($D387,I343)&gt;Q$5,$AL355/I343,$AL355-SUM($I387:P387)))</f>
        <v>0</v>
      </c>
      <c r="R387" s="123">
        <f>IF(R$5&lt;=$D387,0,IF(SUM($D387,I343)&gt;R$5,$AL355/I343,$AL355-SUM($I387:Q387)))</f>
        <v>0</v>
      </c>
      <c r="S387" s="123">
        <f>IF(S$5&lt;=$D387,0,IF(SUM($D387,I343)&gt;S$5,$AL355/I343,$AL355-SUM($I387:R387)))</f>
        <v>0</v>
      </c>
      <c r="T387" s="123">
        <f>IF(T$5&lt;=$D387,0,IF(SUM($D387,I343)&gt;T$5,$AL355/I343,$AL355-SUM($I387:S387)))</f>
        <v>0</v>
      </c>
      <c r="U387" s="123">
        <f>IF(U$5&lt;=$D387,0,IF(SUM($D387,I343)&gt;U$5,$AL355/I343,$AL355-SUM($I387:T387)))</f>
        <v>0</v>
      </c>
      <c r="V387" s="123">
        <f>IF(V$5&lt;=$D387,0,IF(SUM($D387,I343)&gt;V$5,$AL355/I343,$AL355-SUM($I387:U387)))</f>
        <v>0</v>
      </c>
      <c r="W387" s="123">
        <f>IF(W$5&lt;=$D387,0,IF(SUM($D387,I343)&gt;W$5,$AL355/I343,$AL355-SUM($I387:V387)))</f>
        <v>0</v>
      </c>
      <c r="X387" s="123">
        <f>IF(X$5&lt;=$D387,0,IF(SUM($D387,I343)&gt;X$5,$AL355/I343,$AL355-SUM($I387:W387)))</f>
        <v>0</v>
      </c>
      <c r="Y387" s="123">
        <f>IF(Y$5&lt;=$D387,0,IF(SUM($D387,I343)&gt;Y$5,$AL355/I343,$AL355-SUM($I387:X387)))</f>
        <v>0</v>
      </c>
      <c r="Z387" s="123">
        <f>IF(Z$5&lt;=$D387,0,IF(SUM($D387,I343)&gt;Z$5,$AL355/I343,$AL355-SUM($I387:Y387)))</f>
        <v>0</v>
      </c>
      <c r="AA387" s="123">
        <f>IF(AA$5&lt;=$D387,0,IF(SUM($D387,I343)&gt;AA$5,$AL355/I343,$AL355-SUM($I387:Z387)))</f>
        <v>0</v>
      </c>
      <c r="AB387" s="123">
        <f>IF(AB$5&lt;=$D387,0,IF(SUM($D387,I343)&gt;AB$5,$AL355/I343,$AL355-SUM($I387:AA387)))</f>
        <v>0</v>
      </c>
      <c r="AC387" s="123">
        <f>IF(AC$5&lt;=$D387,0,IF(SUM($D387,I343)&gt;AC$5,$AL355/I343,$AL355-SUM($I387:AB387)))</f>
        <v>0</v>
      </c>
      <c r="AD387" s="123">
        <f>IF(AD$5&lt;=$D387,0,IF(SUM($D387,I343)&gt;AD$5,$AL355/I343,$AL355-SUM($I387:AC387)))</f>
        <v>0</v>
      </c>
      <c r="AE387" s="123">
        <f>IF(AE$5&lt;=$D387,0,IF(SUM($D387,I343)&gt;AE$5,$AL355/I343,$AL355-SUM($I387:AD387)))</f>
        <v>0</v>
      </c>
      <c r="AF387" s="123">
        <f>IF(AF$5&lt;=$D387,0,IF(SUM($D387,I343)&gt;AF$5,$AL355/I343,$AL355-SUM($I387:AE387)))</f>
        <v>0</v>
      </c>
      <c r="AG387" s="123">
        <f>IF(AG$5&lt;=$D387,0,IF(SUM($D387,I343)&gt;AG$5,$AL355/I343,$AL355-SUM($I387:AF387)))</f>
        <v>0</v>
      </c>
      <c r="AH387" s="123">
        <f>IF(AH$5&lt;=$D387,0,IF(SUM($D387,I343)&gt;AH$5,$AL355/I343,$AL355-SUM($I387:AG387)))</f>
        <v>0</v>
      </c>
      <c r="AI387" s="123">
        <f>IF(AI$5&lt;=$D387,0,IF(SUM($D387,I343)&gt;AI$5,$AL355/I343,$AL355-SUM($I387:AH387)))</f>
        <v>0</v>
      </c>
      <c r="AJ387" s="123">
        <f>IF(AJ$5&lt;=$D387,0,IF(SUM($D387,I343)&gt;AJ$5,$AL355/I343,$AL355-SUM($I387:AI387)))</f>
        <v>0</v>
      </c>
      <c r="AK387" s="123">
        <f>IF(AK$5&lt;=$D387,0,IF(SUM($D387,I343)&gt;AK$5,$AL355/I343,$AL355-SUM($I387:AJ387)))</f>
        <v>0</v>
      </c>
      <c r="AL387" s="123">
        <f>IF(AL$5&lt;=$D387,0,IF(SUM($D387,I343)&gt;AL$5,$AL355/I343,$AL355-SUM($I387:AK387)))</f>
        <v>0</v>
      </c>
      <c r="AM387" s="123">
        <f>IF(AM$5&lt;=$D387,0,IF(SUM($D387,I343)&gt;AM$5,$AL355/I343,$AL355-SUM($I387:AL387)))</f>
        <v>0</v>
      </c>
      <c r="AN387" s="123">
        <f>IF(AN$5&lt;=$D387,0,IF(SUM($D387,I343)&gt;AN$5,$AL355/I343,$AL355-SUM($I387:AM387)))</f>
        <v>0</v>
      </c>
      <c r="AO387" s="123">
        <f>IF(AO$5&lt;=$D387,0,IF(SUM($D387,I343)&gt;AO$5,$AL355/I343,$AL355-SUM($I387:AN387)))</f>
        <v>0</v>
      </c>
      <c r="AP387" s="123">
        <f>IF(AP$5&lt;=$D387,0,IF(SUM($D387,I343)&gt;AP$5,$AL355/I343,$AL355-SUM($I387:AO387)))</f>
        <v>0</v>
      </c>
      <c r="AQ387" s="123">
        <f>IF(AQ$5&lt;=$D387,0,IF(SUM($D387,I343)&gt;AQ$5,$AL355/I343,$AL355-SUM($I387:AP387)))</f>
        <v>0</v>
      </c>
      <c r="AR387" s="123">
        <f>IF(AR$5&lt;=$D387,0,IF(SUM($D387,I343)&gt;AR$5,$AL355/I343,$AL355-SUM($I387:AQ387)))</f>
        <v>0</v>
      </c>
      <c r="AS387" s="123">
        <f>IF(AS$5&lt;=$D387,0,IF(SUM($D387,I343)&gt;AS$5,$AL355/I343,$AL355-SUM($I387:AR387)))</f>
        <v>0</v>
      </c>
      <c r="AT387" s="123">
        <f>IF(AT$5&lt;=$D387,0,IF(SUM($D387,I343)&gt;AT$5,$AL355/I343,$AL355-SUM($I387:AS387)))</f>
        <v>0</v>
      </c>
      <c r="AU387" s="123">
        <f>IF(AU$5&lt;=$D387,0,IF(SUM($D387,I343)&gt;AU$5,$AL355/I343,$AL355-SUM($I387:AT387)))</f>
        <v>0</v>
      </c>
      <c r="AV387" s="123">
        <f>IF(AV$5&lt;=$D387,0,IF(SUM($D387,I343)&gt;AV$5,$AL355/I343,$AL355-SUM($I387:AU387)))</f>
        <v>0</v>
      </c>
      <c r="AW387" s="123">
        <f>IF(AW$5&lt;=$D387,0,IF(SUM($D387,I343)&gt;AW$5,$AL355/I343,$AL355-SUM($I387:AV387)))</f>
        <v>0</v>
      </c>
      <c r="AX387" s="123">
        <f>IF(AX$5&lt;=$D387,0,IF(SUM($D387,I343)&gt;AX$5,$AL355/I343,$AL355-SUM($I387:AW387)))</f>
        <v>0</v>
      </c>
      <c r="AY387" s="123">
        <f>IF(AY$5&lt;=$D387,0,IF(SUM($D387,I343)&gt;AY$5,$AL355/I343,$AL355-SUM($I387:AX387)))</f>
        <v>0</v>
      </c>
      <c r="AZ387" s="123">
        <f>IF(AZ$5&lt;=$D387,0,IF(SUM($D387,I343)&gt;AZ$5,$AL355/I343,$AL355-SUM($I387:AY387)))</f>
        <v>0</v>
      </c>
      <c r="BA387" s="123">
        <f>IF(BA$5&lt;=$D387,0,IF(SUM($D387,I343)&gt;BA$5,$AL355/I343,$AL355-SUM($I387:AZ387)))</f>
        <v>0</v>
      </c>
      <c r="BB387" s="123">
        <f>IF(BB$5&lt;=$D387,0,IF(SUM($D387,I343)&gt;BB$5,$AL355/I343,$AL355-SUM($I387:BA387)))</f>
        <v>0</v>
      </c>
      <c r="BC387" s="123">
        <f>IF(BC$5&lt;=$D387,0,IF(SUM($D387,I343)&gt;BC$5,$AL355/I343,$AL355-SUM($I387:BB387)))</f>
        <v>0</v>
      </c>
      <c r="BD387" s="123">
        <f>IF(BD$5&lt;=$D387,0,IF(SUM($D387,I343)&gt;BD$5,$AL355/I343,$AL355-SUM($I387:BC387)))</f>
        <v>0</v>
      </c>
      <c r="BE387" s="123">
        <f>IF(BE$5&lt;=$D387,0,IF(SUM($D387,I343)&gt;BE$5,$AL355/I343,$AL355-SUM($I387:BD387)))</f>
        <v>0</v>
      </c>
      <c r="BF387" s="123">
        <f>IF(BF$5&lt;=$D387,0,IF(SUM($D387,I343)&gt;BF$5,$AL355/I343,$AL355-SUM($I387:BE387)))</f>
        <v>0</v>
      </c>
      <c r="BG387" s="123">
        <f>IF(BG$5&lt;=$D387,0,IF(SUM($D387,I343)&gt;BG$5,$AL355/I343,$AL355-SUM($I387:BF387)))</f>
        <v>0</v>
      </c>
      <c r="BH387" s="123">
        <f>IF(BH$5&lt;=$D387,0,IF(SUM($D387,I343)&gt;BH$5,$AL355/I343,$AL355-SUM($I387:BG387)))</f>
        <v>0</v>
      </c>
      <c r="BI387" s="123">
        <f>IF(BI$5&lt;=$D387,0,IF(SUM($D387,I343)&gt;BI$5,$AL355/I343,$AL355-SUM($I387:BH387)))</f>
        <v>0</v>
      </c>
      <c r="BJ387" s="123">
        <f>IF(BJ$5&lt;=$D387,0,IF(SUM($D387,I343)&gt;BJ$5,$AL355/I343,$AL355-SUM($I387:BI387)))</f>
        <v>0</v>
      </c>
      <c r="BK387" s="123">
        <f>IF(BK$5&lt;=$D387,0,IF(SUM($D387,I343)&gt;BK$5,$AL355/I343,$AL355-SUM($I387:BJ387)))</f>
        <v>0</v>
      </c>
      <c r="BL387" s="123">
        <f>IF(BL$5&lt;=$D387,0,IF(SUM($D387,I343)&gt;BL$5,$AL355/I343,$AL355-SUM($I387:BK387)))</f>
        <v>0</v>
      </c>
      <c r="BM387" s="123">
        <f>IF(BM$5&lt;=$D387,0,IF(SUM($D387,I343)&gt;BM$5,$AL355/I343,$AL355-SUM($I387:BL387)))</f>
        <v>0</v>
      </c>
      <c r="BN387" s="123">
        <f>IF(BN$5&lt;=$D387,0,IF(SUM($D387,I343)&gt;BN$5,$AL355/I343,$AL355-SUM($I387:BM387)))</f>
        <v>0</v>
      </c>
      <c r="BO387" s="123">
        <f>IF(BO$5&lt;=$D387,0,IF(SUM($D387,I343)&gt;BO$5,$AL355/I343,$AL355-SUM($I387:BN387)))</f>
        <v>0</v>
      </c>
      <c r="BP387" s="123">
        <f>IF(BP$5&lt;=$D387,0,IF(SUM($D387,I343)&gt;BP$5,$AL355/I343,$AL355-SUM($I387:BO387)))</f>
        <v>0</v>
      </c>
      <c r="BQ387" s="123">
        <f>IF(BQ$5&lt;=$D387,0,IF(SUM($D387,I343)&gt;BQ$5,$AL355/I343,$AL355-SUM($I387:BP387)))</f>
        <v>0</v>
      </c>
      <c r="BR387" s="123">
        <f>IF(BR$5&lt;=$D387,0,IF(SUM($D387,J343)&gt;BR$5,$AL355/J343,$AL355-SUM($I387:BQ387)))</f>
        <v>0</v>
      </c>
      <c r="BS387" s="123">
        <f>IF(BS$5&lt;=$D387,0,IF(SUM($D387,K343)&gt;BS$5,$AL355/K343,$AL355-SUM($I387:BR387)))</f>
        <v>0</v>
      </c>
      <c r="BT387" s="123">
        <f>IF(BT$5&lt;=$D387,0,IF(SUM($D387,L343)&gt;BT$5,$AL355/L343,$AL355-SUM($I387:BS387)))</f>
        <v>0</v>
      </c>
      <c r="BU387" s="123">
        <f>IF(BU$5&lt;=$D387,0,IF(SUM($D387,M343)&gt;BU$5,$AL355/M343,$AL355-SUM($I387:BT387)))</f>
        <v>0</v>
      </c>
      <c r="BV387" s="123">
        <f>IF(BV$5&lt;=$D387,0,IF(SUM($D387,N343)&gt;BV$5,$AL355/N343,$AL355-SUM($I387:BU387)))</f>
        <v>0</v>
      </c>
    </row>
    <row r="388" spans="1:74" ht="12.75" hidden="1" customHeight="1" outlineLevel="1" x14ac:dyDescent="0.3">
      <c r="D388" s="124">
        <f t="shared" si="160"/>
        <v>2040</v>
      </c>
      <c r="E388" s="8" t="s">
        <v>22</v>
      </c>
      <c r="I388" s="75"/>
      <c r="J388" s="123">
        <f>IF(J$5&lt;=$D388,0,IF(SUM($D388,I343)&gt;J$5,$AM355/I343,$AM355-SUM($I388:I388)))</f>
        <v>0</v>
      </c>
      <c r="K388" s="123">
        <f>IF(K$5&lt;=$D388,0,IF(SUM($D388,I343)&gt;K$5,$AM355/I343,$AM355-SUM($I388:J388)))</f>
        <v>0</v>
      </c>
      <c r="L388" s="123">
        <f>IF(L$5&lt;=$D388,0,IF(SUM($D388,I343)&gt;L$5,$AM355/I343,$AM355-SUM($I388:K388)))</f>
        <v>0</v>
      </c>
      <c r="M388" s="123">
        <f>IF(M$5&lt;=$D388,0,IF(SUM($D388,I343)&gt;M$5,$AM355/I343,$AM355-SUM($I388:L388)))</f>
        <v>0</v>
      </c>
      <c r="N388" s="123">
        <f>IF(N$5&lt;=$D388,0,IF(SUM($D388,I343)&gt;N$5,$AM355/I343,$AM355-SUM($I388:M388)))</f>
        <v>0</v>
      </c>
      <c r="O388" s="123">
        <f>IF(O$5&lt;=$D388,0,IF(SUM($D388,I343)&gt;O$5,$AM355/I343,$AM355-SUM($I388:N388)))</f>
        <v>0</v>
      </c>
      <c r="P388" s="123">
        <f>IF(P$5&lt;=$D388,0,IF(SUM($D388,I343)&gt;P$5,$AM355/I343,$AM355-SUM($I388:O388)))</f>
        <v>0</v>
      </c>
      <c r="Q388" s="123">
        <f>IF(Q$5&lt;=$D388,0,IF(SUM($D388,I343)&gt;Q$5,$AM355/I343,$AM355-SUM($I388:P388)))</f>
        <v>0</v>
      </c>
      <c r="R388" s="123">
        <f>IF(R$5&lt;=$D388,0,IF(SUM($D388,I343)&gt;R$5,$AM355/I343,$AM355-SUM($I388:Q388)))</f>
        <v>0</v>
      </c>
      <c r="S388" s="123">
        <f>IF(S$5&lt;=$D388,0,IF(SUM($D388,I343)&gt;S$5,$AM355/I343,$AM355-SUM($I388:R388)))</f>
        <v>0</v>
      </c>
      <c r="T388" s="123">
        <f>IF(T$5&lt;=$D388,0,IF(SUM($D388,I343)&gt;T$5,$AM355/I343,$AM355-SUM($I388:S388)))</f>
        <v>0</v>
      </c>
      <c r="U388" s="123">
        <f>IF(U$5&lt;=$D388,0,IF(SUM($D388,I343)&gt;U$5,$AM355/I343,$AM355-SUM($I388:T388)))</f>
        <v>0</v>
      </c>
      <c r="V388" s="123">
        <f>IF(V$5&lt;=$D388,0,IF(SUM($D388,I343)&gt;V$5,$AM355/I343,$AM355-SUM($I388:U388)))</f>
        <v>0</v>
      </c>
      <c r="W388" s="123">
        <f>IF(W$5&lt;=$D388,0,IF(SUM($D388,I343)&gt;W$5,$AM355/I343,$AM355-SUM($I388:V388)))</f>
        <v>0</v>
      </c>
      <c r="X388" s="123">
        <f>IF(X$5&lt;=$D388,0,IF(SUM($D388,I343)&gt;X$5,$AM355/I343,$AM355-SUM($I388:W388)))</f>
        <v>0</v>
      </c>
      <c r="Y388" s="123">
        <f>IF(Y$5&lt;=$D388,0,IF(SUM($D388,I343)&gt;Y$5,$AM355/I343,$AM355-SUM($I388:X388)))</f>
        <v>0</v>
      </c>
      <c r="Z388" s="123">
        <f>IF(Z$5&lt;=$D388,0,IF(SUM($D388,I343)&gt;Z$5,$AM355/I343,$AM355-SUM($I388:Y388)))</f>
        <v>0</v>
      </c>
      <c r="AA388" s="123">
        <f>IF(AA$5&lt;=$D388,0,IF(SUM($D388,I343)&gt;AA$5,$AM355/I343,$AM355-SUM($I388:Z388)))</f>
        <v>0</v>
      </c>
      <c r="AB388" s="123">
        <f>IF(AB$5&lt;=$D388,0,IF(SUM($D388,I343)&gt;AB$5,$AM355/I343,$AM355-SUM($I388:AA388)))</f>
        <v>0</v>
      </c>
      <c r="AC388" s="123">
        <f>IF(AC$5&lt;=$D388,0,IF(SUM($D388,I343)&gt;AC$5,$AM355/I343,$AM355-SUM($I388:AB388)))</f>
        <v>0</v>
      </c>
      <c r="AD388" s="123">
        <f>IF(AD$5&lt;=$D388,0,IF(SUM($D388,I343)&gt;AD$5,$AM355/I343,$AM355-SUM($I388:AC388)))</f>
        <v>0</v>
      </c>
      <c r="AE388" s="123">
        <f>IF(AE$5&lt;=$D388,0,IF(SUM($D388,I343)&gt;AE$5,$AM355/I343,$AM355-SUM($I388:AD388)))</f>
        <v>0</v>
      </c>
      <c r="AF388" s="123">
        <f>IF(AF$5&lt;=$D388,0,IF(SUM($D388,I343)&gt;AF$5,$AM355/I343,$AM355-SUM($I388:AE388)))</f>
        <v>0</v>
      </c>
      <c r="AG388" s="123">
        <f>IF(AG$5&lt;=$D388,0,IF(SUM($D388,I343)&gt;AG$5,$AM355/I343,$AM355-SUM($I388:AF388)))</f>
        <v>0</v>
      </c>
      <c r="AH388" s="123">
        <f>IF(AH$5&lt;=$D388,0,IF(SUM($D388,I343)&gt;AH$5,$AM355/I343,$AM355-SUM($I388:AG388)))</f>
        <v>0</v>
      </c>
      <c r="AI388" s="123">
        <f>IF(AI$5&lt;=$D388,0,IF(SUM($D388,I343)&gt;AI$5,$AM355/I343,$AM355-SUM($I388:AH388)))</f>
        <v>0</v>
      </c>
      <c r="AJ388" s="123">
        <f>IF(AJ$5&lt;=$D388,0,IF(SUM($D388,I343)&gt;AJ$5,$AM355/I343,$AM355-SUM($I388:AI388)))</f>
        <v>0</v>
      </c>
      <c r="AK388" s="123">
        <f>IF(AK$5&lt;=$D388,0,IF(SUM($D388,I343)&gt;AK$5,$AM355/I343,$AM355-SUM($I388:AJ388)))</f>
        <v>0</v>
      </c>
      <c r="AL388" s="123">
        <f>IF(AL$5&lt;=$D388,0,IF(SUM($D388,I343)&gt;AL$5,$AM355/I343,$AM355-SUM($I388:AK388)))</f>
        <v>0</v>
      </c>
      <c r="AM388" s="123">
        <f>IF(AM$5&lt;=$D388,0,IF(SUM($D388,I343)&gt;AM$5,$AM355/I343,$AM355-SUM($I388:AL388)))</f>
        <v>0</v>
      </c>
      <c r="AN388" s="123">
        <f>IF(AN$5&lt;=$D388,0,IF(SUM($D388,I343)&gt;AN$5,$AM355/I343,$AM355-SUM($I388:AM388)))</f>
        <v>0</v>
      </c>
      <c r="AO388" s="123">
        <f>IF(AO$5&lt;=$D388,0,IF(SUM($D388,I343)&gt;AO$5,$AM355/I343,$AM355-SUM($I388:AN388)))</f>
        <v>0</v>
      </c>
      <c r="AP388" s="123">
        <f>IF(AP$5&lt;=$D388,0,IF(SUM($D388,I343)&gt;AP$5,$AM355/I343,$AM355-SUM($I388:AO388)))</f>
        <v>0</v>
      </c>
      <c r="AQ388" s="123">
        <f>IF(AQ$5&lt;=$D388,0,IF(SUM($D388,I343)&gt;AQ$5,$AM355/I343,$AM355-SUM($I388:AP388)))</f>
        <v>0</v>
      </c>
      <c r="AR388" s="123">
        <f>IF(AR$5&lt;=$D388,0,IF(SUM($D388,I343)&gt;AR$5,$AM355/I343,$AM355-SUM($I388:AQ388)))</f>
        <v>0</v>
      </c>
      <c r="AS388" s="123">
        <f>IF(AS$5&lt;=$D388,0,IF(SUM($D388,I343)&gt;AS$5,$AM355/I343,$AM355-SUM($I388:AR388)))</f>
        <v>0</v>
      </c>
      <c r="AT388" s="123">
        <f>IF(AT$5&lt;=$D388,0,IF(SUM($D388,I343)&gt;AT$5,$AM355/I343,$AM355-SUM($I388:AS388)))</f>
        <v>0</v>
      </c>
      <c r="AU388" s="123">
        <f>IF(AU$5&lt;=$D388,0,IF(SUM($D388,I343)&gt;AU$5,$AM355/I343,$AM355-SUM($I388:AT388)))</f>
        <v>0</v>
      </c>
      <c r="AV388" s="123">
        <f>IF(AV$5&lt;=$D388,0,IF(SUM($D388,I343)&gt;AV$5,$AM355/I343,$AM355-SUM($I388:AU388)))</f>
        <v>0</v>
      </c>
      <c r="AW388" s="123">
        <f>IF(AW$5&lt;=$D388,0,IF(SUM($D388,I343)&gt;AW$5,$AM355/I343,$AM355-SUM($I388:AV388)))</f>
        <v>0</v>
      </c>
      <c r="AX388" s="123">
        <f>IF(AX$5&lt;=$D388,0,IF(SUM($D388,I343)&gt;AX$5,$AM355/I343,$AM355-SUM($I388:AW388)))</f>
        <v>0</v>
      </c>
      <c r="AY388" s="123">
        <f>IF(AY$5&lt;=$D388,0,IF(SUM($D388,I343)&gt;AY$5,$AM355/I343,$AM355-SUM($I388:AX388)))</f>
        <v>0</v>
      </c>
      <c r="AZ388" s="123">
        <f>IF(AZ$5&lt;=$D388,0,IF(SUM($D388,I343)&gt;AZ$5,$AM355/I343,$AM355-SUM($I388:AY388)))</f>
        <v>0</v>
      </c>
      <c r="BA388" s="123">
        <f>IF(BA$5&lt;=$D388,0,IF(SUM($D388,I343)&gt;BA$5,$AM355/I343,$AM355-SUM($I388:AZ388)))</f>
        <v>0</v>
      </c>
      <c r="BB388" s="123">
        <f>IF(BB$5&lt;=$D388,0,IF(SUM($D388,I343)&gt;BB$5,$AM355/I343,$AM355-SUM($I388:BA388)))</f>
        <v>0</v>
      </c>
      <c r="BC388" s="123">
        <f>IF(BC$5&lt;=$D388,0,IF(SUM($D388,I343)&gt;BC$5,$AM355/I343,$AM355-SUM($I388:BB388)))</f>
        <v>0</v>
      </c>
      <c r="BD388" s="123">
        <f>IF(BD$5&lt;=$D388,0,IF(SUM($D388,I343)&gt;BD$5,$AM355/I343,$AM355-SUM($I388:BC388)))</f>
        <v>0</v>
      </c>
      <c r="BE388" s="123">
        <f>IF(BE$5&lt;=$D388,0,IF(SUM($D388,I343)&gt;BE$5,$AM355/I343,$AM355-SUM($I388:BD388)))</f>
        <v>0</v>
      </c>
      <c r="BF388" s="123">
        <f>IF(BF$5&lt;=$D388,0,IF(SUM($D388,I343)&gt;BF$5,$AM355/I343,$AM355-SUM($I388:BE388)))</f>
        <v>0</v>
      </c>
      <c r="BG388" s="123">
        <f>IF(BG$5&lt;=$D388,0,IF(SUM($D388,I343)&gt;BG$5,$AM355/I343,$AM355-SUM($I388:BF388)))</f>
        <v>0</v>
      </c>
      <c r="BH388" s="123">
        <f>IF(BH$5&lt;=$D388,0,IF(SUM($D388,I343)&gt;BH$5,$AM355/I343,$AM355-SUM($I388:BG388)))</f>
        <v>0</v>
      </c>
      <c r="BI388" s="123">
        <f>IF(BI$5&lt;=$D388,0,IF(SUM($D388,I343)&gt;BI$5,$AM355/I343,$AM355-SUM($I388:BH388)))</f>
        <v>0</v>
      </c>
      <c r="BJ388" s="123">
        <f>IF(BJ$5&lt;=$D388,0,IF(SUM($D388,I343)&gt;BJ$5,$AM355/I343,$AM355-SUM($I388:BI388)))</f>
        <v>0</v>
      </c>
      <c r="BK388" s="123">
        <f>IF(BK$5&lt;=$D388,0,IF(SUM($D388,I343)&gt;BK$5,$AM355/I343,$AM355-SUM($I388:BJ388)))</f>
        <v>0</v>
      </c>
      <c r="BL388" s="123">
        <f>IF(BL$5&lt;=$D388,0,IF(SUM($D388,I343)&gt;BL$5,$AM355/I343,$AM355-SUM($I388:BK388)))</f>
        <v>0</v>
      </c>
      <c r="BM388" s="123">
        <f>IF(BM$5&lt;=$D388,0,IF(SUM($D388,I343)&gt;BM$5,$AM355/I343,$AM355-SUM($I388:BL388)))</f>
        <v>0</v>
      </c>
      <c r="BN388" s="123">
        <f>IF(BN$5&lt;=$D388,0,IF(SUM($D388,I343)&gt;BN$5,$AM355/I343,$AM355-SUM($I388:BM388)))</f>
        <v>0</v>
      </c>
      <c r="BO388" s="123">
        <f>IF(BO$5&lt;=$D388,0,IF(SUM($D388,I343)&gt;BO$5,$AM355/I343,$AM355-SUM($I388:BN388)))</f>
        <v>0</v>
      </c>
      <c r="BP388" s="123">
        <f>IF(BP$5&lt;=$D388,0,IF(SUM($D388,I343)&gt;BP$5,$AM355/I343,$AM355-SUM($I388:BO388)))</f>
        <v>0</v>
      </c>
      <c r="BQ388" s="123">
        <f>IF(BQ$5&lt;=$D388,0,IF(SUM($D388,I343)&gt;BQ$5,$AM355/I343,$AM355-SUM($I388:BP388)))</f>
        <v>0</v>
      </c>
      <c r="BR388" s="123">
        <f>IF(BR$5&lt;=$D388,0,IF(SUM($D388,J343)&gt;BR$5,$AM355/J343,$AM355-SUM($I388:BQ388)))</f>
        <v>0</v>
      </c>
      <c r="BS388" s="123">
        <f>IF(BS$5&lt;=$D388,0,IF(SUM($D388,K343)&gt;BS$5,$AM355/K343,$AM355-SUM($I388:BR388)))</f>
        <v>0</v>
      </c>
      <c r="BT388" s="123">
        <f>IF(BT$5&lt;=$D388,0,IF(SUM($D388,L343)&gt;BT$5,$AM355/L343,$AM355-SUM($I388:BS388)))</f>
        <v>0</v>
      </c>
      <c r="BU388" s="123">
        <f>IF(BU$5&lt;=$D388,0,IF(SUM($D388,M343)&gt;BU$5,$AM355/M343,$AM355-SUM($I388:BT388)))</f>
        <v>0</v>
      </c>
      <c r="BV388" s="123">
        <f>IF(BV$5&lt;=$D388,0,IF(SUM($D388,N343)&gt;BV$5,$AM355/N343,$AM355-SUM($I388:BU388)))</f>
        <v>0</v>
      </c>
    </row>
    <row r="389" spans="1:74" ht="12.75" hidden="1" customHeight="1" outlineLevel="1" x14ac:dyDescent="0.3">
      <c r="D389" s="124"/>
      <c r="I389" s="75"/>
    </row>
    <row r="390" spans="1:74" ht="12.75" customHeight="1" collapsed="1" x14ac:dyDescent="0.3">
      <c r="D390" s="54" t="s">
        <v>34</v>
      </c>
      <c r="E390" s="8" t="s">
        <v>22</v>
      </c>
      <c r="I390" s="75"/>
      <c r="J390" s="103">
        <f>J348+SUM(J357:J388)</f>
        <v>2.6010661549279317</v>
      </c>
      <c r="K390" s="103">
        <f t="shared" ref="K390:BQ390" si="161">K348+SUM(K357:K388)</f>
        <v>2.9099023854581505</v>
      </c>
      <c r="L390" s="103">
        <f t="shared" si="161"/>
        <v>3.504882113218744</v>
      </c>
      <c r="M390" s="103">
        <f t="shared" si="161"/>
        <v>4.1017774585271738</v>
      </c>
      <c r="N390" s="103">
        <f t="shared" si="161"/>
        <v>4.5738136476963849</v>
      </c>
      <c r="O390" s="103">
        <f t="shared" si="161"/>
        <v>5.3624991566302036</v>
      </c>
      <c r="P390" s="103">
        <f t="shared" si="161"/>
        <v>5.5223976160134232</v>
      </c>
      <c r="Q390" s="103">
        <f t="shared" si="161"/>
        <v>6.1009755993048564</v>
      </c>
      <c r="R390" s="103">
        <f t="shared" si="161"/>
        <v>6.2233477913871758</v>
      </c>
      <c r="S390" s="103">
        <f t="shared" si="161"/>
        <v>6.3476849826383628</v>
      </c>
      <c r="T390" s="103">
        <f t="shared" si="161"/>
        <v>6.6068871932777427</v>
      </c>
      <c r="U390" s="103">
        <f t="shared" si="161"/>
        <v>4.554616296061929</v>
      </c>
      <c r="V390" s="103">
        <f t="shared" si="161"/>
        <v>4.0058210383498105</v>
      </c>
      <c r="W390" s="103">
        <f t="shared" si="161"/>
        <v>4.0058210383498105</v>
      </c>
      <c r="X390" s="103">
        <f t="shared" si="161"/>
        <v>4.0058210383498105</v>
      </c>
      <c r="Y390" s="103">
        <f t="shared" si="161"/>
        <v>4.0058210383498105</v>
      </c>
      <c r="Z390" s="103">
        <f t="shared" si="161"/>
        <v>4.0058210383498105</v>
      </c>
      <c r="AA390" s="103">
        <f t="shared" si="161"/>
        <v>4.0058210383498105</v>
      </c>
      <c r="AB390" s="103">
        <f t="shared" si="161"/>
        <v>4.0058210383498105</v>
      </c>
      <c r="AC390" s="103">
        <f t="shared" si="161"/>
        <v>4.020052276313776</v>
      </c>
      <c r="AD390" s="103">
        <f t="shared" si="161"/>
        <v>4.1370513148918775</v>
      </c>
      <c r="AE390" s="103">
        <f t="shared" si="161"/>
        <v>3.8025864146917536</v>
      </c>
      <c r="AF390" s="103">
        <f t="shared" si="161"/>
        <v>3.2074351131235295</v>
      </c>
      <c r="AG390" s="103">
        <f t="shared" si="161"/>
        <v>2.6217228773350776</v>
      </c>
      <c r="AH390" s="103">
        <f t="shared" si="161"/>
        <v>2.1071542958741949</v>
      </c>
      <c r="AI390" s="103">
        <f t="shared" si="161"/>
        <v>1.2450556305055014</v>
      </c>
      <c r="AJ390" s="103">
        <f t="shared" si="161"/>
        <v>1.2450556305055014</v>
      </c>
      <c r="AK390" s="103">
        <f t="shared" si="161"/>
        <v>1.2450556305055014</v>
      </c>
      <c r="AL390" s="103">
        <f t="shared" si="161"/>
        <v>1.2450556305055014</v>
      </c>
      <c r="AM390" s="103">
        <f t="shared" si="161"/>
        <v>1.2450556305055014</v>
      </c>
      <c r="AN390" s="103">
        <f t="shared" si="161"/>
        <v>1.1177348156824771</v>
      </c>
      <c r="AO390" s="103">
        <f t="shared" si="161"/>
        <v>0.6244584217067044</v>
      </c>
      <c r="AP390" s="103">
        <f t="shared" si="161"/>
        <v>0.40913905446308962</v>
      </c>
      <c r="AQ390" s="103">
        <f t="shared" si="161"/>
        <v>0.28520221131238638</v>
      </c>
      <c r="AR390" s="103">
        <f t="shared" si="161"/>
        <v>5.2945764177455779E-2</v>
      </c>
      <c r="AS390" s="103">
        <f t="shared" si="161"/>
        <v>0</v>
      </c>
      <c r="AT390" s="103">
        <f t="shared" si="161"/>
        <v>0</v>
      </c>
      <c r="AU390" s="103">
        <f t="shared" si="161"/>
        <v>0</v>
      </c>
      <c r="AV390" s="103">
        <f t="shared" si="161"/>
        <v>0</v>
      </c>
      <c r="AW390" s="103">
        <f t="shared" si="161"/>
        <v>0</v>
      </c>
      <c r="AX390" s="103">
        <f t="shared" si="161"/>
        <v>0</v>
      </c>
      <c r="AY390" s="103">
        <f t="shared" si="161"/>
        <v>0</v>
      </c>
      <c r="AZ390" s="103">
        <f t="shared" si="161"/>
        <v>0</v>
      </c>
      <c r="BA390" s="103">
        <f t="shared" si="161"/>
        <v>0</v>
      </c>
      <c r="BB390" s="103">
        <f t="shared" si="161"/>
        <v>0</v>
      </c>
      <c r="BC390" s="103">
        <f t="shared" si="161"/>
        <v>0</v>
      </c>
      <c r="BD390" s="103">
        <f t="shared" si="161"/>
        <v>0</v>
      </c>
      <c r="BE390" s="103">
        <f t="shared" si="161"/>
        <v>0</v>
      </c>
      <c r="BF390" s="103">
        <f t="shared" si="161"/>
        <v>0</v>
      </c>
      <c r="BG390" s="103">
        <f t="shared" si="161"/>
        <v>0</v>
      </c>
      <c r="BH390" s="103">
        <f t="shared" si="161"/>
        <v>0</v>
      </c>
      <c r="BI390" s="103">
        <f t="shared" si="161"/>
        <v>0</v>
      </c>
      <c r="BJ390" s="103">
        <f t="shared" si="161"/>
        <v>0</v>
      </c>
      <c r="BK390" s="103">
        <f t="shared" si="161"/>
        <v>0</v>
      </c>
      <c r="BL390" s="103">
        <f t="shared" si="161"/>
        <v>0</v>
      </c>
      <c r="BM390" s="103">
        <f t="shared" si="161"/>
        <v>0</v>
      </c>
      <c r="BN390" s="103">
        <f t="shared" si="161"/>
        <v>0</v>
      </c>
      <c r="BO390" s="103">
        <f t="shared" si="161"/>
        <v>0</v>
      </c>
      <c r="BP390" s="103">
        <f t="shared" si="161"/>
        <v>0</v>
      </c>
      <c r="BQ390" s="103">
        <f t="shared" si="161"/>
        <v>0</v>
      </c>
      <c r="BR390" s="103">
        <f t="shared" ref="BR390:BV390" si="162">BR348+SUM(BR357:BR388)</f>
        <v>0</v>
      </c>
      <c r="BS390" s="103">
        <f t="shared" si="162"/>
        <v>0</v>
      </c>
      <c r="BT390" s="103">
        <f t="shared" si="162"/>
        <v>0</v>
      </c>
      <c r="BU390" s="103">
        <f t="shared" si="162"/>
        <v>0</v>
      </c>
      <c r="BV390" s="103">
        <f t="shared" si="162"/>
        <v>0</v>
      </c>
    </row>
    <row r="391" spans="1:74" ht="12.75" customHeight="1" x14ac:dyDescent="0.3">
      <c r="D391" s="54" t="s">
        <v>36</v>
      </c>
      <c r="E391" s="8" t="s">
        <v>22</v>
      </c>
      <c r="I391" s="75"/>
      <c r="J391" s="9">
        <f>J355-SUM(J359:J388)+I391</f>
        <v>6.1490634482471371</v>
      </c>
      <c r="K391" s="9">
        <f t="shared" ref="K391:BQ391" si="163">K355-SUM(K359:K388)+J391</f>
        <v>17.686531940901641</v>
      </c>
      <c r="L391" s="9">
        <f t="shared" si="163"/>
        <v>28.667161482944664</v>
      </c>
      <c r="M391" s="9">
        <f t="shared" si="163"/>
        <v>36.564895666414834</v>
      </c>
      <c r="N391" s="9">
        <f t="shared" si="163"/>
        <v>53.458816648128177</v>
      </c>
      <c r="O391" s="9">
        <f t="shared" si="163"/>
        <v>54.408632877284063</v>
      </c>
      <c r="P391" s="9">
        <f t="shared" si="163"/>
        <v>65.332160810169512</v>
      </c>
      <c r="Q391" s="9">
        <f t="shared" si="163"/>
        <v>64.635224595583495</v>
      </c>
      <c r="R391" s="9">
        <f t="shared" si="163"/>
        <v>63.86347651706847</v>
      </c>
      <c r="S391" s="9">
        <f t="shared" si="163"/>
        <v>66.247787322572407</v>
      </c>
      <c r="T391" s="9">
        <f t="shared" si="163"/>
        <v>62.082407251465327</v>
      </c>
      <c r="U391" s="9">
        <f t="shared" si="163"/>
        <v>57.917027180358247</v>
      </c>
      <c r="V391" s="9">
        <f t="shared" si="163"/>
        <v>53.751647109251167</v>
      </c>
      <c r="W391" s="9">
        <f t="shared" si="163"/>
        <v>49.586267038144086</v>
      </c>
      <c r="X391" s="9">
        <f t="shared" si="163"/>
        <v>45.420886967037006</v>
      </c>
      <c r="Y391" s="9">
        <f t="shared" si="163"/>
        <v>41.255506895929926</v>
      </c>
      <c r="Z391" s="9">
        <f t="shared" si="163"/>
        <v>37.090126824822846</v>
      </c>
      <c r="AA391" s="9">
        <f t="shared" si="163"/>
        <v>32.924746753715766</v>
      </c>
      <c r="AB391" s="9">
        <f t="shared" si="163"/>
        <v>28.759366682608686</v>
      </c>
      <c r="AC391" s="9">
        <f t="shared" si="163"/>
        <v>24.593986611501606</v>
      </c>
      <c r="AD391" s="9">
        <f t="shared" si="163"/>
        <v>20.456267702751767</v>
      </c>
      <c r="AE391" s="9">
        <f t="shared" si="163"/>
        <v>16.653013694202052</v>
      </c>
      <c r="AF391" s="9">
        <f t="shared" si="163"/>
        <v>13.44491098722056</v>
      </c>
      <c r="AG391" s="9">
        <f t="shared" si="163"/>
        <v>10.82252051602752</v>
      </c>
      <c r="AH391" s="9">
        <f t="shared" si="163"/>
        <v>8.7147584198696535</v>
      </c>
      <c r="AI391" s="9">
        <f t="shared" si="163"/>
        <v>7.4697027893641526</v>
      </c>
      <c r="AJ391" s="9">
        <f t="shared" si="163"/>
        <v>6.2246471588586516</v>
      </c>
      <c r="AK391" s="9">
        <f t="shared" si="163"/>
        <v>4.9795915283531507</v>
      </c>
      <c r="AL391" s="9">
        <f t="shared" si="163"/>
        <v>3.7345358978476493</v>
      </c>
      <c r="AM391" s="9">
        <f t="shared" si="163"/>
        <v>2.4894802673421479</v>
      </c>
      <c r="AN391" s="9">
        <f t="shared" si="163"/>
        <v>1.3717454516596708</v>
      </c>
      <c r="AO391" s="9">
        <f t="shared" si="163"/>
        <v>0.74728702995296636</v>
      </c>
      <c r="AP391" s="9">
        <f t="shared" si="163"/>
        <v>0.33814797548987674</v>
      </c>
      <c r="AQ391" s="9">
        <f t="shared" si="163"/>
        <v>5.2945764177490362E-2</v>
      </c>
      <c r="AR391" s="9">
        <f t="shared" si="163"/>
        <v>3.4583447217073626E-14</v>
      </c>
      <c r="AS391" s="9">
        <f t="shared" si="163"/>
        <v>3.4583447217073626E-14</v>
      </c>
      <c r="AT391" s="9">
        <f t="shared" si="163"/>
        <v>3.4583447217073626E-14</v>
      </c>
      <c r="AU391" s="9">
        <f t="shared" si="163"/>
        <v>3.4583447217073626E-14</v>
      </c>
      <c r="AV391" s="9">
        <f t="shared" si="163"/>
        <v>3.4583447217073626E-14</v>
      </c>
      <c r="AW391" s="9">
        <f t="shared" si="163"/>
        <v>3.4583447217073626E-14</v>
      </c>
      <c r="AX391" s="9">
        <f t="shared" si="163"/>
        <v>3.4583447217073626E-14</v>
      </c>
      <c r="AY391" s="9">
        <f t="shared" si="163"/>
        <v>3.4583447217073626E-14</v>
      </c>
      <c r="AZ391" s="9">
        <f t="shared" si="163"/>
        <v>3.4583447217073626E-14</v>
      </c>
      <c r="BA391" s="9">
        <f t="shared" si="163"/>
        <v>3.4583447217073626E-14</v>
      </c>
      <c r="BB391" s="9">
        <f t="shared" si="163"/>
        <v>3.4583447217073626E-14</v>
      </c>
      <c r="BC391" s="9">
        <f t="shared" si="163"/>
        <v>3.4583447217073626E-14</v>
      </c>
      <c r="BD391" s="9">
        <f t="shared" si="163"/>
        <v>3.4583447217073626E-14</v>
      </c>
      <c r="BE391" s="9">
        <f t="shared" si="163"/>
        <v>3.4583447217073626E-14</v>
      </c>
      <c r="BF391" s="9">
        <f t="shared" si="163"/>
        <v>3.4583447217073626E-14</v>
      </c>
      <c r="BG391" s="9">
        <f t="shared" si="163"/>
        <v>3.4583447217073626E-14</v>
      </c>
      <c r="BH391" s="9">
        <f t="shared" si="163"/>
        <v>3.4583447217073626E-14</v>
      </c>
      <c r="BI391" s="9">
        <f t="shared" si="163"/>
        <v>3.4583447217073626E-14</v>
      </c>
      <c r="BJ391" s="9">
        <f t="shared" si="163"/>
        <v>3.4583447217073626E-14</v>
      </c>
      <c r="BK391" s="9">
        <f t="shared" si="163"/>
        <v>3.4583447217073626E-14</v>
      </c>
      <c r="BL391" s="9">
        <f t="shared" si="163"/>
        <v>3.4583447217073626E-14</v>
      </c>
      <c r="BM391" s="9">
        <f t="shared" si="163"/>
        <v>3.4583447217073626E-14</v>
      </c>
      <c r="BN391" s="9">
        <f t="shared" si="163"/>
        <v>3.4583447217073626E-14</v>
      </c>
      <c r="BO391" s="9">
        <f t="shared" si="163"/>
        <v>3.4583447217073626E-14</v>
      </c>
      <c r="BP391" s="9">
        <f t="shared" si="163"/>
        <v>3.4583447217073626E-14</v>
      </c>
      <c r="BQ391" s="9">
        <f t="shared" si="163"/>
        <v>3.4583447217073626E-14</v>
      </c>
      <c r="BR391" s="9">
        <f t="shared" ref="BR391" si="164">BR355-SUM(BR359:BR388)+BQ391</f>
        <v>3.4583447217073626E-14</v>
      </c>
      <c r="BS391" s="9">
        <f t="shared" ref="BS391" si="165">BS355-SUM(BS359:BS388)+BR391</f>
        <v>3.4583447217073626E-14</v>
      </c>
      <c r="BT391" s="9">
        <f t="shared" ref="BT391" si="166">BT355-SUM(BT359:BT388)+BS391</f>
        <v>3.4583447217073626E-14</v>
      </c>
      <c r="BU391" s="9">
        <f t="shared" ref="BU391" si="167">BU355-SUM(BU359:BU388)+BT391</f>
        <v>3.4583447217073626E-14</v>
      </c>
      <c r="BV391" s="9">
        <f t="shared" ref="BV391" si="168">BV355-SUM(BV359:BV388)+BU391</f>
        <v>3.4583447217073626E-14</v>
      </c>
    </row>
    <row r="392" spans="1:74" ht="12.75" customHeight="1" x14ac:dyDescent="0.3">
      <c r="D392" s="54" t="str">
        <f>"Total Closing RAB - "&amp;B341</f>
        <v>Total Closing RAB - Non network - other</v>
      </c>
      <c r="E392" s="8" t="s">
        <v>22</v>
      </c>
      <c r="I392" s="75"/>
      <c r="J392" s="8">
        <f t="shared" ref="J392:BQ392" si="169">J391+J351</f>
        <v>32.708520255238568</v>
      </c>
      <c r="K392" s="8">
        <f t="shared" si="169"/>
        <v>41.644922592965145</v>
      </c>
      <c r="L392" s="8">
        <f t="shared" si="169"/>
        <v>50.024485980080236</v>
      </c>
      <c r="M392" s="8">
        <f t="shared" si="169"/>
        <v>55.321154008622472</v>
      </c>
      <c r="N392" s="8">
        <f t="shared" si="169"/>
        <v>69.614008835407887</v>
      </c>
      <c r="O392" s="8">
        <f t="shared" si="169"/>
        <v>67.962758909635838</v>
      </c>
      <c r="P392" s="8">
        <f t="shared" si="169"/>
        <v>76.285220687593352</v>
      </c>
      <c r="Q392" s="8">
        <f t="shared" si="169"/>
        <v>72.987218318079414</v>
      </c>
      <c r="R392" s="8">
        <f t="shared" si="169"/>
        <v>69.614404084636448</v>
      </c>
      <c r="S392" s="8">
        <f t="shared" si="169"/>
        <v>69.397648735212456</v>
      </c>
      <c r="T392" s="8">
        <f t="shared" si="169"/>
        <v>62.631202509177449</v>
      </c>
      <c r="U392" s="8">
        <f t="shared" si="169"/>
        <v>57.917027180358247</v>
      </c>
      <c r="V392" s="8">
        <f t="shared" si="169"/>
        <v>53.751647109251167</v>
      </c>
      <c r="W392" s="8">
        <f t="shared" si="169"/>
        <v>49.586267038144086</v>
      </c>
      <c r="X392" s="8">
        <f t="shared" si="169"/>
        <v>45.420886967037006</v>
      </c>
      <c r="Y392" s="8">
        <f t="shared" si="169"/>
        <v>41.255506895929926</v>
      </c>
      <c r="Z392" s="8">
        <f t="shared" si="169"/>
        <v>37.090126824822846</v>
      </c>
      <c r="AA392" s="8">
        <f t="shared" si="169"/>
        <v>32.924746753715766</v>
      </c>
      <c r="AB392" s="8">
        <f t="shared" si="169"/>
        <v>28.75936668260869</v>
      </c>
      <c r="AC392" s="8">
        <f t="shared" si="169"/>
        <v>24.593986611501609</v>
      </c>
      <c r="AD392" s="8">
        <f t="shared" si="169"/>
        <v>20.45626770275177</v>
      </c>
      <c r="AE392" s="8">
        <f t="shared" si="169"/>
        <v>16.653013694202055</v>
      </c>
      <c r="AF392" s="8">
        <f t="shared" si="169"/>
        <v>13.444910987220563</v>
      </c>
      <c r="AG392" s="8">
        <f t="shared" si="169"/>
        <v>10.822520516027524</v>
      </c>
      <c r="AH392" s="8">
        <f t="shared" si="169"/>
        <v>8.714758419869657</v>
      </c>
      <c r="AI392" s="8">
        <f t="shared" si="169"/>
        <v>7.4697027893641552</v>
      </c>
      <c r="AJ392" s="8">
        <f t="shared" si="169"/>
        <v>6.2246471588586543</v>
      </c>
      <c r="AK392" s="8">
        <f t="shared" si="169"/>
        <v>4.9795915283531533</v>
      </c>
      <c r="AL392" s="8">
        <f t="shared" si="169"/>
        <v>3.7345358978476519</v>
      </c>
      <c r="AM392" s="8">
        <f t="shared" si="169"/>
        <v>2.4894802673421506</v>
      </c>
      <c r="AN392" s="8">
        <f t="shared" si="169"/>
        <v>1.3717454516596734</v>
      </c>
      <c r="AO392" s="8">
        <f t="shared" si="169"/>
        <v>0.74728702995296903</v>
      </c>
      <c r="AP392" s="8">
        <f t="shared" si="169"/>
        <v>0.3381479754898794</v>
      </c>
      <c r="AQ392" s="8">
        <f t="shared" si="169"/>
        <v>5.2945764177493027E-2</v>
      </c>
      <c r="AR392" s="8">
        <f t="shared" si="169"/>
        <v>3.7247982476174002E-14</v>
      </c>
      <c r="AS392" s="8">
        <f t="shared" si="169"/>
        <v>3.7247982476174002E-14</v>
      </c>
      <c r="AT392" s="8">
        <f t="shared" si="169"/>
        <v>3.7247982476174002E-14</v>
      </c>
      <c r="AU392" s="8">
        <f t="shared" si="169"/>
        <v>3.7247982476174002E-14</v>
      </c>
      <c r="AV392" s="8">
        <f t="shared" si="169"/>
        <v>3.7247982476174002E-14</v>
      </c>
      <c r="AW392" s="8">
        <f t="shared" si="169"/>
        <v>3.7247982476174002E-14</v>
      </c>
      <c r="AX392" s="8">
        <f t="shared" si="169"/>
        <v>3.7247982476174002E-14</v>
      </c>
      <c r="AY392" s="8">
        <f t="shared" si="169"/>
        <v>3.7247982476174002E-14</v>
      </c>
      <c r="AZ392" s="8">
        <f t="shared" si="169"/>
        <v>3.7247982476174002E-14</v>
      </c>
      <c r="BA392" s="8">
        <f t="shared" si="169"/>
        <v>3.7247982476174002E-14</v>
      </c>
      <c r="BB392" s="8">
        <f t="shared" si="169"/>
        <v>3.7247982476174002E-14</v>
      </c>
      <c r="BC392" s="8">
        <f t="shared" si="169"/>
        <v>3.7247982476174002E-14</v>
      </c>
      <c r="BD392" s="8">
        <f t="shared" si="169"/>
        <v>3.7247982476174002E-14</v>
      </c>
      <c r="BE392" s="8">
        <f t="shared" si="169"/>
        <v>3.7247982476174002E-14</v>
      </c>
      <c r="BF392" s="8">
        <f t="shared" si="169"/>
        <v>3.7247982476174002E-14</v>
      </c>
      <c r="BG392" s="8">
        <f t="shared" si="169"/>
        <v>3.7247982476174002E-14</v>
      </c>
      <c r="BH392" s="8">
        <f t="shared" si="169"/>
        <v>3.7247982476174002E-14</v>
      </c>
      <c r="BI392" s="8">
        <f t="shared" si="169"/>
        <v>3.7247982476174002E-14</v>
      </c>
      <c r="BJ392" s="8">
        <f t="shared" si="169"/>
        <v>3.7247982476174002E-14</v>
      </c>
      <c r="BK392" s="8">
        <f t="shared" si="169"/>
        <v>3.7247982476174002E-14</v>
      </c>
      <c r="BL392" s="8">
        <f t="shared" si="169"/>
        <v>3.7247982476174002E-14</v>
      </c>
      <c r="BM392" s="8">
        <f t="shared" si="169"/>
        <v>3.7247982476174002E-14</v>
      </c>
      <c r="BN392" s="8">
        <f t="shared" si="169"/>
        <v>3.7247982476174002E-14</v>
      </c>
      <c r="BO392" s="8">
        <f t="shared" si="169"/>
        <v>3.7247982476174002E-14</v>
      </c>
      <c r="BP392" s="8">
        <f t="shared" si="169"/>
        <v>3.7247982476174002E-14</v>
      </c>
      <c r="BQ392" s="8">
        <f t="shared" si="169"/>
        <v>3.7247982476174002E-14</v>
      </c>
      <c r="BR392" s="8">
        <f t="shared" ref="BR392:BV392" si="170">BR391+BR351</f>
        <v>3.7247982476174002E-14</v>
      </c>
      <c r="BS392" s="8">
        <f t="shared" si="170"/>
        <v>3.7247982476174002E-14</v>
      </c>
      <c r="BT392" s="8">
        <f t="shared" si="170"/>
        <v>3.7247982476174002E-14</v>
      </c>
      <c r="BU392" s="8">
        <f t="shared" si="170"/>
        <v>3.7247982476174002E-14</v>
      </c>
      <c r="BV392" s="8">
        <f t="shared" si="170"/>
        <v>3.7247982476174002E-14</v>
      </c>
    </row>
    <row r="393" spans="1:74" ht="12.75" customHeight="1" x14ac:dyDescent="0.3">
      <c r="I393" s="75"/>
    </row>
    <row r="394" spans="1:74" s="218" customFormat="1" x14ac:dyDescent="0.3">
      <c r="D394" s="219"/>
    </row>
    <row r="395" spans="1:74" s="98" customFormat="1" ht="12.75" customHeight="1" x14ac:dyDescent="0.35">
      <c r="A395" s="95"/>
      <c r="B395" s="96" t="str">
        <f>+'Depn|Inputs'!C51</f>
        <v>Equity raising costs</v>
      </c>
      <c r="C395" s="95"/>
      <c r="D395" s="97"/>
      <c r="E395" s="95"/>
      <c r="F395" s="95"/>
      <c r="G395" s="95"/>
      <c r="H395" s="95"/>
      <c r="I395" s="127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  <c r="BV395" s="95"/>
    </row>
    <row r="396" spans="1:74" ht="12.75" hidden="1" customHeight="1" outlineLevel="1" x14ac:dyDescent="0.35">
      <c r="B396" s="99"/>
      <c r="C396" s="8" t="s">
        <v>18</v>
      </c>
    </row>
    <row r="397" spans="1:74" ht="12.75" hidden="1" customHeight="1" outlineLevel="1" x14ac:dyDescent="0.35">
      <c r="B397" s="99"/>
      <c r="C397" s="8" t="s">
        <v>19</v>
      </c>
      <c r="I397" s="101">
        <f>IF(INDEX('Depn|Inputs'!$F$44:$F$51,MATCH(B395,'Depn|Inputs'!$C$44:$C$51,0))&lt;0,1,INDEX('Depn|Inputs'!$F$44:$F$51,MATCH(B395,'Depn|Inputs'!$C$44:$C$51,0)))</f>
        <v>46.52661568755429</v>
      </c>
    </row>
    <row r="398" spans="1:74" ht="12.75" hidden="1" customHeight="1" outlineLevel="1" x14ac:dyDescent="0.35">
      <c r="B398" s="99"/>
      <c r="C398" s="292" t="s">
        <v>69</v>
      </c>
      <c r="I398" s="293">
        <f>INDEX('Depn|Inputs'!$G$44:$G$51, MATCH($B395, 'Depn|Inputs'!$C$44:$C$51, 0))</f>
        <v>46.52661568755429</v>
      </c>
    </row>
    <row r="399" spans="1:74" ht="12.75" hidden="1" customHeight="1" outlineLevel="1" x14ac:dyDescent="0.3">
      <c r="C399" s="94" t="s">
        <v>38</v>
      </c>
      <c r="I399" s="75"/>
    </row>
    <row r="400" spans="1:74" ht="12.75" hidden="1" customHeight="1" outlineLevel="1" x14ac:dyDescent="0.3">
      <c r="D400" s="102" t="s">
        <v>39</v>
      </c>
      <c r="E400" s="103" t="s">
        <v>22</v>
      </c>
      <c r="F400" s="103"/>
      <c r="G400" s="103"/>
      <c r="H400" s="103"/>
      <c r="I400" s="104"/>
      <c r="J400" s="105">
        <f>IF(OR($I396=0,I405=0),0,IF($I403&gt;0,(MIN($I405/$I396, $I405-SUM($I400:I400))),(MAX($I405/$I396, $I405-SUM($I400:I400)))))</f>
        <v>0</v>
      </c>
      <c r="K400" s="105">
        <f>IF(OR($I396=0,J405=0),0,IF($I403&gt;0,(MIN($I405/$I396, $I405-SUM($I400:J400))),(MAX($I405/$I396, $I405-SUM($I400:J400)))))</f>
        <v>0</v>
      </c>
      <c r="L400" s="105">
        <f>IF(OR($I396=0,K405=0),0,IF($I403&gt;0,(MIN($I405/$I396, $I405-SUM($I400:K400))),(MAX($I405/$I396, $I405-SUM($I400:K400)))))</f>
        <v>0</v>
      </c>
      <c r="M400" s="105">
        <f>IF(OR($I396=0,L405=0),0,IF($I403&gt;0,(MIN($I405/$I396, $I405-SUM($I400:L400))),(MAX($I405/$I396, $I405-SUM($I400:L400)))))</f>
        <v>0</v>
      </c>
      <c r="N400" s="105">
        <f>IF(OR($I396=0,M405=0),0,IF($I403&gt;0,(MIN($I405/$I396, $I405-SUM($I400:M400))),(MAX($I405/$I396, $I405-SUM($I400:M400)))))</f>
        <v>0</v>
      </c>
      <c r="O400" s="105">
        <f>IF(OR($I396=0,N405=0),0,IF($I403&gt;0,(MIN($I405/$I396, $I405-SUM($I400:N400))),(MAX($I405/$I396, $I405-SUM($I400:N400)))))</f>
        <v>0</v>
      </c>
      <c r="P400" s="105">
        <f>IF(OR($I396=0,O405=0),0,IF($I403&gt;0,(MIN($I405/$I396, $I405-SUM($I400:O400))),(MAX($I405/$I396, $I405-SUM($I400:O400)))))</f>
        <v>0</v>
      </c>
      <c r="Q400" s="105">
        <f>IF(OR($I396=0,P405=0),0,IF($I403&gt;0,(MIN($I405/$I396, $I405-SUM($I400:P400))),(MAX($I405/$I396, $I405-SUM($I400:P400)))))</f>
        <v>0</v>
      </c>
      <c r="R400" s="105">
        <f>IF(OR($I396=0,Q405=0),0,IF($I403&gt;0,(MIN($I405/$I396, $I405-SUM($I400:Q400))),(MAX($I405/$I396, $I405-SUM($I400:Q400)))))</f>
        <v>0</v>
      </c>
      <c r="S400" s="105">
        <f>IF(OR($I396=0,R405=0),0,IF($I403&gt;0,(MIN($I405/$I396, $I405-SUM($I400:R400))),(MAX($I405/$I396, $I405-SUM($I400:R400)))))</f>
        <v>0</v>
      </c>
      <c r="T400" s="105">
        <f>IF(OR($I396=0,S405=0),0,IF($I403&gt;0,(MIN($I405/$I396, $I405-SUM($I400:S400))),(MAX($I405/$I396, $I405-SUM($I400:S400)))))</f>
        <v>0</v>
      </c>
      <c r="U400" s="105">
        <f>IF(OR($I396=0,T405=0),0,IF($I403&gt;0,(MIN($I405/$I396, $I405-SUM($I400:T400))),(MAX($I405/$I396, $I405-SUM($I400:T400)))))</f>
        <v>0</v>
      </c>
      <c r="V400" s="105">
        <f>IF(OR($I396=0,U405=0),0,IF($I403&gt;0,(MIN($I405/$I396, $I405-SUM($I400:U400))),(MAX($I405/$I396, $I405-SUM($I400:U400)))))</f>
        <v>0</v>
      </c>
      <c r="W400" s="105">
        <f>IF(OR($I396=0,V405=0),0,IF($I403&gt;0,(MIN($I405/$I396, $I405-SUM($I400:V400))),(MAX($I405/$I396, $I405-SUM($I400:V400)))))</f>
        <v>0</v>
      </c>
      <c r="X400" s="105">
        <f>IF(OR($I396=0,W405=0),0,IF($I403&gt;0,(MIN($I405/$I396, $I405-SUM($I400:W400))),(MAX($I405/$I396, $I405-SUM($I400:W400)))))</f>
        <v>0</v>
      </c>
      <c r="Y400" s="105">
        <f>IF(OR($I396=0,X405=0),0,IF($I403&gt;0,(MIN($I405/$I396, $I405-SUM($I400:X400))),(MAX($I405/$I396, $I405-SUM($I400:X400)))))</f>
        <v>0</v>
      </c>
      <c r="Z400" s="105">
        <f>IF(OR($I396=0,Y405=0),0,IF($I403&gt;0,(MIN($I405/$I396, $I405-SUM($I400:Y400))),(MAX($I405/$I396, $I405-SUM($I400:Y400)))))</f>
        <v>0</v>
      </c>
      <c r="AA400" s="105">
        <f>IF(OR($I396=0,Z405=0),0,IF($I403&gt;0,(MIN($I405/$I396, $I405-SUM($I400:Z400))),(MAX($I405/$I396, $I405-SUM($I400:Z400)))))</f>
        <v>0</v>
      </c>
      <c r="AB400" s="105">
        <f>IF(OR($I396=0,AA405=0),0,IF($I403&gt;0,(MIN($I405/$I396, $I405-SUM($I400:AA400))),(MAX($I405/$I396, $I405-SUM($I400:AA400)))))</f>
        <v>0</v>
      </c>
      <c r="AC400" s="105">
        <f>IF(OR($I396=0,AB405=0),0,IF($I403&gt;0,(MIN($I405/$I396, $I405-SUM($I400:AB400))),(MAX($I405/$I396, $I405-SUM($I400:AB400)))))</f>
        <v>0</v>
      </c>
      <c r="AD400" s="105">
        <f>IF(OR($I396=0,AC405=0),0,IF($I403&gt;0,(MIN($I405/$I396, $I405-SUM($I400:AC400))),(MAX($I405/$I396, $I405-SUM($I400:AC400)))))</f>
        <v>0</v>
      </c>
      <c r="AE400" s="105">
        <f>IF(OR($I396=0,AD405=0),0,IF($I403&gt;0,(MIN($I405/$I396, $I405-SUM($I400:AD400))),(MAX($I405/$I396, $I405-SUM($I400:AD400)))))</f>
        <v>0</v>
      </c>
      <c r="AF400" s="105">
        <f>IF(OR($I396=0,AE405=0),0,IF($I403&gt;0,(MIN($I405/$I396, $I405-SUM($I400:AE400))),(MAX($I405/$I396, $I405-SUM($I400:AE400)))))</f>
        <v>0</v>
      </c>
      <c r="AG400" s="105">
        <f>IF(OR($I396=0,AF405=0),0,IF($I403&gt;0,(MIN($I405/$I396, $I405-SUM($I400:AF400))),(MAX($I405/$I396, $I405-SUM($I400:AF400)))))</f>
        <v>0</v>
      </c>
      <c r="AH400" s="105">
        <f>IF(OR($I396=0,AG405=0),0,IF($I403&gt;0,(MIN($I405/$I396, $I405-SUM($I400:AG400))),(MAX($I405/$I396, $I405-SUM($I400:AG400)))))</f>
        <v>0</v>
      </c>
      <c r="AI400" s="105">
        <f>IF(OR($I396=0,AH405=0),0,IF($I403&gt;0,(MIN($I405/$I396, $I405-SUM($I400:AH400))),(MAX($I405/$I396, $I405-SUM($I400:AH400)))))</f>
        <v>0</v>
      </c>
      <c r="AJ400" s="105">
        <f>IF(OR($I396=0,AI405=0),0,IF($I403&gt;0,(MIN($I405/$I396, $I405-SUM($I400:AI400))),(MAX($I405/$I396, $I405-SUM($I400:AI400)))))</f>
        <v>0</v>
      </c>
      <c r="AK400" s="105">
        <f>IF(OR($I396=0,AJ405=0),0,IF($I403&gt;0,(MIN($I405/$I396, $I405-SUM($I400:AJ400))),(MAX($I405/$I396, $I405-SUM($I400:AJ400)))))</f>
        <v>0</v>
      </c>
      <c r="AL400" s="105">
        <f>IF(OR($I396=0,AK405=0),0,IF($I403&gt;0,(MIN($I405/$I396, $I405-SUM($I400:AK400))),(MAX($I405/$I396, $I405-SUM($I400:AK400)))))</f>
        <v>0</v>
      </c>
      <c r="AM400" s="105">
        <f>IF(OR($I396=0,AL405=0),0,IF($I403&gt;0,(MIN($I405/$I396, $I405-SUM($I400:AL400))),(MAX($I405/$I396, $I405-SUM($I400:AL400)))))</f>
        <v>0</v>
      </c>
      <c r="AN400" s="105">
        <f>IF(OR($I396=0,AM405=0),0,IF($I403&gt;0,(MIN($I405/$I396, $I405-SUM($I400:AM400))),(MAX($I405/$I396, $I405-SUM($I400:AM400)))))</f>
        <v>0</v>
      </c>
      <c r="AO400" s="105">
        <f>IF(OR($I396=0,AN405=0),0,IF($I403&gt;0,(MIN($I405/$I396, $I405-SUM($I400:AN400))),(MAX($I405/$I396, $I405-SUM($I400:AN400)))))</f>
        <v>0</v>
      </c>
      <c r="AP400" s="105">
        <f>IF(OR($I396=0,AO405=0),0,IF($I403&gt;0,(MIN($I405/$I396, $I405-SUM($I400:AO400))),(MAX($I405/$I396, $I405-SUM($I400:AO400)))))</f>
        <v>0</v>
      </c>
      <c r="AQ400" s="105">
        <f>IF(OR($I396=0,AP405=0),0,IF($I403&gt;0,(MIN($I405/$I396, $I405-SUM($I400:AP400))),(MAX($I405/$I396, $I405-SUM($I400:AP400)))))</f>
        <v>0</v>
      </c>
      <c r="AR400" s="105">
        <f>IF(OR($I396=0,AQ405=0),0,IF($I403&gt;0,(MIN($I405/$I396, $I405-SUM($I400:AQ400))),(MAX($I405/$I396, $I405-SUM($I400:AQ400)))))</f>
        <v>0</v>
      </c>
      <c r="AS400" s="105">
        <f>IF(OR($I396=0,AR405=0),0,IF($I403&gt;0,(MIN($I405/$I396, $I405-SUM($I400:AR400))),(MAX($I405/$I396, $I405-SUM($I400:AR400)))))</f>
        <v>0</v>
      </c>
      <c r="AT400" s="105">
        <f>IF(OR($I396=0,AS405=0),0,IF($I403&gt;0,(MIN($I405/$I396, $I405-SUM($I400:AS400))),(MAX($I405/$I396, $I405-SUM($I400:AS400)))))</f>
        <v>0</v>
      </c>
      <c r="AU400" s="105">
        <f>IF(OR($I396=0,AT405=0),0,IF($I403&gt;0,(MIN($I405/$I396, $I405-SUM($I400:AT400))),(MAX($I405/$I396, $I405-SUM($I400:AT400)))))</f>
        <v>0</v>
      </c>
      <c r="AV400" s="105">
        <f>IF(OR($I396=0,AU405=0),0,IF($I403&gt;0,(MIN($I405/$I396, $I405-SUM($I400:AU400))),(MAX($I405/$I396, $I405-SUM($I400:AU400)))))</f>
        <v>0</v>
      </c>
      <c r="AW400" s="105">
        <f>IF(OR($I396=0,AV405=0),0,IF($I403&gt;0,(MIN($I405/$I396, $I405-SUM($I400:AV400))),(MAX($I405/$I396, $I405-SUM($I400:AV400)))))</f>
        <v>0</v>
      </c>
      <c r="AX400" s="105">
        <f>IF(OR($I396=0,AW405=0),0,IF($I403&gt;0,(MIN($I405/$I396, $I405-SUM($I400:AW400))),(MAX($I405/$I396, $I405-SUM($I400:AW400)))))</f>
        <v>0</v>
      </c>
      <c r="AY400" s="105">
        <f>IF(OR($I396=0,AX405=0),0,IF($I403&gt;0,(MIN($I405/$I396, $I405-SUM($I400:AX400))),(MAX($I405/$I396, $I405-SUM($I400:AX400)))))</f>
        <v>0</v>
      </c>
      <c r="AZ400" s="105">
        <f>IF(OR($I396=0,AY405=0),0,IF($I403&gt;0,(MIN($I405/$I396, $I405-SUM($I400:AY400))),(MAX($I405/$I396, $I405-SUM($I400:AY400)))))</f>
        <v>0</v>
      </c>
      <c r="BA400" s="105">
        <f>IF(OR($I396=0,AZ405=0),0,IF($I403&gt;0,(MIN($I405/$I396, $I405-SUM($I400:AZ400))),(MAX($I405/$I396, $I405-SUM($I400:AZ400)))))</f>
        <v>0</v>
      </c>
      <c r="BB400" s="105">
        <f>IF(OR($I396=0,BA405=0),0,IF($I403&gt;0,(MIN($I405/$I396, $I405-SUM($I400:BA400))),(MAX($I405/$I396, $I405-SUM($I400:BA400)))))</f>
        <v>0</v>
      </c>
      <c r="BC400" s="105">
        <f>IF(OR($I396=0,BB405=0),0,IF($I403&gt;0,(MIN($I405/$I396, $I405-SUM($I400:BB400))),(MAX($I405/$I396, $I405-SUM($I400:BB400)))))</f>
        <v>0</v>
      </c>
      <c r="BD400" s="105">
        <f>IF(OR($I396=0,BC405=0),0,IF($I403&gt;0,(MIN($I405/$I396, $I405-SUM($I400:BC400))),(MAX($I405/$I396, $I405-SUM($I400:BC400)))))</f>
        <v>0</v>
      </c>
      <c r="BE400" s="105">
        <f>IF(OR($I396=0,BD405=0),0,IF($I403&gt;0,(MIN($I405/$I396, $I405-SUM($I400:BD400))),(MAX($I405/$I396, $I405-SUM($I400:BD400)))))</f>
        <v>0</v>
      </c>
      <c r="BF400" s="105">
        <f>IF(OR($I396=0,BE405=0),0,IF($I403&gt;0,(MIN($I405/$I396, $I405-SUM($I400:BE400))),(MAX($I405/$I396, $I405-SUM($I400:BE400)))))</f>
        <v>0</v>
      </c>
      <c r="BG400" s="105">
        <f>IF(OR($I396=0,BF405=0),0,IF($I403&gt;0,(MIN($I405/$I396, $I405-SUM($I400:BF400))),(MAX($I405/$I396, $I405-SUM($I400:BF400)))))</f>
        <v>0</v>
      </c>
      <c r="BH400" s="105">
        <f>IF(OR($I396=0,BG405=0),0,IF($I403&gt;0,(MIN($I405/$I396, $I405-SUM($I400:BG400))),(MAX($I405/$I396, $I405-SUM($I400:BG400)))))</f>
        <v>0</v>
      </c>
      <c r="BI400" s="105">
        <f>IF(OR($I396=0,BH405=0),0,IF($I403&gt;0,(MIN($I405/$I396, $I405-SUM($I400:BH400))),(MAX($I405/$I396, $I405-SUM($I400:BH400)))))</f>
        <v>0</v>
      </c>
      <c r="BJ400" s="105">
        <f>IF(OR($I396=0,BI405=0),0,IF($I403&gt;0,(MIN($I405/$I396, $I405-SUM($I400:BI400))),(MAX($I405/$I396, $I405-SUM($I400:BI400)))))</f>
        <v>0</v>
      </c>
      <c r="BK400" s="105">
        <f>IF(OR($I396=0,BJ405=0),0,IF($I403&gt;0,(MIN($I405/$I396, $I405-SUM($I400:BJ400))),(MAX($I405/$I396, $I405-SUM($I400:BJ400)))))</f>
        <v>0</v>
      </c>
      <c r="BL400" s="105">
        <f>IF(OR($I396=0,BK405=0),0,IF($I403&gt;0,(MIN($I405/$I396, $I405-SUM($I400:BK400))),(MAX($I405/$I396, $I405-SUM($I400:BK400)))))</f>
        <v>0</v>
      </c>
      <c r="BM400" s="105">
        <f>IF(OR($I396=0,BL405=0),0,IF($I403&gt;0,(MIN($I405/$I396, $I405-SUM($I400:BL400))),(MAX($I405/$I396, $I405-SUM($I400:BL400)))))</f>
        <v>0</v>
      </c>
      <c r="BN400" s="105">
        <f>IF(OR($I396=0,BM405=0),0,IF($I403&gt;0,(MIN($I405/$I396, $I405-SUM($I400:BM400))),(MAX($I405/$I396, $I405-SUM($I400:BM400)))))</f>
        <v>0</v>
      </c>
      <c r="BO400" s="105">
        <f>IF(OR($I396=0,BN405=0),0,IF($I403&gt;0,(MIN($I405/$I396, $I405-SUM($I400:BN400))),(MAX($I405/$I396, $I405-SUM($I400:BN400)))))</f>
        <v>0</v>
      </c>
      <c r="BP400" s="105">
        <f>IF(OR($I396=0,BO405=0),0,IF($I403&gt;0,(MIN($I405/$I396, $I405-SUM($I400:BO400))),(MAX($I405/$I396, $I405-SUM($I400:BO400)))))</f>
        <v>0</v>
      </c>
      <c r="BQ400" s="105">
        <f>IF(OR($I396=0,BP405=0),0,IF($I403&gt;0,(MIN($I405/$I396, $I405-SUM($I400:BP400))),(MAX($I405/$I396, $I405-SUM($I400:BP400)))))</f>
        <v>0</v>
      </c>
      <c r="BR400" s="105">
        <f>IF(OR($I396=0,BQ405=0),0,IF($I403&gt;0,(MIN($I405/$I396, $I405-SUM($I400:BQ400))),(MAX($I405/$I396, $I405-SUM($I400:BQ400)))))</f>
        <v>0</v>
      </c>
      <c r="BS400" s="105">
        <f>IF(OR($I396=0,BR405=0),0,IF($I403&gt;0,(MIN($I405/$I396, $I405-SUM($I400:BR400))),(MAX($I405/$I396, $I405-SUM($I400:BR400)))))</f>
        <v>0</v>
      </c>
      <c r="BT400" s="105">
        <f>IF(OR($I396=0,BS405=0),0,IF($I403&gt;0,(MIN($I405/$I396, $I405-SUM($I400:BS400))),(MAX($I405/$I396, $I405-SUM($I400:BS400)))))</f>
        <v>0</v>
      </c>
      <c r="BU400" s="105">
        <f>IF(OR($I396=0,BT405=0),0,IF($I403&gt;0,(MIN($I405/$I396, $I405-SUM($I400:BT400))),(MAX($I405/$I396, $I405-SUM($I400:BT400)))))</f>
        <v>0</v>
      </c>
      <c r="BV400" s="105">
        <f>IF(OR($I396=0,BU405=0),0,IF($I403&gt;0,(MIN($I405/$I396, $I405-SUM($I400:BU400))),(MAX($I405/$I396, $I405-SUM($I400:BU400)))))</f>
        <v>0</v>
      </c>
    </row>
    <row r="401" spans="1:74" ht="12.75" hidden="1" customHeight="1" outlineLevel="1" x14ac:dyDescent="0.3">
      <c r="D401" s="102" t="s">
        <v>40</v>
      </c>
      <c r="E401" s="103" t="s">
        <v>22</v>
      </c>
      <c r="F401" s="103"/>
      <c r="G401" s="103"/>
      <c r="H401" s="103"/>
      <c r="I401" s="104"/>
      <c r="J401" s="106"/>
      <c r="K401" s="106"/>
      <c r="L401" s="106"/>
      <c r="M401" s="106"/>
      <c r="N401" s="106"/>
      <c r="O401" s="105">
        <f>IF(OR($I396=0,N405=0),0,IF($N404&gt;0,(MIN($N404/IF($I396&lt;=5,1,($I396-5)),$N404-SUM($N401:N401))), (MAX($N404/IF($I396&lt;=5,1,($I396-5)),$N404-SUM($N401:N401)))))</f>
        <v>0</v>
      </c>
      <c r="P401" s="105">
        <f>IF(OR($I396=0,O405=0),0,IF($N404&gt;0,(MIN($N404/IF($I396&lt;=5,1,($I396-5)),$N404-SUM($N401:O401))), (MAX($N404/IF($I396&lt;=5,1,($I396-5)),$N404-SUM($N401:O401)))))</f>
        <v>0</v>
      </c>
      <c r="Q401" s="105">
        <f>IF(OR($I396=0,P405=0),0,IF($N404&gt;0,(MIN($N404/IF($I396&lt;=5,1,($I396-5)),$N404-SUM($N401:P401))), (MAX($N404/IF($I396&lt;=5,1,($I396-5)),$N404-SUM($N401:P401)))))</f>
        <v>0</v>
      </c>
      <c r="R401" s="105">
        <f>IF(OR($I396=0,Q405=0),0,IF($N404&gt;0,(MIN($N404/IF($I396&lt;=5,1,($I396-5)),$N404-SUM($N401:Q401))), (MAX($N404/IF($I396&lt;=5,1,($I396-5)),$N404-SUM($N401:Q401)))))</f>
        <v>0</v>
      </c>
      <c r="S401" s="105">
        <f>IF(OR($I396=0,R405=0),0,IF($N404&gt;0,(MIN($N404/IF($I396&lt;=5,1,($I396-5)),$N404-SUM($N401:R401))), (MAX($N404/IF($I396&lt;=5,1,($I396-5)),$N404-SUM($N401:R401)))))</f>
        <v>0</v>
      </c>
      <c r="T401" s="105">
        <f>IF(OR($I396=0,S405=0),0,IF($N404&gt;0,(MIN($N404/IF($I396&lt;=5,1,($I396-5)),$N404-SUM($N401:S401))), (MAX($N404/IF($I396&lt;=5,1,($I396-5)),$N404-SUM($N401:S401)))))</f>
        <v>0</v>
      </c>
      <c r="U401" s="105">
        <f>IF(OR($I396=0,T405=0),0,IF($N404&gt;0,(MIN($N404/IF($I396&lt;=5,1,($I396-5)),$N404-SUM($N401:T401))), (MAX($N404/IF($I396&lt;=5,1,($I396-5)),$N404-SUM($N401:T401)))))</f>
        <v>0</v>
      </c>
      <c r="V401" s="105">
        <f>IF(OR($I396=0,U405=0),0,IF($N404&gt;0,(MIN($N404/IF($I396&lt;=5,1,($I396-5)),$N404-SUM($N401:U401))), (MAX($N404/IF($I396&lt;=5,1,($I396-5)),$N404-SUM($N401:U401)))))</f>
        <v>0</v>
      </c>
      <c r="W401" s="105">
        <f>IF(OR($I396=0,V405=0),0,IF($N404&gt;0,(MIN($N404/IF($I396&lt;=5,1,($I396-5)),$N404-SUM($N401:V401))), (MAX($N404/IF($I396&lt;=5,1,($I396-5)),$N404-SUM($N401:V401)))))</f>
        <v>0</v>
      </c>
      <c r="X401" s="105">
        <f>IF(OR($I396=0,W405=0),0,IF($N404&gt;0,(MIN($N404/IF($I396&lt;=5,1,($I396-5)),$N404-SUM($N401:W401))), (MAX($N404/IF($I396&lt;=5,1,($I396-5)),$N404-SUM($N401:W401)))))</f>
        <v>0</v>
      </c>
      <c r="Y401" s="105">
        <f>IF(OR($I396=0,X405=0),0,IF($N404&gt;0,(MIN($N404/IF($I396&lt;=5,1,($I396-5)),$N404-SUM($N401:X401))), (MAX($N404/IF($I396&lt;=5,1,($I396-5)),$N404-SUM($N401:X401)))))</f>
        <v>0</v>
      </c>
      <c r="Z401" s="105">
        <f>IF(OR($I396=0,Y405=0),0,IF($N404&gt;0,(MIN($N404/IF($I396&lt;=5,1,($I396-5)),$N404-SUM($N401:Y401))), (MAX($N404/IF($I396&lt;=5,1,($I396-5)),$N404-SUM($N401:Y401)))))</f>
        <v>0</v>
      </c>
      <c r="AA401" s="105">
        <f>IF(OR($I396=0,Z405=0),0,IF($N404&gt;0,(MIN($N404/IF($I396&lt;=5,1,($I396-5)),$N404-SUM($N401:Z401))), (MAX($N404/IF($I396&lt;=5,1,($I396-5)),$N404-SUM($N401:Z401)))))</f>
        <v>0</v>
      </c>
      <c r="AB401" s="105">
        <f>IF(OR($I396=0,AA405=0),0,IF($N404&gt;0,(MIN($N404/IF($I396&lt;=5,1,($I396-5)),$N404-SUM($N401:AA401))), (MAX($N404/IF($I396&lt;=5,1,($I396-5)),$N404-SUM($N401:AA401)))))</f>
        <v>0</v>
      </c>
      <c r="AC401" s="105">
        <f>IF(OR($I396=0,AB405=0),0,IF($N404&gt;0,(MIN($N404/IF($I396&lt;=5,1,($I396-5)),$N404-SUM($N401:AB401))), (MAX($N404/IF($I396&lt;=5,1,($I396-5)),$N404-SUM($N401:AB401)))))</f>
        <v>0</v>
      </c>
      <c r="AD401" s="105">
        <f>IF(OR($I396=0,AC405=0),0,IF($N404&gt;0,(MIN($N404/IF($I396&lt;=5,1,($I396-5)),$N404-SUM($N401:AC401))), (MAX($N404/IF($I396&lt;=5,1,($I396-5)),$N404-SUM($N401:AC401)))))</f>
        <v>0</v>
      </c>
      <c r="AE401" s="105">
        <f>IF(OR($I396=0,AD405=0),0,IF($N404&gt;0,(MIN($N404/IF($I396&lt;=5,1,($I396-5)),$N404-SUM($N401:AD401))), (MAX($N404/IF($I396&lt;=5,1,($I396-5)),$N404-SUM($N401:AD401)))))</f>
        <v>0</v>
      </c>
      <c r="AF401" s="105">
        <f>IF(OR($I396=0,AE405=0),0,IF($N404&gt;0,(MIN($N404/IF($I396&lt;=5,1,($I396-5)),$N404-SUM($N401:AE401))), (MAX($N404/IF($I396&lt;=5,1,($I396-5)),$N404-SUM($N401:AE401)))))</f>
        <v>0</v>
      </c>
      <c r="AG401" s="105">
        <f>IF(OR($I396=0,AF405=0),0,IF($N404&gt;0,(MIN($N404/IF($I396&lt;=5,1,($I396-5)),$N404-SUM($N401:AF401))), (MAX($N404/IF($I396&lt;=5,1,($I396-5)),$N404-SUM($N401:AF401)))))</f>
        <v>0</v>
      </c>
      <c r="AH401" s="105">
        <f>IF(OR($I396=0,AG405=0),0,IF($N404&gt;0,(MIN($N404/IF($I396&lt;=5,1,($I396-5)),$N404-SUM($N401:AG401))), (MAX($N404/IF($I396&lt;=5,1,($I396-5)),$N404-SUM($N401:AG401)))))</f>
        <v>0</v>
      </c>
      <c r="AI401" s="105">
        <f>IF(OR($I396=0,AH405=0),0,IF($N404&gt;0,(MIN($N404/IF($I396&lt;=5,1,($I396-5)),$N404-SUM($N401:AH401))), (MAX($N404/IF($I396&lt;=5,1,($I396-5)),$N404-SUM($N401:AH401)))))</f>
        <v>0</v>
      </c>
      <c r="AJ401" s="105">
        <f>IF(OR($I396=0,AI405=0),0,IF($N404&gt;0,(MIN($N404/IF($I396&lt;=5,1,($I396-5)),$N404-SUM($N401:AI401))), (MAX($N404/IF($I396&lt;=5,1,($I396-5)),$N404-SUM($N401:AI401)))))</f>
        <v>0</v>
      </c>
      <c r="AK401" s="105">
        <f>IF(OR($I396=0,AJ405=0),0,IF($N404&gt;0,(MIN($N404/IF($I396&lt;=5,1,($I396-5)),$N404-SUM($N401:AJ401))), (MAX($N404/IF($I396&lt;=5,1,($I396-5)),$N404-SUM($N401:AJ401)))))</f>
        <v>0</v>
      </c>
      <c r="AL401" s="105">
        <f>IF(OR($I396=0,AK405=0),0,IF($N404&gt;0,(MIN($N404/IF($I396&lt;=5,1,($I396-5)),$N404-SUM($N401:AK401))), (MAX($N404/IF($I396&lt;=5,1,($I396-5)),$N404-SUM($N401:AK401)))))</f>
        <v>0</v>
      </c>
      <c r="AM401" s="105">
        <f>IF(OR($I396=0,AL405=0),0,IF($N404&gt;0,(MIN($N404/IF($I396&lt;=5,1,($I396-5)),$N404-SUM($N401:AL401))), (MAX($N404/IF($I396&lt;=5,1,($I396-5)),$N404-SUM($N401:AL401)))))</f>
        <v>0</v>
      </c>
      <c r="AN401" s="105">
        <f>IF(OR($I396=0,AM405=0),0,IF($N404&gt;0,(MIN($N404/IF($I396&lt;=5,1,($I396-5)),$N404-SUM($N401:AM401))), (MAX($N404/IF($I396&lt;=5,1,($I396-5)),$N404-SUM($N401:AM401)))))</f>
        <v>0</v>
      </c>
      <c r="AO401" s="105">
        <f>IF(OR($I396=0,AN405=0),0,IF($N404&gt;0,(MIN($N404/IF($I396&lt;=5,1,($I396-5)),$N404-SUM($N401:AN401))), (MAX($N404/IF($I396&lt;=5,1,($I396-5)),$N404-SUM($N401:AN401)))))</f>
        <v>0</v>
      </c>
      <c r="AP401" s="105">
        <f>IF(OR($I396=0,AO405=0),0,IF($N404&gt;0,(MIN($N404/IF($I396&lt;=5,1,($I396-5)),$N404-SUM($N401:AO401))), (MAX($N404/IF($I396&lt;=5,1,($I396-5)),$N404-SUM($N401:AO401)))))</f>
        <v>0</v>
      </c>
      <c r="AQ401" s="105">
        <f>IF(OR($I396=0,AP405=0),0,IF($N404&gt;0,(MIN($N404/IF($I396&lt;=5,1,($I396-5)),$N404-SUM($N401:AP401))), (MAX($N404/IF($I396&lt;=5,1,($I396-5)),$N404-SUM($N401:AP401)))))</f>
        <v>0</v>
      </c>
      <c r="AR401" s="105">
        <f>IF(OR($I396=0,AQ405=0),0,IF($N404&gt;0,(MIN($N404/IF($I396&lt;=5,1,($I396-5)),$N404-SUM($N401:AQ401))), (MAX($N404/IF($I396&lt;=5,1,($I396-5)),$N404-SUM($N401:AQ401)))))</f>
        <v>0</v>
      </c>
      <c r="AS401" s="105">
        <f>IF(OR($I396=0,AR405=0),0,IF($N404&gt;0,(MIN($N404/IF($I396&lt;=5,1,($I396-5)),$N404-SUM($N401:AR401))), (MAX($N404/IF($I396&lt;=5,1,($I396-5)),$N404-SUM($N401:AR401)))))</f>
        <v>0</v>
      </c>
      <c r="AT401" s="105">
        <f>IF(OR($I396=0,AS405=0),0,IF($N404&gt;0,(MIN($N404/IF($I396&lt;=5,1,($I396-5)),$N404-SUM($N401:AS401))), (MAX($N404/IF($I396&lt;=5,1,($I396-5)),$N404-SUM($N401:AS401)))))</f>
        <v>0</v>
      </c>
      <c r="AU401" s="105">
        <f>IF(OR($I396=0,AT405=0),0,IF($N404&gt;0,(MIN($N404/IF($I396&lt;=5,1,($I396-5)),$N404-SUM($N401:AT401))), (MAX($N404/IF($I396&lt;=5,1,($I396-5)),$N404-SUM($N401:AT401)))))</f>
        <v>0</v>
      </c>
      <c r="AV401" s="105">
        <f>IF(OR($I396=0,AU405=0),0,IF($N404&gt;0,(MIN($N404/IF($I396&lt;=5,1,($I396-5)),$N404-SUM($N401:AU401))), (MAX($N404/IF($I396&lt;=5,1,($I396-5)),$N404-SUM($N401:AU401)))))</f>
        <v>0</v>
      </c>
      <c r="AW401" s="105">
        <f>IF(OR($I396=0,AV405=0),0,IF($N404&gt;0,(MIN($N404/IF($I396&lt;=5,1,($I396-5)),$N404-SUM($N401:AV401))), (MAX($N404/IF($I396&lt;=5,1,($I396-5)),$N404-SUM($N401:AV401)))))</f>
        <v>0</v>
      </c>
      <c r="AX401" s="105">
        <f>IF(OR($I396=0,AW405=0),0,IF($N404&gt;0,(MIN($N404/IF($I396&lt;=5,1,($I396-5)),$N404-SUM($N401:AW401))), (MAX($N404/IF($I396&lt;=5,1,($I396-5)),$N404-SUM($N401:AW401)))))</f>
        <v>0</v>
      </c>
      <c r="AY401" s="105">
        <f>IF(OR($I396=0,AX405=0),0,IF($N404&gt;0,(MIN($N404/IF($I396&lt;=5,1,($I396-5)),$N404-SUM($N401:AX401))), (MAX($N404/IF($I396&lt;=5,1,($I396-5)),$N404-SUM($N401:AX401)))))</f>
        <v>0</v>
      </c>
      <c r="AZ401" s="105">
        <f>IF(OR($I396=0,AY405=0),0,IF($N404&gt;0,(MIN($N404/IF($I396&lt;=5,1,($I396-5)),$N404-SUM($N401:AY401))), (MAX($N404/IF($I396&lt;=5,1,($I396-5)),$N404-SUM($N401:AY401)))))</f>
        <v>0</v>
      </c>
      <c r="BA401" s="105">
        <f>IF(OR($I396=0,AZ405=0),0,IF($N404&gt;0,(MIN($N404/IF($I396&lt;=5,1,($I396-5)),$N404-SUM($N401:AZ401))), (MAX($N404/IF($I396&lt;=5,1,($I396-5)),$N404-SUM($N401:AZ401)))))</f>
        <v>0</v>
      </c>
      <c r="BB401" s="105">
        <f>IF(OR($I396=0,BA405=0),0,IF($N404&gt;0,(MIN($N404/IF($I396&lt;=5,1,($I396-5)),$N404-SUM($N401:BA401))), (MAX($N404/IF($I396&lt;=5,1,($I396-5)),$N404-SUM($N401:BA401)))))</f>
        <v>0</v>
      </c>
      <c r="BC401" s="105">
        <f>IF(OR($I396=0,BB405=0),0,IF($N404&gt;0,(MIN($N404/IF($I396&lt;=5,1,($I396-5)),$N404-SUM($N401:BB401))), (MAX($N404/IF($I396&lt;=5,1,($I396-5)),$N404-SUM($N401:BB401)))))</f>
        <v>0</v>
      </c>
      <c r="BD401" s="105">
        <f>IF(OR($I396=0,BC405=0),0,IF($N404&gt;0,(MIN($N404/IF($I396&lt;=5,1,($I396-5)),$N404-SUM($N401:BC401))), (MAX($N404/IF($I396&lt;=5,1,($I396-5)),$N404-SUM($N401:BC401)))))</f>
        <v>0</v>
      </c>
      <c r="BE401" s="105">
        <f>IF(OR($I396=0,BD405=0),0,IF($N404&gt;0,(MIN($N404/IF($I396&lt;=5,1,($I396-5)),$N404-SUM($N401:BD401))), (MAX($N404/IF($I396&lt;=5,1,($I396-5)),$N404-SUM($N401:BD401)))))</f>
        <v>0</v>
      </c>
      <c r="BF401" s="105">
        <f>IF(OR($I396=0,BE405=0),0,IF($N404&gt;0,(MIN($N404/IF($I396&lt;=5,1,($I396-5)),$N404-SUM($N401:BE401))), (MAX($N404/IF($I396&lt;=5,1,($I396-5)),$N404-SUM($N401:BE401)))))</f>
        <v>0</v>
      </c>
      <c r="BG401" s="105">
        <f>IF(OR($I396=0,BF405=0),0,IF($N404&gt;0,(MIN($N404/IF($I396&lt;=5,1,($I396-5)),$N404-SUM($N401:BF401))), (MAX($N404/IF($I396&lt;=5,1,($I396-5)),$N404-SUM($N401:BF401)))))</f>
        <v>0</v>
      </c>
      <c r="BH401" s="105">
        <f>IF(OR($I396=0,BG405=0),0,IF($N404&gt;0,(MIN($N404/IF($I396&lt;=5,1,($I396-5)),$N404-SUM($N401:BG401))), (MAX($N404/IF($I396&lt;=5,1,($I396-5)),$N404-SUM($N401:BG401)))))</f>
        <v>0</v>
      </c>
      <c r="BI401" s="105">
        <f>IF(OR($I396=0,BH405=0),0,IF($N404&gt;0,(MIN($N404/IF($I396&lt;=5,1,($I396-5)),$N404-SUM($N401:BH401))), (MAX($N404/IF($I396&lt;=5,1,($I396-5)),$N404-SUM($N401:BH401)))))</f>
        <v>0</v>
      </c>
      <c r="BJ401" s="105">
        <f>IF(OR($I396=0,BI405=0),0,IF($N404&gt;0,(MIN($N404/IF($I396&lt;=5,1,($I396-5)),$N404-SUM($N401:BI401))), (MAX($N404/IF($I396&lt;=5,1,($I396-5)),$N404-SUM($N401:BI401)))))</f>
        <v>0</v>
      </c>
      <c r="BK401" s="105">
        <f>IF(OR($I396=0,BJ405=0),0,IF($N404&gt;0,(MIN($N404/IF($I396&lt;=5,1,($I396-5)),$N404-SUM($N401:BJ401))), (MAX($N404/IF($I396&lt;=5,1,($I396-5)),$N404-SUM($N401:BJ401)))))</f>
        <v>0</v>
      </c>
      <c r="BL401" s="105">
        <f>IF(OR($I396=0,BK405=0),0,IF($N404&gt;0,(MIN($N404/IF($I396&lt;=5,1,($I396-5)),$N404-SUM($N401:BK401))), (MAX($N404/IF($I396&lt;=5,1,($I396-5)),$N404-SUM($N401:BK401)))))</f>
        <v>0</v>
      </c>
      <c r="BM401" s="105">
        <f>IF(OR($I396=0,BL405=0),0,IF($N404&gt;0,(MIN($N404/IF($I396&lt;=5,1,($I396-5)),$N404-SUM($N401:BL401))), (MAX($N404/IF($I396&lt;=5,1,($I396-5)),$N404-SUM($N401:BL401)))))</f>
        <v>0</v>
      </c>
      <c r="BN401" s="105">
        <f>IF(OR($I396=0,BM405=0),0,IF($N404&gt;0,(MIN($N404/IF($I396&lt;=5,1,($I396-5)),$N404-SUM($N401:BM401))), (MAX($N404/IF($I396&lt;=5,1,($I396-5)),$N404-SUM($N401:BM401)))))</f>
        <v>0</v>
      </c>
      <c r="BO401" s="105">
        <f>IF(OR($I396=0,BN405=0),0,IF($N404&gt;0,(MIN($N404/IF($I396&lt;=5,1,($I396-5)),$N404-SUM($N401:BN401))), (MAX($N404/IF($I396&lt;=5,1,($I396-5)),$N404-SUM($N401:BN401)))))</f>
        <v>0</v>
      </c>
      <c r="BP401" s="105">
        <f>IF(OR($I396=0,BO405=0),0,IF($N404&gt;0,(MIN($N404/IF($I396&lt;=5,1,($I396-5)),$N404-SUM($N401:BO401))), (MAX($N404/IF($I396&lt;=5,1,($I396-5)),$N404-SUM($N401:BO401)))))</f>
        <v>0</v>
      </c>
      <c r="BQ401" s="105">
        <f>IF(OR($I396=0,BP405=0),0,IF($N404&gt;0,(MIN($N404/IF($I396&lt;=5,1,($I396-5)),$N404-SUM($N401:BP401))), (MAX($N404/IF($I396&lt;=5,1,($I396-5)),$N404-SUM($N401:BP401)))))</f>
        <v>0</v>
      </c>
      <c r="BR401" s="105">
        <f>IF(OR($I396=0,BQ405=0),0,IF($N404&gt;0,(MIN($N404/IF($I396&lt;=5,1,($I396-5)),$N404-SUM($N401:BQ401))), (MAX($N404/IF($I396&lt;=5,1,($I396-5)),$N404-SUM($N401:BQ401)))))</f>
        <v>0</v>
      </c>
      <c r="BS401" s="105">
        <f>IF(OR($I396=0,BR405=0),0,IF($N404&gt;0,(MIN($N404/IF($I396&lt;=5,1,($I396-5)),$N404-SUM($N401:BR401))), (MAX($N404/IF($I396&lt;=5,1,($I396-5)),$N404-SUM($N401:BR401)))))</f>
        <v>0</v>
      </c>
      <c r="BT401" s="105">
        <f>IF(OR($I396=0,BS405=0),0,IF($N404&gt;0,(MIN($N404/IF($I396&lt;=5,1,($I396-5)),$N404-SUM($N401:BS401))), (MAX($N404/IF($I396&lt;=5,1,($I396-5)),$N404-SUM($N401:BS401)))))</f>
        <v>0</v>
      </c>
      <c r="BU401" s="105">
        <f>IF(OR($I396=0,BT405=0),0,IF($N404&gt;0,(MIN($N404/IF($I396&lt;=5,1,($I396-5)),$N404-SUM($N401:BT401))), (MAX($N404/IF($I396&lt;=5,1,($I396-5)),$N404-SUM($N401:BT401)))))</f>
        <v>0</v>
      </c>
      <c r="BV401" s="105">
        <f>IF(OR($I396=0,BU405=0),0,IF($N404&gt;0,(MIN($N404/IF($I396&lt;=5,1,($I396-5)),$N404-SUM($N401:BU401))), (MAX($N404/IF($I396&lt;=5,1,($I396-5)),$N404-SUM($N401:BU401)))))</f>
        <v>0</v>
      </c>
    </row>
    <row r="402" spans="1:74" ht="12.75" hidden="1" customHeight="1" outlineLevel="1" x14ac:dyDescent="0.3">
      <c r="D402" s="107" t="s">
        <v>41</v>
      </c>
      <c r="E402" s="108" t="s">
        <v>22</v>
      </c>
      <c r="F402" s="108"/>
      <c r="G402" s="108"/>
      <c r="H402" s="108"/>
      <c r="I402" s="109"/>
      <c r="J402" s="110">
        <f>SUM(J400:J401)</f>
        <v>0</v>
      </c>
      <c r="K402" s="110">
        <f t="shared" ref="K402:N402" si="171">SUM(K400:K401)</f>
        <v>0</v>
      </c>
      <c r="L402" s="110">
        <f t="shared" si="171"/>
        <v>0</v>
      </c>
      <c r="M402" s="110">
        <f t="shared" si="171"/>
        <v>0</v>
      </c>
      <c r="N402" s="110">
        <f t="shared" si="171"/>
        <v>0</v>
      </c>
      <c r="O402" s="110">
        <f>SUM(O400:O401)</f>
        <v>0</v>
      </c>
      <c r="P402" s="110">
        <f t="shared" ref="P402:BQ402" si="172">SUM(P400:P401)</f>
        <v>0</v>
      </c>
      <c r="Q402" s="110">
        <f t="shared" si="172"/>
        <v>0</v>
      </c>
      <c r="R402" s="110">
        <f t="shared" si="172"/>
        <v>0</v>
      </c>
      <c r="S402" s="110">
        <f t="shared" si="172"/>
        <v>0</v>
      </c>
      <c r="T402" s="110">
        <f t="shared" si="172"/>
        <v>0</v>
      </c>
      <c r="U402" s="110">
        <f t="shared" si="172"/>
        <v>0</v>
      </c>
      <c r="V402" s="110">
        <f t="shared" si="172"/>
        <v>0</v>
      </c>
      <c r="W402" s="110">
        <f t="shared" si="172"/>
        <v>0</v>
      </c>
      <c r="X402" s="110">
        <f t="shared" si="172"/>
        <v>0</v>
      </c>
      <c r="Y402" s="110">
        <f t="shared" si="172"/>
        <v>0</v>
      </c>
      <c r="Z402" s="110">
        <f t="shared" si="172"/>
        <v>0</v>
      </c>
      <c r="AA402" s="110">
        <f t="shared" si="172"/>
        <v>0</v>
      </c>
      <c r="AB402" s="110">
        <f t="shared" si="172"/>
        <v>0</v>
      </c>
      <c r="AC402" s="110">
        <f t="shared" si="172"/>
        <v>0</v>
      </c>
      <c r="AD402" s="110">
        <f t="shared" si="172"/>
        <v>0</v>
      </c>
      <c r="AE402" s="110">
        <f t="shared" si="172"/>
        <v>0</v>
      </c>
      <c r="AF402" s="110">
        <f t="shared" si="172"/>
        <v>0</v>
      </c>
      <c r="AG402" s="110">
        <f t="shared" si="172"/>
        <v>0</v>
      </c>
      <c r="AH402" s="110">
        <f t="shared" si="172"/>
        <v>0</v>
      </c>
      <c r="AI402" s="110">
        <f t="shared" si="172"/>
        <v>0</v>
      </c>
      <c r="AJ402" s="110">
        <f t="shared" si="172"/>
        <v>0</v>
      </c>
      <c r="AK402" s="110">
        <f t="shared" si="172"/>
        <v>0</v>
      </c>
      <c r="AL402" s="110">
        <f t="shared" si="172"/>
        <v>0</v>
      </c>
      <c r="AM402" s="110">
        <f t="shared" si="172"/>
        <v>0</v>
      </c>
      <c r="AN402" s="110">
        <f t="shared" si="172"/>
        <v>0</v>
      </c>
      <c r="AO402" s="110">
        <f t="shared" si="172"/>
        <v>0</v>
      </c>
      <c r="AP402" s="110">
        <f t="shared" si="172"/>
        <v>0</v>
      </c>
      <c r="AQ402" s="110">
        <f t="shared" si="172"/>
        <v>0</v>
      </c>
      <c r="AR402" s="110">
        <f t="shared" si="172"/>
        <v>0</v>
      </c>
      <c r="AS402" s="110">
        <f t="shared" si="172"/>
        <v>0</v>
      </c>
      <c r="AT402" s="110">
        <f t="shared" si="172"/>
        <v>0</v>
      </c>
      <c r="AU402" s="110">
        <f t="shared" si="172"/>
        <v>0</v>
      </c>
      <c r="AV402" s="110">
        <f t="shared" si="172"/>
        <v>0</v>
      </c>
      <c r="AW402" s="110">
        <f t="shared" si="172"/>
        <v>0</v>
      </c>
      <c r="AX402" s="110">
        <f t="shared" si="172"/>
        <v>0</v>
      </c>
      <c r="AY402" s="110">
        <f t="shared" si="172"/>
        <v>0</v>
      </c>
      <c r="AZ402" s="110">
        <f t="shared" si="172"/>
        <v>0</v>
      </c>
      <c r="BA402" s="110">
        <f t="shared" si="172"/>
        <v>0</v>
      </c>
      <c r="BB402" s="110">
        <f t="shared" si="172"/>
        <v>0</v>
      </c>
      <c r="BC402" s="110">
        <f t="shared" si="172"/>
        <v>0</v>
      </c>
      <c r="BD402" s="110">
        <f t="shared" si="172"/>
        <v>0</v>
      </c>
      <c r="BE402" s="110">
        <f t="shared" si="172"/>
        <v>0</v>
      </c>
      <c r="BF402" s="110">
        <f t="shared" si="172"/>
        <v>0</v>
      </c>
      <c r="BG402" s="110">
        <f t="shared" si="172"/>
        <v>0</v>
      </c>
      <c r="BH402" s="110">
        <f t="shared" si="172"/>
        <v>0</v>
      </c>
      <c r="BI402" s="110">
        <f t="shared" si="172"/>
        <v>0</v>
      </c>
      <c r="BJ402" s="110">
        <f t="shared" si="172"/>
        <v>0</v>
      </c>
      <c r="BK402" s="110">
        <f t="shared" si="172"/>
        <v>0</v>
      </c>
      <c r="BL402" s="110">
        <f t="shared" si="172"/>
        <v>0</v>
      </c>
      <c r="BM402" s="110">
        <f t="shared" si="172"/>
        <v>0</v>
      </c>
      <c r="BN402" s="110">
        <f t="shared" si="172"/>
        <v>0</v>
      </c>
      <c r="BO402" s="110">
        <f t="shared" si="172"/>
        <v>0</v>
      </c>
      <c r="BP402" s="110">
        <f t="shared" si="172"/>
        <v>0</v>
      </c>
      <c r="BQ402" s="110">
        <f t="shared" si="172"/>
        <v>0</v>
      </c>
      <c r="BR402" s="110">
        <f t="shared" ref="BR402:BV402" si="173">SUM(BR400:BR401)</f>
        <v>0</v>
      </c>
      <c r="BS402" s="110">
        <f t="shared" si="173"/>
        <v>0</v>
      </c>
      <c r="BT402" s="110">
        <f t="shared" si="173"/>
        <v>0</v>
      </c>
      <c r="BU402" s="110">
        <f t="shared" si="173"/>
        <v>0</v>
      </c>
      <c r="BV402" s="110">
        <f t="shared" si="173"/>
        <v>0</v>
      </c>
    </row>
    <row r="403" spans="1:74" ht="12.75" hidden="1" customHeight="1" outlineLevel="1" x14ac:dyDescent="0.3">
      <c r="D403" s="54" t="s">
        <v>20</v>
      </c>
      <c r="I403" s="75">
        <f>IF(I$5=first_reg_period, INDEX('Depn|Inputs'!$I$44:$I$51,MATCH(B395,'Depn|Inputs'!$C$44:$C$51,0)),0)</f>
        <v>0</v>
      </c>
      <c r="J403" s="75">
        <f>IF(J$5=first_reg_period, INDEX('Depn|Inputs'!$I$44:$I$50,MATCH(C395,'Depn|Inputs'!$C$44:$C$50,0)),0)</f>
        <v>0</v>
      </c>
      <c r="K403" s="75">
        <f>IF(K$5=first_reg_period, INDEX('Depn|Inputs'!$I$44:$I$50,MATCH(D395,'Depn|Inputs'!$C$44:$C$50,0)),0)</f>
        <v>0</v>
      </c>
      <c r="L403" s="75">
        <f>IF(L$5=first_reg_period, INDEX('Depn|Inputs'!$I$44:$I$50,MATCH(E395,'Depn|Inputs'!$C$44:$C$50,0)),0)</f>
        <v>0</v>
      </c>
      <c r="M403" s="75">
        <f>IF(M$5=first_reg_period, INDEX('Depn|Inputs'!$I$44:$I$50,MATCH(F395,'Depn|Inputs'!$C$44:$C$50,0)),0)</f>
        <v>0</v>
      </c>
      <c r="N403" s="75">
        <f>IF(N$5=first_reg_period, INDEX('Depn|Inputs'!$I$44:$I$50,MATCH(G395,'Depn|Inputs'!$C$44:$C$50,0)),0)</f>
        <v>0</v>
      </c>
      <c r="O403" s="75">
        <f>IF(O$5=first_reg_period, INDEX('Depn|Inputs'!$I$44:$I$50,MATCH(H395,'Depn|Inputs'!$C$44:$C$50,0)),0)</f>
        <v>0</v>
      </c>
      <c r="P403" s="75">
        <f>IF(P$5=first_reg_period, INDEX('Depn|Inputs'!$I$44:$I$50,MATCH(I395,'Depn|Inputs'!$C$44:$C$50,0)),0)</f>
        <v>0</v>
      </c>
      <c r="Q403" s="75">
        <f>IF(Q$5=first_reg_period, INDEX('Depn|Inputs'!$I$44:$I$50,MATCH(J395,'Depn|Inputs'!$C$44:$C$50,0)),0)</f>
        <v>0</v>
      </c>
      <c r="R403" s="75">
        <f>IF(R$5=first_reg_period, INDEX('Depn|Inputs'!$I$44:$I$50,MATCH(K395,'Depn|Inputs'!$C$44:$C$50,0)),0)</f>
        <v>0</v>
      </c>
      <c r="S403" s="75">
        <f>IF(S$5=first_reg_period, INDEX('Depn|Inputs'!$I$44:$I$50,MATCH(L395,'Depn|Inputs'!$C$44:$C$50,0)),0)</f>
        <v>0</v>
      </c>
      <c r="T403" s="75">
        <f>IF(T$5=first_reg_period, INDEX('Depn|Inputs'!$I$44:$I$50,MATCH(M395,'Depn|Inputs'!$C$44:$C$50,0)),0)</f>
        <v>0</v>
      </c>
      <c r="U403" s="75">
        <f>IF(U$5=first_reg_period, INDEX('Depn|Inputs'!$I$44:$I$50,MATCH(N395,'Depn|Inputs'!$C$44:$C$50,0)),0)</f>
        <v>0</v>
      </c>
      <c r="V403" s="75">
        <f>IF(V$5=first_reg_period, INDEX('Depn|Inputs'!$I$44:$I$50,MATCH(O395,'Depn|Inputs'!$C$44:$C$50,0)),0)</f>
        <v>0</v>
      </c>
      <c r="W403" s="75">
        <f>IF(W$5=first_reg_period, INDEX('Depn|Inputs'!$I$44:$I$50,MATCH(P395,'Depn|Inputs'!$C$44:$C$50,0)),0)</f>
        <v>0</v>
      </c>
      <c r="X403" s="75">
        <f>IF(X$5=first_reg_period, INDEX('Depn|Inputs'!$I$44:$I$50,MATCH(Q395,'Depn|Inputs'!$C$44:$C$50,0)),0)</f>
        <v>0</v>
      </c>
      <c r="Y403" s="75">
        <f>IF(Y$5=first_reg_period, INDEX('Depn|Inputs'!$I$44:$I$50,MATCH(R395,'Depn|Inputs'!$C$44:$C$50,0)),0)</f>
        <v>0</v>
      </c>
      <c r="Z403" s="75">
        <f>IF(Z$5=first_reg_period, INDEX('Depn|Inputs'!$I$44:$I$50,MATCH(S395,'Depn|Inputs'!$C$44:$C$50,0)),0)</f>
        <v>0</v>
      </c>
      <c r="AA403" s="75">
        <f>IF(AA$5=first_reg_period, INDEX('Depn|Inputs'!$I$44:$I$50,MATCH(T395,'Depn|Inputs'!$C$44:$C$50,0)),0)</f>
        <v>0</v>
      </c>
      <c r="AB403" s="75">
        <f>IF(AB$5=first_reg_period, INDEX('Depn|Inputs'!$I$44:$I$50,MATCH(U395,'Depn|Inputs'!$C$44:$C$50,0)),0)</f>
        <v>0</v>
      </c>
      <c r="AC403" s="75">
        <f>IF(AC$5=first_reg_period, INDEX('Depn|Inputs'!$I$44:$I$50,MATCH(V395,'Depn|Inputs'!$C$44:$C$50,0)),0)</f>
        <v>0</v>
      </c>
      <c r="AD403" s="75">
        <f>IF(AD$5=first_reg_period, INDEX('Depn|Inputs'!$I$44:$I$50,MATCH(W395,'Depn|Inputs'!$C$44:$C$50,0)),0)</f>
        <v>0</v>
      </c>
      <c r="AE403" s="75">
        <f>IF(AE$5=first_reg_period, INDEX('Depn|Inputs'!$I$44:$I$50,MATCH(X395,'Depn|Inputs'!$C$44:$C$50,0)),0)</f>
        <v>0</v>
      </c>
      <c r="AF403" s="75">
        <f>IF(AF$5=first_reg_period, INDEX('Depn|Inputs'!$I$44:$I$50,MATCH(Y395,'Depn|Inputs'!$C$44:$C$50,0)),0)</f>
        <v>0</v>
      </c>
      <c r="AG403" s="75">
        <f>IF(AG$5=first_reg_period, INDEX('Depn|Inputs'!$I$44:$I$50,MATCH(Z395,'Depn|Inputs'!$C$44:$C$50,0)),0)</f>
        <v>0</v>
      </c>
      <c r="AH403" s="75">
        <f>IF(AH$5=first_reg_period, INDEX('Depn|Inputs'!$I$44:$I$50,MATCH(AA395,'Depn|Inputs'!$C$44:$C$50,0)),0)</f>
        <v>0</v>
      </c>
      <c r="AI403" s="75">
        <f>IF(AI$5=first_reg_period, INDEX('Depn|Inputs'!$I$44:$I$50,MATCH(AB395,'Depn|Inputs'!$C$44:$C$50,0)),0)</f>
        <v>0</v>
      </c>
      <c r="AJ403" s="75">
        <f>IF(AJ$5=first_reg_period, INDEX('Depn|Inputs'!$I$44:$I$50,MATCH(AC395,'Depn|Inputs'!$C$44:$C$50,0)),0)</f>
        <v>0</v>
      </c>
      <c r="AK403" s="75">
        <f>IF(AK$5=first_reg_period, INDEX('Depn|Inputs'!$I$44:$I$50,MATCH(AD395,'Depn|Inputs'!$C$44:$C$50,0)),0)</f>
        <v>0</v>
      </c>
      <c r="AL403" s="75">
        <f>IF(AL$5=first_reg_period, INDEX('Depn|Inputs'!$I$44:$I$50,MATCH(AE395,'Depn|Inputs'!$C$44:$C$50,0)),0)</f>
        <v>0</v>
      </c>
      <c r="AM403" s="75">
        <f>IF(AM$5=first_reg_period, INDEX('Depn|Inputs'!$I$44:$I$50,MATCH(AF395,'Depn|Inputs'!$C$44:$C$50,0)),0)</f>
        <v>0</v>
      </c>
      <c r="AN403" s="75">
        <f>IF(AN$5=first_reg_period, INDEX('Depn|Inputs'!$I$44:$I$50,MATCH(AG395,'Depn|Inputs'!$C$44:$C$50,0)),0)</f>
        <v>0</v>
      </c>
      <c r="AO403" s="75">
        <f>IF(AO$5=first_reg_period, INDEX('Depn|Inputs'!$I$44:$I$50,MATCH(AH395,'Depn|Inputs'!$C$44:$C$50,0)),0)</f>
        <v>0</v>
      </c>
      <c r="AP403" s="75">
        <f>IF(AP$5=first_reg_period, INDEX('Depn|Inputs'!$I$44:$I$50,MATCH(AI395,'Depn|Inputs'!$C$44:$C$50,0)),0)</f>
        <v>0</v>
      </c>
      <c r="AQ403" s="75">
        <f>IF(AQ$5=first_reg_period, INDEX('Depn|Inputs'!$I$44:$I$50,MATCH(AJ395,'Depn|Inputs'!$C$44:$C$50,0)),0)</f>
        <v>0</v>
      </c>
      <c r="AR403" s="75">
        <f>IF(AR$5=first_reg_period, INDEX('Depn|Inputs'!$I$44:$I$50,MATCH(AK395,'Depn|Inputs'!$C$44:$C$50,0)),0)</f>
        <v>0</v>
      </c>
      <c r="AS403" s="75">
        <f>IF(AS$5=first_reg_period, INDEX('Depn|Inputs'!$I$44:$I$50,MATCH(AL395,'Depn|Inputs'!$C$44:$C$50,0)),0)</f>
        <v>0</v>
      </c>
      <c r="AT403" s="75">
        <f>IF(AT$5=first_reg_period, INDEX('Depn|Inputs'!$I$44:$I$50,MATCH(AM395,'Depn|Inputs'!$C$44:$C$50,0)),0)</f>
        <v>0</v>
      </c>
      <c r="AU403" s="75">
        <f>IF(AU$5=first_reg_period, INDEX('Depn|Inputs'!$I$44:$I$50,MATCH(AN395,'Depn|Inputs'!$C$44:$C$50,0)),0)</f>
        <v>0</v>
      </c>
      <c r="AV403" s="75">
        <f>IF(AV$5=first_reg_period, INDEX('Depn|Inputs'!$I$44:$I$50,MATCH(AO395,'Depn|Inputs'!$C$44:$C$50,0)),0)</f>
        <v>0</v>
      </c>
      <c r="AW403" s="75">
        <f>IF(AW$5=first_reg_period, INDEX('Depn|Inputs'!$I$44:$I$50,MATCH(AP395,'Depn|Inputs'!$C$44:$C$50,0)),0)</f>
        <v>0</v>
      </c>
      <c r="AX403" s="75">
        <f>IF(AX$5=first_reg_period, INDEX('Depn|Inputs'!$I$44:$I$50,MATCH(AQ395,'Depn|Inputs'!$C$44:$C$50,0)),0)</f>
        <v>0</v>
      </c>
      <c r="AY403" s="75">
        <f>IF(AY$5=first_reg_period, INDEX('Depn|Inputs'!$I$44:$I$50,MATCH(AR395,'Depn|Inputs'!$C$44:$C$50,0)),0)</f>
        <v>0</v>
      </c>
      <c r="AZ403" s="75">
        <f>IF(AZ$5=first_reg_period, INDEX('Depn|Inputs'!$I$44:$I$50,MATCH(AS395,'Depn|Inputs'!$C$44:$C$50,0)),0)</f>
        <v>0</v>
      </c>
      <c r="BA403" s="75">
        <f>IF(BA$5=first_reg_period, INDEX('Depn|Inputs'!$I$44:$I$50,MATCH(AT395,'Depn|Inputs'!$C$44:$C$50,0)),0)</f>
        <v>0</v>
      </c>
      <c r="BB403" s="75">
        <f>IF(BB$5=first_reg_period, INDEX('Depn|Inputs'!$I$44:$I$50,MATCH(AU395,'Depn|Inputs'!$C$44:$C$50,0)),0)</f>
        <v>0</v>
      </c>
      <c r="BC403" s="75">
        <f>IF(BC$5=first_reg_period, INDEX('Depn|Inputs'!$I$44:$I$50,MATCH(AV395,'Depn|Inputs'!$C$44:$C$50,0)),0)</f>
        <v>0</v>
      </c>
      <c r="BD403" s="75">
        <f>IF(BD$5=first_reg_period, INDEX('Depn|Inputs'!$I$44:$I$50,MATCH(AW395,'Depn|Inputs'!$C$44:$C$50,0)),0)</f>
        <v>0</v>
      </c>
      <c r="BE403" s="75">
        <f>IF(BE$5=first_reg_period, INDEX('Depn|Inputs'!$I$44:$I$50,MATCH(AX395,'Depn|Inputs'!$C$44:$C$50,0)),0)</f>
        <v>0</v>
      </c>
      <c r="BF403" s="75">
        <f>IF(BF$5=first_reg_period, INDEX('Depn|Inputs'!$I$44:$I$50,MATCH(AY395,'Depn|Inputs'!$C$44:$C$50,0)),0)</f>
        <v>0</v>
      </c>
      <c r="BG403" s="75">
        <f>IF(BG$5=first_reg_period, INDEX('Depn|Inputs'!$I$44:$I$50,MATCH(AZ395,'Depn|Inputs'!$C$44:$C$50,0)),0)</f>
        <v>0</v>
      </c>
      <c r="BH403" s="75">
        <f>IF(BH$5=first_reg_period, INDEX('Depn|Inputs'!$I$44:$I$50,MATCH(BA395,'Depn|Inputs'!$C$44:$C$50,0)),0)</f>
        <v>0</v>
      </c>
      <c r="BI403" s="75">
        <f>IF(BI$5=first_reg_period, INDEX('Depn|Inputs'!$I$44:$I$50,MATCH(BB395,'Depn|Inputs'!$C$44:$C$50,0)),0)</f>
        <v>0</v>
      </c>
      <c r="BJ403" s="75">
        <f>IF(BJ$5=first_reg_period, INDEX('Depn|Inputs'!$I$44:$I$50,MATCH(BC395,'Depn|Inputs'!$C$44:$C$50,0)),0)</f>
        <v>0</v>
      </c>
      <c r="BK403" s="75">
        <f>IF(BK$5=first_reg_period, INDEX('Depn|Inputs'!$I$44:$I$50,MATCH(BD395,'Depn|Inputs'!$C$44:$C$50,0)),0)</f>
        <v>0</v>
      </c>
      <c r="BL403" s="75">
        <f>IF(BL$5=first_reg_period, INDEX('Depn|Inputs'!$I$44:$I$50,MATCH(BE395,'Depn|Inputs'!$C$44:$C$50,0)),0)</f>
        <v>0</v>
      </c>
      <c r="BM403" s="75">
        <f>IF(BM$5=first_reg_period, INDEX('Depn|Inputs'!$I$44:$I$50,MATCH(BF395,'Depn|Inputs'!$C$44:$C$50,0)),0)</f>
        <v>0</v>
      </c>
      <c r="BN403" s="75">
        <f>IF(BN$5=first_reg_period, INDEX('Depn|Inputs'!$I$44:$I$50,MATCH(BG395,'Depn|Inputs'!$C$44:$C$50,0)),0)</f>
        <v>0</v>
      </c>
      <c r="BO403" s="75">
        <f>IF(BO$5=first_reg_period, INDEX('Depn|Inputs'!$I$44:$I$50,MATCH(BH395,'Depn|Inputs'!$C$44:$C$50,0)),0)</f>
        <v>0</v>
      </c>
      <c r="BP403" s="75">
        <f>IF(BP$5=first_reg_period, INDEX('Depn|Inputs'!$I$44:$I$50,MATCH(BI395,'Depn|Inputs'!$C$44:$C$50,0)),0)</f>
        <v>0</v>
      </c>
      <c r="BQ403" s="75">
        <f>IF(BQ$5=first_reg_period, INDEX('Depn|Inputs'!$I$44:$I$50,MATCH(BJ395,'Depn|Inputs'!$C$44:$C$50,0)),0)</f>
        <v>0</v>
      </c>
      <c r="BR403" s="75">
        <f>IF(BR$5=first_reg_period, INDEX('Depn|Inputs'!$I$44:$I$50,MATCH(BK395,'Depn|Inputs'!$C$44:$C$50,0)),0)</f>
        <v>0</v>
      </c>
      <c r="BS403" s="75">
        <f>IF(BS$5=first_reg_period, INDEX('Depn|Inputs'!$I$44:$I$50,MATCH(BL395,'Depn|Inputs'!$C$44:$C$50,0)),0)</f>
        <v>0</v>
      </c>
      <c r="BT403" s="75">
        <f>IF(BT$5=first_reg_period, INDEX('Depn|Inputs'!$I$44:$I$50,MATCH(BM395,'Depn|Inputs'!$C$44:$C$50,0)),0)</f>
        <v>0</v>
      </c>
      <c r="BU403" s="75">
        <f>IF(BU$5=first_reg_period, INDEX('Depn|Inputs'!$I$44:$I$50,MATCH(BN395,'Depn|Inputs'!$C$44:$C$50,0)),0)</f>
        <v>0</v>
      </c>
      <c r="BV403" s="75">
        <f>IF(BV$5=first_reg_period, INDEX('Depn|Inputs'!$I$44:$I$50,MATCH(BO395,'Depn|Inputs'!$C$44:$C$50,0)),0)</f>
        <v>0</v>
      </c>
    </row>
    <row r="404" spans="1:74" s="103" customFormat="1" ht="12.75" hidden="1" customHeight="1" outlineLevel="1" x14ac:dyDescent="0.3">
      <c r="D404" s="102" t="s">
        <v>42</v>
      </c>
      <c r="I404" s="104"/>
      <c r="J404" s="111">
        <f>IF(J$5=second_reg_period, INDEX('Depn|Inputs'!$N$98:$N$104,MATCH($B395,'Depn|Inputs'!$C$98:$C$104,0)),0)/conv_2015_2010</f>
        <v>0</v>
      </c>
      <c r="K404" s="111">
        <f>IF(K$5=second_reg_period, INDEX('Depn|Inputs'!$N$98:$N$104,MATCH($B395,'Depn|Inputs'!$C$98:$C$104,0)),0)/conv_2015_2010</f>
        <v>0</v>
      </c>
      <c r="L404" s="111">
        <f>IF(L$5=second_reg_period, INDEX('Depn|Inputs'!$N$98:$N$104,MATCH($B395,'Depn|Inputs'!$C$98:$C$104,0)),0)/conv_2015_2010</f>
        <v>0</v>
      </c>
      <c r="M404" s="111">
        <f>IF(M$5=second_reg_period, INDEX('Depn|Inputs'!$N$98:$N$104,MATCH($B395,'Depn|Inputs'!$C$98:$C$104,0)),0)/conv_2015_2010</f>
        <v>0</v>
      </c>
      <c r="N404" s="111">
        <f>IF(N$5=second_reg_period, INDEX('Depn|Inputs'!$N$98:$N$105,MATCH($B395,'Depn|Inputs'!$C$98:$C$105,0)),0)/conv_2015_2010</f>
        <v>0</v>
      </c>
      <c r="O404" s="111">
        <f>IF(O$5=second_reg_period, INDEX('Depn|Inputs'!$N$98:$N$104,MATCH($B395,'Depn|Inputs'!$C$98:$C$104,0)),0)/conv_2015_2010</f>
        <v>0</v>
      </c>
      <c r="P404" s="111">
        <f>IF(P$5=second_reg_period, INDEX('Depn|Inputs'!$N$98:$N$104,MATCH($B395,'Depn|Inputs'!$C$98:$C$104,0)),0)/conv_2015_2010</f>
        <v>0</v>
      </c>
      <c r="Q404" s="111">
        <f>IF(Q$5=second_reg_period, INDEX('Depn|Inputs'!$N$98:$N$104,MATCH($B395,'Depn|Inputs'!$C$98:$C$104,0)),0)/conv_2015_2010</f>
        <v>0</v>
      </c>
      <c r="R404" s="111">
        <f>IF(R$5=second_reg_period, INDEX('Depn|Inputs'!$N$98:$N$104,MATCH($B395,'Depn|Inputs'!$C$98:$C$104,0)),0)/conv_2015_2010</f>
        <v>0</v>
      </c>
      <c r="S404" s="111">
        <f>IF(S$5=second_reg_period, INDEX('Depn|Inputs'!$N$98:$N$104,MATCH($B395,'Depn|Inputs'!$C$98:$C$104,0)),0)/conv_2015_2010</f>
        <v>0</v>
      </c>
      <c r="T404" s="111">
        <f>IF(T$5=second_reg_period, INDEX('Depn|Inputs'!$N$98:$N$104,MATCH($B395,'Depn|Inputs'!$C$98:$C$104,0)),0)/conv_2015_2010</f>
        <v>0</v>
      </c>
      <c r="U404" s="111">
        <f>IF(U$5=second_reg_period, INDEX('Depn|Inputs'!$N$98:$N$104,MATCH($B395,'Depn|Inputs'!$C$98:$C$104,0)),0)/conv_2015_2010</f>
        <v>0</v>
      </c>
      <c r="V404" s="111">
        <f>IF(V$5=second_reg_period, INDEX('Depn|Inputs'!$N$98:$N$104,MATCH($B395,'Depn|Inputs'!$C$98:$C$104,0)),0)/conv_2015_2010</f>
        <v>0</v>
      </c>
      <c r="W404" s="111">
        <f>IF(W$5=second_reg_period, INDEX('Depn|Inputs'!$N$98:$N$104,MATCH($B395,'Depn|Inputs'!$C$98:$C$104,0)),0)/conv_2015_2010</f>
        <v>0</v>
      </c>
      <c r="X404" s="111">
        <f>IF(X$5=second_reg_period, INDEX('Depn|Inputs'!$N$98:$N$104,MATCH($B395,'Depn|Inputs'!$C$98:$C$104,0)),0)/conv_2015_2010</f>
        <v>0</v>
      </c>
      <c r="Y404" s="111">
        <f>IF(Y$5=second_reg_period, INDEX('Depn|Inputs'!$N$98:$N$104,MATCH($B395,'Depn|Inputs'!$C$98:$C$104,0)),0)/conv_2015_2010</f>
        <v>0</v>
      </c>
      <c r="Z404" s="111">
        <f>IF(Z$5=second_reg_period, INDEX('Depn|Inputs'!$N$98:$N$104,MATCH($B395,'Depn|Inputs'!$C$98:$C$104,0)),0)/conv_2015_2010</f>
        <v>0</v>
      </c>
      <c r="AA404" s="111">
        <f>IF(AA$5=second_reg_period, INDEX('Depn|Inputs'!$N$98:$N$104,MATCH($B395,'Depn|Inputs'!$C$98:$C$104,0)),0)/conv_2015_2010</f>
        <v>0</v>
      </c>
      <c r="AB404" s="111">
        <f>IF(AB$5=second_reg_period, INDEX('Depn|Inputs'!$N$98:$N$104,MATCH($B395,'Depn|Inputs'!$C$98:$C$104,0)),0)/conv_2015_2010</f>
        <v>0</v>
      </c>
      <c r="AC404" s="111">
        <f>IF(AC$5=second_reg_period, INDEX('Depn|Inputs'!$N$98:$N$104,MATCH($B395,'Depn|Inputs'!$C$98:$C$104,0)),0)/conv_2015_2010</f>
        <v>0</v>
      </c>
      <c r="AD404" s="111">
        <f>IF(AD$5=second_reg_period, INDEX('Depn|Inputs'!$N$98:$N$104,MATCH($B395,'Depn|Inputs'!$C$98:$C$104,0)),0)/conv_2015_2010</f>
        <v>0</v>
      </c>
      <c r="AE404" s="111">
        <f>IF(AE$5=second_reg_period, INDEX('Depn|Inputs'!$N$98:$N$104,MATCH($B395,'Depn|Inputs'!$C$98:$C$104,0)),0)/conv_2015_2010</f>
        <v>0</v>
      </c>
      <c r="AF404" s="111">
        <f>IF(AF$5=second_reg_period, INDEX('Depn|Inputs'!$N$98:$N$104,MATCH($B395,'Depn|Inputs'!$C$98:$C$104,0)),0)/conv_2015_2010</f>
        <v>0</v>
      </c>
      <c r="AG404" s="111">
        <f>IF(AG$5=second_reg_period, INDEX('Depn|Inputs'!$N$98:$N$104,MATCH($B395,'Depn|Inputs'!$C$98:$C$104,0)),0)/conv_2015_2010</f>
        <v>0</v>
      </c>
      <c r="AH404" s="111">
        <f>IF(AH$5=second_reg_period, INDEX('Depn|Inputs'!$N$98:$N$104,MATCH($B395,'Depn|Inputs'!$C$98:$C$104,0)),0)/conv_2015_2010</f>
        <v>0</v>
      </c>
      <c r="AI404" s="111">
        <f>IF(AI$5=second_reg_period, INDEX('Depn|Inputs'!$N$98:$N$104,MATCH($B395,'Depn|Inputs'!$C$98:$C$104,0)),0)/conv_2015_2010</f>
        <v>0</v>
      </c>
      <c r="AJ404" s="111">
        <f>IF(AJ$5=second_reg_period, INDEX('Depn|Inputs'!$N$98:$N$104,MATCH($B395,'Depn|Inputs'!$C$98:$C$104,0)),0)/conv_2015_2010</f>
        <v>0</v>
      </c>
      <c r="AK404" s="111">
        <f>IF(AK$5=second_reg_period, INDEX('Depn|Inputs'!$N$98:$N$104,MATCH($B395,'Depn|Inputs'!$C$98:$C$104,0)),0)/conv_2015_2010</f>
        <v>0</v>
      </c>
      <c r="AL404" s="111">
        <f>IF(AL$5=second_reg_period, INDEX('Depn|Inputs'!$N$98:$N$104,MATCH($B395,'Depn|Inputs'!$C$98:$C$104,0)),0)/conv_2015_2010</f>
        <v>0</v>
      </c>
      <c r="AM404" s="111">
        <f>IF(AM$5=second_reg_period, INDEX('Depn|Inputs'!$N$98:$N$104,MATCH($B395,'Depn|Inputs'!$C$98:$C$104,0)),0)/conv_2015_2010</f>
        <v>0</v>
      </c>
      <c r="AN404" s="111">
        <f>IF(AN$5=second_reg_period, INDEX('Depn|Inputs'!$N$98:$N$104,MATCH($B395,'Depn|Inputs'!$C$98:$C$104,0)),0)/conv_2015_2010</f>
        <v>0</v>
      </c>
      <c r="AO404" s="111">
        <f>IF(AO$5=second_reg_period, INDEX('Depn|Inputs'!$N$98:$N$104,MATCH($B395,'Depn|Inputs'!$C$98:$C$104,0)),0)/conv_2015_2010</f>
        <v>0</v>
      </c>
      <c r="AP404" s="111">
        <f>IF(AP$5=second_reg_period, INDEX('Depn|Inputs'!$N$98:$N$104,MATCH($B395,'Depn|Inputs'!$C$98:$C$104,0)),0)/conv_2015_2010</f>
        <v>0</v>
      </c>
      <c r="AQ404" s="111">
        <f>IF(AQ$5=second_reg_period, INDEX('Depn|Inputs'!$N$98:$N$104,MATCH($B395,'Depn|Inputs'!$C$98:$C$104,0)),0)/conv_2015_2010</f>
        <v>0</v>
      </c>
      <c r="AR404" s="111">
        <f>IF(AR$5=second_reg_period, INDEX('Depn|Inputs'!$N$98:$N$104,MATCH($B395,'Depn|Inputs'!$C$98:$C$104,0)),0)/conv_2015_2010</f>
        <v>0</v>
      </c>
      <c r="AS404" s="111">
        <f>IF(AS$5=second_reg_period, INDEX('Depn|Inputs'!$N$98:$N$104,MATCH($B395,'Depn|Inputs'!$C$98:$C$104,0)),0)/conv_2015_2010</f>
        <v>0</v>
      </c>
      <c r="AT404" s="111">
        <f>IF(AT$5=second_reg_period, INDEX('Depn|Inputs'!$N$98:$N$104,MATCH($B395,'Depn|Inputs'!$C$98:$C$104,0)),0)/conv_2015_2010</f>
        <v>0</v>
      </c>
      <c r="AU404" s="111">
        <f>IF(AU$5=second_reg_period, INDEX('Depn|Inputs'!$N$98:$N$104,MATCH($B395,'Depn|Inputs'!$C$98:$C$104,0)),0)/conv_2015_2010</f>
        <v>0</v>
      </c>
      <c r="AV404" s="111">
        <f>IF(AV$5=second_reg_period, INDEX('Depn|Inputs'!$N$98:$N$104,MATCH($B395,'Depn|Inputs'!$C$98:$C$104,0)),0)/conv_2015_2010</f>
        <v>0</v>
      </c>
      <c r="AW404" s="111">
        <f>IF(AW$5=second_reg_period, INDEX('Depn|Inputs'!$N$98:$N$104,MATCH($B395,'Depn|Inputs'!$C$98:$C$104,0)),0)/conv_2015_2010</f>
        <v>0</v>
      </c>
      <c r="AX404" s="111">
        <f>IF(AX$5=second_reg_period, INDEX('Depn|Inputs'!$N$98:$N$104,MATCH($B395,'Depn|Inputs'!$C$98:$C$104,0)),0)/conv_2015_2010</f>
        <v>0</v>
      </c>
      <c r="AY404" s="111">
        <f>IF(AY$5=second_reg_period, INDEX('Depn|Inputs'!$N$98:$N$104,MATCH($B395,'Depn|Inputs'!$C$98:$C$104,0)),0)/conv_2015_2010</f>
        <v>0</v>
      </c>
      <c r="AZ404" s="111">
        <f>IF(AZ$5=second_reg_period, INDEX('Depn|Inputs'!$N$98:$N$104,MATCH($B395,'Depn|Inputs'!$C$98:$C$104,0)),0)/conv_2015_2010</f>
        <v>0</v>
      </c>
      <c r="BA404" s="111">
        <f>IF(BA$5=second_reg_period, INDEX('Depn|Inputs'!$N$98:$N$104,MATCH($B395,'Depn|Inputs'!$C$98:$C$104,0)),0)/conv_2015_2010</f>
        <v>0</v>
      </c>
      <c r="BB404" s="111">
        <f>IF(BB$5=second_reg_period, INDEX('Depn|Inputs'!$N$98:$N$104,MATCH($B395,'Depn|Inputs'!$C$98:$C$104,0)),0)/conv_2015_2010</f>
        <v>0</v>
      </c>
      <c r="BC404" s="111">
        <f>IF(BC$5=second_reg_period, INDEX('Depn|Inputs'!$N$98:$N$104,MATCH($B395,'Depn|Inputs'!$C$98:$C$104,0)),0)/conv_2015_2010</f>
        <v>0</v>
      </c>
      <c r="BD404" s="111">
        <f>IF(BD$5=second_reg_period, INDEX('Depn|Inputs'!$N$98:$N$104,MATCH($B395,'Depn|Inputs'!$C$98:$C$104,0)),0)/conv_2015_2010</f>
        <v>0</v>
      </c>
      <c r="BE404" s="111">
        <f>IF(BE$5=second_reg_period, INDEX('Depn|Inputs'!$N$98:$N$104,MATCH($B395,'Depn|Inputs'!$C$98:$C$104,0)),0)/conv_2015_2010</f>
        <v>0</v>
      </c>
      <c r="BF404" s="111">
        <f>IF(BF$5=second_reg_period, INDEX('Depn|Inputs'!$N$98:$N$104,MATCH($B395,'Depn|Inputs'!$C$98:$C$104,0)),0)/conv_2015_2010</f>
        <v>0</v>
      </c>
      <c r="BG404" s="111">
        <f>IF(BG$5=second_reg_period, INDEX('Depn|Inputs'!$N$98:$N$104,MATCH($B395,'Depn|Inputs'!$C$98:$C$104,0)),0)/conv_2015_2010</f>
        <v>0</v>
      </c>
      <c r="BH404" s="111">
        <f>IF(BH$5=second_reg_period, INDEX('Depn|Inputs'!$N$98:$N$104,MATCH($B395,'Depn|Inputs'!$C$98:$C$104,0)),0)/conv_2015_2010</f>
        <v>0</v>
      </c>
      <c r="BI404" s="111">
        <f>IF(BI$5=second_reg_period, INDEX('Depn|Inputs'!$N$98:$N$104,MATCH($B395,'Depn|Inputs'!$C$98:$C$104,0)),0)/conv_2015_2010</f>
        <v>0</v>
      </c>
      <c r="BJ404" s="111">
        <f>IF(BJ$5=second_reg_period, INDEX('Depn|Inputs'!$N$98:$N$104,MATCH($B395,'Depn|Inputs'!$C$98:$C$104,0)),0)/conv_2015_2010</f>
        <v>0</v>
      </c>
      <c r="BK404" s="111">
        <f>IF(BK$5=second_reg_period, INDEX('Depn|Inputs'!$N$98:$N$104,MATCH($B395,'Depn|Inputs'!$C$98:$C$104,0)),0)/conv_2015_2010</f>
        <v>0</v>
      </c>
      <c r="BL404" s="111">
        <f>IF(BL$5=second_reg_period, INDEX('Depn|Inputs'!$N$98:$N$104,MATCH($B395,'Depn|Inputs'!$C$98:$C$104,0)),0)/conv_2015_2010</f>
        <v>0</v>
      </c>
      <c r="BM404" s="111">
        <f>IF(BM$5=second_reg_period, INDEX('Depn|Inputs'!$N$98:$N$104,MATCH($B395,'Depn|Inputs'!$C$98:$C$104,0)),0)/conv_2015_2010</f>
        <v>0</v>
      </c>
      <c r="BN404" s="111">
        <f>IF(BN$5=second_reg_period, INDEX('Depn|Inputs'!$N$98:$N$104,MATCH($B395,'Depn|Inputs'!$C$98:$C$104,0)),0)/conv_2015_2010</f>
        <v>0</v>
      </c>
      <c r="BO404" s="111">
        <f>IF(BO$5=second_reg_period, INDEX('Depn|Inputs'!$N$98:$N$104,MATCH($B395,'Depn|Inputs'!$C$98:$C$104,0)),0)/conv_2015_2010</f>
        <v>0</v>
      </c>
      <c r="BP404" s="111">
        <f>IF(BP$5=second_reg_period, INDEX('Depn|Inputs'!$N$98:$N$104,MATCH($B395,'Depn|Inputs'!$C$98:$C$104,0)),0)/conv_2015_2010</f>
        <v>0</v>
      </c>
      <c r="BQ404" s="111">
        <f>IF(BQ$5=second_reg_period, INDEX('Depn|Inputs'!$N$98:$N$104,MATCH($B395,'Depn|Inputs'!$C$98:$C$104,0)),0)/conv_2015_2010</f>
        <v>0</v>
      </c>
      <c r="BR404" s="111">
        <f>IF(BR$5=second_reg_period, INDEX('Depn|Inputs'!$N$98:$N$104,MATCH($B395,'Depn|Inputs'!$C$98:$C$104,0)),0)/conv_2015_2010</f>
        <v>0</v>
      </c>
      <c r="BS404" s="111">
        <f>IF(BS$5=second_reg_period, INDEX('Depn|Inputs'!$N$98:$N$104,MATCH($B395,'Depn|Inputs'!$C$98:$C$104,0)),0)/conv_2015_2010</f>
        <v>0</v>
      </c>
      <c r="BT404" s="111">
        <f>IF(BT$5=second_reg_period, INDEX('Depn|Inputs'!$N$98:$N$104,MATCH($B395,'Depn|Inputs'!$C$98:$C$104,0)),0)/conv_2015_2010</f>
        <v>0</v>
      </c>
      <c r="BU404" s="111">
        <f>IF(BU$5=second_reg_period, INDEX('Depn|Inputs'!$N$98:$N$104,MATCH($B395,'Depn|Inputs'!$C$98:$C$104,0)),0)/conv_2015_2010</f>
        <v>0</v>
      </c>
      <c r="BV404" s="111">
        <f>IF(BV$5=second_reg_period, INDEX('Depn|Inputs'!$N$98:$N$104,MATCH($B395,'Depn|Inputs'!$C$98:$C$104,0)),0)/conv_2015_2010</f>
        <v>0</v>
      </c>
    </row>
    <row r="405" spans="1:74" ht="12.75" hidden="1" customHeight="1" outlineLevel="1" x14ac:dyDescent="0.3">
      <c r="D405" s="54" t="s">
        <v>35</v>
      </c>
      <c r="E405" s="8" t="s">
        <v>22</v>
      </c>
      <c r="I405" s="8">
        <f t="shared" ref="I405" si="174">H405-I402+I403+I404</f>
        <v>0</v>
      </c>
      <c r="J405" s="8">
        <f t="shared" ref="J405" si="175">I405-J402+J403+J404</f>
        <v>0</v>
      </c>
      <c r="K405" s="8">
        <f t="shared" ref="K405" si="176">J405-K402+K403+K404</f>
        <v>0</v>
      </c>
      <c r="L405" s="8">
        <f t="shared" ref="L405" si="177">K405-L402+L403+L404</f>
        <v>0</v>
      </c>
      <c r="M405" s="8">
        <f t="shared" ref="M405" si="178">L405-M402+M403+M404</f>
        <v>0</v>
      </c>
      <c r="N405" s="8">
        <f t="shared" ref="N405" si="179">M405-N402+N403+N404</f>
        <v>0</v>
      </c>
      <c r="O405" s="8">
        <f t="shared" ref="O405" si="180">N405-O402+O403+O404</f>
        <v>0</v>
      </c>
      <c r="P405" s="8">
        <f t="shared" ref="P405" si="181">O405-P402+P403+P404</f>
        <v>0</v>
      </c>
      <c r="Q405" s="8">
        <f t="shared" ref="Q405" si="182">P405-Q402+Q403+Q404</f>
        <v>0</v>
      </c>
      <c r="R405" s="8">
        <f t="shared" ref="R405" si="183">Q405-R402+R403+R404</f>
        <v>0</v>
      </c>
      <c r="S405" s="8">
        <f t="shared" ref="S405" si="184">R405-S402+S403+S404</f>
        <v>0</v>
      </c>
      <c r="T405" s="8">
        <f t="shared" ref="T405" si="185">S405-T402+T403+T404</f>
        <v>0</v>
      </c>
      <c r="U405" s="8">
        <f t="shared" ref="U405" si="186">T405-U402+U403+U404</f>
        <v>0</v>
      </c>
      <c r="V405" s="8">
        <f t="shared" ref="V405" si="187">U405-V402+V403+V404</f>
        <v>0</v>
      </c>
      <c r="W405" s="8">
        <f t="shared" ref="W405" si="188">V405-W402+W403+W404</f>
        <v>0</v>
      </c>
      <c r="X405" s="8">
        <f t="shared" ref="X405" si="189">W405-X402+X403+X404</f>
        <v>0</v>
      </c>
      <c r="Y405" s="8">
        <f t="shared" ref="Y405" si="190">X405-Y402+Y403+Y404</f>
        <v>0</v>
      </c>
      <c r="Z405" s="8">
        <f t="shared" ref="Z405" si="191">Y405-Z402+Z403+Z404</f>
        <v>0</v>
      </c>
      <c r="AA405" s="8">
        <f t="shared" ref="AA405" si="192">Z405-AA402+AA403+AA404</f>
        <v>0</v>
      </c>
      <c r="AB405" s="8">
        <f t="shared" ref="AB405" si="193">AA405-AB402+AB403+AB404</f>
        <v>0</v>
      </c>
      <c r="AC405" s="8">
        <f t="shared" ref="AC405" si="194">AB405-AC402+AC403+AC404</f>
        <v>0</v>
      </c>
      <c r="AD405" s="8">
        <f t="shared" ref="AD405" si="195">AC405-AD402+AD403+AD404</f>
        <v>0</v>
      </c>
      <c r="AE405" s="8">
        <f t="shared" ref="AE405" si="196">AD405-AE402+AE403+AE404</f>
        <v>0</v>
      </c>
      <c r="AF405" s="8">
        <f t="shared" ref="AF405" si="197">AE405-AF402+AF403+AF404</f>
        <v>0</v>
      </c>
      <c r="AG405" s="8">
        <f t="shared" ref="AG405" si="198">AF405-AG402+AG403+AG404</f>
        <v>0</v>
      </c>
      <c r="AH405" s="8">
        <f t="shared" ref="AH405" si="199">AG405-AH402+AH403+AH404</f>
        <v>0</v>
      </c>
      <c r="AI405" s="8">
        <f t="shared" ref="AI405" si="200">AH405-AI402+AI403+AI404</f>
        <v>0</v>
      </c>
      <c r="AJ405" s="8">
        <f t="shared" ref="AJ405" si="201">AI405-AJ402+AJ403+AJ404</f>
        <v>0</v>
      </c>
      <c r="AK405" s="8">
        <f t="shared" ref="AK405" si="202">AJ405-AK402+AK403+AK404</f>
        <v>0</v>
      </c>
      <c r="AL405" s="8">
        <f t="shared" ref="AL405" si="203">AK405-AL402+AL403+AL404</f>
        <v>0</v>
      </c>
      <c r="AM405" s="8">
        <f t="shared" ref="AM405" si="204">AL405-AM402+AM403+AM404</f>
        <v>0</v>
      </c>
      <c r="AN405" s="8">
        <f t="shared" ref="AN405" si="205">AM405-AN402+AN403+AN404</f>
        <v>0</v>
      </c>
      <c r="AO405" s="8">
        <f t="shared" ref="AO405" si="206">AN405-AO402+AO403+AO404</f>
        <v>0</v>
      </c>
      <c r="AP405" s="8">
        <f t="shared" ref="AP405" si="207">AO405-AP402+AP403+AP404</f>
        <v>0</v>
      </c>
      <c r="AQ405" s="8">
        <f t="shared" ref="AQ405" si="208">AP405-AQ402+AQ403+AQ404</f>
        <v>0</v>
      </c>
      <c r="AR405" s="8">
        <f t="shared" ref="AR405" si="209">AQ405-AR402+AR403+AR404</f>
        <v>0</v>
      </c>
      <c r="AS405" s="8">
        <f t="shared" ref="AS405" si="210">AR405-AS402+AS403+AS404</f>
        <v>0</v>
      </c>
      <c r="AT405" s="8">
        <f t="shared" ref="AT405" si="211">AS405-AT402+AT403+AT404</f>
        <v>0</v>
      </c>
      <c r="AU405" s="8">
        <f t="shared" ref="AU405" si="212">AT405-AU402+AU403+AU404</f>
        <v>0</v>
      </c>
      <c r="AV405" s="8">
        <f t="shared" ref="AV405" si="213">AU405-AV402+AV403+AV404</f>
        <v>0</v>
      </c>
      <c r="AW405" s="8">
        <f t="shared" ref="AW405" si="214">AV405-AW402+AW403+AW404</f>
        <v>0</v>
      </c>
      <c r="AX405" s="8">
        <f t="shared" ref="AX405" si="215">AW405-AX402+AX403+AX404</f>
        <v>0</v>
      </c>
      <c r="AY405" s="8">
        <f t="shared" ref="AY405" si="216">AX405-AY402+AY403+AY404</f>
        <v>0</v>
      </c>
      <c r="AZ405" s="8">
        <f t="shared" ref="AZ405" si="217">AY405-AZ402+AZ403+AZ404</f>
        <v>0</v>
      </c>
      <c r="BA405" s="8">
        <f t="shared" ref="BA405" si="218">AZ405-BA402+BA403+BA404</f>
        <v>0</v>
      </c>
      <c r="BB405" s="8">
        <f t="shared" ref="BB405" si="219">BA405-BB402+BB403+BB404</f>
        <v>0</v>
      </c>
      <c r="BC405" s="8">
        <f t="shared" ref="BC405" si="220">BB405-BC402+BC403+BC404</f>
        <v>0</v>
      </c>
      <c r="BD405" s="8">
        <f t="shared" ref="BD405" si="221">BC405-BD402+BD403+BD404</f>
        <v>0</v>
      </c>
      <c r="BE405" s="8">
        <f t="shared" ref="BE405" si="222">BD405-BE402+BE403+BE404</f>
        <v>0</v>
      </c>
      <c r="BF405" s="8">
        <f t="shared" ref="BF405" si="223">BE405-BF402+BF403+BF404</f>
        <v>0</v>
      </c>
      <c r="BG405" s="8">
        <f t="shared" ref="BG405" si="224">BF405-BG402+BG403+BG404</f>
        <v>0</v>
      </c>
      <c r="BH405" s="8">
        <f t="shared" ref="BH405" si="225">BG405-BH402+BH403+BH404</f>
        <v>0</v>
      </c>
      <c r="BI405" s="8">
        <f t="shared" ref="BI405" si="226">BH405-BI402+BI403+BI404</f>
        <v>0</v>
      </c>
      <c r="BJ405" s="8">
        <f t="shared" ref="BJ405" si="227">BI405-BJ402+BJ403+BJ404</f>
        <v>0</v>
      </c>
      <c r="BK405" s="8">
        <f t="shared" ref="BK405" si="228">BJ405-BK402+BK403+BK404</f>
        <v>0</v>
      </c>
      <c r="BL405" s="8">
        <f t="shared" ref="BL405" si="229">BK405-BL402+BL403+BL404</f>
        <v>0</v>
      </c>
      <c r="BM405" s="8">
        <f t="shared" ref="BM405" si="230">BL405-BM402+BM403+BM404</f>
        <v>0</v>
      </c>
      <c r="BN405" s="8">
        <f t="shared" ref="BN405" si="231">BM405-BN402+BN403+BN404</f>
        <v>0</v>
      </c>
      <c r="BO405" s="8">
        <f t="shared" ref="BO405" si="232">BN405-BO402+BO403+BO404</f>
        <v>0</v>
      </c>
      <c r="BP405" s="8">
        <f t="shared" ref="BP405" si="233">BO405-BP402+BP403+BP404</f>
        <v>0</v>
      </c>
      <c r="BQ405" s="8">
        <f t="shared" ref="BQ405" si="234">BP405-BQ402+BQ403+BQ404</f>
        <v>0</v>
      </c>
      <c r="BR405" s="8">
        <f t="shared" ref="BR405" si="235">BQ405-BR402+BR403+BR404</f>
        <v>0</v>
      </c>
      <c r="BS405" s="8">
        <f t="shared" ref="BS405" si="236">BR405-BS402+BS403+BS404</f>
        <v>0</v>
      </c>
      <c r="BT405" s="8">
        <f t="shared" ref="BT405" si="237">BS405-BT402+BT403+BT404</f>
        <v>0</v>
      </c>
      <c r="BU405" s="8">
        <f t="shared" ref="BU405" si="238">BT405-BU402+BU403+BU404</f>
        <v>0</v>
      </c>
      <c r="BV405" s="8">
        <f t="shared" ref="BV405" si="239">BU405-BV402+BV403+BV404</f>
        <v>0</v>
      </c>
    </row>
    <row r="406" spans="1:74" ht="12.75" hidden="1" customHeight="1" outlineLevel="1" x14ac:dyDescent="0.3">
      <c r="I406" s="75"/>
    </row>
    <row r="407" spans="1:74" ht="12.75" hidden="1" customHeight="1" outlineLevel="1" x14ac:dyDescent="0.3">
      <c r="A407" s="112"/>
      <c r="B407" s="112"/>
      <c r="C407" s="112"/>
      <c r="D407" s="113" t="s">
        <v>43</v>
      </c>
      <c r="I407" s="75"/>
      <c r="J407" s="114"/>
      <c r="K407" s="114"/>
      <c r="L407" s="114"/>
      <c r="M407" s="114"/>
      <c r="N407" s="115">
        <f>INDEX('Depn|Inputs'!$N$85:$N$92,MATCH($B395,'Depn|Inputs'!$C$85:$C$92,0))/conv_2015_2010</f>
        <v>0</v>
      </c>
    </row>
    <row r="408" spans="1:74" s="239" customFormat="1" ht="12.75" hidden="1" customHeight="1" outlineLevel="1" x14ac:dyDescent="0.3">
      <c r="D408" s="240" t="s">
        <v>68</v>
      </c>
      <c r="E408" s="239" t="s">
        <v>22</v>
      </c>
      <c r="I408" s="241"/>
      <c r="J408" s="242"/>
      <c r="K408" s="242"/>
      <c r="L408" s="242"/>
      <c r="M408" s="242"/>
      <c r="N408" s="243"/>
      <c r="S408" s="279">
        <f>INDEX('Depn|Inputs'!$N$59:$N$67,MATCH($B395,'Depn|Inputs'!$C$59:$C$66,0))/conv_2015_2010</f>
        <v>0</v>
      </c>
    </row>
    <row r="409" spans="1:74" ht="12.75" hidden="1" customHeight="1" outlineLevel="1" x14ac:dyDescent="0.3">
      <c r="C409" s="94" t="s">
        <v>12</v>
      </c>
      <c r="E409" s="8" t="s">
        <v>22</v>
      </c>
      <c r="I409" s="75"/>
      <c r="J409" s="9">
        <f>INDEX('Depn|Inputs'!J$44:J$51,MATCH($B395,'Depn|Inputs'!$C$44:$C$51,0))*(1+IF(J$5&lt;=second_reg_period, J$7, J$6))^0.5</f>
        <v>0</v>
      </c>
      <c r="K409" s="9">
        <f>INDEX('Depn|Inputs'!K$44:K$51,MATCH($B395,'Depn|Inputs'!$C$44:$C$51,0))*(1+IF(K$5&lt;=second_reg_period, K$7, K$6))^0.5</f>
        <v>0</v>
      </c>
      <c r="L409" s="9">
        <f>INDEX('Depn|Inputs'!L$44:L$51,MATCH($B395,'Depn|Inputs'!$C$44:$C$51,0))*(1+IF(L$5&lt;=second_reg_period, L$7, L$6))^0.5</f>
        <v>0</v>
      </c>
      <c r="M409" s="9">
        <f>INDEX('Depn|Inputs'!M$44:M$51,MATCH($B395,'Depn|Inputs'!$C$44:$C$51,0))*(1+IF(M$5&lt;=second_reg_period, M$7, M$6))^0.5</f>
        <v>0</v>
      </c>
      <c r="N409" s="9">
        <f>INDEX('Depn|Inputs'!N$44:N$51,MATCH($B395,'Depn|Inputs'!$C$44:$C$51,0))*(1+IF(N$5&lt;=second_reg_period, N$7, N$6))^0.5</f>
        <v>0</v>
      </c>
      <c r="O409" s="274">
        <f>INDEX('Depn|Inputs'!O$44:O$51,MATCH($B395,'Depn|Inputs'!$C$44:$C$51,0))*(1+IF(O$5&lt;=third_reg_period, O$7, O$6))^0.5</f>
        <v>4.7915994172235559</v>
      </c>
      <c r="P409" s="218">
        <f>INDEX('Depn|Inputs'!P$44:P$51,MATCH($B395,'Depn|Inputs'!$C$44:$C$51,0))*(1+IF(P$5&lt;=third_reg_period, P$7, P$6))^0.5</f>
        <v>0</v>
      </c>
      <c r="Q409" s="218">
        <f>INDEX('Depn|Inputs'!Q$44:Q$51,MATCH($B395,'Depn|Inputs'!$C$44:$C$51,0))*(1+IF(Q$5&lt;=third_reg_period, Q$7, Q$6))^0.5</f>
        <v>0</v>
      </c>
      <c r="R409" s="218">
        <f>INDEX('Depn|Inputs'!R$44:R$51,MATCH($B395,'Depn|Inputs'!$C$44:$C$51,0))*(1+IF(R$5&lt;=third_reg_period, R$7, R$6))^0.5</f>
        <v>0</v>
      </c>
      <c r="S409" s="218">
        <f>INDEX('Depn|Inputs'!S$44:S$51,MATCH($B395,'Depn|Inputs'!$C$44:$C$51,0))*(1+IF(S$5&lt;=third_reg_period, S$7, S$6))^0.5</f>
        <v>0</v>
      </c>
      <c r="T409" s="9">
        <f>INDEX('Depn|Inputs'!T$44:T$51,MATCH($B395,'Depn|Inputs'!$C$44:$C$51,0))*(1+IF(T$5&lt;=second_reg_period, T$7, T$6))^0.5</f>
        <v>0</v>
      </c>
      <c r="U409" s="9">
        <f>INDEX('Depn|Inputs'!U$44:U$51,MATCH($B395,'Depn|Inputs'!$C$44:$C$51,0))*(1+IF(U$5&lt;=second_reg_period, U$7, U$6))^0.5</f>
        <v>0</v>
      </c>
      <c r="V409" s="9">
        <f>INDEX('Depn|Inputs'!V$44:V$51,MATCH($B395,'Depn|Inputs'!$C$44:$C$51,0))*(1+IF(V$5&lt;=second_reg_period, V$7, V$6))^0.5</f>
        <v>0</v>
      </c>
      <c r="W409" s="9">
        <f>INDEX('Depn|Inputs'!W$44:W$51,MATCH($B395,'Depn|Inputs'!$C$44:$C$51,0))*(1+IF(W$5&lt;=second_reg_period, W$7, W$6))^0.5</f>
        <v>0</v>
      </c>
      <c r="X409" s="9">
        <f>INDEX('Depn|Inputs'!X$44:X$51,MATCH($B395,'Depn|Inputs'!$C$44:$C$51,0))*(1+IF(X$5&lt;=second_reg_period, X$7, X$6))^0.5</f>
        <v>0</v>
      </c>
      <c r="Y409" s="9">
        <f>INDEX('Depn|Inputs'!Y$44:Y$51,MATCH($B395,'Depn|Inputs'!$C$44:$C$51,0))*(1+IF(Y$5&lt;=second_reg_period, Y$7, Y$6))^0.5</f>
        <v>0</v>
      </c>
      <c r="Z409" s="9">
        <f>INDEX('Depn|Inputs'!Z$44:Z$51,MATCH($B395,'Depn|Inputs'!$C$44:$C$51,0))*(1+IF(Z$5&lt;=second_reg_period, Z$7, Z$6))^0.5</f>
        <v>0</v>
      </c>
      <c r="AA409" s="9">
        <f>INDEX('Depn|Inputs'!AA$44:AA$51,MATCH($B395,'Depn|Inputs'!$C$44:$C$51,0))*(1+IF(AA$5&lt;=second_reg_period, AA$7, AA$6))^0.5</f>
        <v>0</v>
      </c>
      <c r="AB409" s="9">
        <f>INDEX('Depn|Inputs'!AB$44:AB$51,MATCH($B395,'Depn|Inputs'!$C$44:$C$51,0))*(1+IF(AB$5&lt;=second_reg_period, AB$7, AB$6))^0.5</f>
        <v>0</v>
      </c>
      <c r="AC409" s="9">
        <f>INDEX('Depn|Inputs'!AC$44:AC$51,MATCH($B395,'Depn|Inputs'!$C$44:$C$51,0))*(1+IF(AC$5&lt;=second_reg_period, AC$7, AC$6))^0.5</f>
        <v>0</v>
      </c>
      <c r="AD409" s="9">
        <f>INDEX('Depn|Inputs'!AD$44:AD$51,MATCH($B395,'Depn|Inputs'!$C$44:$C$51,0))*(1+IF(AD$5&lt;=second_reg_period, AD$7, AD$6))^0.5</f>
        <v>0</v>
      </c>
      <c r="AE409" s="9">
        <f>INDEX('Depn|Inputs'!AE$44:AE$51,MATCH($B395,'Depn|Inputs'!$C$44:$C$51,0))*(1+IF(AE$5&lt;=second_reg_period, AE$7, AE$6))^0.5</f>
        <v>0</v>
      </c>
      <c r="AF409" s="9">
        <f>INDEX('Depn|Inputs'!AF$44:AF$51,MATCH($B395,'Depn|Inputs'!$C$44:$C$51,0))*(1+IF(AF$5&lt;=second_reg_period, AF$7, AF$6))^0.5</f>
        <v>0</v>
      </c>
      <c r="AG409" s="9">
        <f>INDEX('Depn|Inputs'!AG$44:AG$51,MATCH($B395,'Depn|Inputs'!$C$44:$C$51,0))*(1+IF(AG$5&lt;=second_reg_period, AG$7, AG$6))^0.5</f>
        <v>0</v>
      </c>
      <c r="AH409" s="9">
        <f>INDEX('Depn|Inputs'!AH$44:AH$51,MATCH($B395,'Depn|Inputs'!$C$44:$C$51,0))*(1+IF(AH$5&lt;=second_reg_period, AH$7, AH$6))^0.5</f>
        <v>0</v>
      </c>
      <c r="AI409" s="9">
        <f>INDEX('Depn|Inputs'!AI$44:AI$51,MATCH($B395,'Depn|Inputs'!$C$44:$C$51,0))*(1+IF(AI$5&lt;=second_reg_period, AI$7, AI$6))^0.5</f>
        <v>0</v>
      </c>
      <c r="AJ409" s="9">
        <f>INDEX('Depn|Inputs'!AJ$44:AJ$51,MATCH($B395,'Depn|Inputs'!$C$44:$C$51,0))*(1+IF(AJ$5&lt;=second_reg_period, AJ$7, AJ$6))^0.5</f>
        <v>0</v>
      </c>
      <c r="AK409" s="9">
        <f>INDEX('Depn|Inputs'!AK$44:AK$51,MATCH($B395,'Depn|Inputs'!$C$44:$C$51,0))*(1+IF(AK$5&lt;=second_reg_period, AK$7, AK$6))^0.5</f>
        <v>0</v>
      </c>
      <c r="AL409" s="9">
        <f>INDEX('Depn|Inputs'!AL$44:AL$51,MATCH($B395,'Depn|Inputs'!$C$44:$C$51,0))*(1+IF(AL$5&lt;=second_reg_period, AL$7, AL$6))^0.5</f>
        <v>0</v>
      </c>
      <c r="AM409" s="9">
        <f>INDEX('Depn|Inputs'!AM$44:AM$51,MATCH($B395,'Depn|Inputs'!$C$44:$C$51,0))*(1+IF(AM$5&lt;=second_reg_period, AM$7, AM$6))^0.5</f>
        <v>0</v>
      </c>
      <c r="AN409" s="9">
        <f>INDEX('Depn|Inputs'!AN$44:AN$51,MATCH($B395,'Depn|Inputs'!$C$44:$C$51,0))*(1+IF(AN$5&lt;=second_reg_period, AN$7, AN$6))^0.5</f>
        <v>0</v>
      </c>
      <c r="AO409" s="9">
        <f>INDEX('Depn|Inputs'!AO$44:AO$51,MATCH($B395,'Depn|Inputs'!$C$44:$C$51,0))*(1+IF(AO$5&lt;=second_reg_period, AO$7, AO$6))^0.5</f>
        <v>0</v>
      </c>
      <c r="AP409" s="9">
        <f>INDEX('Depn|Inputs'!AP$44:AP$51,MATCH($B395,'Depn|Inputs'!$C$44:$C$51,0))*(1+IF(AP$5&lt;=second_reg_period, AP$7, AP$6))^0.5</f>
        <v>0</v>
      </c>
      <c r="AQ409" s="9">
        <f>INDEX('Depn|Inputs'!AQ$44:AQ$51,MATCH($B395,'Depn|Inputs'!$C$44:$C$51,0))*(1+IF(AQ$5&lt;=second_reg_period, AQ$7, AQ$6))^0.5</f>
        <v>0</v>
      </c>
      <c r="AR409" s="9">
        <f>INDEX('Depn|Inputs'!AR$44:AR$51,MATCH($B395,'Depn|Inputs'!$C$44:$C$51,0))*(1+IF(AR$5&lt;=second_reg_period, AR$7, AR$6))^0.5</f>
        <v>0</v>
      </c>
      <c r="AS409" s="9">
        <f>INDEX('Depn|Inputs'!AS$44:AS$51,MATCH($B395,'Depn|Inputs'!$C$44:$C$51,0))*(1+IF(AS$5&lt;=second_reg_period, AS$7, AS$6))^0.5</f>
        <v>0</v>
      </c>
      <c r="AT409" s="9">
        <f>INDEX('Depn|Inputs'!AT$44:AT$51,MATCH($B395,'Depn|Inputs'!$C$44:$C$51,0))*(1+IF(AT$5&lt;=second_reg_period, AT$7, AT$6))^0.5</f>
        <v>0</v>
      </c>
      <c r="AU409" s="9">
        <f>INDEX('Depn|Inputs'!AU$44:AU$51,MATCH($B395,'Depn|Inputs'!$C$44:$C$51,0))*(1+IF(AU$5&lt;=second_reg_period, AU$7, AU$6))^0.5</f>
        <v>0</v>
      </c>
      <c r="AV409" s="9">
        <f>INDEX('Depn|Inputs'!AV$44:AV$51,MATCH($B395,'Depn|Inputs'!$C$44:$C$51,0))*(1+IF(AV$5&lt;=second_reg_period, AV$7, AV$6))^0.5</f>
        <v>0</v>
      </c>
      <c r="AW409" s="9">
        <f>INDEX('Depn|Inputs'!AW$44:AW$51,MATCH($B395,'Depn|Inputs'!$C$44:$C$51,0))*(1+IF(AW$5&lt;=second_reg_period, AW$7, AW$6))^0.5</f>
        <v>0</v>
      </c>
      <c r="AX409" s="9">
        <f>INDEX('Depn|Inputs'!AX$44:AX$51,MATCH($B395,'Depn|Inputs'!$C$44:$C$51,0))*(1+IF(AX$5&lt;=second_reg_period, AX$7, AX$6))^0.5</f>
        <v>0</v>
      </c>
      <c r="AY409" s="9">
        <f>INDEX('Depn|Inputs'!AY$44:AY$51,MATCH($B395,'Depn|Inputs'!$C$44:$C$51,0))*(1+IF(AY$5&lt;=second_reg_period, AY$7, AY$6))^0.5</f>
        <v>0</v>
      </c>
      <c r="AZ409" s="9">
        <f>INDEX('Depn|Inputs'!AZ$44:AZ$51,MATCH($B395,'Depn|Inputs'!$C$44:$C$51,0))*(1+IF(AZ$5&lt;=second_reg_period, AZ$7, AZ$6))^0.5</f>
        <v>0</v>
      </c>
      <c r="BA409" s="9">
        <f>INDEX('Depn|Inputs'!BA$44:BA$51,MATCH($B395,'Depn|Inputs'!$C$44:$C$51,0))*(1+IF(BA$5&lt;=second_reg_period, BA$7, BA$6))^0.5</f>
        <v>0</v>
      </c>
      <c r="BB409" s="9">
        <f>INDEX('Depn|Inputs'!BB$44:BB$51,MATCH($B395,'Depn|Inputs'!$C$44:$C$51,0))*(1+IF(BB$5&lt;=second_reg_period, BB$7, BB$6))^0.5</f>
        <v>0</v>
      </c>
      <c r="BC409" s="9">
        <f>INDEX('Depn|Inputs'!BC$44:BC$51,MATCH($B395,'Depn|Inputs'!$C$44:$C$51,0))*(1+IF(BC$5&lt;=second_reg_period, BC$7, BC$6))^0.5</f>
        <v>0</v>
      </c>
      <c r="BD409" s="9">
        <f>INDEX('Depn|Inputs'!BD$44:BD$51,MATCH($B395,'Depn|Inputs'!$C$44:$C$51,0))*(1+IF(BD$5&lt;=second_reg_period, BD$7, BD$6))^0.5</f>
        <v>0</v>
      </c>
      <c r="BE409" s="9">
        <f>INDEX('Depn|Inputs'!BE$44:BE$51,MATCH($B395,'Depn|Inputs'!$C$44:$C$51,0))*(1+IF(BE$5&lt;=second_reg_period, BE$7, BE$6))^0.5</f>
        <v>0</v>
      </c>
      <c r="BF409" s="9">
        <f>INDEX('Depn|Inputs'!BF$44:BF$51,MATCH($B395,'Depn|Inputs'!$C$44:$C$51,0))*(1+IF(BF$5&lt;=second_reg_period, BF$7, BF$6))^0.5</f>
        <v>0</v>
      </c>
      <c r="BG409" s="9">
        <f>INDEX('Depn|Inputs'!BG$44:BG$51,MATCH($B395,'Depn|Inputs'!$C$44:$C$51,0))*(1+IF(BG$5&lt;=second_reg_period, BG$7, BG$6))^0.5</f>
        <v>0</v>
      </c>
      <c r="BH409" s="9">
        <f>INDEX('Depn|Inputs'!BH$44:BH$51,MATCH($B395,'Depn|Inputs'!$C$44:$C$51,0))*(1+IF(BH$5&lt;=second_reg_period, BH$7, BH$6))^0.5</f>
        <v>0</v>
      </c>
      <c r="BI409" s="9">
        <f>INDEX('Depn|Inputs'!BI$44:BI$51,MATCH($B395,'Depn|Inputs'!$C$44:$C$51,0))*(1+IF(BI$5&lt;=second_reg_period, BI$7, BI$6))^0.5</f>
        <v>0</v>
      </c>
      <c r="BJ409" s="9">
        <f>INDEX('Depn|Inputs'!BJ$44:BJ$51,MATCH($B395,'Depn|Inputs'!$C$44:$C$51,0))*(1+IF(BJ$5&lt;=second_reg_period, BJ$7, BJ$6))^0.5</f>
        <v>0</v>
      </c>
      <c r="BK409" s="9">
        <f>INDEX('Depn|Inputs'!BK$44:BK$51,MATCH($B395,'Depn|Inputs'!$C$44:$C$51,0))*(1+IF(BK$5&lt;=second_reg_period, BK$7, BK$6))^0.5</f>
        <v>0</v>
      </c>
      <c r="BL409" s="9">
        <f>INDEX('Depn|Inputs'!BL$44:BL$51,MATCH($B395,'Depn|Inputs'!$C$44:$C$51,0))*(1+IF(BL$5&lt;=second_reg_period, BL$7, BL$6))^0.5</f>
        <v>0</v>
      </c>
      <c r="BM409" s="9">
        <f>INDEX('Depn|Inputs'!BM$44:BM$51,MATCH($B395,'Depn|Inputs'!$C$44:$C$51,0))*(1+IF(BM$5&lt;=second_reg_period, BM$7, BM$6))^0.5</f>
        <v>0</v>
      </c>
      <c r="BN409" s="9">
        <f>INDEX('Depn|Inputs'!BN$44:BN$51,MATCH($B395,'Depn|Inputs'!$C$44:$C$51,0))*(1+IF(BN$5&lt;=second_reg_period, BN$7, BN$6))^0.5</f>
        <v>0</v>
      </c>
      <c r="BO409" s="9">
        <f>INDEX('Depn|Inputs'!BO$44:BO$51,MATCH($B395,'Depn|Inputs'!$C$44:$C$51,0))*(1+IF(BO$5&lt;=second_reg_period, BO$7, BO$6))^0.5</f>
        <v>0</v>
      </c>
      <c r="BP409" s="9">
        <f>INDEX('Depn|Inputs'!BP$44:BP$51,MATCH($B395,'Depn|Inputs'!$C$44:$C$51,0))*(1+IF(BP$5&lt;=second_reg_period, BP$7, BP$6))^0.5</f>
        <v>0</v>
      </c>
      <c r="BQ409" s="9">
        <f>INDEX('Depn|Inputs'!BQ$44:BQ$51,MATCH($B395,'Depn|Inputs'!$C$44:$C$51,0))*(1+IF(BQ$5&lt;=second_reg_period, BQ$7, BQ$6))^0.5</f>
        <v>0</v>
      </c>
      <c r="BR409" s="9">
        <f>INDEX('Depn|Inputs'!BR$44:BR$51,MATCH($B395,'Depn|Inputs'!$C$44:$C$51,0))*(1+IF(BR$5&lt;=second_reg_period, BR$7, BR$6))^0.5</f>
        <v>0</v>
      </c>
      <c r="BS409" s="9">
        <f>INDEX('Depn|Inputs'!BS$44:BS$51,MATCH($B395,'Depn|Inputs'!$C$44:$C$51,0))*(1+IF(BS$5&lt;=second_reg_period, BS$7, BS$6))^0.5</f>
        <v>0</v>
      </c>
      <c r="BT409" s="9">
        <f>INDEX('Depn|Inputs'!BT$44:BT$51,MATCH($B395,'Depn|Inputs'!$C$44:$C$51,0))*(1+IF(BT$5&lt;=second_reg_period, BT$7, BT$6))^0.5</f>
        <v>0</v>
      </c>
      <c r="BU409" s="9">
        <f>INDEX('Depn|Inputs'!BU$44:BU$51,MATCH($B395,'Depn|Inputs'!$C$44:$C$51,0))*(1+IF(BU$5&lt;=second_reg_period, BU$7, BU$6))^0.5</f>
        <v>0</v>
      </c>
      <c r="BV409" s="9">
        <f>INDEX('Depn|Inputs'!BV$44:BV$51,MATCH($B395,'Depn|Inputs'!$C$44:$C$51,0))*(1+IF(BV$5&lt;=second_reg_period, BV$7, BV$6))^0.5</f>
        <v>0</v>
      </c>
    </row>
    <row r="410" spans="1:74" ht="12.75" hidden="1" customHeight="1" outlineLevel="1" x14ac:dyDescent="0.3">
      <c r="D410" s="54" t="s">
        <v>45</v>
      </c>
      <c r="I410" s="75"/>
      <c r="O410" s="123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</row>
    <row r="411" spans="1:74" s="103" customFormat="1" ht="12.75" hidden="1" customHeight="1" outlineLevel="1" x14ac:dyDescent="0.3">
      <c r="D411" s="118" t="s">
        <v>43</v>
      </c>
      <c r="E411" s="103" t="s">
        <v>22</v>
      </c>
      <c r="I411" s="104"/>
      <c r="J411" s="119"/>
      <c r="K411" s="119"/>
      <c r="L411" s="119"/>
      <c r="M411" s="119"/>
      <c r="N411" s="119"/>
      <c r="O411" s="121">
        <f>IF($I397="n/a",0,IF(O$5-$N$5&gt;$I397-5,$N407-SUM($J411:N411),$N407/($I397-5)))</f>
        <v>0</v>
      </c>
      <c r="P411" s="121">
        <f>IF($I397="n/a",0,IF(P$5-$N$5&gt;$I397-5,$N407-SUM($J411:O411),$N407/($I397-5)))</f>
        <v>0</v>
      </c>
      <c r="Q411" s="121">
        <f>IF($I397="n/a",0,IF(Q$5-$N$5&gt;$I397-5,$N407-SUM($J411:P411),$N407/($I397-5)))</f>
        <v>0</v>
      </c>
      <c r="R411" s="121">
        <f>IF($I397="n/a",0,IF(R$5-$N$5&gt;$I397-5,$N407-SUM($J411:Q411),$N407/($I397-5)))</f>
        <v>0</v>
      </c>
      <c r="S411" s="121">
        <f>IF($I397="n/a",0,IF(S$5-$N$5&gt;$I397-5,$N407-SUM($J411:R411),$N407/($I397-5)))</f>
        <v>0</v>
      </c>
      <c r="T411" s="121">
        <f>IF($I397="n/a",0,IF(T$5-$N$5&gt;$I397-5,$N407-SUM($J411:S411),$N407/($I397-5)))</f>
        <v>0</v>
      </c>
      <c r="U411" s="121">
        <f>IF($I397="n/a",0,IF(U$5-$N$5&gt;$I397-5,$N407-SUM($J411:T411),$N407/($I397-5)))</f>
        <v>0</v>
      </c>
      <c r="V411" s="121">
        <f>IF($I397="n/a",0,IF(V$5-$N$5&gt;$I397-5,$N407-SUM($J411:U411),$N407/($I397-5)))</f>
        <v>0</v>
      </c>
      <c r="W411" s="121">
        <f>IF($I397="n/a",0,IF(W$5-$N$5&gt;$I397-5,$N407-SUM($J411:V411),$N407/($I397-5)))</f>
        <v>0</v>
      </c>
      <c r="X411" s="121">
        <f>IF($I397="n/a",0,IF(X$5-$N$5&gt;$I397-5,$N407-SUM($J411:W411),$N407/($I397-5)))</f>
        <v>0</v>
      </c>
      <c r="Y411" s="121">
        <f>IF($I397="n/a",0,IF(Y$5-$N$5&gt;$I397-5,$N407-SUM($J411:X411),$N407/($I397-5)))</f>
        <v>0</v>
      </c>
      <c r="Z411" s="121">
        <f>IF($I397="n/a",0,IF(Z$5-$N$5&gt;$I397-5,$N407-SUM($J411:Y411),$N407/($I397-5)))</f>
        <v>0</v>
      </c>
      <c r="AA411" s="121">
        <f>IF($I397="n/a",0,IF(AA$5-$N$5&gt;$I397-5,$N407-SUM($J411:Z411),$N407/($I397-5)))</f>
        <v>0</v>
      </c>
      <c r="AB411" s="121">
        <f>IF($I397="n/a",0,IF(AB$5-$N$5&gt;$I397-5,$N407-SUM($J411:AA411),$N407/($I397-5)))</f>
        <v>0</v>
      </c>
      <c r="AC411" s="121">
        <f>IF($I397="n/a",0,IF(AC$5-$N$5&gt;$I397-5,$N407-SUM($J411:AB411),$N407/($I397-5)))</f>
        <v>0</v>
      </c>
      <c r="AD411" s="121">
        <f>IF($I397="n/a",0,IF(AD$5-$N$5&gt;$I397-5,$N407-SUM($J411:AC411),$N407/($I397-5)))</f>
        <v>0</v>
      </c>
      <c r="AE411" s="121">
        <f>IF($I397="n/a",0,IF(AE$5-$N$5&gt;$I397-5,$N407-SUM($J411:AD411),$N407/($I397-5)))</f>
        <v>0</v>
      </c>
      <c r="AF411" s="121">
        <f>IF($I397="n/a",0,IF(AF$5-$N$5&gt;$I397-5,$N407-SUM($J411:AE411),$N407/($I397-5)))</f>
        <v>0</v>
      </c>
      <c r="AG411" s="121">
        <f>IF($I397="n/a",0,IF(AG$5-$N$5&gt;$I397-5,$N407-SUM($J411:AF411),$N407/($I397-5)))</f>
        <v>0</v>
      </c>
      <c r="AH411" s="121">
        <f>IF($I397="n/a",0,IF(AH$5-$N$5&gt;$I397-5,$N407-SUM($J411:AG411),$N407/($I397-5)))</f>
        <v>0</v>
      </c>
      <c r="AI411" s="121">
        <f>IF($I397="n/a",0,IF(AI$5-$N$5&gt;$I397-5,$N407-SUM($J411:AH411),$N407/($I397-5)))</f>
        <v>0</v>
      </c>
      <c r="AJ411" s="121">
        <f>IF($I397="n/a",0,IF(AJ$5-$N$5&gt;$I397-5,$N407-SUM($J411:AI411),$N407/($I397-5)))</f>
        <v>0</v>
      </c>
      <c r="AK411" s="121">
        <f>IF($I397="n/a",0,IF(AK$5-$N$5&gt;$I397-5,$N407-SUM($J411:AJ411),$N407/($I397-5)))</f>
        <v>0</v>
      </c>
      <c r="AL411" s="121">
        <f>IF($I397="n/a",0,IF(AL$5-$N$5&gt;$I397-5,$N407-SUM($J411:AK411),$N407/($I397-5)))</f>
        <v>0</v>
      </c>
      <c r="AM411" s="121">
        <f>IF($I397="n/a",0,IF(AM$5-$N$5&gt;$I397-5,$N407-SUM($J411:AL411),$N407/($I397-5)))</f>
        <v>0</v>
      </c>
      <c r="AN411" s="121">
        <f>IF($I397="n/a",0,IF(AN$5-$N$5&gt;$I397-5,$N407-SUM($J411:AM411),$N407/($I397-5)))</f>
        <v>0</v>
      </c>
      <c r="AO411" s="121">
        <f>IF($I397="n/a",0,IF(AO$5-$N$5&gt;$I397-5,$N407-SUM($J411:AN411),$N407/($I397-5)))</f>
        <v>0</v>
      </c>
      <c r="AP411" s="121">
        <f>IF($I397="n/a",0,IF(AP$5-$N$5&gt;$I397-5,$N407-SUM($J411:AO411),$N407/($I397-5)))</f>
        <v>0</v>
      </c>
      <c r="AQ411" s="121">
        <f>IF($I397="n/a",0,IF(AQ$5-$N$5&gt;$I397-5,$N407-SUM($J411:AP411),$N407/($I397-5)))</f>
        <v>0</v>
      </c>
      <c r="AR411" s="121">
        <f>IF($I397="n/a",0,IF(AR$5-$N$5&gt;$I397-5,$N407-SUM($J411:AQ411),$N407/($I397-5)))</f>
        <v>0</v>
      </c>
      <c r="AS411" s="121">
        <f>IF($I397="n/a",0,IF(AS$5-$N$5&gt;$I397-5,$N407-SUM($J411:AR411),$N407/($I397-5)))</f>
        <v>0</v>
      </c>
      <c r="AT411" s="121">
        <f>IF($I397="n/a",0,IF(AT$5-$N$5&gt;$I397-5,$N407-SUM($J411:AS411),$N407/($I397-5)))</f>
        <v>0</v>
      </c>
      <c r="AU411" s="121">
        <f>IF($I397="n/a",0,IF(AU$5-$N$5&gt;$I397-5,$N407-SUM($J411:AT411),$N407/($I397-5)))</f>
        <v>0</v>
      </c>
      <c r="AV411" s="121">
        <f>IF($I397="n/a",0,IF(AV$5-$N$5&gt;$I397-5,$N407-SUM($J411:AU411),$N407/($I397-5)))</f>
        <v>0</v>
      </c>
      <c r="AW411" s="121">
        <f>IF($I397="n/a",0,IF(AW$5-$N$5&gt;$I397-5,$N407-SUM($J411:AV411),$N407/($I397-5)))</f>
        <v>0</v>
      </c>
      <c r="AX411" s="121">
        <f>IF($I397="n/a",0,IF(AX$5-$N$5&gt;$I397-5,$N407-SUM($J411:AW411),$N407/($I397-5)))</f>
        <v>0</v>
      </c>
      <c r="AY411" s="121">
        <f>IF($I397="n/a",0,IF(AY$5-$N$5&gt;$I397-5,$N407-SUM($J411:AX411),$N407/($I397-5)))</f>
        <v>0</v>
      </c>
      <c r="AZ411" s="121">
        <f>IF($I397="n/a",0,IF(AZ$5-$N$5&gt;$I397-5,$N407-SUM($J411:AY411),$N407/($I397-5)))</f>
        <v>0</v>
      </c>
      <c r="BA411" s="121">
        <f>IF($I397="n/a",0,IF(BA$5-$N$5&gt;$I397-5,$N407-SUM($J411:AZ411),$N407/($I397-5)))</f>
        <v>0</v>
      </c>
      <c r="BB411" s="121">
        <f>IF($I397="n/a",0,IF(BB$5-$N$5&gt;$I397-5,$N407-SUM($J411:BA411),$N407/($I397-5)))</f>
        <v>0</v>
      </c>
      <c r="BC411" s="121">
        <f>IF($I397="n/a",0,IF(BC$5-$N$5&gt;$I397-5,$N407-SUM($J411:BB411),$N407/($I397-5)))</f>
        <v>0</v>
      </c>
      <c r="BD411" s="121">
        <f>IF($I397="n/a",0,IF(BD$5-$N$5&gt;$I397-5,$N407-SUM($J411:BC411),$N407/($I397-5)))</f>
        <v>0</v>
      </c>
      <c r="BE411" s="121">
        <f>IF($I397="n/a",0,IF(BE$5-$N$5&gt;$I397-5,$N407-SUM($J411:BD411),$N407/($I397-5)))</f>
        <v>0</v>
      </c>
      <c r="BF411" s="121">
        <f>IF($I397="n/a",0,IF(BF$5-$N$5&gt;$I397-5,$N407-SUM($J411:BE411),$N407/($I397-5)))</f>
        <v>0</v>
      </c>
      <c r="BG411" s="121">
        <f>IF($I397="n/a",0,IF(BG$5-$N$5&gt;$I397-5,$N407-SUM($J411:BF411),$N407/($I397-5)))</f>
        <v>0</v>
      </c>
      <c r="BH411" s="121">
        <f>IF($I397="n/a",0,IF(BH$5-$N$5&gt;$I397-5,$N407-SUM($J411:BG411),$N407/($I397-5)))</f>
        <v>0</v>
      </c>
      <c r="BI411" s="121">
        <f>IF($I397="n/a",0,IF(BI$5-$N$5&gt;$I397-5,$N407-SUM($J411:BH411),$N407/($I397-5)))</f>
        <v>0</v>
      </c>
      <c r="BJ411" s="121">
        <f>IF($I397="n/a",0,IF(BJ$5-$N$5&gt;$I397-5,$N407-SUM($J411:BI411),$N407/($I397-5)))</f>
        <v>0</v>
      </c>
      <c r="BK411" s="121">
        <f>IF($I397="n/a",0,IF(BK$5-$N$5&gt;$I397-5,$N407-SUM($J411:BJ411),$N407/($I397-5)))</f>
        <v>0</v>
      </c>
      <c r="BL411" s="121">
        <f>IF($I397="n/a",0,IF(BL$5-$N$5&gt;$I397-5,$N407-SUM($J411:BK411),$N407/($I397-5)))</f>
        <v>0</v>
      </c>
      <c r="BM411" s="121">
        <f>IF($I397="n/a",0,IF(BM$5-$N$5&gt;$I397-5,$N407-SUM($J411:BL411),$N407/($I397-5)))</f>
        <v>0</v>
      </c>
      <c r="BN411" s="121">
        <f>IF($I397="n/a",0,IF(BN$5-$N$5&gt;$I397-5,$N407-SUM($J411:BM411),$N407/($I397-5)))</f>
        <v>0</v>
      </c>
      <c r="BO411" s="121">
        <f>IF($I397="n/a",0,IF(BO$5-$N$5&gt;$I397-5,$N407-SUM($J411:BN411),$N407/($I397-5)))</f>
        <v>0</v>
      </c>
      <c r="BP411" s="121">
        <f>IF($I397="n/a",0,IF(BP$5-$N$5&gt;$I397-5,$N407-SUM($J411:BO411),$N407/($I397-5)))</f>
        <v>0</v>
      </c>
      <c r="BQ411" s="121">
        <f>IF($I397="n/a",0,IF(BQ$5-$N$5&gt;$I397-5,$N407-SUM($J411:BP411),$N407/($I397-5)))</f>
        <v>0</v>
      </c>
      <c r="BR411" s="121">
        <f>IF($I397="n/a",0,IF(BR$5-$N$5&gt;$I397-5,$N407-SUM($J411:BQ411),$N407/($I397-5)))</f>
        <v>0</v>
      </c>
      <c r="BS411" s="121">
        <f>IF($I397="n/a",0,IF(BS$5-$N$5&gt;$I397-5,$N407-SUM($J411:BR411),$N407/($I397-5)))</f>
        <v>0</v>
      </c>
      <c r="BT411" s="121">
        <f>IF($I397="n/a",0,IF(BT$5-$N$5&gt;$I397-5,$N407-SUM($J411:BS411),$N407/($I397-5)))</f>
        <v>0</v>
      </c>
      <c r="BU411" s="121">
        <f>IF($I397="n/a",0,IF(BU$5-$N$5&gt;$I397-5,$N407-SUM($J411:BT411),$N407/($I397-5)))</f>
        <v>0</v>
      </c>
      <c r="BV411" s="121">
        <f>IF($I397="n/a",0,IF(BV$5-$N$5&gt;$I397-5,$N407-SUM($J411:BU411),$N407/($I397-5)))</f>
        <v>0</v>
      </c>
    </row>
    <row r="412" spans="1:74" s="103" customFormat="1" ht="12.75" hidden="1" customHeight="1" outlineLevel="1" x14ac:dyDescent="0.3">
      <c r="A412" s="239"/>
      <c r="B412" s="239"/>
      <c r="C412" s="239"/>
      <c r="D412" s="245" t="s">
        <v>68</v>
      </c>
      <c r="E412" s="239" t="s">
        <v>22</v>
      </c>
      <c r="F412" s="239"/>
      <c r="G412" s="239"/>
      <c r="H412" s="239"/>
      <c r="I412" s="241"/>
      <c r="J412" s="246"/>
      <c r="K412" s="246"/>
      <c r="L412" s="246"/>
      <c r="M412" s="246"/>
      <c r="N412" s="246"/>
      <c r="O412" s="247"/>
      <c r="P412" s="246"/>
      <c r="Q412" s="246"/>
      <c r="R412" s="246"/>
      <c r="S412" s="246"/>
      <c r="T412" s="280">
        <f>IF($I397="n/a",0,IF(T$5-$S$5&gt;$I397-5,$S408-SUM($J412:S412),$S408/($I397-5)))</f>
        <v>0</v>
      </c>
      <c r="U412" s="280">
        <f>IF($I397="n/a",0,IF(U$5-$S$5&gt;$I397-5,$S408-SUM($J412:T412),$S408/($I397-5)))</f>
        <v>0</v>
      </c>
      <c r="V412" s="280">
        <f>IF($I397="n/a",0,IF(V$5-$S$5&gt;$I397-5,$S408-SUM($J412:U412),$S408/($I397-5)))</f>
        <v>0</v>
      </c>
      <c r="W412" s="280">
        <f>IF($I397="n/a",0,IF(W$5-$S$5&gt;$I397-5,$S408-SUM($J412:V412),$S408/($I397-5)))</f>
        <v>0</v>
      </c>
      <c r="X412" s="280">
        <f>IF($I397="n/a",0,IF(X$5-$S$5&gt;$I397-5,$S408-SUM($J412:W412),$S408/($I397-5)))</f>
        <v>0</v>
      </c>
      <c r="Y412" s="280">
        <f>IF($I397="n/a",0,IF(Y$5-$S$5&gt;$I397-5,$S408-SUM($J412:X412),$S408/($I397-5)))</f>
        <v>0</v>
      </c>
      <c r="Z412" s="280">
        <f>IF($I397="n/a",0,IF(Z$5-$S$5&gt;$I397-5,$S408-SUM($J412:Y412),$S408/($I397-5)))</f>
        <v>0</v>
      </c>
      <c r="AA412" s="280">
        <f>IF($I397="n/a",0,IF(AA$5-$S$5&gt;$I397-5,$S408-SUM($J412:Z412),$S408/($I397-5)))</f>
        <v>0</v>
      </c>
      <c r="AB412" s="280">
        <f>IF($I397="n/a",0,IF(AB$5-$S$5&gt;$I397-5,$S408-SUM($J412:AA412),$S408/($I397-5)))</f>
        <v>0</v>
      </c>
      <c r="AC412" s="280">
        <f>IF($I397="n/a",0,IF(AC$5-$S$5&gt;$I397-5,$S408-SUM($J412:AB412),$S408/($I397-5)))</f>
        <v>0</v>
      </c>
      <c r="AD412" s="280">
        <f>IF($I397="n/a",0,IF(AD$5-$S$5&gt;$I397-5,$S408-SUM($J412:AC412),$S408/($I397-5)))</f>
        <v>0</v>
      </c>
      <c r="AE412" s="280">
        <f>IF($I397="n/a",0,IF(AE$5-$S$5&gt;$I397-5,$S408-SUM($J412:AD412),$S408/($I397-5)))</f>
        <v>0</v>
      </c>
      <c r="AF412" s="280">
        <f>IF($I397="n/a",0,IF(AF$5-$S$5&gt;$I397-5,$S408-SUM($J412:AE412),$S408/($I397-5)))</f>
        <v>0</v>
      </c>
      <c r="AG412" s="280">
        <f>IF($I397="n/a",0,IF(AG$5-$S$5&gt;$I397-5,$S408-SUM($J412:AF412),$S408/($I397-5)))</f>
        <v>0</v>
      </c>
      <c r="AH412" s="280">
        <f>IF($I397="n/a",0,IF(AH$5-$S$5&gt;$I397-5,$S408-SUM($J412:AG412),$S408/($I397-5)))</f>
        <v>0</v>
      </c>
      <c r="AI412" s="280">
        <f>IF($I397="n/a",0,IF(AI$5-$S$5&gt;$I397-5,$S408-SUM($J412:AH412),$S408/($I397-5)))</f>
        <v>0</v>
      </c>
      <c r="AJ412" s="280">
        <f>IF($I397="n/a",0,IF(AJ$5-$S$5&gt;$I397-5,$S408-SUM($J412:AI412),$S408/($I397-5)))</f>
        <v>0</v>
      </c>
      <c r="AK412" s="280">
        <f>IF($I397="n/a",0,IF(AK$5-$S$5&gt;$I397-5,$S408-SUM($J412:AJ412),$S408/($I397-5)))</f>
        <v>0</v>
      </c>
      <c r="AL412" s="280">
        <f>IF($I397="n/a",0,IF(AL$5-$S$5&gt;$I397-5,$S408-SUM($J412:AK412),$S408/($I397-5)))</f>
        <v>0</v>
      </c>
      <c r="AM412" s="280">
        <f>IF($I397="n/a",0,IF(AM$5-$S$5&gt;$I397-5,$S408-SUM($J412:AL412),$S408/($I397-5)))</f>
        <v>0</v>
      </c>
      <c r="AN412" s="280">
        <f>IF($I397="n/a",0,IF(AN$5-$S$5&gt;$I397-5,$S408-SUM($J412:AM412),$S408/($I397-5)))</f>
        <v>0</v>
      </c>
      <c r="AO412" s="280">
        <f>IF($I397="n/a",0,IF(AO$5-$S$5&gt;$I397-5,$S408-SUM($J412:AN412),$S408/($I397-5)))</f>
        <v>0</v>
      </c>
      <c r="AP412" s="280">
        <f>IF($I397="n/a",0,IF(AP$5-$S$5&gt;$I397-5,$S408-SUM($J412:AO412),$S408/($I397-5)))</f>
        <v>0</v>
      </c>
      <c r="AQ412" s="280">
        <f>IF($I397="n/a",0,IF(AQ$5-$S$5&gt;$I397-5,$S408-SUM($J412:AP412),$S408/($I397-5)))</f>
        <v>0</v>
      </c>
      <c r="AR412" s="280">
        <f>IF($I397="n/a",0,IF(AR$5-$S$5&gt;$I397-5,$S408-SUM($J412:AQ412),$S408/($I397-5)))</f>
        <v>0</v>
      </c>
      <c r="AS412" s="280">
        <f>IF($I397="n/a",0,IF(AS$5-$S$5&gt;$I397-5,$S408-SUM($J412:AR412),$S408/($I397-5)))</f>
        <v>0</v>
      </c>
      <c r="AT412" s="280">
        <f>IF($I397="n/a",0,IF(AT$5-$S$5&gt;$I397-5,$S408-SUM($J412:AS412),$S408/($I397-5)))</f>
        <v>0</v>
      </c>
      <c r="AU412" s="280">
        <f>IF($I397="n/a",0,IF(AU$5-$S$5&gt;$I397-5,$S408-SUM($J412:AT412),$S408/($I397-5)))</f>
        <v>0</v>
      </c>
      <c r="AV412" s="280">
        <f>IF($I397="n/a",0,IF(AV$5-$S$5&gt;$I397-5,$S408-SUM($J412:AU412),$S408/($I397-5)))</f>
        <v>0</v>
      </c>
      <c r="AW412" s="280">
        <f>IF($I397="n/a",0,IF(AW$5-$S$5&gt;$I397-5,$S408-SUM($J412:AV412),$S408/($I397-5)))</f>
        <v>0</v>
      </c>
      <c r="AX412" s="280">
        <f>IF($I397="n/a",0,IF(AX$5-$S$5&gt;$I397-5,$S408-SUM($J412:AW412),$S408/($I397-5)))</f>
        <v>0</v>
      </c>
      <c r="AY412" s="280">
        <f>IF($I397="n/a",0,IF(AY$5-$S$5&gt;$I397-5,$S408-SUM($J412:AX412),$S408/($I397-5)))</f>
        <v>0</v>
      </c>
      <c r="AZ412" s="280">
        <f>IF($I397="n/a",0,IF(AZ$5-$S$5&gt;$I397-5,$S408-SUM($J412:AY412),$S408/($I397-5)))</f>
        <v>0</v>
      </c>
      <c r="BA412" s="280">
        <f>IF($I397="n/a",0,IF(BA$5-$S$5&gt;$I397-5,$S408-SUM($J412:AZ412),$S408/($I397-5)))</f>
        <v>0</v>
      </c>
      <c r="BB412" s="280">
        <f>IF($I397="n/a",0,IF(BB$5-$S$5&gt;$I397-5,$S408-SUM($J412:BA412),$S408/($I397-5)))</f>
        <v>0</v>
      </c>
      <c r="BC412" s="280">
        <f>IF($I397="n/a",0,IF(BC$5-$S$5&gt;$I397-5,$S408-SUM($J412:BB412),$S408/($I397-5)))</f>
        <v>0</v>
      </c>
      <c r="BD412" s="280">
        <f>IF($I397="n/a",0,IF(BD$5-$S$5&gt;$I397-5,$S408-SUM($J412:BC412),$S408/($I397-5)))</f>
        <v>0</v>
      </c>
      <c r="BE412" s="280">
        <f>IF($I397="n/a",0,IF(BE$5-$S$5&gt;$I397-5,$S408-SUM($J412:BD412),$S408/($I397-5)))</f>
        <v>0</v>
      </c>
      <c r="BF412" s="280">
        <f>IF($I397="n/a",0,IF(BF$5-$S$5&gt;$I397-5,$S408-SUM($J412:BE412),$S408/($I397-5)))</f>
        <v>0</v>
      </c>
      <c r="BG412" s="280">
        <f>IF($I397="n/a",0,IF(BG$5-$S$5&gt;$I397-5,$S408-SUM($J412:BF412),$S408/($I397-5)))</f>
        <v>0</v>
      </c>
      <c r="BH412" s="280">
        <f>IF($I397="n/a",0,IF(BH$5-$S$5&gt;$I397-5,$S408-SUM($J412:BG412),$S408/($I397-5)))</f>
        <v>0</v>
      </c>
      <c r="BI412" s="280">
        <f>IF($I397="n/a",0,IF(BI$5-$S$5&gt;$I397-5,$S408-SUM($J412:BH412),$S408/($I397-5)))</f>
        <v>0</v>
      </c>
      <c r="BJ412" s="280">
        <f>IF($I397="n/a",0,IF(BJ$5-$S$5&gt;$I397-5,$S408-SUM($J412:BI412),$S408/($I397-5)))</f>
        <v>0</v>
      </c>
      <c r="BK412" s="280">
        <f>IF($I397="n/a",0,IF(BK$5-$S$5&gt;$I397-5,$S408-SUM($J412:BJ412),$S408/($I397-5)))</f>
        <v>0</v>
      </c>
      <c r="BL412" s="280">
        <f>IF($I397="n/a",0,IF(BL$5-$S$5&gt;$I397-5,$S408-SUM($J412:BK412),$S408/($I397-5)))</f>
        <v>0</v>
      </c>
      <c r="BM412" s="280">
        <f>IF($I397="n/a",0,IF(BM$5-$S$5&gt;$I397-5,$S408-SUM($J412:BL412),$S408/($I397-5)))</f>
        <v>0</v>
      </c>
      <c r="BN412" s="280">
        <f>IF($I397="n/a",0,IF(BN$5-$S$5&gt;$I397-5,$S408-SUM($J412:BM412),$S408/($I397-5)))</f>
        <v>0</v>
      </c>
      <c r="BO412" s="280">
        <f>IF($I397="n/a",0,IF(BO$5-$S$5&gt;$I397-5,$S408-SUM($J412:BN412),$S408/($I397-5)))</f>
        <v>0</v>
      </c>
      <c r="BP412" s="280">
        <f>IF($I397="n/a",0,IF(BP$5-$S$5&gt;$I397-5,$S408-SUM($J412:BO412),$S408/($I397-5)))</f>
        <v>0</v>
      </c>
      <c r="BQ412" s="280">
        <f>IF($I397="n/a",0,IF(BQ$5-$S$5&gt;$I397-5,$S408-SUM($J412:BP412),$S408/($I397-5)))</f>
        <v>0</v>
      </c>
      <c r="BR412" s="280">
        <f>IF($I397="n/a",0,IF(BR$5-$S$5&gt;$I397-5,$S408-SUM($J412:BQ412),$S408/($I397-5)))</f>
        <v>0</v>
      </c>
      <c r="BS412" s="280">
        <f>IF($I397="n/a",0,IF(BS$5-$S$5&gt;$I397-5,$S408-SUM($J412:BR412),$S408/($I397-5)))</f>
        <v>0</v>
      </c>
      <c r="BT412" s="280">
        <f>IF($I397="n/a",0,IF(BT$5-$S$5&gt;$I397-5,$S408-SUM($J412:BS412),$S408/($I397-5)))</f>
        <v>0</v>
      </c>
      <c r="BU412" s="280">
        <f>IF($I397="n/a",0,IF(BU$5-$S$5&gt;$I397-5,$S408-SUM($J412:BT412),$S408/($I397-5)))</f>
        <v>0</v>
      </c>
      <c r="BV412" s="280">
        <f>IF($I397="n/a",0,IF(BV$5-$S$5&gt;$I397-5,$S408-SUM($J412:BU412),$S408/($I397-5)))</f>
        <v>0</v>
      </c>
    </row>
    <row r="413" spans="1:74" ht="12.75" hidden="1" customHeight="1" outlineLevel="1" x14ac:dyDescent="0.3">
      <c r="D413" s="122">
        <v>2011</v>
      </c>
      <c r="E413" s="8" t="s">
        <v>22</v>
      </c>
      <c r="I413" s="75"/>
      <c r="J413" s="123">
        <f>IF(J$5&lt;=$D413,0,IF(SUM($D413,I397)&gt;J$5,$J409/I397,$J409-SUM($I413:I413)))</f>
        <v>0</v>
      </c>
      <c r="K413" s="123">
        <f>IF(K$5&lt;=$D413,0,IF(SUM($D413,I397)&gt;K$5,$J409/I397,$J409-SUM($I413:J413)))</f>
        <v>0</v>
      </c>
      <c r="L413" s="123">
        <f>IF(L$5&lt;=$D413,0,IF(SUM($D413,I397)&gt;L$5,$J409/I397,$J409-SUM($I413:K413)))</f>
        <v>0</v>
      </c>
      <c r="M413" s="123">
        <f>IF(M$5&lt;=$D413,0,IF(SUM($D413,I397)&gt;M$5,$J409/I397,$J409-SUM($I413:L413)))</f>
        <v>0</v>
      </c>
      <c r="N413" s="123">
        <f>IF(N$5&lt;=$D413,0,IF(SUM($D413,I397)&gt;N$5,$J409/I397,$J409-SUM($I413:M413)))</f>
        <v>0</v>
      </c>
      <c r="O413" s="123">
        <f>IF(O$5&lt;=$D413,0,IF(SUM($D413,I397)&gt;O$5,$J409/I397,$J409-SUM($I413:N413)))</f>
        <v>0</v>
      </c>
      <c r="P413" s="123">
        <f>IF(P$5&lt;=$D413,0,IF(SUM($D413,I397)&gt;P$5,$J409/I397,$J409-SUM($I413:O413)))</f>
        <v>0</v>
      </c>
      <c r="Q413" s="123">
        <f>IF(Q$5&lt;=$D413,0,IF(SUM($D413,I397)&gt;Q$5,$J409/I397,$J409-SUM($I413:P413)))</f>
        <v>0</v>
      </c>
      <c r="R413" s="123">
        <f>IF(R$5&lt;=$D413,0,IF(SUM($D413,I397)&gt;R$5,$J409/I397,$J409-SUM($I413:Q413)))</f>
        <v>0</v>
      </c>
      <c r="S413" s="123">
        <f>IF(S$5&lt;=$D413,0,IF(SUM($D413,I397)&gt;S$5,$J409/I397,$J409-SUM($I413:R413)))</f>
        <v>0</v>
      </c>
      <c r="T413" s="123">
        <f>IF(T$5&lt;=$D413,0,IF(SUM($D413,I397)&gt;T$5,$J409/I397,$J409-SUM($I413:S413)))</f>
        <v>0</v>
      </c>
      <c r="U413" s="123">
        <f>IF(U$5&lt;=$D413,0,IF(SUM($D413,I397)&gt;U$5,$J409/I397,$J409-SUM($I413:T413)))</f>
        <v>0</v>
      </c>
      <c r="V413" s="123">
        <f>IF(V$5&lt;=$D413,0,IF(SUM($D413,I397)&gt;V$5,$J409/I397,$J409-SUM($I413:U413)))</f>
        <v>0</v>
      </c>
      <c r="W413" s="123">
        <f>IF(W$5&lt;=$D413,0,IF(SUM($D413,I397)&gt;W$5,$J409/I397,$J409-SUM($I413:V413)))</f>
        <v>0</v>
      </c>
      <c r="X413" s="123">
        <f>IF(X$5&lt;=$D413,0,IF(SUM($D413,I397)&gt;X$5,$J409/I397,$J409-SUM($I413:W413)))</f>
        <v>0</v>
      </c>
      <c r="Y413" s="123">
        <f>IF(Y$5&lt;=$D413,0,IF(SUM($D413,I397)&gt;Y$5,$J409/I397,$J409-SUM($I413:X413)))</f>
        <v>0</v>
      </c>
      <c r="Z413" s="123">
        <f>IF(Z$5&lt;=$D413,0,IF(SUM($D413,I397)&gt;Z$5,$J409/I397,$J409-SUM($I413:Y413)))</f>
        <v>0</v>
      </c>
      <c r="AA413" s="123">
        <f>IF(AA$5&lt;=$D413,0,IF(SUM($D413,I397)&gt;AA$5,$J409/I397,$J409-SUM($I413:Z413)))</f>
        <v>0</v>
      </c>
      <c r="AB413" s="123">
        <f>IF(AB$5&lt;=$D413,0,IF(SUM($D413,I397)&gt;AB$5,$J409/I397,$J409-SUM($I413:AA413)))</f>
        <v>0</v>
      </c>
      <c r="AC413" s="123">
        <f>IF(AC$5&lt;=$D413,0,IF(SUM($D413,I397)&gt;AC$5,$J409/I397,$J409-SUM($I413:AB413)))</f>
        <v>0</v>
      </c>
      <c r="AD413" s="123">
        <f>IF(AD$5&lt;=$D413,0,IF(SUM($D413,I397)&gt;AD$5,$J409/I397,$J409-SUM($I413:AC413)))</f>
        <v>0</v>
      </c>
      <c r="AE413" s="123">
        <f>IF(AE$5&lt;=$D413,0,IF(SUM($D413,I397)&gt;AE$5,$J409/I397,$J409-SUM($I413:AD413)))</f>
        <v>0</v>
      </c>
      <c r="AF413" s="123">
        <f>IF(AF$5&lt;=$D413,0,IF(SUM($D413,I397)&gt;AF$5,$J409/I397,$J409-SUM($I413:AE413)))</f>
        <v>0</v>
      </c>
      <c r="AG413" s="123">
        <f>IF(AG$5&lt;=$D413,0,IF(SUM($D413,I397)&gt;AG$5,$J409/I397,$J409-SUM($I413:AF413)))</f>
        <v>0</v>
      </c>
      <c r="AH413" s="123">
        <f>IF(AH$5&lt;=$D413,0,IF(SUM($D413,I397)&gt;AH$5,$J409/I397,$J409-SUM($I413:AG413)))</f>
        <v>0</v>
      </c>
      <c r="AI413" s="123">
        <f>IF(AI$5&lt;=$D413,0,IF(SUM($D413,I397)&gt;AI$5,$J409/I397,$J409-SUM($I413:AH413)))</f>
        <v>0</v>
      </c>
      <c r="AJ413" s="123">
        <f>IF(AJ$5&lt;=$D413,0,IF(SUM($D413,I397)&gt;AJ$5,$J409/I397,$J409-SUM($I413:AI413)))</f>
        <v>0</v>
      </c>
      <c r="AK413" s="123">
        <f>IF(AK$5&lt;=$D413,0,IF(SUM($D413,I397)&gt;AK$5,$J409/I397,$J409-SUM($I413:AJ413)))</f>
        <v>0</v>
      </c>
      <c r="AL413" s="123">
        <f>IF(AL$5&lt;=$D413,0,IF(SUM($D413,I397)&gt;AL$5,$J409/I397,$J409-SUM($I413:AK413)))</f>
        <v>0</v>
      </c>
      <c r="AM413" s="123">
        <f>IF(AM$5&lt;=$D413,0,IF(SUM($D413,I397)&gt;AM$5,$J409/I397,$J409-SUM($I413:AL413)))</f>
        <v>0</v>
      </c>
      <c r="AN413" s="123">
        <f>IF(AN$5&lt;=$D413,0,IF(SUM($D413,I397)&gt;AN$5,$J409/I397,$J409-SUM($I413:AM413)))</f>
        <v>0</v>
      </c>
      <c r="AO413" s="123">
        <f>IF(AO$5&lt;=$D413,0,IF(SUM($D413,I397)&gt;AO$5,$J409/I397,$J409-SUM($I413:AN413)))</f>
        <v>0</v>
      </c>
      <c r="AP413" s="123">
        <f>IF(AP$5&lt;=$D413,0,IF(SUM($D413,I397)&gt;AP$5,$J409/I397,$J409-SUM($I413:AO413)))</f>
        <v>0</v>
      </c>
      <c r="AQ413" s="123">
        <f>IF(AQ$5&lt;=$D413,0,IF(SUM($D413,I397)&gt;AQ$5,$J409/I397,$J409-SUM($I413:AP413)))</f>
        <v>0</v>
      </c>
      <c r="AR413" s="123">
        <f>IF(AR$5&lt;=$D413,0,IF(SUM($D413,I397)&gt;AR$5,$J409/I397,$J409-SUM($I413:AQ413)))</f>
        <v>0</v>
      </c>
      <c r="AS413" s="123">
        <f>IF(AS$5&lt;=$D413,0,IF(SUM($D413,I397)&gt;AS$5,$J409/I397,$J409-SUM($I413:AR413)))</f>
        <v>0</v>
      </c>
      <c r="AT413" s="123">
        <f>IF(AT$5&lt;=$D413,0,IF(SUM($D413,I397)&gt;AT$5,$J409/I397,$J409-SUM($I413:AS413)))</f>
        <v>0</v>
      </c>
      <c r="AU413" s="123">
        <f>IF(AU$5&lt;=$D413,0,IF(SUM($D413,I397)&gt;AU$5,$J409/I397,$J409-SUM($I413:AT413)))</f>
        <v>0</v>
      </c>
      <c r="AV413" s="123">
        <f>IF(AV$5&lt;=$D413,0,IF(SUM($D413,I397)&gt;AV$5,$J409/I397,$J409-SUM($I413:AU413)))</f>
        <v>0</v>
      </c>
      <c r="AW413" s="123">
        <f>IF(AW$5&lt;=$D413,0,IF(SUM($D413,I397)&gt;AW$5,$J409/I397,$J409-SUM($I413:AV413)))</f>
        <v>0</v>
      </c>
      <c r="AX413" s="123">
        <f>IF(AX$5&lt;=$D413,0,IF(SUM($D413,I397)&gt;AX$5,$J409/I397,$J409-SUM($I413:AW413)))</f>
        <v>0</v>
      </c>
      <c r="AY413" s="123">
        <f>IF(AY$5&lt;=$D413,0,IF(SUM($D413,I397)&gt;AY$5,$J409/I397,$J409-SUM($I413:AX413)))</f>
        <v>0</v>
      </c>
      <c r="AZ413" s="123">
        <f>IF(AZ$5&lt;=$D413,0,IF(SUM($D413,I397)&gt;AZ$5,$J409/I397,$J409-SUM($I413:AY413)))</f>
        <v>0</v>
      </c>
      <c r="BA413" s="123">
        <f>IF(BA$5&lt;=$D413,0,IF(SUM($D413,I397)&gt;BA$5,$J409/I397,$J409-SUM($I413:AZ413)))</f>
        <v>0</v>
      </c>
      <c r="BB413" s="123">
        <f>IF(BB$5&lt;=$D413,0,IF(SUM($D413,I397)&gt;BB$5,$J409/I397,$J409-SUM($I413:BA413)))</f>
        <v>0</v>
      </c>
      <c r="BC413" s="123">
        <f>IF(BC$5&lt;=$D413,0,IF(SUM($D413,I397)&gt;BC$5,$J409/I397,$J409-SUM($I413:BB413)))</f>
        <v>0</v>
      </c>
      <c r="BD413" s="123">
        <f>IF(BD$5&lt;=$D413,0,IF(SUM($D413,I397)&gt;BD$5,$J409/I397,$J409-SUM($I413:BC413)))</f>
        <v>0</v>
      </c>
      <c r="BE413" s="123">
        <f>IF(BE$5&lt;=$D413,0,IF(SUM($D413,I397)&gt;BE$5,$J409/I397,$J409-SUM($I413:BD413)))</f>
        <v>0</v>
      </c>
      <c r="BF413" s="123">
        <f>IF(BF$5&lt;=$D413,0,IF(SUM($D413,I397)&gt;BF$5,$J409/I397,$J409-SUM($I413:BE413)))</f>
        <v>0</v>
      </c>
      <c r="BG413" s="123">
        <f>IF(BG$5&lt;=$D413,0,IF(SUM($D413,I397)&gt;BG$5,$J409/I397,$J409-SUM($I413:BF413)))</f>
        <v>0</v>
      </c>
      <c r="BH413" s="123">
        <f>IF(BH$5&lt;=$D413,0,IF(SUM($D413,I397)&gt;BH$5,$J409/I397,$J409-SUM($I413:BG413)))</f>
        <v>0</v>
      </c>
      <c r="BI413" s="123">
        <f>IF(BI$5&lt;=$D413,0,IF(SUM($D413,I397)&gt;BI$5,$J409/I397,$J409-SUM($I413:BH413)))</f>
        <v>0</v>
      </c>
      <c r="BJ413" s="123">
        <f>IF(BJ$5&lt;=$D413,0,IF(SUM($D413,I397)&gt;BJ$5,$J409/I397,$J409-SUM($I413:BI413)))</f>
        <v>0</v>
      </c>
      <c r="BK413" s="123">
        <f>IF(BK$5&lt;=$D413,0,IF(SUM($D413,I397)&gt;BK$5,$J409/I397,$J409-SUM($I413:BJ413)))</f>
        <v>0</v>
      </c>
      <c r="BL413" s="123">
        <f>IF(BL$5&lt;=$D413,0,IF(SUM($D413,I397)&gt;BL$5,$J409/I397,$J409-SUM($I413:BK413)))</f>
        <v>0</v>
      </c>
      <c r="BM413" s="123">
        <f>IF(BM$5&lt;=$D413,0,IF(SUM($D413,I397)&gt;BM$5,$J409/I397,$J409-SUM($I413:BL413)))</f>
        <v>0</v>
      </c>
      <c r="BN413" s="123">
        <f>IF(BN$5&lt;=$D413,0,IF(SUM($D413,I397)&gt;BN$5,$J409/I397,$J409-SUM($I413:BM413)))</f>
        <v>0</v>
      </c>
      <c r="BO413" s="123">
        <f>IF(BO$5&lt;=$D413,0,IF(SUM($D413,I397)&gt;BO$5,$J409/I397,$J409-SUM($I413:BN413)))</f>
        <v>0</v>
      </c>
      <c r="BP413" s="123">
        <f>IF(BP$5&lt;=$D413,0,IF(SUM($D413,I397)&gt;BP$5,$J409/I397,$J409-SUM($I413:BO413)))</f>
        <v>0</v>
      </c>
      <c r="BQ413" s="123">
        <f>IF(BQ$5&lt;=$D413,0,IF(SUM($D413,I397)&gt;BQ$5,$J409/I397,$J409-SUM($I413:BP413)))</f>
        <v>0</v>
      </c>
      <c r="BR413" s="123">
        <f>IF(BR$5&lt;=$D413,0,IF(SUM($D413,J397)&gt;BR$5,$J409/J397,$J409-SUM($I413:BQ413)))</f>
        <v>0</v>
      </c>
      <c r="BS413" s="123">
        <f>IF(BS$5&lt;=$D413,0,IF(SUM($D413,K397)&gt;BS$5,$J409/K397,$J409-SUM($I413:BR413)))</f>
        <v>0</v>
      </c>
      <c r="BT413" s="123">
        <f>IF(BT$5&lt;=$D413,0,IF(SUM($D413,L397)&gt;BT$5,$J409/L397,$J409-SUM($I413:BS413)))</f>
        <v>0</v>
      </c>
      <c r="BU413" s="123">
        <f>IF(BU$5&lt;=$D413,0,IF(SUM($D413,M397)&gt;BU$5,$J409/M397,$J409-SUM($I413:BT413)))</f>
        <v>0</v>
      </c>
      <c r="BV413" s="123">
        <f>IF(BV$5&lt;=$D413,0,IF(SUM($D413,N397)&gt;BV$5,$J409/N397,$J409-SUM($I413:BU413)))</f>
        <v>0</v>
      </c>
    </row>
    <row r="414" spans="1:74" ht="12.75" hidden="1" customHeight="1" outlineLevel="1" x14ac:dyDescent="0.3">
      <c r="D414" s="124">
        <f>D413+1</f>
        <v>2012</v>
      </c>
      <c r="E414" s="8" t="s">
        <v>22</v>
      </c>
      <c r="I414" s="75"/>
      <c r="J414" s="123">
        <f>IF(J$5&lt;=$D414,0,IF(SUM($D414,I397)&gt;J$5,$K409/I397,$K409-SUM($I414:I414)))</f>
        <v>0</v>
      </c>
      <c r="K414" s="123">
        <f>IF(K$5&lt;=$D414,0,IF(SUM($D414,I397)&gt;K$5,$K409/I397,$K409-SUM($I414:J414)))</f>
        <v>0</v>
      </c>
      <c r="L414" s="123">
        <f>IF(L$5&lt;=$D414,0,IF(SUM($D414,I397)&gt;L$5,$K409/I397,$K409-SUM($I414:K414)))</f>
        <v>0</v>
      </c>
      <c r="M414" s="123">
        <f>IF(M$5&lt;=$D414,0,IF(SUM($D414,I397)&gt;M$5,$K409/I397,$K409-SUM($I414:L414)))</f>
        <v>0</v>
      </c>
      <c r="N414" s="123">
        <f>IF(N$5&lt;=$D414,0,IF(SUM($D414,I397)&gt;N$5,$K409/I397,$K409-SUM($I414:M414)))</f>
        <v>0</v>
      </c>
      <c r="O414" s="123">
        <f>IF(O$5&lt;=$D414,0,IF(SUM($D414,I397)&gt;O$5,$K409/I397,$K409-SUM($I414:N414)))</f>
        <v>0</v>
      </c>
      <c r="P414" s="123">
        <f>IF(P$5&lt;=$D414,0,IF(SUM($D414,I397)&gt;P$5,$K409/I397,$K409-SUM($I414:O414)))</f>
        <v>0</v>
      </c>
      <c r="Q414" s="123">
        <f>IF(Q$5&lt;=$D414,0,IF(SUM($D414,I397)&gt;Q$5,$K409/I397,$K409-SUM($I414:P414)))</f>
        <v>0</v>
      </c>
      <c r="R414" s="123">
        <f>IF(R$5&lt;=$D414,0,IF(SUM($D414,I397)&gt;R$5,$K409/I397,$K409-SUM($I414:Q414)))</f>
        <v>0</v>
      </c>
      <c r="S414" s="123">
        <f>IF(S$5&lt;=$D414,0,IF(SUM($D414,I397)&gt;S$5,$K409/I397,$K409-SUM($I414:R414)))</f>
        <v>0</v>
      </c>
      <c r="T414" s="123">
        <f>IF(T$5&lt;=$D414,0,IF(SUM($D414,I397)&gt;T$5,$K409/I397,$K409-SUM($I414:S414)))</f>
        <v>0</v>
      </c>
      <c r="U414" s="123">
        <f>IF(U$5&lt;=$D414,0,IF(SUM($D414,I397)&gt;U$5,$K409/I397,$K409-SUM($I414:T414)))</f>
        <v>0</v>
      </c>
      <c r="V414" s="123">
        <f>IF(V$5&lt;=$D414,0,IF(SUM($D414,I397)&gt;V$5,$K409/I397,$K409-SUM($I414:U414)))</f>
        <v>0</v>
      </c>
      <c r="W414" s="123">
        <f>IF(W$5&lt;=$D414,0,IF(SUM($D414,I397)&gt;W$5,$K409/I397,$K409-SUM($I414:V414)))</f>
        <v>0</v>
      </c>
      <c r="X414" s="123">
        <f>IF(X$5&lt;=$D414,0,IF(SUM($D414,I397)&gt;X$5,$K409/I397,$K409-SUM($I414:W414)))</f>
        <v>0</v>
      </c>
      <c r="Y414" s="123">
        <f>IF(Y$5&lt;=$D414,0,IF(SUM($D414,I397)&gt;Y$5,$K409/I397,$K409-SUM($I414:X414)))</f>
        <v>0</v>
      </c>
      <c r="Z414" s="123">
        <f>IF(Z$5&lt;=$D414,0,IF(SUM($D414,I397)&gt;Z$5,$K409/I397,$K409-SUM($I414:Y414)))</f>
        <v>0</v>
      </c>
      <c r="AA414" s="123">
        <f>IF(AA$5&lt;=$D414,0,IF(SUM($D414,I397)&gt;AA$5,$K409/I397,$K409-SUM($I414:Z414)))</f>
        <v>0</v>
      </c>
      <c r="AB414" s="123">
        <f>IF(AB$5&lt;=$D414,0,IF(SUM($D414,I397)&gt;AB$5,$K409/I397,$K409-SUM($I414:AA414)))</f>
        <v>0</v>
      </c>
      <c r="AC414" s="123">
        <f>IF(AC$5&lt;=$D414,0,IF(SUM($D414,I397)&gt;AC$5,$K409/I397,$K409-SUM($I414:AB414)))</f>
        <v>0</v>
      </c>
      <c r="AD414" s="123">
        <f>IF(AD$5&lt;=$D414,0,IF(SUM($D414,I397)&gt;AD$5,$K409/I397,$K409-SUM($I414:AC414)))</f>
        <v>0</v>
      </c>
      <c r="AE414" s="123">
        <f>IF(AE$5&lt;=$D414,0,IF(SUM($D414,I397)&gt;AE$5,$K409/I397,$K409-SUM($I414:AD414)))</f>
        <v>0</v>
      </c>
      <c r="AF414" s="123">
        <f>IF(AF$5&lt;=$D414,0,IF(SUM($D414,I397)&gt;AF$5,$K409/I397,$K409-SUM($I414:AE414)))</f>
        <v>0</v>
      </c>
      <c r="AG414" s="123">
        <f>IF(AG$5&lt;=$D414,0,IF(SUM($D414,I397)&gt;AG$5,$K409/I397,$K409-SUM($I414:AF414)))</f>
        <v>0</v>
      </c>
      <c r="AH414" s="123">
        <f>IF(AH$5&lt;=$D414,0,IF(SUM($D414,I397)&gt;AH$5,$K409/I397,$K409-SUM($I414:AG414)))</f>
        <v>0</v>
      </c>
      <c r="AI414" s="123">
        <f>IF(AI$5&lt;=$D414,0,IF(SUM($D414,I397)&gt;AI$5,$K409/I397,$K409-SUM($I414:AH414)))</f>
        <v>0</v>
      </c>
      <c r="AJ414" s="123">
        <f>IF(AJ$5&lt;=$D414,0,IF(SUM($D414,I397)&gt;AJ$5,$K409/I397,$K409-SUM($I414:AI414)))</f>
        <v>0</v>
      </c>
      <c r="AK414" s="123">
        <f>IF(AK$5&lt;=$D414,0,IF(SUM($D414,I397)&gt;AK$5,$K409/I397,$K409-SUM($I414:AJ414)))</f>
        <v>0</v>
      </c>
      <c r="AL414" s="123">
        <f>IF(AL$5&lt;=$D414,0,IF(SUM($D414,I397)&gt;AL$5,$K409/I397,$K409-SUM($I414:AK414)))</f>
        <v>0</v>
      </c>
      <c r="AM414" s="123">
        <f>IF(AM$5&lt;=$D414,0,IF(SUM($D414,I397)&gt;AM$5,$K409/I397,$K409-SUM($I414:AL414)))</f>
        <v>0</v>
      </c>
      <c r="AN414" s="123">
        <f>IF(AN$5&lt;=$D414,0,IF(SUM($D414,I397)&gt;AN$5,$K409/I397,$K409-SUM($I414:AM414)))</f>
        <v>0</v>
      </c>
      <c r="AO414" s="123">
        <f>IF(AO$5&lt;=$D414,0,IF(SUM($D414,I397)&gt;AO$5,$K409/I397,$K409-SUM($I414:AN414)))</f>
        <v>0</v>
      </c>
      <c r="AP414" s="123">
        <f>IF(AP$5&lt;=$D414,0,IF(SUM($D414,I397)&gt;AP$5,$K409/I397,$K409-SUM($I414:AO414)))</f>
        <v>0</v>
      </c>
      <c r="AQ414" s="123">
        <f>IF(AQ$5&lt;=$D414,0,IF(SUM($D414,I397)&gt;AQ$5,$K409/I397,$K409-SUM($I414:AP414)))</f>
        <v>0</v>
      </c>
      <c r="AR414" s="123">
        <f>IF(AR$5&lt;=$D414,0,IF(SUM($D414,I397)&gt;AR$5,$K409/I397,$K409-SUM($I414:AQ414)))</f>
        <v>0</v>
      </c>
      <c r="AS414" s="123">
        <f>IF(AS$5&lt;=$D414,0,IF(SUM($D414,I397)&gt;AS$5,$K409/I397,$K409-SUM($I414:AR414)))</f>
        <v>0</v>
      </c>
      <c r="AT414" s="123">
        <f>IF(AT$5&lt;=$D414,0,IF(SUM($D414,I397)&gt;AT$5,$K409/I397,$K409-SUM($I414:AS414)))</f>
        <v>0</v>
      </c>
      <c r="AU414" s="123">
        <f>IF(AU$5&lt;=$D414,0,IF(SUM($D414,I397)&gt;AU$5,$K409/I397,$K409-SUM($I414:AT414)))</f>
        <v>0</v>
      </c>
      <c r="AV414" s="123">
        <f>IF(AV$5&lt;=$D414,0,IF(SUM($D414,I397)&gt;AV$5,$K409/I397,$K409-SUM($I414:AU414)))</f>
        <v>0</v>
      </c>
      <c r="AW414" s="123">
        <f>IF(AW$5&lt;=$D414,0,IF(SUM($D414,I397)&gt;AW$5,$K409/I397,$K409-SUM($I414:AV414)))</f>
        <v>0</v>
      </c>
      <c r="AX414" s="123">
        <f>IF(AX$5&lt;=$D414,0,IF(SUM($D414,I397)&gt;AX$5,$K409/I397,$K409-SUM($I414:AW414)))</f>
        <v>0</v>
      </c>
      <c r="AY414" s="123">
        <f>IF(AY$5&lt;=$D414,0,IF(SUM($D414,I397)&gt;AY$5,$K409/I397,$K409-SUM($I414:AX414)))</f>
        <v>0</v>
      </c>
      <c r="AZ414" s="123">
        <f>IF(AZ$5&lt;=$D414,0,IF(SUM($D414,I397)&gt;AZ$5,$K409/I397,$K409-SUM($I414:AY414)))</f>
        <v>0</v>
      </c>
      <c r="BA414" s="123">
        <f>IF(BA$5&lt;=$D414,0,IF(SUM($D414,I397)&gt;BA$5,$K409/I397,$K409-SUM($I414:AZ414)))</f>
        <v>0</v>
      </c>
      <c r="BB414" s="123">
        <f>IF(BB$5&lt;=$D414,0,IF(SUM($D414,I397)&gt;BB$5,$K409/I397,$K409-SUM($I414:BA414)))</f>
        <v>0</v>
      </c>
      <c r="BC414" s="123">
        <f>IF(BC$5&lt;=$D414,0,IF(SUM($D414,I397)&gt;BC$5,$K409/I397,$K409-SUM($I414:BB414)))</f>
        <v>0</v>
      </c>
      <c r="BD414" s="123">
        <f>IF(BD$5&lt;=$D414,0,IF(SUM($D414,I397)&gt;BD$5,$K409/I397,$K409-SUM($I414:BC414)))</f>
        <v>0</v>
      </c>
      <c r="BE414" s="123">
        <f>IF(BE$5&lt;=$D414,0,IF(SUM($D414,I397)&gt;BE$5,$K409/I397,$K409-SUM($I414:BD414)))</f>
        <v>0</v>
      </c>
      <c r="BF414" s="123">
        <f>IF(BF$5&lt;=$D414,0,IF(SUM($D414,I397)&gt;BF$5,$K409/I397,$K409-SUM($I414:BE414)))</f>
        <v>0</v>
      </c>
      <c r="BG414" s="123">
        <f>IF(BG$5&lt;=$D414,0,IF(SUM($D414,I397)&gt;BG$5,$K409/I397,$K409-SUM($I414:BF414)))</f>
        <v>0</v>
      </c>
      <c r="BH414" s="123">
        <f>IF(BH$5&lt;=$D414,0,IF(SUM($D414,I397)&gt;BH$5,$K409/I397,$K409-SUM($I414:BG414)))</f>
        <v>0</v>
      </c>
      <c r="BI414" s="123">
        <f>IF(BI$5&lt;=$D414,0,IF(SUM($D414,I397)&gt;BI$5,$K409/I397,$K409-SUM($I414:BH414)))</f>
        <v>0</v>
      </c>
      <c r="BJ414" s="123">
        <f>IF(BJ$5&lt;=$D414,0,IF(SUM($D414,I397)&gt;BJ$5,$K409/I397,$K409-SUM($I414:BI414)))</f>
        <v>0</v>
      </c>
      <c r="BK414" s="123">
        <f>IF(BK$5&lt;=$D414,0,IF(SUM($D414,I397)&gt;BK$5,$K409/I397,$K409-SUM($I414:BJ414)))</f>
        <v>0</v>
      </c>
      <c r="BL414" s="123">
        <f>IF(BL$5&lt;=$D414,0,IF(SUM($D414,I397)&gt;BL$5,$K409/I397,$K409-SUM($I414:BK414)))</f>
        <v>0</v>
      </c>
      <c r="BM414" s="123">
        <f>IF(BM$5&lt;=$D414,0,IF(SUM($D414,I397)&gt;BM$5,$K409/I397,$K409-SUM($I414:BL414)))</f>
        <v>0</v>
      </c>
      <c r="BN414" s="123">
        <f>IF(BN$5&lt;=$D414,0,IF(SUM($D414,I397)&gt;BN$5,$K409/I397,$K409-SUM($I414:BM414)))</f>
        <v>0</v>
      </c>
      <c r="BO414" s="123">
        <f>IF(BO$5&lt;=$D414,0,IF(SUM($D414,I397)&gt;BO$5,$K409/I397,$K409-SUM($I414:BN414)))</f>
        <v>0</v>
      </c>
      <c r="BP414" s="123">
        <f>IF(BP$5&lt;=$D414,0,IF(SUM($D414,I397)&gt;BP$5,$K409/I397,$K409-SUM($I414:BO414)))</f>
        <v>0</v>
      </c>
      <c r="BQ414" s="123">
        <f>IF(BQ$5&lt;=$D414,0,IF(SUM($D414,I397)&gt;BQ$5,$K409/I397,$K409-SUM($I414:BP414)))</f>
        <v>0</v>
      </c>
      <c r="BR414" s="123">
        <f>IF(BR$5&lt;=$D414,0,IF(SUM($D414,J397)&gt;BR$5,$K409/J397,$K409-SUM($I414:BQ414)))</f>
        <v>0</v>
      </c>
      <c r="BS414" s="123">
        <f>IF(BS$5&lt;=$D414,0,IF(SUM($D414,K397)&gt;BS$5,$K409/K397,$K409-SUM($I414:BR414)))</f>
        <v>0</v>
      </c>
      <c r="BT414" s="123">
        <f>IF(BT$5&lt;=$D414,0,IF(SUM($D414,L397)&gt;BT$5,$K409/L397,$K409-SUM($I414:BS414)))</f>
        <v>0</v>
      </c>
      <c r="BU414" s="123">
        <f>IF(BU$5&lt;=$D414,0,IF(SUM($D414,M397)&gt;BU$5,$K409/M397,$K409-SUM($I414:BT414)))</f>
        <v>0</v>
      </c>
      <c r="BV414" s="123">
        <f>IF(BV$5&lt;=$D414,0,IF(SUM($D414,N397)&gt;BV$5,$K409/N397,$K409-SUM($I414:BU414)))</f>
        <v>0</v>
      </c>
    </row>
    <row r="415" spans="1:74" ht="12.75" hidden="1" customHeight="1" outlineLevel="1" x14ac:dyDescent="0.3">
      <c r="D415" s="124">
        <f t="shared" ref="D415:D442" si="240">D414+1</f>
        <v>2013</v>
      </c>
      <c r="E415" s="8" t="s">
        <v>22</v>
      </c>
      <c r="I415" s="75"/>
      <c r="J415" s="123">
        <f>IF(J$5&lt;=$D415,0,IF(SUM($D415,I397)&gt;J$5,$L409/I397,$L409-SUM($I415:I415)))</f>
        <v>0</v>
      </c>
      <c r="K415" s="123">
        <f>IF(K$5&lt;=$D415,0,IF(SUM($D415,I397)&gt;K$5,$L409/I397,$L409-SUM($I415:J415)))</f>
        <v>0</v>
      </c>
      <c r="L415" s="123">
        <f>IF(L$5&lt;=$D415,0,IF(SUM($D415,I397)&gt;L$5,$L409/I397,$L409-SUM($I415:K415)))</f>
        <v>0</v>
      </c>
      <c r="M415" s="123">
        <f>IF(M$5&lt;=$D415,0,IF(SUM($D415,I397)&gt;M$5,$L409/I397,$L409-SUM($I415:L415)))</f>
        <v>0</v>
      </c>
      <c r="N415" s="123">
        <f>IF(N$5&lt;=$D415,0,IF(SUM($D415,I397)&gt;N$5,$L409/I397,$L409-SUM($I415:M415)))</f>
        <v>0</v>
      </c>
      <c r="O415" s="123">
        <f>IF(O$5&lt;=$D415,0,IF(SUM($D415,I397)&gt;O$5,$L409/I397,$L409-SUM($I415:N415)))</f>
        <v>0</v>
      </c>
      <c r="P415" s="123">
        <f>IF(P$5&lt;=$D415,0,IF(SUM($D415,I397)&gt;P$5,$L409/I397,$L409-SUM($I415:O415)))</f>
        <v>0</v>
      </c>
      <c r="Q415" s="123">
        <f>IF(Q$5&lt;=$D415,0,IF(SUM($D415,I397)&gt;Q$5,$L409/I397,$L409-SUM($I415:P415)))</f>
        <v>0</v>
      </c>
      <c r="R415" s="123">
        <f>IF(R$5&lt;=$D415,0,IF(SUM($D415,I397)&gt;R$5,$L409/I397,$L409-SUM($I415:Q415)))</f>
        <v>0</v>
      </c>
      <c r="S415" s="123">
        <f>IF(S$5&lt;=$D415,0,IF(SUM($D415,I397)&gt;S$5,$L409/I397,$L409-SUM($I415:R415)))</f>
        <v>0</v>
      </c>
      <c r="T415" s="123">
        <f>IF(T$5&lt;=$D415,0,IF(SUM($D415,I397)&gt;T$5,$L409/I397,$L409-SUM($I415:S415)))</f>
        <v>0</v>
      </c>
      <c r="U415" s="123">
        <f>IF(U$5&lt;=$D415,0,IF(SUM($D415,I397)&gt;U$5,$L409/I397,$L409-SUM($I415:T415)))</f>
        <v>0</v>
      </c>
      <c r="V415" s="123">
        <f>IF(V$5&lt;=$D415,0,IF(SUM($D415,I397)&gt;V$5,$L409/I397,$L409-SUM($I415:U415)))</f>
        <v>0</v>
      </c>
      <c r="W415" s="123">
        <f>IF(W$5&lt;=$D415,0,IF(SUM($D415,I397)&gt;W$5,$L409/I397,$L409-SUM($I415:V415)))</f>
        <v>0</v>
      </c>
      <c r="X415" s="123">
        <f>IF(X$5&lt;=$D415,0,IF(SUM($D415,I397)&gt;X$5,$L409/I397,$L409-SUM($I415:W415)))</f>
        <v>0</v>
      </c>
      <c r="Y415" s="123">
        <f>IF(Y$5&lt;=$D415,0,IF(SUM($D415,I397)&gt;Y$5,$L409/I397,$L409-SUM($I415:X415)))</f>
        <v>0</v>
      </c>
      <c r="Z415" s="123">
        <f>IF(Z$5&lt;=$D415,0,IF(SUM($D415,I397)&gt;Z$5,$L409/I397,$L409-SUM($I415:Y415)))</f>
        <v>0</v>
      </c>
      <c r="AA415" s="123">
        <f>IF(AA$5&lt;=$D415,0,IF(SUM($D415,I397)&gt;AA$5,$L409/I397,$L409-SUM($I415:Z415)))</f>
        <v>0</v>
      </c>
      <c r="AB415" s="123">
        <f>IF(AB$5&lt;=$D415,0,IF(SUM($D415,I397)&gt;AB$5,$L409/I397,$L409-SUM($I415:AA415)))</f>
        <v>0</v>
      </c>
      <c r="AC415" s="123">
        <f>IF(AC$5&lt;=$D415,0,IF(SUM($D415,I397)&gt;AC$5,$L409/I397,$L409-SUM($I415:AB415)))</f>
        <v>0</v>
      </c>
      <c r="AD415" s="123">
        <f>IF(AD$5&lt;=$D415,0,IF(SUM($D415,I397)&gt;AD$5,$L409/I397,$L409-SUM($I415:AC415)))</f>
        <v>0</v>
      </c>
      <c r="AE415" s="123">
        <f>IF(AE$5&lt;=$D415,0,IF(SUM($D415,I397)&gt;AE$5,$L409/I397,$L409-SUM($I415:AD415)))</f>
        <v>0</v>
      </c>
      <c r="AF415" s="123">
        <f>IF(AF$5&lt;=$D415,0,IF(SUM($D415,I397)&gt;AF$5,$L409/I397,$L409-SUM($I415:AE415)))</f>
        <v>0</v>
      </c>
      <c r="AG415" s="123">
        <f>IF(AG$5&lt;=$D415,0,IF(SUM($D415,I397)&gt;AG$5,$L409/I397,$L409-SUM($I415:AF415)))</f>
        <v>0</v>
      </c>
      <c r="AH415" s="123">
        <f>IF(AH$5&lt;=$D415,0,IF(SUM($D415,I397)&gt;AH$5,$L409/I397,$L409-SUM($I415:AG415)))</f>
        <v>0</v>
      </c>
      <c r="AI415" s="123">
        <f>IF(AI$5&lt;=$D415,0,IF(SUM($D415,I397)&gt;AI$5,$L409/I397,$L409-SUM($I415:AH415)))</f>
        <v>0</v>
      </c>
      <c r="AJ415" s="123">
        <f>IF(AJ$5&lt;=$D415,0,IF(SUM($D415,I397)&gt;AJ$5,$L409/I397,$L409-SUM($I415:AI415)))</f>
        <v>0</v>
      </c>
      <c r="AK415" s="123">
        <f>IF(AK$5&lt;=$D415,0,IF(SUM($D415,I397)&gt;AK$5,$L409/I397,$L409-SUM($I415:AJ415)))</f>
        <v>0</v>
      </c>
      <c r="AL415" s="123">
        <f>IF(AL$5&lt;=$D415,0,IF(SUM($D415,I397)&gt;AL$5,$L409/I397,$L409-SUM($I415:AK415)))</f>
        <v>0</v>
      </c>
      <c r="AM415" s="123">
        <f>IF(AM$5&lt;=$D415,0,IF(SUM($D415,I397)&gt;AM$5,$L409/I397,$L409-SUM($I415:AL415)))</f>
        <v>0</v>
      </c>
      <c r="AN415" s="123">
        <f>IF(AN$5&lt;=$D415,0,IF(SUM($D415,I397)&gt;AN$5,$L409/I397,$L409-SUM($I415:AM415)))</f>
        <v>0</v>
      </c>
      <c r="AO415" s="123">
        <f>IF(AO$5&lt;=$D415,0,IF(SUM($D415,I397)&gt;AO$5,$L409/I397,$L409-SUM($I415:AN415)))</f>
        <v>0</v>
      </c>
      <c r="AP415" s="123">
        <f>IF(AP$5&lt;=$D415,0,IF(SUM($D415,I397)&gt;AP$5,$L409/I397,$L409-SUM($I415:AO415)))</f>
        <v>0</v>
      </c>
      <c r="AQ415" s="123">
        <f>IF(AQ$5&lt;=$D415,0,IF(SUM($D415,I397)&gt;AQ$5,$L409/I397,$L409-SUM($I415:AP415)))</f>
        <v>0</v>
      </c>
      <c r="AR415" s="123">
        <f>IF(AR$5&lt;=$D415,0,IF(SUM($D415,I397)&gt;AR$5,$L409/I397,$L409-SUM($I415:AQ415)))</f>
        <v>0</v>
      </c>
      <c r="AS415" s="123">
        <f>IF(AS$5&lt;=$D415,0,IF(SUM($D415,I397)&gt;AS$5,$L409/I397,$L409-SUM($I415:AR415)))</f>
        <v>0</v>
      </c>
      <c r="AT415" s="123">
        <f>IF(AT$5&lt;=$D415,0,IF(SUM($D415,I397)&gt;AT$5,$L409/I397,$L409-SUM($I415:AS415)))</f>
        <v>0</v>
      </c>
      <c r="AU415" s="123">
        <f>IF(AU$5&lt;=$D415,0,IF(SUM($D415,I397)&gt;AU$5,$L409/I397,$L409-SUM($I415:AT415)))</f>
        <v>0</v>
      </c>
      <c r="AV415" s="123">
        <f>IF(AV$5&lt;=$D415,0,IF(SUM($D415,I397)&gt;AV$5,$L409/I397,$L409-SUM($I415:AU415)))</f>
        <v>0</v>
      </c>
      <c r="AW415" s="123">
        <f>IF(AW$5&lt;=$D415,0,IF(SUM($D415,I397)&gt;AW$5,$L409/I397,$L409-SUM($I415:AV415)))</f>
        <v>0</v>
      </c>
      <c r="AX415" s="123">
        <f>IF(AX$5&lt;=$D415,0,IF(SUM($D415,I397)&gt;AX$5,$L409/I397,$L409-SUM($I415:AW415)))</f>
        <v>0</v>
      </c>
      <c r="AY415" s="123">
        <f>IF(AY$5&lt;=$D415,0,IF(SUM($D415,I397)&gt;AY$5,$L409/I397,$L409-SUM($I415:AX415)))</f>
        <v>0</v>
      </c>
      <c r="AZ415" s="123">
        <f>IF(AZ$5&lt;=$D415,0,IF(SUM($D415,I397)&gt;AZ$5,$L409/I397,$L409-SUM($I415:AY415)))</f>
        <v>0</v>
      </c>
      <c r="BA415" s="123">
        <f>IF(BA$5&lt;=$D415,0,IF(SUM($D415,I397)&gt;BA$5,$L409/I397,$L409-SUM($I415:AZ415)))</f>
        <v>0</v>
      </c>
      <c r="BB415" s="123">
        <f>IF(BB$5&lt;=$D415,0,IF(SUM($D415,I397)&gt;BB$5,$L409/I397,$L409-SUM($I415:BA415)))</f>
        <v>0</v>
      </c>
      <c r="BC415" s="123">
        <f>IF(BC$5&lt;=$D415,0,IF(SUM($D415,I397)&gt;BC$5,$L409/I397,$L409-SUM($I415:BB415)))</f>
        <v>0</v>
      </c>
      <c r="BD415" s="123">
        <f>IF(BD$5&lt;=$D415,0,IF(SUM($D415,I397)&gt;BD$5,$L409/I397,$L409-SUM($I415:BC415)))</f>
        <v>0</v>
      </c>
      <c r="BE415" s="123">
        <f>IF(BE$5&lt;=$D415,0,IF(SUM($D415,I397)&gt;BE$5,$L409/I397,$L409-SUM($I415:BD415)))</f>
        <v>0</v>
      </c>
      <c r="BF415" s="123">
        <f>IF(BF$5&lt;=$D415,0,IF(SUM($D415,I397)&gt;BF$5,$L409/I397,$L409-SUM($I415:BE415)))</f>
        <v>0</v>
      </c>
      <c r="BG415" s="123">
        <f>IF(BG$5&lt;=$D415,0,IF(SUM($D415,I397)&gt;BG$5,$L409/I397,$L409-SUM($I415:BF415)))</f>
        <v>0</v>
      </c>
      <c r="BH415" s="123">
        <f>IF(BH$5&lt;=$D415,0,IF(SUM($D415,I397)&gt;BH$5,$L409/I397,$L409-SUM($I415:BG415)))</f>
        <v>0</v>
      </c>
      <c r="BI415" s="123">
        <f>IF(BI$5&lt;=$D415,0,IF(SUM($D415,I397)&gt;BI$5,$L409/I397,$L409-SUM($I415:BH415)))</f>
        <v>0</v>
      </c>
      <c r="BJ415" s="123">
        <f>IF(BJ$5&lt;=$D415,0,IF(SUM($D415,I397)&gt;BJ$5,$L409/I397,$L409-SUM($I415:BI415)))</f>
        <v>0</v>
      </c>
      <c r="BK415" s="123">
        <f>IF(BK$5&lt;=$D415,0,IF(SUM($D415,I397)&gt;BK$5,$L409/I397,$L409-SUM($I415:BJ415)))</f>
        <v>0</v>
      </c>
      <c r="BL415" s="123">
        <f>IF(BL$5&lt;=$D415,0,IF(SUM($D415,I397)&gt;BL$5,$L409/I397,$L409-SUM($I415:BK415)))</f>
        <v>0</v>
      </c>
      <c r="BM415" s="123">
        <f>IF(BM$5&lt;=$D415,0,IF(SUM($D415,I397)&gt;BM$5,$L409/I397,$L409-SUM($I415:BL415)))</f>
        <v>0</v>
      </c>
      <c r="BN415" s="123">
        <f>IF(BN$5&lt;=$D415,0,IF(SUM($D415,I397)&gt;BN$5,$L409/I397,$L409-SUM($I415:BM415)))</f>
        <v>0</v>
      </c>
      <c r="BO415" s="123">
        <f>IF(BO$5&lt;=$D415,0,IF(SUM($D415,I397)&gt;BO$5,$L409/I397,$L409-SUM($I415:BN415)))</f>
        <v>0</v>
      </c>
      <c r="BP415" s="123">
        <f>IF(BP$5&lt;=$D415,0,IF(SUM($D415,I397)&gt;BP$5,$L409/I397,$L409-SUM($I415:BO415)))</f>
        <v>0</v>
      </c>
      <c r="BQ415" s="123">
        <f>IF(BQ$5&lt;=$D415,0,IF(SUM($D415,I397)&gt;BQ$5,$L409/I397,$L409-SUM($I415:BP415)))</f>
        <v>0</v>
      </c>
      <c r="BR415" s="123">
        <f>IF(BR$5&lt;=$D415,0,IF(SUM($D415,J397)&gt;BR$5,$L409/J397,$L409-SUM($I415:BQ415)))</f>
        <v>0</v>
      </c>
      <c r="BS415" s="123">
        <f>IF(BS$5&lt;=$D415,0,IF(SUM($D415,K397)&gt;BS$5,$L409/K397,$L409-SUM($I415:BR415)))</f>
        <v>0</v>
      </c>
      <c r="BT415" s="123">
        <f>IF(BT$5&lt;=$D415,0,IF(SUM($D415,L397)&gt;BT$5,$L409/L397,$L409-SUM($I415:BS415)))</f>
        <v>0</v>
      </c>
      <c r="BU415" s="123">
        <f>IF(BU$5&lt;=$D415,0,IF(SUM($D415,M397)&gt;BU$5,$L409/M397,$L409-SUM($I415:BT415)))</f>
        <v>0</v>
      </c>
      <c r="BV415" s="123">
        <f>IF(BV$5&lt;=$D415,0,IF(SUM($D415,N397)&gt;BV$5,$L409/N397,$L409-SUM($I415:BU415)))</f>
        <v>0</v>
      </c>
    </row>
    <row r="416" spans="1:74" ht="12.75" hidden="1" customHeight="1" outlineLevel="1" x14ac:dyDescent="0.3">
      <c r="D416" s="124">
        <f t="shared" si="240"/>
        <v>2014</v>
      </c>
      <c r="E416" s="8" t="s">
        <v>22</v>
      </c>
      <c r="I416" s="75"/>
      <c r="J416" s="123">
        <f>IF(J$5&lt;=$D416,0,IF(SUM($D416,I397)&gt;J$5,$M409/I397,$M409-SUM($I416:I416)))</f>
        <v>0</v>
      </c>
      <c r="K416" s="123">
        <f>IF(K$5&lt;=$D416,0,IF(SUM($D416,I397)&gt;K$5,$M409/I397,$M409-SUM($I416:J416)))</f>
        <v>0</v>
      </c>
      <c r="L416" s="123">
        <f>IF(L$5&lt;=$D416,0,IF(SUM($D416,I397)&gt;L$5,$M409/I397,$M409-SUM($I416:K416)))</f>
        <v>0</v>
      </c>
      <c r="M416" s="123">
        <f>IF(M$5&lt;=$D416,0,IF(SUM($D416,I397)&gt;M$5,$M409/I397,$M409-SUM($I416:L416)))</f>
        <v>0</v>
      </c>
      <c r="N416" s="123">
        <f>IF(N$5&lt;=$D416,0,IF(SUM($D416,I397)&gt;N$5,$M409/I397,$M409-SUM($I416:M416)))</f>
        <v>0</v>
      </c>
      <c r="O416" s="123">
        <f>IF(O$5&lt;=$D416,0,IF(SUM($D416,I397)&gt;O$5,$M409/I397,$M409-SUM($I416:N416)))</f>
        <v>0</v>
      </c>
      <c r="P416" s="123">
        <f>IF(P$5&lt;=$D416,0,IF(SUM($D416,I397)&gt;P$5,$M409/I397,$M409-SUM($I416:O416)))</f>
        <v>0</v>
      </c>
      <c r="Q416" s="123">
        <f>IF(Q$5&lt;=$D416,0,IF(SUM($D416,I397)&gt;Q$5,$M409/I397,$M409-SUM($I416:P416)))</f>
        <v>0</v>
      </c>
      <c r="R416" s="123">
        <f>IF(R$5&lt;=$D416,0,IF(SUM($D416,I397)&gt;R$5,$M409/I397,$M409-SUM($I416:Q416)))</f>
        <v>0</v>
      </c>
      <c r="S416" s="123">
        <f>IF(S$5&lt;=$D416,0,IF(SUM($D416,I397)&gt;S$5,$M409/I397,$M409-SUM($I416:R416)))</f>
        <v>0</v>
      </c>
      <c r="T416" s="123">
        <f>IF(T$5&lt;=$D416,0,IF(SUM($D416,I397)&gt;T$5,$M409/I397,$M409-SUM($I416:S416)))</f>
        <v>0</v>
      </c>
      <c r="U416" s="123">
        <f>IF(U$5&lt;=$D416,0,IF(SUM($D416,I397)&gt;U$5,$M409/I397,$M409-SUM($I416:T416)))</f>
        <v>0</v>
      </c>
      <c r="V416" s="123">
        <f>IF(V$5&lt;=$D416,0,IF(SUM($D416,I397)&gt;V$5,$M409/I397,$M409-SUM($I416:U416)))</f>
        <v>0</v>
      </c>
      <c r="W416" s="123">
        <f>IF(W$5&lt;=$D416,0,IF(SUM($D416,I397)&gt;W$5,$M409/I397,$M409-SUM($I416:V416)))</f>
        <v>0</v>
      </c>
      <c r="X416" s="123">
        <f>IF(X$5&lt;=$D416,0,IF(SUM($D416,I397)&gt;X$5,$M409/I397,$M409-SUM($I416:W416)))</f>
        <v>0</v>
      </c>
      <c r="Y416" s="123">
        <f>IF(Y$5&lt;=$D416,0,IF(SUM($D416,I397)&gt;Y$5,$M409/I397,$M409-SUM($I416:X416)))</f>
        <v>0</v>
      </c>
      <c r="Z416" s="123">
        <f>IF(Z$5&lt;=$D416,0,IF(SUM($D416,I397)&gt;Z$5,$M409/I397,$M409-SUM($I416:Y416)))</f>
        <v>0</v>
      </c>
      <c r="AA416" s="123">
        <f>IF(AA$5&lt;=$D416,0,IF(SUM($D416,I397)&gt;AA$5,$M409/I397,$M409-SUM($I416:Z416)))</f>
        <v>0</v>
      </c>
      <c r="AB416" s="123">
        <f>IF(AB$5&lt;=$D416,0,IF(SUM($D416,I397)&gt;AB$5,$M409/I397,$M409-SUM($I416:AA416)))</f>
        <v>0</v>
      </c>
      <c r="AC416" s="123">
        <f>IF(AC$5&lt;=$D416,0,IF(SUM($D416,I397)&gt;AC$5,$M409/I397,$M409-SUM($I416:AB416)))</f>
        <v>0</v>
      </c>
      <c r="AD416" s="123">
        <f>IF(AD$5&lt;=$D416,0,IF(SUM($D416,I397)&gt;AD$5,$M409/I397,$M409-SUM($I416:AC416)))</f>
        <v>0</v>
      </c>
      <c r="AE416" s="123">
        <f>IF(AE$5&lt;=$D416,0,IF(SUM($D416,I397)&gt;AE$5,$M409/I397,$M409-SUM($I416:AD416)))</f>
        <v>0</v>
      </c>
      <c r="AF416" s="123">
        <f>IF(AF$5&lt;=$D416,0,IF(SUM($D416,I397)&gt;AF$5,$M409/I397,$M409-SUM($I416:AE416)))</f>
        <v>0</v>
      </c>
      <c r="AG416" s="123">
        <f>IF(AG$5&lt;=$D416,0,IF(SUM($D416,I397)&gt;AG$5,$M409/I397,$M409-SUM($I416:AF416)))</f>
        <v>0</v>
      </c>
      <c r="AH416" s="123">
        <f>IF(AH$5&lt;=$D416,0,IF(SUM($D416,I397)&gt;AH$5,$M409/I397,$M409-SUM($I416:AG416)))</f>
        <v>0</v>
      </c>
      <c r="AI416" s="123">
        <f>IF(AI$5&lt;=$D416,0,IF(SUM($D416,I397)&gt;AI$5,$M409/I397,$M409-SUM($I416:AH416)))</f>
        <v>0</v>
      </c>
      <c r="AJ416" s="123">
        <f>IF(AJ$5&lt;=$D416,0,IF(SUM($D416,I397)&gt;AJ$5,$M409/I397,$M409-SUM($I416:AI416)))</f>
        <v>0</v>
      </c>
      <c r="AK416" s="123">
        <f>IF(AK$5&lt;=$D416,0,IF(SUM($D416,I397)&gt;AK$5,$M409/I397,$M409-SUM($I416:AJ416)))</f>
        <v>0</v>
      </c>
      <c r="AL416" s="123">
        <f>IF(AL$5&lt;=$D416,0,IF(SUM($D416,I397)&gt;AL$5,$M409/I397,$M409-SUM($I416:AK416)))</f>
        <v>0</v>
      </c>
      <c r="AM416" s="123">
        <f>IF(AM$5&lt;=$D416,0,IF(SUM($D416,I397)&gt;AM$5,$M409/I397,$M409-SUM($I416:AL416)))</f>
        <v>0</v>
      </c>
      <c r="AN416" s="123">
        <f>IF(AN$5&lt;=$D416,0,IF(SUM($D416,I397)&gt;AN$5,$M409/I397,$M409-SUM($I416:AM416)))</f>
        <v>0</v>
      </c>
      <c r="AO416" s="123">
        <f>IF(AO$5&lt;=$D416,0,IF(SUM($D416,I397)&gt;AO$5,$M409/I397,$M409-SUM($I416:AN416)))</f>
        <v>0</v>
      </c>
      <c r="AP416" s="123">
        <f>IF(AP$5&lt;=$D416,0,IF(SUM($D416,I397)&gt;AP$5,$M409/I397,$M409-SUM($I416:AO416)))</f>
        <v>0</v>
      </c>
      <c r="AQ416" s="123">
        <f>IF(AQ$5&lt;=$D416,0,IF(SUM($D416,I397)&gt;AQ$5,$M409/I397,$M409-SUM($I416:AP416)))</f>
        <v>0</v>
      </c>
      <c r="AR416" s="123">
        <f>IF(AR$5&lt;=$D416,0,IF(SUM($D416,I397)&gt;AR$5,$M409/I397,$M409-SUM($I416:AQ416)))</f>
        <v>0</v>
      </c>
      <c r="AS416" s="123">
        <f>IF(AS$5&lt;=$D416,0,IF(SUM($D416,I397)&gt;AS$5,$M409/I397,$M409-SUM($I416:AR416)))</f>
        <v>0</v>
      </c>
      <c r="AT416" s="123">
        <f>IF(AT$5&lt;=$D416,0,IF(SUM($D416,I397)&gt;AT$5,$M409/I397,$M409-SUM($I416:AS416)))</f>
        <v>0</v>
      </c>
      <c r="AU416" s="123">
        <f>IF(AU$5&lt;=$D416,0,IF(SUM($D416,I397)&gt;AU$5,$M409/I397,$M409-SUM($I416:AT416)))</f>
        <v>0</v>
      </c>
      <c r="AV416" s="123">
        <f>IF(AV$5&lt;=$D416,0,IF(SUM($D416,I397)&gt;AV$5,$M409/I397,$M409-SUM($I416:AU416)))</f>
        <v>0</v>
      </c>
      <c r="AW416" s="123">
        <f>IF(AW$5&lt;=$D416,0,IF(SUM($D416,I397)&gt;AW$5,$M409/I397,$M409-SUM($I416:AV416)))</f>
        <v>0</v>
      </c>
      <c r="AX416" s="123">
        <f>IF(AX$5&lt;=$D416,0,IF(SUM($D416,I397)&gt;AX$5,$M409/I397,$M409-SUM($I416:AW416)))</f>
        <v>0</v>
      </c>
      <c r="AY416" s="123">
        <f>IF(AY$5&lt;=$D416,0,IF(SUM($D416,I397)&gt;AY$5,$M409/I397,$M409-SUM($I416:AX416)))</f>
        <v>0</v>
      </c>
      <c r="AZ416" s="123">
        <f>IF(AZ$5&lt;=$D416,0,IF(SUM($D416,I397)&gt;AZ$5,$M409/I397,$M409-SUM($I416:AY416)))</f>
        <v>0</v>
      </c>
      <c r="BA416" s="123">
        <f>IF(BA$5&lt;=$D416,0,IF(SUM($D416,I397)&gt;BA$5,$M409/I397,$M409-SUM($I416:AZ416)))</f>
        <v>0</v>
      </c>
      <c r="BB416" s="123">
        <f>IF(BB$5&lt;=$D416,0,IF(SUM($D416,I397)&gt;BB$5,$M409/I397,$M409-SUM($I416:BA416)))</f>
        <v>0</v>
      </c>
      <c r="BC416" s="123">
        <f>IF(BC$5&lt;=$D416,0,IF(SUM($D416,I397)&gt;BC$5,$M409/I397,$M409-SUM($I416:BB416)))</f>
        <v>0</v>
      </c>
      <c r="BD416" s="123">
        <f>IF(BD$5&lt;=$D416,0,IF(SUM($D416,I397)&gt;BD$5,$M409/I397,$M409-SUM($I416:BC416)))</f>
        <v>0</v>
      </c>
      <c r="BE416" s="123">
        <f>IF(BE$5&lt;=$D416,0,IF(SUM($D416,I397)&gt;BE$5,$M409/I397,$M409-SUM($I416:BD416)))</f>
        <v>0</v>
      </c>
      <c r="BF416" s="123">
        <f>IF(BF$5&lt;=$D416,0,IF(SUM($D416,I397)&gt;BF$5,$M409/I397,$M409-SUM($I416:BE416)))</f>
        <v>0</v>
      </c>
      <c r="BG416" s="123">
        <f>IF(BG$5&lt;=$D416,0,IF(SUM($D416,I397)&gt;BG$5,$M409/I397,$M409-SUM($I416:BF416)))</f>
        <v>0</v>
      </c>
      <c r="BH416" s="123">
        <f>IF(BH$5&lt;=$D416,0,IF(SUM($D416,I397)&gt;BH$5,$M409/I397,$M409-SUM($I416:BG416)))</f>
        <v>0</v>
      </c>
      <c r="BI416" s="123">
        <f>IF(BI$5&lt;=$D416,0,IF(SUM($D416,I397)&gt;BI$5,$M409/I397,$M409-SUM($I416:BH416)))</f>
        <v>0</v>
      </c>
      <c r="BJ416" s="123">
        <f>IF(BJ$5&lt;=$D416,0,IF(SUM($D416,I397)&gt;BJ$5,$M409/I397,$M409-SUM($I416:BI416)))</f>
        <v>0</v>
      </c>
      <c r="BK416" s="123">
        <f>IF(BK$5&lt;=$D416,0,IF(SUM($D416,I397)&gt;BK$5,$M409/I397,$M409-SUM($I416:BJ416)))</f>
        <v>0</v>
      </c>
      <c r="BL416" s="123">
        <f>IF(BL$5&lt;=$D416,0,IF(SUM($D416,I397)&gt;BL$5,$M409/I397,$M409-SUM($I416:BK416)))</f>
        <v>0</v>
      </c>
      <c r="BM416" s="123">
        <f>IF(BM$5&lt;=$D416,0,IF(SUM($D416,I397)&gt;BM$5,$M409/I397,$M409-SUM($I416:BL416)))</f>
        <v>0</v>
      </c>
      <c r="BN416" s="123">
        <f>IF(BN$5&lt;=$D416,0,IF(SUM($D416,I397)&gt;BN$5,$M409/I397,$M409-SUM($I416:BM416)))</f>
        <v>0</v>
      </c>
      <c r="BO416" s="123">
        <f>IF(BO$5&lt;=$D416,0,IF(SUM($D416,I397)&gt;BO$5,$M409/I397,$M409-SUM($I416:BN416)))</f>
        <v>0</v>
      </c>
      <c r="BP416" s="123">
        <f>IF(BP$5&lt;=$D416,0,IF(SUM($D416,I397)&gt;BP$5,$M409/I397,$M409-SUM($I416:BO416)))</f>
        <v>0</v>
      </c>
      <c r="BQ416" s="123">
        <f>IF(BQ$5&lt;=$D416,0,IF(SUM($D416,I397)&gt;BQ$5,$M409/I397,$M409-SUM($I416:BP416)))</f>
        <v>0</v>
      </c>
      <c r="BR416" s="123">
        <f>IF(BR$5&lt;=$D416,0,IF(SUM($D416,J397)&gt;BR$5,$M409/J397,$M409-SUM($I416:BQ416)))</f>
        <v>0</v>
      </c>
      <c r="BS416" s="123">
        <f>IF(BS$5&lt;=$D416,0,IF(SUM($D416,K397)&gt;BS$5,$M409/K397,$M409-SUM($I416:BR416)))</f>
        <v>0</v>
      </c>
      <c r="BT416" s="123">
        <f>IF(BT$5&lt;=$D416,0,IF(SUM($D416,L397)&gt;BT$5,$M409/L397,$M409-SUM($I416:BS416)))</f>
        <v>0</v>
      </c>
      <c r="BU416" s="123">
        <f>IF(BU$5&lt;=$D416,0,IF(SUM($D416,M397)&gt;BU$5,$M409/M397,$M409-SUM($I416:BT416)))</f>
        <v>0</v>
      </c>
      <c r="BV416" s="123">
        <f>IF(BV$5&lt;=$D416,0,IF(SUM($D416,N397)&gt;BV$5,$M409/N397,$M409-SUM($I416:BU416)))</f>
        <v>0</v>
      </c>
    </row>
    <row r="417" spans="4:74" ht="12.75" hidden="1" customHeight="1" outlineLevel="1" x14ac:dyDescent="0.3">
      <c r="D417" s="124">
        <f t="shared" si="240"/>
        <v>2015</v>
      </c>
      <c r="E417" s="8" t="s">
        <v>22</v>
      </c>
      <c r="I417" s="75"/>
      <c r="J417" s="123">
        <f>IF(J$5&lt;=$D417,0,IF(SUM($D417,I397)&gt;J$5,$N409/I397,$N409-SUM($I417:I417)))</f>
        <v>0</v>
      </c>
      <c r="K417" s="123">
        <f>IF(K$5&lt;=$D417,0,IF(SUM($D417,I397)&gt;K$5,$N409/I397,$N409-SUM($I417:J417)))</f>
        <v>0</v>
      </c>
      <c r="L417" s="123">
        <f>IF(L$5&lt;=$D417,0,IF(SUM($D417,I397)&gt;L$5,$N409/I397,$N409-SUM($I417:K417)))</f>
        <v>0</v>
      </c>
      <c r="M417" s="123">
        <f>IF(M$5&lt;=$D417,0,IF(SUM($D417,I397)&gt;M$5,$N409/I397,$N409-SUM($I417:L417)))</f>
        <v>0</v>
      </c>
      <c r="N417" s="123">
        <f>IF(N$5&lt;=$D417,0,IF(SUM($D417,I397)&gt;N$5,$N409/I397,$N409-SUM($I417:M417)))</f>
        <v>0</v>
      </c>
      <c r="O417" s="123">
        <f>IF(O$5&lt;=$D417,0,IF(SUM($D417,I397)&gt;O$5,$N409/I397,$N409-SUM($I417:N417)))</f>
        <v>0</v>
      </c>
      <c r="P417" s="123">
        <f>IF(P$5&lt;=$D417,0,IF(SUM($D417,I397)&gt;P$5,$N409/I397,$N409-SUM($I417:O417)))</f>
        <v>0</v>
      </c>
      <c r="Q417" s="123">
        <f>IF(Q$5&lt;=$D417,0,IF(SUM($D417,I397)&gt;Q$5,$N409/I397,$N409-SUM($I417:P417)))</f>
        <v>0</v>
      </c>
      <c r="R417" s="123">
        <f>IF(R$5&lt;=$D417,0,IF(SUM($D417,I397)&gt;R$5,$N409/I397,$N409-SUM($I417:Q417)))</f>
        <v>0</v>
      </c>
      <c r="S417" s="123">
        <f>IF(S$5&lt;=$D417,0,IF(SUM($D417,I397)&gt;S$5,$N409/I397,$N409-SUM($I417:R417)))</f>
        <v>0</v>
      </c>
      <c r="T417" s="123">
        <f>IF(T$5&lt;=$D417,0,IF(SUM($D417,I397)&gt;T$5,$N409/I397,$N409-SUM($I417:S417)))</f>
        <v>0</v>
      </c>
      <c r="U417" s="123">
        <f>IF(U$5&lt;=$D417,0,IF(SUM($D417,I397)&gt;U$5,$N409/I397,$N409-SUM($I417:T417)))</f>
        <v>0</v>
      </c>
      <c r="V417" s="123">
        <f>IF(V$5&lt;=$D417,0,IF(SUM($D417,I397)&gt;V$5,$N409/I397,$N409-SUM($I417:U417)))</f>
        <v>0</v>
      </c>
      <c r="W417" s="123">
        <f>IF(W$5&lt;=$D417,0,IF(SUM($D417,I397)&gt;W$5,$N409/I397,$N409-SUM($I417:V417)))</f>
        <v>0</v>
      </c>
      <c r="X417" s="123">
        <f>IF(X$5&lt;=$D417,0,IF(SUM($D417,I397)&gt;X$5,$N409/I397,$N409-SUM($I417:W417)))</f>
        <v>0</v>
      </c>
      <c r="Y417" s="123">
        <f>IF(Y$5&lt;=$D417,0,IF(SUM($D417,I397)&gt;Y$5,$N409/I397,$N409-SUM($I417:X417)))</f>
        <v>0</v>
      </c>
      <c r="Z417" s="123">
        <f>IF(Z$5&lt;=$D417,0,IF(SUM($D417,I397)&gt;Z$5,$N409/I397,$N409-SUM($I417:Y417)))</f>
        <v>0</v>
      </c>
      <c r="AA417" s="123">
        <f>IF(AA$5&lt;=$D417,0,IF(SUM($D417,I397)&gt;AA$5,$N409/I397,$N409-SUM($I417:Z417)))</f>
        <v>0</v>
      </c>
      <c r="AB417" s="123">
        <f>IF(AB$5&lt;=$D417,0,IF(SUM($D417,I397)&gt;AB$5,$N409/I397,$N409-SUM($I417:AA417)))</f>
        <v>0</v>
      </c>
      <c r="AC417" s="123">
        <f>IF(AC$5&lt;=$D417,0,IF(SUM($D417,I397)&gt;AC$5,$N409/I397,$N409-SUM($I417:AB417)))</f>
        <v>0</v>
      </c>
      <c r="AD417" s="123">
        <f>IF(AD$5&lt;=$D417,0,IF(SUM($D417,I397)&gt;AD$5,$N409/I397,$N409-SUM($I417:AC417)))</f>
        <v>0</v>
      </c>
      <c r="AE417" s="123">
        <f>IF(AE$5&lt;=$D417,0,IF(SUM($D417,I397)&gt;AE$5,$N409/I397,$N409-SUM($I417:AD417)))</f>
        <v>0</v>
      </c>
      <c r="AF417" s="123">
        <f>IF(AF$5&lt;=$D417,0,IF(SUM($D417,I397)&gt;AF$5,$N409/I397,$N409-SUM($I417:AE417)))</f>
        <v>0</v>
      </c>
      <c r="AG417" s="123">
        <f>IF(AG$5&lt;=$D417,0,IF(SUM($D417,I397)&gt;AG$5,$N409/I397,$N409-SUM($I417:AF417)))</f>
        <v>0</v>
      </c>
      <c r="AH417" s="123">
        <f>IF(AH$5&lt;=$D417,0,IF(SUM($D417,I397)&gt;AH$5,$N409/I397,$N409-SUM($I417:AG417)))</f>
        <v>0</v>
      </c>
      <c r="AI417" s="123">
        <f>IF(AI$5&lt;=$D417,0,IF(SUM($D417,I397)&gt;AI$5,$N409/I397,$N409-SUM($I417:AH417)))</f>
        <v>0</v>
      </c>
      <c r="AJ417" s="123">
        <f>IF(AJ$5&lt;=$D417,0,IF(SUM($D417,I397)&gt;AJ$5,$N409/I397,$N409-SUM($I417:AI417)))</f>
        <v>0</v>
      </c>
      <c r="AK417" s="123">
        <f>IF(AK$5&lt;=$D417,0,IF(SUM($D417,I397)&gt;AK$5,$N409/I397,$N409-SUM($I417:AJ417)))</f>
        <v>0</v>
      </c>
      <c r="AL417" s="123">
        <f>IF(AL$5&lt;=$D417,0,IF(SUM($D417,I397)&gt;AL$5,$N409/I397,$N409-SUM($I417:AK417)))</f>
        <v>0</v>
      </c>
      <c r="AM417" s="123">
        <f>IF(AM$5&lt;=$D417,0,IF(SUM($D417,I397)&gt;AM$5,$N409/I397,$N409-SUM($I417:AL417)))</f>
        <v>0</v>
      </c>
      <c r="AN417" s="123">
        <f>IF(AN$5&lt;=$D417,0,IF(SUM($D417,I397)&gt;AN$5,$N409/I397,$N409-SUM($I417:AM417)))</f>
        <v>0</v>
      </c>
      <c r="AO417" s="123">
        <f>IF(AO$5&lt;=$D417,0,IF(SUM($D417,I397)&gt;AO$5,$N409/I397,$N409-SUM($I417:AN417)))</f>
        <v>0</v>
      </c>
      <c r="AP417" s="123">
        <f>IF(AP$5&lt;=$D417,0,IF(SUM($D417,I397)&gt;AP$5,$N409/I397,$N409-SUM($I417:AO417)))</f>
        <v>0</v>
      </c>
      <c r="AQ417" s="123">
        <f>IF(AQ$5&lt;=$D417,0,IF(SUM($D417,I397)&gt;AQ$5,$N409/I397,$N409-SUM($I417:AP417)))</f>
        <v>0</v>
      </c>
      <c r="AR417" s="123">
        <f>IF(AR$5&lt;=$D417,0,IF(SUM($D417,I397)&gt;AR$5,$N409/I397,$N409-SUM($I417:AQ417)))</f>
        <v>0</v>
      </c>
      <c r="AS417" s="123">
        <f>IF(AS$5&lt;=$D417,0,IF(SUM($D417,I397)&gt;AS$5,$N409/I397,$N409-SUM($I417:AR417)))</f>
        <v>0</v>
      </c>
      <c r="AT417" s="123">
        <f>IF(AT$5&lt;=$D417,0,IF(SUM($D417,I397)&gt;AT$5,$N409/I397,$N409-SUM($I417:AS417)))</f>
        <v>0</v>
      </c>
      <c r="AU417" s="123">
        <f>IF(AU$5&lt;=$D417,0,IF(SUM($D417,I397)&gt;AU$5,$N409/I397,$N409-SUM($I417:AT417)))</f>
        <v>0</v>
      </c>
      <c r="AV417" s="123">
        <f>IF(AV$5&lt;=$D417,0,IF(SUM($D417,I397)&gt;AV$5,$N409/I397,$N409-SUM($I417:AU417)))</f>
        <v>0</v>
      </c>
      <c r="AW417" s="123">
        <f>IF(AW$5&lt;=$D417,0,IF(SUM($D417,I397)&gt;AW$5,$N409/I397,$N409-SUM($I417:AV417)))</f>
        <v>0</v>
      </c>
      <c r="AX417" s="123">
        <f>IF(AX$5&lt;=$D417,0,IF(SUM($D417,I397)&gt;AX$5,$N409/I397,$N409-SUM($I417:AW417)))</f>
        <v>0</v>
      </c>
      <c r="AY417" s="123">
        <f>IF(AY$5&lt;=$D417,0,IF(SUM($D417,I397)&gt;AY$5,$N409/I397,$N409-SUM($I417:AX417)))</f>
        <v>0</v>
      </c>
      <c r="AZ417" s="123">
        <f>IF(AZ$5&lt;=$D417,0,IF(SUM($D417,I397)&gt;AZ$5,$N409/I397,$N409-SUM($I417:AY417)))</f>
        <v>0</v>
      </c>
      <c r="BA417" s="123">
        <f>IF(BA$5&lt;=$D417,0,IF(SUM($D417,I397)&gt;BA$5,$N409/I397,$N409-SUM($I417:AZ417)))</f>
        <v>0</v>
      </c>
      <c r="BB417" s="123">
        <f>IF(BB$5&lt;=$D417,0,IF(SUM($D417,I397)&gt;BB$5,$N409/I397,$N409-SUM($I417:BA417)))</f>
        <v>0</v>
      </c>
      <c r="BC417" s="123">
        <f>IF(BC$5&lt;=$D417,0,IF(SUM($D417,I397)&gt;BC$5,$N409/I397,$N409-SUM($I417:BB417)))</f>
        <v>0</v>
      </c>
      <c r="BD417" s="123">
        <f>IF(BD$5&lt;=$D417,0,IF(SUM($D417,I397)&gt;BD$5,$N409/I397,$N409-SUM($I417:BC417)))</f>
        <v>0</v>
      </c>
      <c r="BE417" s="123">
        <f>IF(BE$5&lt;=$D417,0,IF(SUM($D417,I397)&gt;BE$5,$N409/I397,$N409-SUM($I417:BD417)))</f>
        <v>0</v>
      </c>
      <c r="BF417" s="123">
        <f>IF(BF$5&lt;=$D417,0,IF(SUM($D417,I397)&gt;BF$5,$N409/I397,$N409-SUM($I417:BE417)))</f>
        <v>0</v>
      </c>
      <c r="BG417" s="123">
        <f>IF(BG$5&lt;=$D417,0,IF(SUM($D417,I397)&gt;BG$5,$N409/I397,$N409-SUM($I417:BF417)))</f>
        <v>0</v>
      </c>
      <c r="BH417" s="123">
        <f>IF(BH$5&lt;=$D417,0,IF(SUM($D417,I397)&gt;BH$5,$N409/I397,$N409-SUM($I417:BG417)))</f>
        <v>0</v>
      </c>
      <c r="BI417" s="123">
        <f>IF(BI$5&lt;=$D417,0,IF(SUM($D417,I397)&gt;BI$5,$N409/I397,$N409-SUM($I417:BH417)))</f>
        <v>0</v>
      </c>
      <c r="BJ417" s="123">
        <f>IF(BJ$5&lt;=$D417,0,IF(SUM($D417,I397)&gt;BJ$5,$N409/I397,$N409-SUM($I417:BI417)))</f>
        <v>0</v>
      </c>
      <c r="BK417" s="123">
        <f>IF(BK$5&lt;=$D417,0,IF(SUM($D417,I397)&gt;BK$5,$N409/I397,$N409-SUM($I417:BJ417)))</f>
        <v>0</v>
      </c>
      <c r="BL417" s="123">
        <f>IF(BL$5&lt;=$D417,0,IF(SUM($D417,I397)&gt;BL$5,$N409/I397,$N409-SUM($I417:BK417)))</f>
        <v>0</v>
      </c>
      <c r="BM417" s="123">
        <f>IF(BM$5&lt;=$D417,0,IF(SUM($D417,I397)&gt;BM$5,$N409/I397,$N409-SUM($I417:BL417)))</f>
        <v>0</v>
      </c>
      <c r="BN417" s="123">
        <f>IF(BN$5&lt;=$D417,0,IF(SUM($D417,I397)&gt;BN$5,$N409/I397,$N409-SUM($I417:BM417)))</f>
        <v>0</v>
      </c>
      <c r="BO417" s="123">
        <f>IF(BO$5&lt;=$D417,0,IF(SUM($D417,I397)&gt;BO$5,$N409/I397,$N409-SUM($I417:BN417)))</f>
        <v>0</v>
      </c>
      <c r="BP417" s="123">
        <f>IF(BP$5&lt;=$D417,0,IF(SUM($D417,I397)&gt;BP$5,$N409/I397,$N409-SUM($I417:BO417)))</f>
        <v>0</v>
      </c>
      <c r="BQ417" s="123">
        <f>IF(BQ$5&lt;=$D417,0,IF(SUM($D417,I397)&gt;BQ$5,$N409/I397,$N409-SUM($I417:BP417)))</f>
        <v>0</v>
      </c>
      <c r="BR417" s="123">
        <f>IF(BR$5&lt;=$D417,0,IF(SUM($D417,J397)&gt;BR$5,$N409/J397,$N409-SUM($I417:BQ417)))</f>
        <v>0</v>
      </c>
      <c r="BS417" s="123">
        <f>IF(BS$5&lt;=$D417,0,IF(SUM($D417,K397)&gt;BS$5,$N409/K397,$N409-SUM($I417:BR417)))</f>
        <v>0</v>
      </c>
      <c r="BT417" s="123">
        <f>IF(BT$5&lt;=$D417,0,IF(SUM($D417,L397)&gt;BT$5,$N409/L397,$N409-SUM($I417:BS417)))</f>
        <v>0</v>
      </c>
      <c r="BU417" s="123">
        <f>IF(BU$5&lt;=$D417,0,IF(SUM($D417,M397)&gt;BU$5,$N409/M397,$N409-SUM($I417:BT417)))</f>
        <v>0</v>
      </c>
      <c r="BV417" s="123">
        <f>IF(BV$5&lt;=$D417,0,IF(SUM($D417,N397)&gt;BV$5,$N409/N397,$N409-SUM($I417:BU417)))</f>
        <v>0</v>
      </c>
    </row>
    <row r="418" spans="4:74" ht="12.75" hidden="1" customHeight="1" outlineLevel="1" x14ac:dyDescent="0.3">
      <c r="D418" s="124">
        <f t="shared" si="240"/>
        <v>2016</v>
      </c>
      <c r="E418" s="8" t="s">
        <v>22</v>
      </c>
      <c r="I418" s="75"/>
      <c r="J418" s="294">
        <f>IF(J$5&lt;=$D418,0,IF(SUM($D418,$I$398)&gt;J$5,$O409/$I$398,$O409-SUM($I418:I418)))</f>
        <v>0</v>
      </c>
      <c r="K418" s="294">
        <f>IF(K$5&lt;=$D418,0,IF(SUM($D418,$I$398)&gt;K$5,$O409/$I$398,$O409-SUM($I418:J418)))</f>
        <v>0</v>
      </c>
      <c r="L418" s="294">
        <f>IF(L$5&lt;=$D418,0,IF(SUM($D418,$I$398)&gt;L$5,$O409/$I$398,$O409-SUM($I418:K418)))</f>
        <v>0</v>
      </c>
      <c r="M418" s="294">
        <f>IF(M$5&lt;=$D418,0,IF(SUM($D418,$I$398)&gt;M$5,$O409/$I$398,$O409-SUM($I418:L418)))</f>
        <v>0</v>
      </c>
      <c r="N418" s="294">
        <f>IF(N$5&lt;=$D418,0,IF(SUM($D418,$I$398)&gt;N$5,$O409/$I$398,$O409-SUM($I418:M418)))</f>
        <v>0</v>
      </c>
      <c r="O418" s="294">
        <f>IF(O$5&lt;=$D418,0,IF(SUM($D418,$I$398)&gt;O$5,$O409/$I$398,$O409-SUM($I418:N418)))</f>
        <v>0</v>
      </c>
      <c r="P418" s="294">
        <f>IF(P$5&lt;=$D418,0,IF(SUM($D418,$I$398)&gt;P$5,$O409/$I$398,$O409-SUM($I418:O418)))</f>
        <v>0.10298620147661615</v>
      </c>
      <c r="Q418" s="294">
        <f>IF(Q$5&lt;=$D418,0,IF(SUM($D418,$I$398)&gt;Q$5,$O409/$I$398,$O409-SUM($I418:P418)))</f>
        <v>0.10298620147661615</v>
      </c>
      <c r="R418" s="294">
        <f>IF(R$5&lt;=$D418,0,IF(SUM($D418,$I$398)&gt;R$5,$O409/$I$398,$O409-SUM($I418:Q418)))</f>
        <v>0.10298620147661615</v>
      </c>
      <c r="S418" s="294">
        <f>IF(S$5&lt;=$D418,0,IF(SUM($D418,$I$398)&gt;S$5,$O409/$I$398,$O409-SUM($I418:R418)))</f>
        <v>0.10298620147661615</v>
      </c>
      <c r="T418" s="294">
        <f>IF(T$5&lt;=$D418,0,IF(SUM($D418,$I$398)&gt;T$5,$O409/$I$398,$O409-SUM($I418:S418)))</f>
        <v>0.10298620147661615</v>
      </c>
      <c r="U418" s="294">
        <f>IF(U$5&lt;=$D418,0,IF(SUM($D418,$I$398)&gt;U$5,$O409/$I$398,$O409-SUM($I418:T418)))</f>
        <v>0.10298620147661615</v>
      </c>
      <c r="V418" s="294">
        <f>IF(V$5&lt;=$D418,0,IF(SUM($D418,$I$398)&gt;V$5,$O409/$I$398,$O409-SUM($I418:U418)))</f>
        <v>0.10298620147661615</v>
      </c>
      <c r="W418" s="294">
        <f>IF(W$5&lt;=$D418,0,IF(SUM($D418,$I$398)&gt;W$5,$O409/$I$398,$O409-SUM($I418:V418)))</f>
        <v>0.10298620147661615</v>
      </c>
      <c r="X418" s="294">
        <f>IF(X$5&lt;=$D418,0,IF(SUM($D418,$I$398)&gt;X$5,$O409/$I$398,$O409-SUM($I418:W418)))</f>
        <v>0.10298620147661615</v>
      </c>
      <c r="Y418" s="294">
        <f>IF(Y$5&lt;=$D418,0,IF(SUM($D418,$I$398)&gt;Y$5,$O409/$I$398,$O409-SUM($I418:X418)))</f>
        <v>0.10298620147661615</v>
      </c>
      <c r="Z418" s="294">
        <f>IF(Z$5&lt;=$D418,0,IF(SUM($D418,$I$398)&gt;Z$5,$O409/$I$398,$O409-SUM($I418:Y418)))</f>
        <v>0.10298620147661615</v>
      </c>
      <c r="AA418" s="294">
        <f>IF(AA$5&lt;=$D418,0,IF(SUM($D418,$I$398)&gt;AA$5,$O409/$I$398,$O409-SUM($I418:Z418)))</f>
        <v>0.10298620147661615</v>
      </c>
      <c r="AB418" s="294">
        <f>IF(AB$5&lt;=$D418,0,IF(SUM($D418,$I$398)&gt;AB$5,$O409/$I$398,$O409-SUM($I418:AA418)))</f>
        <v>0.10298620147661615</v>
      </c>
      <c r="AC418" s="294">
        <f>IF(AC$5&lt;=$D418,0,IF(SUM($D418,$I$398)&gt;AC$5,$O409/$I$398,$O409-SUM($I418:AB418)))</f>
        <v>0.10298620147661615</v>
      </c>
      <c r="AD418" s="294">
        <f>IF(AD$5&lt;=$D418,0,IF(SUM($D418,$I$398)&gt;AD$5,$O409/$I$398,$O409-SUM($I418:AC418)))</f>
        <v>0.10298620147661615</v>
      </c>
      <c r="AE418" s="294">
        <f>IF(AE$5&lt;=$D418,0,IF(SUM($D418,$I$398)&gt;AE$5,$O409/$I$398,$O409-SUM($I418:AD418)))</f>
        <v>0.10298620147661615</v>
      </c>
      <c r="AF418" s="294">
        <f>IF(AF$5&lt;=$D418,0,IF(SUM($D418,$I$398)&gt;AF$5,$O409/$I$398,$O409-SUM($I418:AE418)))</f>
        <v>0.10298620147661615</v>
      </c>
      <c r="AG418" s="294">
        <f>IF(AG$5&lt;=$D418,0,IF(SUM($D418,$I$398)&gt;AG$5,$O409/$I$398,$O409-SUM($I418:AF418)))</f>
        <v>0.10298620147661615</v>
      </c>
      <c r="AH418" s="294">
        <f>IF(AH$5&lt;=$D418,0,IF(SUM($D418,$I$398)&gt;AH$5,$O409/$I$398,$O409-SUM($I418:AG418)))</f>
        <v>0.10298620147661615</v>
      </c>
      <c r="AI418" s="294">
        <f>IF(AI$5&lt;=$D418,0,IF(SUM($D418,$I$398)&gt;AI$5,$O409/$I$398,$O409-SUM($I418:AH418)))</f>
        <v>0.10298620147661615</v>
      </c>
      <c r="AJ418" s="294">
        <f>IF(AJ$5&lt;=$D418,0,IF(SUM($D418,$I$398)&gt;AJ$5,$O409/$I$398,$O409-SUM($I418:AI418)))</f>
        <v>0.10298620147661615</v>
      </c>
      <c r="AK418" s="294">
        <f>IF(AK$5&lt;=$D418,0,IF(SUM($D418,$I$398)&gt;AK$5,$O409/$I$398,$O409-SUM($I418:AJ418)))</f>
        <v>0.10298620147661615</v>
      </c>
      <c r="AL418" s="294">
        <f>IF(AL$5&lt;=$D418,0,IF(SUM($D418,$I$398)&gt;AL$5,$O409/$I$398,$O409-SUM($I418:AK418)))</f>
        <v>0.10298620147661615</v>
      </c>
      <c r="AM418" s="294">
        <f>IF(AM$5&lt;=$D418,0,IF(SUM($D418,$I$398)&gt;AM$5,$O409/$I$398,$O409-SUM($I418:AL418)))</f>
        <v>0.10298620147661615</v>
      </c>
      <c r="AN418" s="294">
        <f>IF(AN$5&lt;=$D418,0,IF(SUM($D418,$I$398)&gt;AN$5,$O409/$I$398,$O409-SUM($I418:AM418)))</f>
        <v>0.10298620147661615</v>
      </c>
      <c r="AO418" s="294">
        <f>IF(AO$5&lt;=$D418,0,IF(SUM($D418,$I$398)&gt;AO$5,$O409/$I$398,$O409-SUM($I418:AN418)))</f>
        <v>0.10298620147661615</v>
      </c>
      <c r="AP418" s="294">
        <f>IF(AP$5&lt;=$D418,0,IF(SUM($D418,$I$398)&gt;AP$5,$O409/$I$398,$O409-SUM($I418:AO418)))</f>
        <v>0.10298620147661615</v>
      </c>
      <c r="AQ418" s="294">
        <f>IF(AQ$5&lt;=$D418,0,IF(SUM($D418,$I$398)&gt;AQ$5,$O409/$I$398,$O409-SUM($I418:AP418)))</f>
        <v>0.10298620147661615</v>
      </c>
      <c r="AR418" s="294">
        <f>IF(AR$5&lt;=$D418,0,IF(SUM($D418,$I$398)&gt;AR$5,$O409/$I$398,$O409-SUM($I418:AQ418)))</f>
        <v>0.10298620147661615</v>
      </c>
      <c r="AS418" s="294">
        <f>IF(AS$5&lt;=$D418,0,IF(SUM($D418,$I$398)&gt;AS$5,$O409/$I$398,$O409-SUM($I418:AR418)))</f>
        <v>0.10298620147661615</v>
      </c>
      <c r="AT418" s="294">
        <f>IF(AT$5&lt;=$D418,0,IF(SUM($D418,$I$398)&gt;AT$5,$O409/$I$398,$O409-SUM($I418:AS418)))</f>
        <v>0.10298620147661615</v>
      </c>
      <c r="AU418" s="294">
        <f>IF(AU$5&lt;=$D418,0,IF(SUM($D418,$I$398)&gt;AU$5,$O409/$I$398,$O409-SUM($I418:AT418)))</f>
        <v>0.10298620147661615</v>
      </c>
      <c r="AV418" s="294">
        <f>IF(AV$5&lt;=$D418,0,IF(SUM($D418,$I$398)&gt;AV$5,$O409/$I$398,$O409-SUM($I418:AU418)))</f>
        <v>0.10298620147661615</v>
      </c>
      <c r="AW418" s="294">
        <f>IF(AW$5&lt;=$D418,0,IF(SUM($D418,$I$398)&gt;AW$5,$O409/$I$398,$O409-SUM($I418:AV418)))</f>
        <v>0.10298620147661615</v>
      </c>
      <c r="AX418" s="294">
        <f>IF(AX$5&lt;=$D418,0,IF(SUM($D418,$I$398)&gt;AX$5,$O409/$I$398,$O409-SUM($I418:AW418)))</f>
        <v>0.10298620147661615</v>
      </c>
      <c r="AY418" s="294">
        <f>IF(AY$5&lt;=$D418,0,IF(SUM($D418,$I$398)&gt;AY$5,$O409/$I$398,$O409-SUM($I418:AX418)))</f>
        <v>0.10298620147661615</v>
      </c>
      <c r="AZ418" s="294">
        <f>IF(AZ$5&lt;=$D418,0,IF(SUM($D418,$I$398)&gt;AZ$5,$O409/$I$398,$O409-SUM($I418:AY418)))</f>
        <v>0.10298620147661615</v>
      </c>
      <c r="BA418" s="294">
        <f>IF(BA$5&lt;=$D418,0,IF(SUM($D418,$I$398)&gt;BA$5,$O409/$I$398,$O409-SUM($I418:AZ418)))</f>
        <v>0.10298620147661615</v>
      </c>
      <c r="BB418" s="294">
        <f>IF(BB$5&lt;=$D418,0,IF(SUM($D418,$I$398)&gt;BB$5,$O409/$I$398,$O409-SUM($I418:BA418)))</f>
        <v>0.10298620147661615</v>
      </c>
      <c r="BC418" s="294">
        <f>IF(BC$5&lt;=$D418,0,IF(SUM($D418,$I$398)&gt;BC$5,$O409/$I$398,$O409-SUM($I418:BB418)))</f>
        <v>0.10298620147661615</v>
      </c>
      <c r="BD418" s="294">
        <f>IF(BD$5&lt;=$D418,0,IF(SUM($D418,$I$398)&gt;BD$5,$O409/$I$398,$O409-SUM($I418:BC418)))</f>
        <v>0.10298620147661615</v>
      </c>
      <c r="BE418" s="294">
        <f>IF(BE$5&lt;=$D418,0,IF(SUM($D418,$I$398)&gt;BE$5,$O409/$I$398,$O409-SUM($I418:BD418)))</f>
        <v>0.10298620147661615</v>
      </c>
      <c r="BF418" s="294">
        <f>IF(BF$5&lt;=$D418,0,IF(SUM($D418,$I$398)&gt;BF$5,$O409/$I$398,$O409-SUM($I418:BE418)))</f>
        <v>0.10298620147661615</v>
      </c>
      <c r="BG418" s="294">
        <f>IF(BG$5&lt;=$D418,0,IF(SUM($D418,$I$398)&gt;BG$5,$O409/$I$398,$O409-SUM($I418:BF418)))</f>
        <v>0.10298620147661615</v>
      </c>
      <c r="BH418" s="294">
        <f>IF(BH$5&lt;=$D418,0,IF(SUM($D418,$I$398)&gt;BH$5,$O409/$I$398,$O409-SUM($I418:BG418)))</f>
        <v>0.10298620147661615</v>
      </c>
      <c r="BI418" s="294">
        <f>IF(BI$5&lt;=$D418,0,IF(SUM($D418,$I$398)&gt;BI$5,$O409/$I$398,$O409-SUM($I418:BH418)))</f>
        <v>0.10298620147661615</v>
      </c>
      <c r="BJ418" s="294">
        <f>IF(BJ$5&lt;=$D418,0,IF(SUM($D418,$I$398)&gt;BJ$5,$O409/$I$398,$O409-SUM($I418:BI418)))</f>
        <v>5.4234149299209555E-2</v>
      </c>
      <c r="BK418" s="294">
        <f>IF(BK$5&lt;=$D418,0,IF(SUM($D418,$I$398)&gt;BK$5,$O409/$I$398,$O409-SUM($I418:BJ418)))</f>
        <v>0</v>
      </c>
      <c r="BL418" s="294">
        <f>IF(BL$5&lt;=$D418,0,IF(SUM($D418,$I$398)&gt;BL$5,$O409/$I$398,$O409-SUM($I418:BK418)))</f>
        <v>0</v>
      </c>
      <c r="BM418" s="294">
        <f>IF(BM$5&lt;=$D418,0,IF(SUM($D418,$I$398)&gt;BM$5,$O409/$I$398,$O409-SUM($I418:BL418)))</f>
        <v>0</v>
      </c>
      <c r="BN418" s="294">
        <f>IF(BN$5&lt;=$D418,0,IF(SUM($D418,$I$398)&gt;BN$5,$O409/$I$398,$O409-SUM($I418:BM418)))</f>
        <v>0</v>
      </c>
      <c r="BO418" s="294">
        <f>IF(BO$5&lt;=$D418,0,IF(SUM($D418,$I$398)&gt;BO$5,$O409/$I$398,$O409-SUM($I418:BN418)))</f>
        <v>0</v>
      </c>
      <c r="BP418" s="294">
        <f>IF(BP$5&lt;=$D418,0,IF(SUM($D418,$I$398)&gt;BP$5,$O409/$I$398,$O409-SUM($I418:BO418)))</f>
        <v>0</v>
      </c>
      <c r="BQ418" s="294">
        <f>IF(BQ$5&lt;=$D418,0,IF(SUM($D418,$I$398)&gt;BQ$5,$O409/$I$398,$O409-SUM($I418:BP418)))</f>
        <v>0</v>
      </c>
      <c r="BR418" s="294">
        <f>IF(BR$5&lt;=$D418,0,IF(SUM($D418,$I$398)&gt;BR$5,$O409/$I$398,$O409-SUM($I418:BQ418)))</f>
        <v>0</v>
      </c>
      <c r="BS418" s="294">
        <f>IF(BS$5&lt;=$D418,0,IF(SUM($D418,$I$398)&gt;BS$5,$O409/$I$398,$O409-SUM($I418:BR418)))</f>
        <v>0</v>
      </c>
      <c r="BT418" s="294">
        <f>IF(BT$5&lt;=$D418,0,IF(SUM($D418,$I$398)&gt;BT$5,$O409/$I$398,$O409-SUM($I418:BS418)))</f>
        <v>0</v>
      </c>
      <c r="BU418" s="294">
        <f>IF(BU$5&lt;=$D418,0,IF(SUM($D418,$I$398)&gt;BU$5,$O409/$I$398,$O409-SUM($I418:BT418)))</f>
        <v>0</v>
      </c>
      <c r="BV418" s="294">
        <f>IF(BV$5&lt;=$D418,0,IF(SUM($D418,$I$398)&gt;BV$5,$O409/$I$398,$O409-SUM($I418:BU418)))</f>
        <v>0</v>
      </c>
    </row>
    <row r="419" spans="4:74" ht="12.75" hidden="1" customHeight="1" outlineLevel="1" x14ac:dyDescent="0.3">
      <c r="D419" s="124">
        <f t="shared" si="240"/>
        <v>2017</v>
      </c>
      <c r="E419" s="8" t="s">
        <v>22</v>
      </c>
      <c r="I419" s="75"/>
      <c r="J419" s="123">
        <f>IF(J$5&lt;=$D419,0,IF(SUM($D419,I397)&gt;J$5,$P409/I397,$P409-SUM($I419:I419)))</f>
        <v>0</v>
      </c>
      <c r="K419" s="123">
        <f>IF(K$5&lt;=$D419,0,IF(SUM($D419,I397)&gt;K$5,$P409/I397,$P409-SUM($I419:J419)))</f>
        <v>0</v>
      </c>
      <c r="L419" s="123">
        <f>IF(L$5&lt;=$D419,0,IF(SUM($D419,I397)&gt;L$5,$P409/I397,$P409-SUM($I419:K419)))</f>
        <v>0</v>
      </c>
      <c r="M419" s="123">
        <f>IF(M$5&lt;=$D419,0,IF(SUM($D419,I397)&gt;M$5,$P409/I397,$P409-SUM($I419:L419)))</f>
        <v>0</v>
      </c>
      <c r="N419" s="123">
        <f>IF(N$5&lt;=$D419,0,IF(SUM($D419,I397)&gt;N$5,$P409/I397,$P409-SUM($I419:M419)))</f>
        <v>0</v>
      </c>
      <c r="O419" s="123">
        <f>IF(O$5&lt;=$D419,0,IF(SUM($D419,I397)&gt;O$5,$P409/I397,$P409-SUM($I419:N419)))</f>
        <v>0</v>
      </c>
      <c r="P419" s="123">
        <f>IF(P$5&lt;=$D419,0,IF(SUM($D419,I397)&gt;P$5,$P409/I397,$P409-SUM($I419:O419)))</f>
        <v>0</v>
      </c>
      <c r="Q419" s="123">
        <f>IF(Q$5&lt;=$D419,0,IF(SUM($D419,I397)&gt;Q$5,$P409/I397,$P409-SUM($I419:P419)))</f>
        <v>0</v>
      </c>
      <c r="R419" s="123">
        <f>IF(R$5&lt;=$D419,0,IF(SUM($D419,I397)&gt;R$5,$P409/I397,$P409-SUM($I419:Q419)))</f>
        <v>0</v>
      </c>
      <c r="S419" s="123">
        <f>IF(S$5&lt;=$D419,0,IF(SUM($D419,I397)&gt;S$5,$P409/I397,$P409-SUM($I419:R419)))</f>
        <v>0</v>
      </c>
      <c r="T419" s="123">
        <f>IF(T$5&lt;=$D419,0,IF(SUM($D419,I397)&gt;T$5,$P409/I397,$P409-SUM($I419:S419)))</f>
        <v>0</v>
      </c>
      <c r="U419" s="123">
        <f>IF(U$5&lt;=$D419,0,IF(SUM($D419,I397)&gt;U$5,$P409/I397,$P409-SUM($I419:T419)))</f>
        <v>0</v>
      </c>
      <c r="V419" s="123">
        <f>IF(V$5&lt;=$D419,0,IF(SUM($D419,I397)&gt;V$5,$P409/I397,$P409-SUM($I419:U419)))</f>
        <v>0</v>
      </c>
      <c r="W419" s="123">
        <f>IF(W$5&lt;=$D419,0,IF(SUM($D419,I397)&gt;W$5,$P409/I397,$P409-SUM($I419:V419)))</f>
        <v>0</v>
      </c>
      <c r="X419" s="123">
        <f>IF(X$5&lt;=$D419,0,IF(SUM($D419,I397)&gt;X$5,$P409/I397,$P409-SUM($I419:W419)))</f>
        <v>0</v>
      </c>
      <c r="Y419" s="123">
        <f>IF(Y$5&lt;=$D419,0,IF(SUM($D419,I397)&gt;Y$5,$P409/I397,$P409-SUM($I419:X419)))</f>
        <v>0</v>
      </c>
      <c r="Z419" s="123">
        <f>IF(Z$5&lt;=$D419,0,IF(SUM($D419,I397)&gt;Z$5,$P409/I397,$P409-SUM($I419:Y419)))</f>
        <v>0</v>
      </c>
      <c r="AA419" s="123">
        <f>IF(AA$5&lt;=$D419,0,IF(SUM($D419,I397)&gt;AA$5,$P409/I397,$P409-SUM($I419:Z419)))</f>
        <v>0</v>
      </c>
      <c r="AB419" s="123">
        <f>IF(AB$5&lt;=$D419,0,IF(SUM($D419,I397)&gt;AB$5,$P409/I397,$P409-SUM($I419:AA419)))</f>
        <v>0</v>
      </c>
      <c r="AC419" s="123">
        <f>IF(AC$5&lt;=$D419,0,IF(SUM($D419,I397)&gt;AC$5,$P409/I397,$P409-SUM($I419:AB419)))</f>
        <v>0</v>
      </c>
      <c r="AD419" s="123">
        <f>IF(AD$5&lt;=$D419,0,IF(SUM($D419,I397)&gt;AD$5,$P409/I397,$P409-SUM($I419:AC419)))</f>
        <v>0</v>
      </c>
      <c r="AE419" s="123">
        <f>IF(AE$5&lt;=$D419,0,IF(SUM($D419,I397)&gt;AE$5,$P409/I397,$P409-SUM($I419:AD419)))</f>
        <v>0</v>
      </c>
      <c r="AF419" s="123">
        <f>IF(AF$5&lt;=$D419,0,IF(SUM($D419,I397)&gt;AF$5,$P409/I397,$P409-SUM($I419:AE419)))</f>
        <v>0</v>
      </c>
      <c r="AG419" s="123">
        <f>IF(AG$5&lt;=$D419,0,IF(SUM($D419,I397)&gt;AG$5,$P409/I397,$P409-SUM($I419:AF419)))</f>
        <v>0</v>
      </c>
      <c r="AH419" s="123">
        <f>IF(AH$5&lt;=$D419,0,IF(SUM($D419,I397)&gt;AH$5,$P409/I397,$P409-SUM($I419:AG419)))</f>
        <v>0</v>
      </c>
      <c r="AI419" s="123">
        <f>IF(AI$5&lt;=$D419,0,IF(SUM($D419,I397)&gt;AI$5,$P409/I397,$P409-SUM($I419:AH419)))</f>
        <v>0</v>
      </c>
      <c r="AJ419" s="123">
        <f>IF(AJ$5&lt;=$D419,0,IF(SUM($D419,I397)&gt;AJ$5,$P409/I397,$P409-SUM($I419:AI419)))</f>
        <v>0</v>
      </c>
      <c r="AK419" s="123">
        <f>IF(AK$5&lt;=$D419,0,IF(SUM($D419,I397)&gt;AK$5,$P409/I397,$P409-SUM($I419:AJ419)))</f>
        <v>0</v>
      </c>
      <c r="AL419" s="123">
        <f>IF(AL$5&lt;=$D419,0,IF(SUM($D419,I397)&gt;AL$5,$P409/I397,$P409-SUM($I419:AK419)))</f>
        <v>0</v>
      </c>
      <c r="AM419" s="123">
        <f>IF(AM$5&lt;=$D419,0,IF(SUM($D419,I397)&gt;AM$5,$P409/I397,$P409-SUM($I419:AL419)))</f>
        <v>0</v>
      </c>
      <c r="AN419" s="123">
        <f>IF(AN$5&lt;=$D419,0,IF(SUM($D419,I397)&gt;AN$5,$P409/I397,$P409-SUM($I419:AM419)))</f>
        <v>0</v>
      </c>
      <c r="AO419" s="123">
        <f>IF(AO$5&lt;=$D419,0,IF(SUM($D419,I397)&gt;AO$5,$P409/I397,$P409-SUM($I419:AN419)))</f>
        <v>0</v>
      </c>
      <c r="AP419" s="123">
        <f>IF(AP$5&lt;=$D419,0,IF(SUM($D419,I397)&gt;AP$5,$P409/I397,$P409-SUM($I419:AO419)))</f>
        <v>0</v>
      </c>
      <c r="AQ419" s="123">
        <f>IF(AQ$5&lt;=$D419,0,IF(SUM($D419,I397)&gt;AQ$5,$P409/I397,$P409-SUM($I419:AP419)))</f>
        <v>0</v>
      </c>
      <c r="AR419" s="123">
        <f>IF(AR$5&lt;=$D419,0,IF(SUM($D419,I397)&gt;AR$5,$P409/I397,$P409-SUM($I419:AQ419)))</f>
        <v>0</v>
      </c>
      <c r="AS419" s="123">
        <f>IF(AS$5&lt;=$D419,0,IF(SUM($D419,I397)&gt;AS$5,$P409/I397,$P409-SUM($I419:AR419)))</f>
        <v>0</v>
      </c>
      <c r="AT419" s="123">
        <f>IF(AT$5&lt;=$D419,0,IF(SUM($D419,I397)&gt;AT$5,$P409/I397,$P409-SUM($I419:AS419)))</f>
        <v>0</v>
      </c>
      <c r="AU419" s="123">
        <f>IF(AU$5&lt;=$D419,0,IF(SUM($D419,I397)&gt;AU$5,$P409/I397,$P409-SUM($I419:AT419)))</f>
        <v>0</v>
      </c>
      <c r="AV419" s="123">
        <f>IF(AV$5&lt;=$D419,0,IF(SUM($D419,I397)&gt;AV$5,$P409/I397,$P409-SUM($I419:AU419)))</f>
        <v>0</v>
      </c>
      <c r="AW419" s="123">
        <f>IF(AW$5&lt;=$D419,0,IF(SUM($D419,I397)&gt;AW$5,$P409/I397,$P409-SUM($I419:AV419)))</f>
        <v>0</v>
      </c>
      <c r="AX419" s="123">
        <f>IF(AX$5&lt;=$D419,0,IF(SUM($D419,I397)&gt;AX$5,$P409/I397,$P409-SUM($I419:AW419)))</f>
        <v>0</v>
      </c>
      <c r="AY419" s="123">
        <f>IF(AY$5&lt;=$D419,0,IF(SUM($D419,I397)&gt;AY$5,$P409/I397,$P409-SUM($I419:AX419)))</f>
        <v>0</v>
      </c>
      <c r="AZ419" s="123">
        <f>IF(AZ$5&lt;=$D419,0,IF(SUM($D419,I397)&gt;AZ$5,$P409/I397,$P409-SUM($I419:AY419)))</f>
        <v>0</v>
      </c>
      <c r="BA419" s="123">
        <f>IF(BA$5&lt;=$D419,0,IF(SUM($D419,I397)&gt;BA$5,$P409/I397,$P409-SUM($I419:AZ419)))</f>
        <v>0</v>
      </c>
      <c r="BB419" s="123">
        <f>IF(BB$5&lt;=$D419,0,IF(SUM($D419,I397)&gt;BB$5,$P409/I397,$P409-SUM($I419:BA419)))</f>
        <v>0</v>
      </c>
      <c r="BC419" s="123">
        <f>IF(BC$5&lt;=$D419,0,IF(SUM($D419,I397)&gt;BC$5,$P409/I397,$P409-SUM($I419:BB419)))</f>
        <v>0</v>
      </c>
      <c r="BD419" s="123">
        <f>IF(BD$5&lt;=$D419,0,IF(SUM($D419,I397)&gt;BD$5,$P409/I397,$P409-SUM($I419:BC419)))</f>
        <v>0</v>
      </c>
      <c r="BE419" s="123">
        <f>IF(BE$5&lt;=$D419,0,IF(SUM($D419,I397)&gt;BE$5,$P409/I397,$P409-SUM($I419:BD419)))</f>
        <v>0</v>
      </c>
      <c r="BF419" s="123">
        <f>IF(BF$5&lt;=$D419,0,IF(SUM($D419,I397)&gt;BF$5,$P409/I397,$P409-SUM($I419:BE419)))</f>
        <v>0</v>
      </c>
      <c r="BG419" s="123">
        <f>IF(BG$5&lt;=$D419,0,IF(SUM($D419,I397)&gt;BG$5,$P409/I397,$P409-SUM($I419:BF419)))</f>
        <v>0</v>
      </c>
      <c r="BH419" s="123">
        <f>IF(BH$5&lt;=$D419,0,IF(SUM($D419,I397)&gt;BH$5,$P409/I397,$P409-SUM($I419:BG419)))</f>
        <v>0</v>
      </c>
      <c r="BI419" s="123">
        <f>IF(BI$5&lt;=$D419,0,IF(SUM($D419,I397)&gt;BI$5,$P409/I397,$P409-SUM($I419:BH419)))</f>
        <v>0</v>
      </c>
      <c r="BJ419" s="123">
        <f>IF(BJ$5&lt;=$D419,0,IF(SUM($D419,I397)&gt;BJ$5,$P409/I397,$P409-SUM($I419:BI419)))</f>
        <v>0</v>
      </c>
      <c r="BK419" s="123">
        <f>IF(BK$5&lt;=$D419,0,IF(SUM($D419,I397)&gt;BK$5,$P409/I397,$P409-SUM($I419:BJ419)))</f>
        <v>0</v>
      </c>
      <c r="BL419" s="123">
        <f>IF(BL$5&lt;=$D419,0,IF(SUM($D419,I397)&gt;BL$5,$P409/I397,$P409-SUM($I419:BK419)))</f>
        <v>0</v>
      </c>
      <c r="BM419" s="123">
        <f>IF(BM$5&lt;=$D419,0,IF(SUM($D419,I397)&gt;BM$5,$P409/I397,$P409-SUM($I419:BL419)))</f>
        <v>0</v>
      </c>
      <c r="BN419" s="123">
        <f>IF(BN$5&lt;=$D419,0,IF(SUM($D419,I397)&gt;BN$5,$P409/I397,$P409-SUM($I419:BM419)))</f>
        <v>0</v>
      </c>
      <c r="BO419" s="123">
        <f>IF(BO$5&lt;=$D419,0,IF(SUM($D419,I397)&gt;BO$5,$P409/I397,$P409-SUM($I419:BN419)))</f>
        <v>0</v>
      </c>
      <c r="BP419" s="123">
        <f>IF(BP$5&lt;=$D419,0,IF(SUM($D419,I397)&gt;BP$5,$P409/I397,$P409-SUM($I419:BO419)))</f>
        <v>0</v>
      </c>
      <c r="BQ419" s="123">
        <f>IF(BQ$5&lt;=$D419,0,IF(SUM($D419,I397)&gt;BQ$5,$P409/I397,$P409-SUM($I419:BP419)))</f>
        <v>0</v>
      </c>
      <c r="BR419" s="123">
        <f>IF(BR$5&lt;=$D419,0,IF(SUM($D419,J397)&gt;BR$5,$P409/J397,$P409-SUM($I419:BQ419)))</f>
        <v>0</v>
      </c>
      <c r="BS419" s="123">
        <f>IF(BS$5&lt;=$D419,0,IF(SUM($D419,K397)&gt;BS$5,$P409/K397,$P409-SUM($I419:BR419)))</f>
        <v>0</v>
      </c>
      <c r="BT419" s="123">
        <f>IF(BT$5&lt;=$D419,0,IF(SUM($D419,L397)&gt;BT$5,$P409/L397,$P409-SUM($I419:BS419)))</f>
        <v>0</v>
      </c>
      <c r="BU419" s="123">
        <f>IF(BU$5&lt;=$D419,0,IF(SUM($D419,M397)&gt;BU$5,$P409/M397,$P409-SUM($I419:BT419)))</f>
        <v>0</v>
      </c>
      <c r="BV419" s="123">
        <f>IF(BV$5&lt;=$D419,0,IF(SUM($D419,N397)&gt;BV$5,$P409/N397,$P409-SUM($I419:BU419)))</f>
        <v>0</v>
      </c>
    </row>
    <row r="420" spans="4:74" ht="12.75" hidden="1" customHeight="1" outlineLevel="1" x14ac:dyDescent="0.3">
      <c r="D420" s="124">
        <f t="shared" si="240"/>
        <v>2018</v>
      </c>
      <c r="E420" s="8" t="s">
        <v>22</v>
      </c>
      <c r="I420" s="75"/>
      <c r="J420" s="123">
        <f>IF(J$5&lt;=$D420,0,IF(SUM($D420,I397)&gt;J$5,$Q409/I397,$Q409-SUM($I420:I420)))</f>
        <v>0</v>
      </c>
      <c r="K420" s="123">
        <f>IF(K$5&lt;=$D420,0,IF(SUM($D420,I397)&gt;K$5,$Q409/I397,$Q409-SUM($I420:J420)))</f>
        <v>0</v>
      </c>
      <c r="L420" s="123">
        <f>IF(L$5&lt;=$D420,0,IF(SUM($D420,I397)&gt;L$5,$Q409/I397,$Q409-SUM($I420:K420)))</f>
        <v>0</v>
      </c>
      <c r="M420" s="123">
        <f>IF(M$5&lt;=$D420,0,IF(SUM($D420,I397)&gt;M$5,$Q409/I397,$Q409-SUM($I420:L420)))</f>
        <v>0</v>
      </c>
      <c r="N420" s="123">
        <f>IF(N$5&lt;=$D420,0,IF(SUM($D420,I397)&gt;N$5,$Q409/I397,$Q409-SUM($I420:M420)))</f>
        <v>0</v>
      </c>
      <c r="O420" s="123">
        <f>IF(O$5&lt;=$D420,0,IF(SUM($D420,I397)&gt;O$5,$Q409/I397,$Q409-SUM($I420:N420)))</f>
        <v>0</v>
      </c>
      <c r="P420" s="123">
        <f>IF(P$5&lt;=$D420,0,IF(SUM($D420,I397)&gt;P$5,$Q409/I397,$Q409-SUM($I420:O420)))</f>
        <v>0</v>
      </c>
      <c r="Q420" s="123">
        <f>IF(Q$5&lt;=$D420,0,IF(SUM($D420,I397)&gt;Q$5,$Q409/I397,$Q409-SUM($I420:P420)))</f>
        <v>0</v>
      </c>
      <c r="R420" s="123">
        <f>IF(R$5&lt;=$D420,0,IF(SUM($D420,I397)&gt;R$5,$Q409/I397,$Q409-SUM($I420:Q420)))</f>
        <v>0</v>
      </c>
      <c r="S420" s="123">
        <f>IF(S$5&lt;=$D420,0,IF(SUM($D420,I397)&gt;S$5,$Q409/I397,$Q409-SUM($I420:R420)))</f>
        <v>0</v>
      </c>
      <c r="T420" s="123">
        <f>IF(T$5&lt;=$D420,0,IF(SUM($D420,I397)&gt;T$5,$Q409/I397,$Q409-SUM($I420:S420)))</f>
        <v>0</v>
      </c>
      <c r="U420" s="123">
        <f>IF(U$5&lt;=$D420,0,IF(SUM($D420,I397)&gt;U$5,$Q409/I397,$Q409-SUM($I420:T420)))</f>
        <v>0</v>
      </c>
      <c r="V420" s="123">
        <f>IF(V$5&lt;=$D420,0,IF(SUM($D420,I397)&gt;V$5,$Q409/I397,$Q409-SUM($I420:U420)))</f>
        <v>0</v>
      </c>
      <c r="W420" s="123">
        <f>IF(W$5&lt;=$D420,0,IF(SUM($D420,I397)&gt;W$5,$Q409/I397,$Q409-SUM($I420:V420)))</f>
        <v>0</v>
      </c>
      <c r="X420" s="123">
        <f>IF(X$5&lt;=$D420,0,IF(SUM($D420,I397)&gt;X$5,$Q409/I397,$Q409-SUM($I420:W420)))</f>
        <v>0</v>
      </c>
      <c r="Y420" s="123">
        <f>IF(Y$5&lt;=$D420,0,IF(SUM($D420,I397)&gt;Y$5,$Q409/I397,$Q409-SUM($I420:X420)))</f>
        <v>0</v>
      </c>
      <c r="Z420" s="123">
        <f>IF(Z$5&lt;=$D420,0,IF(SUM($D420,I397)&gt;Z$5,$Q409/I397,$Q409-SUM($I420:Y420)))</f>
        <v>0</v>
      </c>
      <c r="AA420" s="123">
        <f>IF(AA$5&lt;=$D420,0,IF(SUM($D420,I397)&gt;AA$5,$Q409/I397,$Q409-SUM($I420:Z420)))</f>
        <v>0</v>
      </c>
      <c r="AB420" s="123">
        <f>IF(AB$5&lt;=$D420,0,IF(SUM($D420,I397)&gt;AB$5,$Q409/I397,$Q409-SUM($I420:AA420)))</f>
        <v>0</v>
      </c>
      <c r="AC420" s="123">
        <f>IF(AC$5&lt;=$D420,0,IF(SUM($D420,I397)&gt;AC$5,$Q409/I397,$Q409-SUM($I420:AB420)))</f>
        <v>0</v>
      </c>
      <c r="AD420" s="123">
        <f>IF(AD$5&lt;=$D420,0,IF(SUM($D420,I397)&gt;AD$5,$Q409/I397,$Q409-SUM($I420:AC420)))</f>
        <v>0</v>
      </c>
      <c r="AE420" s="123">
        <f>IF(AE$5&lt;=$D420,0,IF(SUM($D420,I397)&gt;AE$5,$Q409/I397,$Q409-SUM($I420:AD420)))</f>
        <v>0</v>
      </c>
      <c r="AF420" s="123">
        <f>IF(AF$5&lt;=$D420,0,IF(SUM($D420,I397)&gt;AF$5,$Q409/I397,$Q409-SUM($I420:AE420)))</f>
        <v>0</v>
      </c>
      <c r="AG420" s="123">
        <f>IF(AG$5&lt;=$D420,0,IF(SUM($D420,I397)&gt;AG$5,$Q409/I397,$Q409-SUM($I420:AF420)))</f>
        <v>0</v>
      </c>
      <c r="AH420" s="123">
        <f>IF(AH$5&lt;=$D420,0,IF(SUM($D420,I397)&gt;AH$5,$Q409/I397,$Q409-SUM($I420:AG420)))</f>
        <v>0</v>
      </c>
      <c r="AI420" s="123">
        <f>IF(AI$5&lt;=$D420,0,IF(SUM($D420,I397)&gt;AI$5,$Q409/I397,$Q409-SUM($I420:AH420)))</f>
        <v>0</v>
      </c>
      <c r="AJ420" s="123">
        <f>IF(AJ$5&lt;=$D420,0,IF(SUM($D420,I397)&gt;AJ$5,$Q409/I397,$Q409-SUM($I420:AI420)))</f>
        <v>0</v>
      </c>
      <c r="AK420" s="123">
        <f>IF(AK$5&lt;=$D420,0,IF(SUM($D420,I397)&gt;AK$5,$Q409/I397,$Q409-SUM($I420:AJ420)))</f>
        <v>0</v>
      </c>
      <c r="AL420" s="123">
        <f>IF(AL$5&lt;=$D420,0,IF(SUM($D420,I397)&gt;AL$5,$Q409/I397,$Q409-SUM($I420:AK420)))</f>
        <v>0</v>
      </c>
      <c r="AM420" s="123">
        <f>IF(AM$5&lt;=$D420,0,IF(SUM($D420,I397)&gt;AM$5,$Q409/I397,$Q409-SUM($I420:AL420)))</f>
        <v>0</v>
      </c>
      <c r="AN420" s="123">
        <f>IF(AN$5&lt;=$D420,0,IF(SUM($D420,I397)&gt;AN$5,$Q409/I397,$Q409-SUM($I420:AM420)))</f>
        <v>0</v>
      </c>
      <c r="AO420" s="123">
        <f>IF(AO$5&lt;=$D420,0,IF(SUM($D420,I397)&gt;AO$5,$Q409/I397,$Q409-SUM($I420:AN420)))</f>
        <v>0</v>
      </c>
      <c r="AP420" s="123">
        <f>IF(AP$5&lt;=$D420,0,IF(SUM($D420,I397)&gt;AP$5,$Q409/I397,$Q409-SUM($I420:AO420)))</f>
        <v>0</v>
      </c>
      <c r="AQ420" s="123">
        <f>IF(AQ$5&lt;=$D420,0,IF(SUM($D420,I397)&gt;AQ$5,$Q409/I397,$Q409-SUM($I420:AP420)))</f>
        <v>0</v>
      </c>
      <c r="AR420" s="123">
        <f>IF(AR$5&lt;=$D420,0,IF(SUM($D420,I397)&gt;AR$5,$Q409/I397,$Q409-SUM($I420:AQ420)))</f>
        <v>0</v>
      </c>
      <c r="AS420" s="123">
        <f>IF(AS$5&lt;=$D420,0,IF(SUM($D420,I397)&gt;AS$5,$Q409/I397,$Q409-SUM($I420:AR420)))</f>
        <v>0</v>
      </c>
      <c r="AT420" s="123">
        <f>IF(AT$5&lt;=$D420,0,IF(SUM($D420,I397)&gt;AT$5,$Q409/I397,$Q409-SUM($I420:AS420)))</f>
        <v>0</v>
      </c>
      <c r="AU420" s="123">
        <f>IF(AU$5&lt;=$D420,0,IF(SUM($D420,I397)&gt;AU$5,$Q409/I397,$Q409-SUM($I420:AT420)))</f>
        <v>0</v>
      </c>
      <c r="AV420" s="123">
        <f>IF(AV$5&lt;=$D420,0,IF(SUM($D420,I397)&gt;AV$5,$Q409/I397,$Q409-SUM($I420:AU420)))</f>
        <v>0</v>
      </c>
      <c r="AW420" s="123">
        <f>IF(AW$5&lt;=$D420,0,IF(SUM($D420,I397)&gt;AW$5,$Q409/I397,$Q409-SUM($I420:AV420)))</f>
        <v>0</v>
      </c>
      <c r="AX420" s="123">
        <f>IF(AX$5&lt;=$D420,0,IF(SUM($D420,I397)&gt;AX$5,$Q409/I397,$Q409-SUM($I420:AW420)))</f>
        <v>0</v>
      </c>
      <c r="AY420" s="123">
        <f>IF(AY$5&lt;=$D420,0,IF(SUM($D420,I397)&gt;AY$5,$Q409/I397,$Q409-SUM($I420:AX420)))</f>
        <v>0</v>
      </c>
      <c r="AZ420" s="123">
        <f>IF(AZ$5&lt;=$D420,0,IF(SUM($D420,I397)&gt;AZ$5,$Q409/I397,$Q409-SUM($I420:AY420)))</f>
        <v>0</v>
      </c>
      <c r="BA420" s="123">
        <f>IF(BA$5&lt;=$D420,0,IF(SUM($D420,I397)&gt;BA$5,$Q409/I397,$Q409-SUM($I420:AZ420)))</f>
        <v>0</v>
      </c>
      <c r="BB420" s="123">
        <f>IF(BB$5&lt;=$D420,0,IF(SUM($D420,I397)&gt;BB$5,$Q409/I397,$Q409-SUM($I420:BA420)))</f>
        <v>0</v>
      </c>
      <c r="BC420" s="123">
        <f>IF(BC$5&lt;=$D420,0,IF(SUM($D420,I397)&gt;BC$5,$Q409/I397,$Q409-SUM($I420:BB420)))</f>
        <v>0</v>
      </c>
      <c r="BD420" s="123">
        <f>IF(BD$5&lt;=$D420,0,IF(SUM($D420,I397)&gt;BD$5,$Q409/I397,$Q409-SUM($I420:BC420)))</f>
        <v>0</v>
      </c>
      <c r="BE420" s="123">
        <f>IF(BE$5&lt;=$D420,0,IF(SUM($D420,I397)&gt;BE$5,$Q409/I397,$Q409-SUM($I420:BD420)))</f>
        <v>0</v>
      </c>
      <c r="BF420" s="123">
        <f>IF(BF$5&lt;=$D420,0,IF(SUM($D420,I397)&gt;BF$5,$Q409/I397,$Q409-SUM($I420:BE420)))</f>
        <v>0</v>
      </c>
      <c r="BG420" s="123">
        <f>IF(BG$5&lt;=$D420,0,IF(SUM($D420,I397)&gt;BG$5,$Q409/I397,$Q409-SUM($I420:BF420)))</f>
        <v>0</v>
      </c>
      <c r="BH420" s="123">
        <f>IF(BH$5&lt;=$D420,0,IF(SUM($D420,I397)&gt;BH$5,$Q409/I397,$Q409-SUM($I420:BG420)))</f>
        <v>0</v>
      </c>
      <c r="BI420" s="123">
        <f>IF(BI$5&lt;=$D420,0,IF(SUM($D420,I397)&gt;BI$5,$Q409/I397,$Q409-SUM($I420:BH420)))</f>
        <v>0</v>
      </c>
      <c r="BJ420" s="123">
        <f>IF(BJ$5&lt;=$D420,0,IF(SUM($D420,I397)&gt;BJ$5,$Q409/I397,$Q409-SUM($I420:BI420)))</f>
        <v>0</v>
      </c>
      <c r="BK420" s="123">
        <f>IF(BK$5&lt;=$D420,0,IF(SUM($D420,I397)&gt;BK$5,$Q409/I397,$Q409-SUM($I420:BJ420)))</f>
        <v>0</v>
      </c>
      <c r="BL420" s="123">
        <f>IF(BL$5&lt;=$D420,0,IF(SUM($D420,I397)&gt;BL$5,$Q409/I397,$Q409-SUM($I420:BK420)))</f>
        <v>0</v>
      </c>
      <c r="BM420" s="123">
        <f>IF(BM$5&lt;=$D420,0,IF(SUM($D420,I397)&gt;BM$5,$Q409/I397,$Q409-SUM($I420:BL420)))</f>
        <v>0</v>
      </c>
      <c r="BN420" s="123">
        <f>IF(BN$5&lt;=$D420,0,IF(SUM($D420,I397)&gt;BN$5,$Q409/I397,$Q409-SUM($I420:BM420)))</f>
        <v>0</v>
      </c>
      <c r="BO420" s="123">
        <f>IF(BO$5&lt;=$D420,0,IF(SUM($D420,I397)&gt;BO$5,$Q409/I397,$Q409-SUM($I420:BN420)))</f>
        <v>0</v>
      </c>
      <c r="BP420" s="123">
        <f>IF(BP$5&lt;=$D420,0,IF(SUM($D420,I397)&gt;BP$5,$Q409/I397,$Q409-SUM($I420:BO420)))</f>
        <v>0</v>
      </c>
      <c r="BQ420" s="123">
        <f>IF(BQ$5&lt;=$D420,0,IF(SUM($D420,I397)&gt;BQ$5,$Q409/I397,$Q409-SUM($I420:BP420)))</f>
        <v>0</v>
      </c>
      <c r="BR420" s="123">
        <f>IF(BR$5&lt;=$D420,0,IF(SUM($D420,J397)&gt;BR$5,$Q409/J397,$Q409-SUM($I420:BQ420)))</f>
        <v>0</v>
      </c>
      <c r="BS420" s="123">
        <f>IF(BS$5&lt;=$D420,0,IF(SUM($D420,K397)&gt;BS$5,$Q409/K397,$Q409-SUM($I420:BR420)))</f>
        <v>0</v>
      </c>
      <c r="BT420" s="123">
        <f>IF(BT$5&lt;=$D420,0,IF(SUM($D420,L397)&gt;BT$5,$Q409/L397,$Q409-SUM($I420:BS420)))</f>
        <v>0</v>
      </c>
      <c r="BU420" s="123">
        <f>IF(BU$5&lt;=$D420,0,IF(SUM($D420,M397)&gt;BU$5,$Q409/M397,$Q409-SUM($I420:BT420)))</f>
        <v>0</v>
      </c>
      <c r="BV420" s="123">
        <f>IF(BV$5&lt;=$D420,0,IF(SUM($D420,N397)&gt;BV$5,$Q409/N397,$Q409-SUM($I420:BU420)))</f>
        <v>0</v>
      </c>
    </row>
    <row r="421" spans="4:74" ht="12.75" hidden="1" customHeight="1" outlineLevel="1" x14ac:dyDescent="0.3">
      <c r="D421" s="124">
        <f t="shared" si="240"/>
        <v>2019</v>
      </c>
      <c r="E421" s="8" t="s">
        <v>22</v>
      </c>
      <c r="I421" s="75"/>
      <c r="J421" s="123">
        <f>IF(J$5&lt;=$D421,0,IF(SUM($D421,I397)&gt;J$5,$R409/I397,$R409-SUM($I421:I421)))</f>
        <v>0</v>
      </c>
      <c r="K421" s="123">
        <f>IF(K$5&lt;=$D421,0,IF(SUM($D421,I397)&gt;K$5,$R409/I397,$R409-SUM($I421:J421)))</f>
        <v>0</v>
      </c>
      <c r="L421" s="123">
        <f>IF(L$5&lt;=$D421,0,IF(SUM($D421,I397)&gt;L$5,$R409/I397,$R409-SUM($I421:K421)))</f>
        <v>0</v>
      </c>
      <c r="M421" s="123">
        <f>IF(M$5&lt;=$D421,0,IF(SUM($D421,I397)&gt;M$5,$R409/I397,$R409-SUM($I421:L421)))</f>
        <v>0</v>
      </c>
      <c r="N421" s="123">
        <f>IF(N$5&lt;=$D421,0,IF(SUM($D421,I397)&gt;N$5,$R409/I397,$R409-SUM($I421:M421)))</f>
        <v>0</v>
      </c>
      <c r="O421" s="123">
        <f>IF(O$5&lt;=$D421,0,IF(SUM($D421,I397)&gt;O$5,$R409/I397,$R409-SUM($I421:N421)))</f>
        <v>0</v>
      </c>
      <c r="P421" s="123">
        <f>IF(P$5&lt;=$D421,0,IF(SUM($D421,I397)&gt;P$5,$R409/I397,$R409-SUM($I421:O421)))</f>
        <v>0</v>
      </c>
      <c r="Q421" s="123">
        <f>IF(Q$5&lt;=$D421,0,IF(SUM($D421,I397)&gt;Q$5,$R409/I397,$R409-SUM($I421:P421)))</f>
        <v>0</v>
      </c>
      <c r="R421" s="123">
        <f>IF(R$5&lt;=$D421,0,IF(SUM($D421,I397)&gt;R$5,$R409/I397,$R409-SUM($I421:Q421)))</f>
        <v>0</v>
      </c>
      <c r="S421" s="123">
        <f>IF(S$5&lt;=$D421,0,IF(SUM($D421,I397)&gt;S$5,$R409/I397,$R409-SUM($I421:R421)))</f>
        <v>0</v>
      </c>
      <c r="T421" s="123">
        <f>IF(T$5&lt;=$D421,0,IF(SUM($D421,I397)&gt;T$5,$R409/I397,$R409-SUM($I421:S421)))</f>
        <v>0</v>
      </c>
      <c r="U421" s="123">
        <f>IF(U$5&lt;=$D421,0,IF(SUM($D421,I397)&gt;U$5,$R409/I397,$R409-SUM($I421:T421)))</f>
        <v>0</v>
      </c>
      <c r="V421" s="123">
        <f>IF(V$5&lt;=$D421,0,IF(SUM($D421,I397)&gt;V$5,$R409/I397,$R409-SUM($I421:U421)))</f>
        <v>0</v>
      </c>
      <c r="W421" s="123">
        <f>IF(W$5&lt;=$D421,0,IF(SUM($D421,I397)&gt;W$5,$R409/I397,$R409-SUM($I421:V421)))</f>
        <v>0</v>
      </c>
      <c r="X421" s="123">
        <f>IF(X$5&lt;=$D421,0,IF(SUM($D421,I397)&gt;X$5,$R409/I397,$R409-SUM($I421:W421)))</f>
        <v>0</v>
      </c>
      <c r="Y421" s="123">
        <f>IF(Y$5&lt;=$D421,0,IF(SUM($D421,I397)&gt;Y$5,$R409/I397,$R409-SUM($I421:X421)))</f>
        <v>0</v>
      </c>
      <c r="Z421" s="123">
        <f>IF(Z$5&lt;=$D421,0,IF(SUM($D421,I397)&gt;Z$5,$R409/I397,$R409-SUM($I421:Y421)))</f>
        <v>0</v>
      </c>
      <c r="AA421" s="123">
        <f>IF(AA$5&lt;=$D421,0,IF(SUM($D421,I397)&gt;AA$5,$R409/I397,$R409-SUM($I421:Z421)))</f>
        <v>0</v>
      </c>
      <c r="AB421" s="123">
        <f>IF(AB$5&lt;=$D421,0,IF(SUM($D421,I397)&gt;AB$5,$R409/I397,$R409-SUM($I421:AA421)))</f>
        <v>0</v>
      </c>
      <c r="AC421" s="123">
        <f>IF(AC$5&lt;=$D421,0,IF(SUM($D421,I397)&gt;AC$5,$R409/I397,$R409-SUM($I421:AB421)))</f>
        <v>0</v>
      </c>
      <c r="AD421" s="123">
        <f>IF(AD$5&lt;=$D421,0,IF(SUM($D421,I397)&gt;AD$5,$R409/I397,$R409-SUM($I421:AC421)))</f>
        <v>0</v>
      </c>
      <c r="AE421" s="123">
        <f>IF(AE$5&lt;=$D421,0,IF(SUM($D421,I397)&gt;AE$5,$R409/I397,$R409-SUM($I421:AD421)))</f>
        <v>0</v>
      </c>
      <c r="AF421" s="123">
        <f>IF(AF$5&lt;=$D421,0,IF(SUM($D421,I397)&gt;AF$5,$R409/I397,$R409-SUM($I421:AE421)))</f>
        <v>0</v>
      </c>
      <c r="AG421" s="123">
        <f>IF(AG$5&lt;=$D421,0,IF(SUM($D421,I397)&gt;AG$5,$R409/I397,$R409-SUM($I421:AF421)))</f>
        <v>0</v>
      </c>
      <c r="AH421" s="123">
        <f>IF(AH$5&lt;=$D421,0,IF(SUM($D421,I397)&gt;AH$5,$R409/I397,$R409-SUM($I421:AG421)))</f>
        <v>0</v>
      </c>
      <c r="AI421" s="123">
        <f>IF(AI$5&lt;=$D421,0,IF(SUM($D421,I397)&gt;AI$5,$R409/I397,$R409-SUM($I421:AH421)))</f>
        <v>0</v>
      </c>
      <c r="AJ421" s="123">
        <f>IF(AJ$5&lt;=$D421,0,IF(SUM($D421,I397)&gt;AJ$5,$R409/I397,$R409-SUM($I421:AI421)))</f>
        <v>0</v>
      </c>
      <c r="AK421" s="123">
        <f>IF(AK$5&lt;=$D421,0,IF(SUM($D421,I397)&gt;AK$5,$R409/I397,$R409-SUM($I421:AJ421)))</f>
        <v>0</v>
      </c>
      <c r="AL421" s="123">
        <f>IF(AL$5&lt;=$D421,0,IF(SUM($D421,I397)&gt;AL$5,$R409/I397,$R409-SUM($I421:AK421)))</f>
        <v>0</v>
      </c>
      <c r="AM421" s="123">
        <f>IF(AM$5&lt;=$D421,0,IF(SUM($D421,I397)&gt;AM$5,$R409/I397,$R409-SUM($I421:AL421)))</f>
        <v>0</v>
      </c>
      <c r="AN421" s="123">
        <f>IF(AN$5&lt;=$D421,0,IF(SUM($D421,I397)&gt;AN$5,$R409/I397,$R409-SUM($I421:AM421)))</f>
        <v>0</v>
      </c>
      <c r="AO421" s="123">
        <f>IF(AO$5&lt;=$D421,0,IF(SUM($D421,I397)&gt;AO$5,$R409/I397,$R409-SUM($I421:AN421)))</f>
        <v>0</v>
      </c>
      <c r="AP421" s="123">
        <f>IF(AP$5&lt;=$D421,0,IF(SUM($D421,I397)&gt;AP$5,$R409/I397,$R409-SUM($I421:AO421)))</f>
        <v>0</v>
      </c>
      <c r="AQ421" s="123">
        <f>IF(AQ$5&lt;=$D421,0,IF(SUM($D421,I397)&gt;AQ$5,$R409/I397,$R409-SUM($I421:AP421)))</f>
        <v>0</v>
      </c>
      <c r="AR421" s="123">
        <f>IF(AR$5&lt;=$D421,0,IF(SUM($D421,I397)&gt;AR$5,$R409/I397,$R409-SUM($I421:AQ421)))</f>
        <v>0</v>
      </c>
      <c r="AS421" s="123">
        <f>IF(AS$5&lt;=$D421,0,IF(SUM($D421,I397)&gt;AS$5,$R409/I397,$R409-SUM($I421:AR421)))</f>
        <v>0</v>
      </c>
      <c r="AT421" s="123">
        <f>IF(AT$5&lt;=$D421,0,IF(SUM($D421,I397)&gt;AT$5,$R409/I397,$R409-SUM($I421:AS421)))</f>
        <v>0</v>
      </c>
      <c r="AU421" s="123">
        <f>IF(AU$5&lt;=$D421,0,IF(SUM($D421,I397)&gt;AU$5,$R409/I397,$R409-SUM($I421:AT421)))</f>
        <v>0</v>
      </c>
      <c r="AV421" s="123">
        <f>IF(AV$5&lt;=$D421,0,IF(SUM($D421,I397)&gt;AV$5,$R409/I397,$R409-SUM($I421:AU421)))</f>
        <v>0</v>
      </c>
      <c r="AW421" s="123">
        <f>IF(AW$5&lt;=$D421,0,IF(SUM($D421,I397)&gt;AW$5,$R409/I397,$R409-SUM($I421:AV421)))</f>
        <v>0</v>
      </c>
      <c r="AX421" s="123">
        <f>IF(AX$5&lt;=$D421,0,IF(SUM($D421,I397)&gt;AX$5,$R409/I397,$R409-SUM($I421:AW421)))</f>
        <v>0</v>
      </c>
      <c r="AY421" s="123">
        <f>IF(AY$5&lt;=$D421,0,IF(SUM($D421,I397)&gt;AY$5,$R409/I397,$R409-SUM($I421:AX421)))</f>
        <v>0</v>
      </c>
      <c r="AZ421" s="123">
        <f>IF(AZ$5&lt;=$D421,0,IF(SUM($D421,I397)&gt;AZ$5,$R409/I397,$R409-SUM($I421:AY421)))</f>
        <v>0</v>
      </c>
      <c r="BA421" s="123">
        <f>IF(BA$5&lt;=$D421,0,IF(SUM($D421,I397)&gt;BA$5,$R409/I397,$R409-SUM($I421:AZ421)))</f>
        <v>0</v>
      </c>
      <c r="BB421" s="123">
        <f>IF(BB$5&lt;=$D421,0,IF(SUM($D421,I397)&gt;BB$5,$R409/I397,$R409-SUM($I421:BA421)))</f>
        <v>0</v>
      </c>
      <c r="BC421" s="123">
        <f>IF(BC$5&lt;=$D421,0,IF(SUM($D421,I397)&gt;BC$5,$R409/I397,$R409-SUM($I421:BB421)))</f>
        <v>0</v>
      </c>
      <c r="BD421" s="123">
        <f>IF(BD$5&lt;=$D421,0,IF(SUM($D421,I397)&gt;BD$5,$R409/I397,$R409-SUM($I421:BC421)))</f>
        <v>0</v>
      </c>
      <c r="BE421" s="123">
        <f>IF(BE$5&lt;=$D421,0,IF(SUM($D421,I397)&gt;BE$5,$R409/I397,$R409-SUM($I421:BD421)))</f>
        <v>0</v>
      </c>
      <c r="BF421" s="123">
        <f>IF(BF$5&lt;=$D421,0,IF(SUM($D421,I397)&gt;BF$5,$R409/I397,$R409-SUM($I421:BE421)))</f>
        <v>0</v>
      </c>
      <c r="BG421" s="123">
        <f>IF(BG$5&lt;=$D421,0,IF(SUM($D421,I397)&gt;BG$5,$R409/I397,$R409-SUM($I421:BF421)))</f>
        <v>0</v>
      </c>
      <c r="BH421" s="123">
        <f>IF(BH$5&lt;=$D421,0,IF(SUM($D421,I397)&gt;BH$5,$R409/I397,$R409-SUM($I421:BG421)))</f>
        <v>0</v>
      </c>
      <c r="BI421" s="123">
        <f>IF(BI$5&lt;=$D421,0,IF(SUM($D421,I397)&gt;BI$5,$R409/I397,$R409-SUM($I421:BH421)))</f>
        <v>0</v>
      </c>
      <c r="BJ421" s="123">
        <f>IF(BJ$5&lt;=$D421,0,IF(SUM($D421,I397)&gt;BJ$5,$R409/I397,$R409-SUM($I421:BI421)))</f>
        <v>0</v>
      </c>
      <c r="BK421" s="123">
        <f>IF(BK$5&lt;=$D421,0,IF(SUM($D421,I397)&gt;BK$5,$R409/I397,$R409-SUM($I421:BJ421)))</f>
        <v>0</v>
      </c>
      <c r="BL421" s="123">
        <f>IF(BL$5&lt;=$D421,0,IF(SUM($D421,I397)&gt;BL$5,$R409/I397,$R409-SUM($I421:BK421)))</f>
        <v>0</v>
      </c>
      <c r="BM421" s="123">
        <f>IF(BM$5&lt;=$D421,0,IF(SUM($D421,I397)&gt;BM$5,$R409/I397,$R409-SUM($I421:BL421)))</f>
        <v>0</v>
      </c>
      <c r="BN421" s="123">
        <f>IF(BN$5&lt;=$D421,0,IF(SUM($D421,I397)&gt;BN$5,$R409/I397,$R409-SUM($I421:BM421)))</f>
        <v>0</v>
      </c>
      <c r="BO421" s="123">
        <f>IF(BO$5&lt;=$D421,0,IF(SUM($D421,I397)&gt;BO$5,$R409/I397,$R409-SUM($I421:BN421)))</f>
        <v>0</v>
      </c>
      <c r="BP421" s="123">
        <f>IF(BP$5&lt;=$D421,0,IF(SUM($D421,I397)&gt;BP$5,$R409/I397,$R409-SUM($I421:BO421)))</f>
        <v>0</v>
      </c>
      <c r="BQ421" s="123">
        <f>IF(BQ$5&lt;=$D421,0,IF(SUM($D421,I397)&gt;BQ$5,$R409/I397,$R409-SUM($I421:BP421)))</f>
        <v>0</v>
      </c>
      <c r="BR421" s="123">
        <f>IF(BR$5&lt;=$D421,0,IF(SUM($D421,J397)&gt;BR$5,$R409/J397,$R409-SUM($I421:BQ421)))</f>
        <v>0</v>
      </c>
      <c r="BS421" s="123">
        <f>IF(BS$5&lt;=$D421,0,IF(SUM($D421,K397)&gt;BS$5,$R409/K397,$R409-SUM($I421:BR421)))</f>
        <v>0</v>
      </c>
      <c r="BT421" s="123">
        <f>IF(BT$5&lt;=$D421,0,IF(SUM($D421,L397)&gt;BT$5,$R409/L397,$R409-SUM($I421:BS421)))</f>
        <v>0</v>
      </c>
      <c r="BU421" s="123">
        <f>IF(BU$5&lt;=$D421,0,IF(SUM($D421,M397)&gt;BU$5,$R409/M397,$R409-SUM($I421:BT421)))</f>
        <v>0</v>
      </c>
      <c r="BV421" s="123">
        <f>IF(BV$5&lt;=$D421,0,IF(SUM($D421,N397)&gt;BV$5,$R409/N397,$R409-SUM($I421:BU421)))</f>
        <v>0</v>
      </c>
    </row>
    <row r="422" spans="4:74" ht="12.75" hidden="1" customHeight="1" outlineLevel="1" x14ac:dyDescent="0.3">
      <c r="D422" s="124">
        <f t="shared" si="240"/>
        <v>2020</v>
      </c>
      <c r="E422" s="8" t="s">
        <v>22</v>
      </c>
      <c r="I422" s="75"/>
      <c r="J422" s="123">
        <f>IF(J$5&lt;=$D422,0,IF(SUM($D422,I397)&gt;J$5,$S409/I397,$S409-SUM($I422:I422)))</f>
        <v>0</v>
      </c>
      <c r="K422" s="123">
        <f>IF(K$5&lt;=$D422,0,IF(SUM($D422,I397)&gt;K$5,$S409/I397,$S409-SUM($I422:J422)))</f>
        <v>0</v>
      </c>
      <c r="L422" s="123">
        <f>IF(L$5&lt;=$D422,0,IF(SUM($D422,I397)&gt;L$5,$S409/I397,$S409-SUM($I422:K422)))</f>
        <v>0</v>
      </c>
      <c r="M422" s="123">
        <f>IF(M$5&lt;=$D422,0,IF(SUM($D422,I397)&gt;M$5,$S409/I397,$S409-SUM($I422:L422)))</f>
        <v>0</v>
      </c>
      <c r="N422" s="123">
        <f>IF(N$5&lt;=$D422,0,IF(SUM($D422,I397)&gt;N$5,$S409/I397,$S409-SUM($I422:M422)))</f>
        <v>0</v>
      </c>
      <c r="O422" s="123">
        <f>IF(O$5&lt;=$D422,0,IF(SUM($D422,I397)&gt;O$5,$S409/I397,$S409-SUM($I422:N422)))</f>
        <v>0</v>
      </c>
      <c r="P422" s="123">
        <f>IF(P$5&lt;=$D422,0,IF(SUM($D422,I397)&gt;P$5,$S409/I397,$S409-SUM($I422:O422)))</f>
        <v>0</v>
      </c>
      <c r="Q422" s="123">
        <f>IF(Q$5&lt;=$D422,0,IF(SUM($D422,I397)&gt;Q$5,$S409/I397,$S409-SUM($I422:P422)))</f>
        <v>0</v>
      </c>
      <c r="R422" s="123">
        <f>IF(R$5&lt;=$D422,0,IF(SUM($D422,I397)&gt;R$5,$S409/I397,$S409-SUM($I422:Q422)))</f>
        <v>0</v>
      </c>
      <c r="S422" s="123">
        <f>IF(S$5&lt;=$D422,0,IF(SUM($D422,I397)&gt;S$5,$S409/I397,$S409-SUM($I422:R422)))</f>
        <v>0</v>
      </c>
      <c r="T422" s="123">
        <f>IF(T$5&lt;=$D422,0,IF(SUM($D422,I397)&gt;T$5,$S409/I397,$S409-SUM($I422:S422)))</f>
        <v>0</v>
      </c>
      <c r="U422" s="123">
        <f>IF(U$5&lt;=$D422,0,IF(SUM($D422,I397)&gt;U$5,$S409/I397,$S409-SUM($I422:T422)))</f>
        <v>0</v>
      </c>
      <c r="V422" s="123">
        <f>IF(V$5&lt;=$D422,0,IF(SUM($D422,I397)&gt;V$5,$S409/I397,$S409-SUM($I422:U422)))</f>
        <v>0</v>
      </c>
      <c r="W422" s="123">
        <f>IF(W$5&lt;=$D422,0,IF(SUM($D422,I397)&gt;W$5,$S409/I397,$S409-SUM($I422:V422)))</f>
        <v>0</v>
      </c>
      <c r="X422" s="123">
        <f>IF(X$5&lt;=$D422,0,IF(SUM($D422,I397)&gt;X$5,$S409/I397,$S409-SUM($I422:W422)))</f>
        <v>0</v>
      </c>
      <c r="Y422" s="123">
        <f>IF(Y$5&lt;=$D422,0,IF(SUM($D422,I397)&gt;Y$5,$S409/I397,$S409-SUM($I422:X422)))</f>
        <v>0</v>
      </c>
      <c r="Z422" s="123">
        <f>IF(Z$5&lt;=$D422,0,IF(SUM($D422,I397)&gt;Z$5,$S409/I397,$S409-SUM($I422:Y422)))</f>
        <v>0</v>
      </c>
      <c r="AA422" s="123">
        <f>IF(AA$5&lt;=$D422,0,IF(SUM($D422,I397)&gt;AA$5,$S409/I397,$S409-SUM($I422:Z422)))</f>
        <v>0</v>
      </c>
      <c r="AB422" s="123">
        <f>IF(AB$5&lt;=$D422,0,IF(SUM($D422,I397)&gt;AB$5,$S409/I397,$S409-SUM($I422:AA422)))</f>
        <v>0</v>
      </c>
      <c r="AC422" s="123">
        <f>IF(AC$5&lt;=$D422,0,IF(SUM($D422,I397)&gt;AC$5,$S409/I397,$S409-SUM($I422:AB422)))</f>
        <v>0</v>
      </c>
      <c r="AD422" s="123">
        <f>IF(AD$5&lt;=$D422,0,IF(SUM($D422,I397)&gt;AD$5,$S409/I397,$S409-SUM($I422:AC422)))</f>
        <v>0</v>
      </c>
      <c r="AE422" s="123">
        <f>IF(AE$5&lt;=$D422,0,IF(SUM($D422,I397)&gt;AE$5,$S409/I397,$S409-SUM($I422:AD422)))</f>
        <v>0</v>
      </c>
      <c r="AF422" s="123">
        <f>IF(AF$5&lt;=$D422,0,IF(SUM($D422,I397)&gt;AF$5,$S409/I397,$S409-SUM($I422:AE422)))</f>
        <v>0</v>
      </c>
      <c r="AG422" s="123">
        <f>IF(AG$5&lt;=$D422,0,IF(SUM($D422,I397)&gt;AG$5,$S409/I397,$S409-SUM($I422:AF422)))</f>
        <v>0</v>
      </c>
      <c r="AH422" s="123">
        <f>IF(AH$5&lt;=$D422,0,IF(SUM($D422,I397)&gt;AH$5,$S409/I397,$S409-SUM($I422:AG422)))</f>
        <v>0</v>
      </c>
      <c r="AI422" s="123">
        <f>IF(AI$5&lt;=$D422,0,IF(SUM($D422,I397)&gt;AI$5,$S409/I397,$S409-SUM($I422:AH422)))</f>
        <v>0</v>
      </c>
      <c r="AJ422" s="123">
        <f>IF(AJ$5&lt;=$D422,0,IF(SUM($D422,I397)&gt;AJ$5,$S409/I397,$S409-SUM($I422:AI422)))</f>
        <v>0</v>
      </c>
      <c r="AK422" s="123">
        <f>IF(AK$5&lt;=$D422,0,IF(SUM($D422,I397)&gt;AK$5,$S409/I397,$S409-SUM($I422:AJ422)))</f>
        <v>0</v>
      </c>
      <c r="AL422" s="123">
        <f>IF(AL$5&lt;=$D422,0,IF(SUM($D422,I397)&gt;AL$5,$S409/I397,$S409-SUM($I422:AK422)))</f>
        <v>0</v>
      </c>
      <c r="AM422" s="123">
        <f>IF(AM$5&lt;=$D422,0,IF(SUM($D422,I397)&gt;AM$5,$S409/I397,$S409-SUM($I422:AL422)))</f>
        <v>0</v>
      </c>
      <c r="AN422" s="123">
        <f>IF(AN$5&lt;=$D422,0,IF(SUM($D422,I397)&gt;AN$5,$S409/I397,$S409-SUM($I422:AM422)))</f>
        <v>0</v>
      </c>
      <c r="AO422" s="123">
        <f>IF(AO$5&lt;=$D422,0,IF(SUM($D422,I397)&gt;AO$5,$S409/I397,$S409-SUM($I422:AN422)))</f>
        <v>0</v>
      </c>
      <c r="AP422" s="123">
        <f>IF(AP$5&lt;=$D422,0,IF(SUM($D422,I397)&gt;AP$5,$S409/I397,$S409-SUM($I422:AO422)))</f>
        <v>0</v>
      </c>
      <c r="AQ422" s="123">
        <f>IF(AQ$5&lt;=$D422,0,IF(SUM($D422,I397)&gt;AQ$5,$S409/I397,$S409-SUM($I422:AP422)))</f>
        <v>0</v>
      </c>
      <c r="AR422" s="123">
        <f>IF(AR$5&lt;=$D422,0,IF(SUM($D422,I397)&gt;AR$5,$S409/I397,$S409-SUM($I422:AQ422)))</f>
        <v>0</v>
      </c>
      <c r="AS422" s="123">
        <f>IF(AS$5&lt;=$D422,0,IF(SUM($D422,I397)&gt;AS$5,$S409/I397,$S409-SUM($I422:AR422)))</f>
        <v>0</v>
      </c>
      <c r="AT422" s="123">
        <f>IF(AT$5&lt;=$D422,0,IF(SUM($D422,I397)&gt;AT$5,$S409/I397,$S409-SUM($I422:AS422)))</f>
        <v>0</v>
      </c>
      <c r="AU422" s="123">
        <f>IF(AU$5&lt;=$D422,0,IF(SUM($D422,I397)&gt;AU$5,$S409/I397,$S409-SUM($I422:AT422)))</f>
        <v>0</v>
      </c>
      <c r="AV422" s="123">
        <f>IF(AV$5&lt;=$D422,0,IF(SUM($D422,I397)&gt;AV$5,$S409/I397,$S409-SUM($I422:AU422)))</f>
        <v>0</v>
      </c>
      <c r="AW422" s="123">
        <f>IF(AW$5&lt;=$D422,0,IF(SUM($D422,I397)&gt;AW$5,$S409/I397,$S409-SUM($I422:AV422)))</f>
        <v>0</v>
      </c>
      <c r="AX422" s="123">
        <f>IF(AX$5&lt;=$D422,0,IF(SUM($D422,I397)&gt;AX$5,$S409/I397,$S409-SUM($I422:AW422)))</f>
        <v>0</v>
      </c>
      <c r="AY422" s="123">
        <f>IF(AY$5&lt;=$D422,0,IF(SUM($D422,I397)&gt;AY$5,$S409/I397,$S409-SUM($I422:AX422)))</f>
        <v>0</v>
      </c>
      <c r="AZ422" s="123">
        <f>IF(AZ$5&lt;=$D422,0,IF(SUM($D422,I397)&gt;AZ$5,$S409/I397,$S409-SUM($I422:AY422)))</f>
        <v>0</v>
      </c>
      <c r="BA422" s="123">
        <f>IF(BA$5&lt;=$D422,0,IF(SUM($D422,I397)&gt;BA$5,$S409/I397,$S409-SUM($I422:AZ422)))</f>
        <v>0</v>
      </c>
      <c r="BB422" s="123">
        <f>IF(BB$5&lt;=$D422,0,IF(SUM($D422,I397)&gt;BB$5,$S409/I397,$S409-SUM($I422:BA422)))</f>
        <v>0</v>
      </c>
      <c r="BC422" s="123">
        <f>IF(BC$5&lt;=$D422,0,IF(SUM($D422,I397)&gt;BC$5,$S409/I397,$S409-SUM($I422:BB422)))</f>
        <v>0</v>
      </c>
      <c r="BD422" s="123">
        <f>IF(BD$5&lt;=$D422,0,IF(SUM($D422,I397)&gt;BD$5,$S409/I397,$S409-SUM($I422:BC422)))</f>
        <v>0</v>
      </c>
      <c r="BE422" s="123">
        <f>IF(BE$5&lt;=$D422,0,IF(SUM($D422,I397)&gt;BE$5,$S409/I397,$S409-SUM($I422:BD422)))</f>
        <v>0</v>
      </c>
      <c r="BF422" s="123">
        <f>IF(BF$5&lt;=$D422,0,IF(SUM($D422,I397)&gt;BF$5,$S409/I397,$S409-SUM($I422:BE422)))</f>
        <v>0</v>
      </c>
      <c r="BG422" s="123">
        <f>IF(BG$5&lt;=$D422,0,IF(SUM($D422,I397)&gt;BG$5,$S409/I397,$S409-SUM($I422:BF422)))</f>
        <v>0</v>
      </c>
      <c r="BH422" s="123">
        <f>IF(BH$5&lt;=$D422,0,IF(SUM($D422,I397)&gt;BH$5,$S409/I397,$S409-SUM($I422:BG422)))</f>
        <v>0</v>
      </c>
      <c r="BI422" s="123">
        <f>IF(BI$5&lt;=$D422,0,IF(SUM($D422,I397)&gt;BI$5,$S409/I397,$S409-SUM($I422:BH422)))</f>
        <v>0</v>
      </c>
      <c r="BJ422" s="123">
        <f>IF(BJ$5&lt;=$D422,0,IF(SUM($D422,I397)&gt;BJ$5,$S409/I397,$S409-SUM($I422:BI422)))</f>
        <v>0</v>
      </c>
      <c r="BK422" s="123">
        <f>IF(BK$5&lt;=$D422,0,IF(SUM($D422,I397)&gt;BK$5,$S409/I397,$S409-SUM($I422:BJ422)))</f>
        <v>0</v>
      </c>
      <c r="BL422" s="123">
        <f>IF(BL$5&lt;=$D422,0,IF(SUM($D422,I397)&gt;BL$5,$S409/I397,$S409-SUM($I422:BK422)))</f>
        <v>0</v>
      </c>
      <c r="BM422" s="123">
        <f>IF(BM$5&lt;=$D422,0,IF(SUM($D422,I397)&gt;BM$5,$S409/I397,$S409-SUM($I422:BL422)))</f>
        <v>0</v>
      </c>
      <c r="BN422" s="123">
        <f>IF(BN$5&lt;=$D422,0,IF(SUM($D422,I397)&gt;BN$5,$S409/I397,$S409-SUM($I422:BM422)))</f>
        <v>0</v>
      </c>
      <c r="BO422" s="123">
        <f>IF(BO$5&lt;=$D422,0,IF(SUM($D422,I397)&gt;BO$5,$S409/I397,$S409-SUM($I422:BN422)))</f>
        <v>0</v>
      </c>
      <c r="BP422" s="123">
        <f>IF(BP$5&lt;=$D422,0,IF(SUM($D422,I397)&gt;BP$5,$S409/I397,$S409-SUM($I422:BO422)))</f>
        <v>0</v>
      </c>
      <c r="BQ422" s="123">
        <f>IF(BQ$5&lt;=$D422,0,IF(SUM($D422,I397)&gt;BQ$5,$S409/I397,$S409-SUM($I422:BP422)))</f>
        <v>0</v>
      </c>
      <c r="BR422" s="123">
        <f>IF(BR$5&lt;=$D422,0,IF(SUM($D422,J397)&gt;BR$5,$S409/J397,$S409-SUM($I422:BQ422)))</f>
        <v>0</v>
      </c>
      <c r="BS422" s="123">
        <f>IF(BS$5&lt;=$D422,0,IF(SUM($D422,K397)&gt;BS$5,$S409/K397,$S409-SUM($I422:BR422)))</f>
        <v>0</v>
      </c>
      <c r="BT422" s="123">
        <f>IF(BT$5&lt;=$D422,0,IF(SUM($D422,L397)&gt;BT$5,$S409/L397,$S409-SUM($I422:BS422)))</f>
        <v>0</v>
      </c>
      <c r="BU422" s="123">
        <f>IF(BU$5&lt;=$D422,0,IF(SUM($D422,M397)&gt;BU$5,$S409/M397,$S409-SUM($I422:BT422)))</f>
        <v>0</v>
      </c>
      <c r="BV422" s="123">
        <f>IF(BV$5&lt;=$D422,0,IF(SUM($D422,N397)&gt;BV$5,$S409/N397,$S409-SUM($I422:BU422)))</f>
        <v>0</v>
      </c>
    </row>
    <row r="423" spans="4:74" ht="12.75" hidden="1" customHeight="1" outlineLevel="1" x14ac:dyDescent="0.3">
      <c r="D423" s="124">
        <f t="shared" si="240"/>
        <v>2021</v>
      </c>
      <c r="E423" s="8" t="s">
        <v>22</v>
      </c>
      <c r="I423" s="75"/>
      <c r="J423" s="123">
        <f>IF(J$5&lt;=$D423,0,IF(SUM($D423,I397)&gt;J$5,$T409/I397,$T409-SUM($I423:I423)))</f>
        <v>0</v>
      </c>
      <c r="K423" s="123">
        <f>IF(K$5&lt;=$D423,0,IF(SUM($D423,I397)&gt;K$5,$T409/I397,$T409-SUM($I423:J423)))</f>
        <v>0</v>
      </c>
      <c r="L423" s="123">
        <f>IF(L$5&lt;=$D423,0,IF(SUM($D423,I397)&gt;L$5,$T409/I397,$T409-SUM($I423:K423)))</f>
        <v>0</v>
      </c>
      <c r="M423" s="123">
        <f>IF(M$5&lt;=$D423,0,IF(SUM($D423,I397)&gt;M$5,$T409/I397,$T409-SUM($I423:L423)))</f>
        <v>0</v>
      </c>
      <c r="N423" s="123">
        <f>IF(N$5&lt;=$D423,0,IF(SUM($D423,I397)&gt;N$5,$T409/I397,$T409-SUM($I423:M423)))</f>
        <v>0</v>
      </c>
      <c r="O423" s="123">
        <f>IF(O$5&lt;=$D423,0,IF(SUM($D423,I397)&gt;O$5,$T409/I397,$T409-SUM($I423:N423)))</f>
        <v>0</v>
      </c>
      <c r="P423" s="123">
        <f>IF(P$5&lt;=$D423,0,IF(SUM($D423,I397)&gt;P$5,$T409/I397,$T409-SUM($I423:O423)))</f>
        <v>0</v>
      </c>
      <c r="Q423" s="123">
        <f>IF(Q$5&lt;=$D423,0,IF(SUM($D423,I397)&gt;Q$5,$T409/I397,$T409-SUM($I423:P423)))</f>
        <v>0</v>
      </c>
      <c r="R423" s="123">
        <f>IF(R$5&lt;=$D423,0,IF(SUM($D423,I397)&gt;R$5,$T409/I397,$T409-SUM($I423:Q423)))</f>
        <v>0</v>
      </c>
      <c r="S423" s="123">
        <f>IF(S$5&lt;=$D423,0,IF(SUM($D423,I397)&gt;S$5,$T409/I397,$T409-SUM($I423:R423)))</f>
        <v>0</v>
      </c>
      <c r="T423" s="123">
        <f>IF(T$5&lt;=$D423,0,IF(SUM($D423,I397)&gt;T$5,$T409/I397,$T409-SUM($I423:S423)))</f>
        <v>0</v>
      </c>
      <c r="U423" s="123">
        <f>IF(U$5&lt;=$D423,0,IF(SUM($D423,I397)&gt;U$5,$T409/I397,$T409-SUM($I423:T423)))</f>
        <v>0</v>
      </c>
      <c r="V423" s="123">
        <f>IF(V$5&lt;=$D423,0,IF(SUM($D423,I397)&gt;V$5,$T409/I397,$T409-SUM($I423:U423)))</f>
        <v>0</v>
      </c>
      <c r="W423" s="123">
        <f>IF(W$5&lt;=$D423,0,IF(SUM($D423,I397)&gt;W$5,$T409/I397,$T409-SUM($I423:V423)))</f>
        <v>0</v>
      </c>
      <c r="X423" s="123">
        <f>IF(X$5&lt;=$D423,0,IF(SUM($D423,I397)&gt;X$5,$T409/I397,$T409-SUM($I423:W423)))</f>
        <v>0</v>
      </c>
      <c r="Y423" s="123">
        <f>IF(Y$5&lt;=$D423,0,IF(SUM($D423,I397)&gt;Y$5,$T409/I397,$T409-SUM($I423:X423)))</f>
        <v>0</v>
      </c>
      <c r="Z423" s="123">
        <f>IF(Z$5&lt;=$D423,0,IF(SUM($D423,I397)&gt;Z$5,$T409/I397,$T409-SUM($I423:Y423)))</f>
        <v>0</v>
      </c>
      <c r="AA423" s="123">
        <f>IF(AA$5&lt;=$D423,0,IF(SUM($D423,I397)&gt;AA$5,$T409/I397,$T409-SUM($I423:Z423)))</f>
        <v>0</v>
      </c>
      <c r="AB423" s="123">
        <f>IF(AB$5&lt;=$D423,0,IF(SUM($D423,I397)&gt;AB$5,$T409/I397,$T409-SUM($I423:AA423)))</f>
        <v>0</v>
      </c>
      <c r="AC423" s="123">
        <f>IF(AC$5&lt;=$D423,0,IF(SUM($D423,I397)&gt;AC$5,$T409/I397,$T409-SUM($I423:AB423)))</f>
        <v>0</v>
      </c>
      <c r="AD423" s="123">
        <f>IF(AD$5&lt;=$D423,0,IF(SUM($D423,I397)&gt;AD$5,$T409/I397,$T409-SUM($I423:AC423)))</f>
        <v>0</v>
      </c>
      <c r="AE423" s="123">
        <f>IF(AE$5&lt;=$D423,0,IF(SUM($D423,I397)&gt;AE$5,$T409/I397,$T409-SUM($I423:AD423)))</f>
        <v>0</v>
      </c>
      <c r="AF423" s="123">
        <f>IF(AF$5&lt;=$D423,0,IF(SUM($D423,I397)&gt;AF$5,$T409/I397,$T409-SUM($I423:AE423)))</f>
        <v>0</v>
      </c>
      <c r="AG423" s="123">
        <f>IF(AG$5&lt;=$D423,0,IF(SUM($D423,I397)&gt;AG$5,$T409/I397,$T409-SUM($I423:AF423)))</f>
        <v>0</v>
      </c>
      <c r="AH423" s="123">
        <f>IF(AH$5&lt;=$D423,0,IF(SUM($D423,I397)&gt;AH$5,$T409/I397,$T409-SUM($I423:AG423)))</f>
        <v>0</v>
      </c>
      <c r="AI423" s="123">
        <f>IF(AI$5&lt;=$D423,0,IF(SUM($D423,I397)&gt;AI$5,$T409/I397,$T409-SUM($I423:AH423)))</f>
        <v>0</v>
      </c>
      <c r="AJ423" s="123">
        <f>IF(AJ$5&lt;=$D423,0,IF(SUM($D423,I397)&gt;AJ$5,$T409/I397,$T409-SUM($I423:AI423)))</f>
        <v>0</v>
      </c>
      <c r="AK423" s="123">
        <f>IF(AK$5&lt;=$D423,0,IF(SUM($D423,I397)&gt;AK$5,$T409/I397,$T409-SUM($I423:AJ423)))</f>
        <v>0</v>
      </c>
      <c r="AL423" s="123">
        <f>IF(AL$5&lt;=$D423,0,IF(SUM($D423,I397)&gt;AL$5,$T409/I397,$T409-SUM($I423:AK423)))</f>
        <v>0</v>
      </c>
      <c r="AM423" s="123">
        <f>IF(AM$5&lt;=$D423,0,IF(SUM($D423,I397)&gt;AM$5,$T409/I397,$T409-SUM($I423:AL423)))</f>
        <v>0</v>
      </c>
      <c r="AN423" s="123">
        <f>IF(AN$5&lt;=$D423,0,IF(SUM($D423,I397)&gt;AN$5,$T409/I397,$T409-SUM($I423:AM423)))</f>
        <v>0</v>
      </c>
      <c r="AO423" s="123">
        <f>IF(AO$5&lt;=$D423,0,IF(SUM($D423,I397)&gt;AO$5,$T409/I397,$T409-SUM($I423:AN423)))</f>
        <v>0</v>
      </c>
      <c r="AP423" s="123">
        <f>IF(AP$5&lt;=$D423,0,IF(SUM($D423,I397)&gt;AP$5,$T409/I397,$T409-SUM($I423:AO423)))</f>
        <v>0</v>
      </c>
      <c r="AQ423" s="123">
        <f>IF(AQ$5&lt;=$D423,0,IF(SUM($D423,I397)&gt;AQ$5,$T409/I397,$T409-SUM($I423:AP423)))</f>
        <v>0</v>
      </c>
      <c r="AR423" s="123">
        <f>IF(AR$5&lt;=$D423,0,IF(SUM($D423,I397)&gt;AR$5,$T409/I397,$T409-SUM($I423:AQ423)))</f>
        <v>0</v>
      </c>
      <c r="AS423" s="123">
        <f>IF(AS$5&lt;=$D423,0,IF(SUM($D423,I397)&gt;AS$5,$T409/I397,$T409-SUM($I423:AR423)))</f>
        <v>0</v>
      </c>
      <c r="AT423" s="123">
        <f>IF(AT$5&lt;=$D423,0,IF(SUM($D423,I397)&gt;AT$5,$T409/I397,$T409-SUM($I423:AS423)))</f>
        <v>0</v>
      </c>
      <c r="AU423" s="123">
        <f>IF(AU$5&lt;=$D423,0,IF(SUM($D423,I397)&gt;AU$5,$T409/I397,$T409-SUM($I423:AT423)))</f>
        <v>0</v>
      </c>
      <c r="AV423" s="123">
        <f>IF(AV$5&lt;=$D423,0,IF(SUM($D423,I397)&gt;AV$5,$T409/I397,$T409-SUM($I423:AU423)))</f>
        <v>0</v>
      </c>
      <c r="AW423" s="123">
        <f>IF(AW$5&lt;=$D423,0,IF(SUM($D423,I397)&gt;AW$5,$T409/I397,$T409-SUM($I423:AV423)))</f>
        <v>0</v>
      </c>
      <c r="AX423" s="123">
        <f>IF(AX$5&lt;=$D423,0,IF(SUM($D423,I397)&gt;AX$5,$T409/I397,$T409-SUM($I423:AW423)))</f>
        <v>0</v>
      </c>
      <c r="AY423" s="123">
        <f>IF(AY$5&lt;=$D423,0,IF(SUM($D423,I397)&gt;AY$5,$T409/I397,$T409-SUM($I423:AX423)))</f>
        <v>0</v>
      </c>
      <c r="AZ423" s="123">
        <f>IF(AZ$5&lt;=$D423,0,IF(SUM($D423,I397)&gt;AZ$5,$T409/I397,$T409-SUM($I423:AY423)))</f>
        <v>0</v>
      </c>
      <c r="BA423" s="123">
        <f>IF(BA$5&lt;=$D423,0,IF(SUM($D423,I397)&gt;BA$5,$T409/I397,$T409-SUM($I423:AZ423)))</f>
        <v>0</v>
      </c>
      <c r="BB423" s="123">
        <f>IF(BB$5&lt;=$D423,0,IF(SUM($D423,I397)&gt;BB$5,$T409/I397,$T409-SUM($I423:BA423)))</f>
        <v>0</v>
      </c>
      <c r="BC423" s="123">
        <f>IF(BC$5&lt;=$D423,0,IF(SUM($D423,I397)&gt;BC$5,$T409/I397,$T409-SUM($I423:BB423)))</f>
        <v>0</v>
      </c>
      <c r="BD423" s="123">
        <f>IF(BD$5&lt;=$D423,0,IF(SUM($D423,I397)&gt;BD$5,$T409/I397,$T409-SUM($I423:BC423)))</f>
        <v>0</v>
      </c>
      <c r="BE423" s="123">
        <f>IF(BE$5&lt;=$D423,0,IF(SUM($D423,I397)&gt;BE$5,$T409/I397,$T409-SUM($I423:BD423)))</f>
        <v>0</v>
      </c>
      <c r="BF423" s="123">
        <f>IF(BF$5&lt;=$D423,0,IF(SUM($D423,I397)&gt;BF$5,$T409/I397,$T409-SUM($I423:BE423)))</f>
        <v>0</v>
      </c>
      <c r="BG423" s="123">
        <f>IF(BG$5&lt;=$D423,0,IF(SUM($D423,I397)&gt;BG$5,$T409/I397,$T409-SUM($I423:BF423)))</f>
        <v>0</v>
      </c>
      <c r="BH423" s="123">
        <f>IF(BH$5&lt;=$D423,0,IF(SUM($D423,I397)&gt;BH$5,$T409/I397,$T409-SUM($I423:BG423)))</f>
        <v>0</v>
      </c>
      <c r="BI423" s="123">
        <f>IF(BI$5&lt;=$D423,0,IF(SUM($D423,I397)&gt;BI$5,$T409/I397,$T409-SUM($I423:BH423)))</f>
        <v>0</v>
      </c>
      <c r="BJ423" s="123">
        <f>IF(BJ$5&lt;=$D423,0,IF(SUM($D423,I397)&gt;BJ$5,$T409/I397,$T409-SUM($I423:BI423)))</f>
        <v>0</v>
      </c>
      <c r="BK423" s="123">
        <f>IF(BK$5&lt;=$D423,0,IF(SUM($D423,I397)&gt;BK$5,$T409/I397,$T409-SUM($I423:BJ423)))</f>
        <v>0</v>
      </c>
      <c r="BL423" s="123">
        <f>IF(BL$5&lt;=$D423,0,IF(SUM($D423,I397)&gt;BL$5,$T409/I397,$T409-SUM($I423:BK423)))</f>
        <v>0</v>
      </c>
      <c r="BM423" s="123">
        <f>IF(BM$5&lt;=$D423,0,IF(SUM($D423,I397)&gt;BM$5,$T409/I397,$T409-SUM($I423:BL423)))</f>
        <v>0</v>
      </c>
      <c r="BN423" s="123">
        <f>IF(BN$5&lt;=$D423,0,IF(SUM($D423,I397)&gt;BN$5,$T409/I397,$T409-SUM($I423:BM423)))</f>
        <v>0</v>
      </c>
      <c r="BO423" s="123">
        <f>IF(BO$5&lt;=$D423,0,IF(SUM($D423,I397)&gt;BO$5,$T409/I397,$T409-SUM($I423:BN423)))</f>
        <v>0</v>
      </c>
      <c r="BP423" s="123">
        <f>IF(BP$5&lt;=$D423,0,IF(SUM($D423,I397)&gt;BP$5,$T409/I397,$T409-SUM($I423:BO423)))</f>
        <v>0</v>
      </c>
      <c r="BQ423" s="123">
        <f>IF(BQ$5&lt;=$D423,0,IF(SUM($D423,I397)&gt;BQ$5,$T409/I397,$T409-SUM($I423:BP423)))</f>
        <v>0</v>
      </c>
      <c r="BR423" s="123">
        <f>IF(BR$5&lt;=$D423,0,IF(SUM($D423,J397)&gt;BR$5,$T409/J397,$T409-SUM($I423:BQ423)))</f>
        <v>0</v>
      </c>
      <c r="BS423" s="123">
        <f>IF(BS$5&lt;=$D423,0,IF(SUM($D423,K397)&gt;BS$5,$T409/K397,$T409-SUM($I423:BR423)))</f>
        <v>0</v>
      </c>
      <c r="BT423" s="123">
        <f>IF(BT$5&lt;=$D423,0,IF(SUM($D423,L397)&gt;BT$5,$T409/L397,$T409-SUM($I423:BS423)))</f>
        <v>0</v>
      </c>
      <c r="BU423" s="123">
        <f>IF(BU$5&lt;=$D423,0,IF(SUM($D423,M397)&gt;BU$5,$T409/M397,$T409-SUM($I423:BT423)))</f>
        <v>0</v>
      </c>
      <c r="BV423" s="123">
        <f>IF(BV$5&lt;=$D423,0,IF(SUM($D423,N397)&gt;BV$5,$T409/N397,$T409-SUM($I423:BU423)))</f>
        <v>0</v>
      </c>
    </row>
    <row r="424" spans="4:74" ht="12.75" hidden="1" customHeight="1" outlineLevel="1" x14ac:dyDescent="0.3">
      <c r="D424" s="124">
        <f t="shared" si="240"/>
        <v>2022</v>
      </c>
      <c r="E424" s="8" t="s">
        <v>22</v>
      </c>
      <c r="I424" s="75"/>
      <c r="J424" s="123">
        <f>IF(J$5&lt;=$D424,0,IF(SUM($D424,I397)&gt;J$5,$U409/I397,$U409-SUM($I424:I424)))</f>
        <v>0</v>
      </c>
      <c r="K424" s="123">
        <f>IF(K$5&lt;=$D424,0,IF(SUM($D424,I397)&gt;K$5,$U409/I397,$U409-SUM($I424:J424)))</f>
        <v>0</v>
      </c>
      <c r="L424" s="123">
        <f>IF(L$5&lt;=$D424,0,IF(SUM($D424,I397)&gt;L$5,$U409/I397,$U409-SUM($I424:K424)))</f>
        <v>0</v>
      </c>
      <c r="M424" s="123">
        <f>IF(M$5&lt;=$D424,0,IF(SUM($D424,I397)&gt;M$5,$U409/I397,$U409-SUM($I424:L424)))</f>
        <v>0</v>
      </c>
      <c r="N424" s="123">
        <f>IF(N$5&lt;=$D424,0,IF(SUM($D424,I397)&gt;N$5,$U409/I397,$U409-SUM($I424:M424)))</f>
        <v>0</v>
      </c>
      <c r="O424" s="123">
        <f>IF(O$5&lt;=$D424,0,IF(SUM($D424,I397)&gt;O$5,$U409/I397,$U409-SUM($I424:N424)))</f>
        <v>0</v>
      </c>
      <c r="P424" s="123">
        <f>IF(P$5&lt;=$D424,0,IF(SUM($D424,I397)&gt;P$5,$U409/I397,$U409-SUM($I424:O424)))</f>
        <v>0</v>
      </c>
      <c r="Q424" s="123">
        <f>IF(Q$5&lt;=$D424,0,IF(SUM($D424,I397)&gt;Q$5,$U409/I397,$U409-SUM($I424:P424)))</f>
        <v>0</v>
      </c>
      <c r="R424" s="123">
        <f>IF(R$5&lt;=$D424,0,IF(SUM($D424,I397)&gt;R$5,$U409/I397,$U409-SUM($I424:Q424)))</f>
        <v>0</v>
      </c>
      <c r="S424" s="123">
        <f>IF(S$5&lt;=$D424,0,IF(SUM($D424,I397)&gt;S$5,$U409/I397,$U409-SUM($I424:R424)))</f>
        <v>0</v>
      </c>
      <c r="T424" s="123">
        <f>IF(T$5&lt;=$D424,0,IF(SUM($D424,I397)&gt;T$5,$U409/I397,$U409-SUM($I424:S424)))</f>
        <v>0</v>
      </c>
      <c r="U424" s="123">
        <f>IF(U$5&lt;=$D424,0,IF(SUM($D424,I397)&gt;U$5,$U409/I397,$U409-SUM($I424:T424)))</f>
        <v>0</v>
      </c>
      <c r="V424" s="123">
        <f>IF(V$5&lt;=$D424,0,IF(SUM($D424,I397)&gt;V$5,$U409/I397,$U409-SUM($I424:U424)))</f>
        <v>0</v>
      </c>
      <c r="W424" s="123">
        <f>IF(W$5&lt;=$D424,0,IF(SUM($D424,I397)&gt;W$5,$U409/I397,$U409-SUM($I424:V424)))</f>
        <v>0</v>
      </c>
      <c r="X424" s="123">
        <f>IF(X$5&lt;=$D424,0,IF(SUM($D424,I397)&gt;X$5,$U409/I397,$U409-SUM($I424:W424)))</f>
        <v>0</v>
      </c>
      <c r="Y424" s="123">
        <f>IF(Y$5&lt;=$D424,0,IF(SUM($D424,I397)&gt;Y$5,$U409/I397,$U409-SUM($I424:X424)))</f>
        <v>0</v>
      </c>
      <c r="Z424" s="123">
        <f>IF(Z$5&lt;=$D424,0,IF(SUM($D424,I397)&gt;Z$5,$U409/I397,$U409-SUM($I424:Y424)))</f>
        <v>0</v>
      </c>
      <c r="AA424" s="123">
        <f>IF(AA$5&lt;=$D424,0,IF(SUM($D424,I397)&gt;AA$5,$U409/I397,$U409-SUM($I424:Z424)))</f>
        <v>0</v>
      </c>
      <c r="AB424" s="123">
        <f>IF(AB$5&lt;=$D424,0,IF(SUM($D424,I397)&gt;AB$5,$U409/I397,$U409-SUM($I424:AA424)))</f>
        <v>0</v>
      </c>
      <c r="AC424" s="123">
        <f>IF(AC$5&lt;=$D424,0,IF(SUM($D424,I397)&gt;AC$5,$U409/I397,$U409-SUM($I424:AB424)))</f>
        <v>0</v>
      </c>
      <c r="AD424" s="123">
        <f>IF(AD$5&lt;=$D424,0,IF(SUM($D424,I397)&gt;AD$5,$U409/I397,$U409-SUM($I424:AC424)))</f>
        <v>0</v>
      </c>
      <c r="AE424" s="123">
        <f>IF(AE$5&lt;=$D424,0,IF(SUM($D424,I397)&gt;AE$5,$U409/I397,$U409-SUM($I424:AD424)))</f>
        <v>0</v>
      </c>
      <c r="AF424" s="123">
        <f>IF(AF$5&lt;=$D424,0,IF(SUM($D424,I397)&gt;AF$5,$U409/I397,$U409-SUM($I424:AE424)))</f>
        <v>0</v>
      </c>
      <c r="AG424" s="123">
        <f>IF(AG$5&lt;=$D424,0,IF(SUM($D424,I397)&gt;AG$5,$U409/I397,$U409-SUM($I424:AF424)))</f>
        <v>0</v>
      </c>
      <c r="AH424" s="123">
        <f>IF(AH$5&lt;=$D424,0,IF(SUM($D424,I397)&gt;AH$5,$U409/I397,$U409-SUM($I424:AG424)))</f>
        <v>0</v>
      </c>
      <c r="AI424" s="123">
        <f>IF(AI$5&lt;=$D424,0,IF(SUM($D424,I397)&gt;AI$5,$U409/I397,$U409-SUM($I424:AH424)))</f>
        <v>0</v>
      </c>
      <c r="AJ424" s="123">
        <f>IF(AJ$5&lt;=$D424,0,IF(SUM($D424,I397)&gt;AJ$5,$U409/I397,$U409-SUM($I424:AI424)))</f>
        <v>0</v>
      </c>
      <c r="AK424" s="123">
        <f>IF(AK$5&lt;=$D424,0,IF(SUM($D424,I397)&gt;AK$5,$U409/I397,$U409-SUM($I424:AJ424)))</f>
        <v>0</v>
      </c>
      <c r="AL424" s="123">
        <f>IF(AL$5&lt;=$D424,0,IF(SUM($D424,I397)&gt;AL$5,$U409/I397,$U409-SUM($I424:AK424)))</f>
        <v>0</v>
      </c>
      <c r="AM424" s="123">
        <f>IF(AM$5&lt;=$D424,0,IF(SUM($D424,I397)&gt;AM$5,$U409/I397,$U409-SUM($I424:AL424)))</f>
        <v>0</v>
      </c>
      <c r="AN424" s="123">
        <f>IF(AN$5&lt;=$D424,0,IF(SUM($D424,I397)&gt;AN$5,$U409/I397,$U409-SUM($I424:AM424)))</f>
        <v>0</v>
      </c>
      <c r="AO424" s="123">
        <f>IF(AO$5&lt;=$D424,0,IF(SUM($D424,I397)&gt;AO$5,$U409/I397,$U409-SUM($I424:AN424)))</f>
        <v>0</v>
      </c>
      <c r="AP424" s="123">
        <f>IF(AP$5&lt;=$D424,0,IF(SUM($D424,I397)&gt;AP$5,$U409/I397,$U409-SUM($I424:AO424)))</f>
        <v>0</v>
      </c>
      <c r="AQ424" s="123">
        <f>IF(AQ$5&lt;=$D424,0,IF(SUM($D424,I397)&gt;AQ$5,$U409/I397,$U409-SUM($I424:AP424)))</f>
        <v>0</v>
      </c>
      <c r="AR424" s="123">
        <f>IF(AR$5&lt;=$D424,0,IF(SUM($D424,I397)&gt;AR$5,$U409/I397,$U409-SUM($I424:AQ424)))</f>
        <v>0</v>
      </c>
      <c r="AS424" s="123">
        <f>IF(AS$5&lt;=$D424,0,IF(SUM($D424,I397)&gt;AS$5,$U409/I397,$U409-SUM($I424:AR424)))</f>
        <v>0</v>
      </c>
      <c r="AT424" s="123">
        <f>IF(AT$5&lt;=$D424,0,IF(SUM($D424,I397)&gt;AT$5,$U409/I397,$U409-SUM($I424:AS424)))</f>
        <v>0</v>
      </c>
      <c r="AU424" s="123">
        <f>IF(AU$5&lt;=$D424,0,IF(SUM($D424,I397)&gt;AU$5,$U409/I397,$U409-SUM($I424:AT424)))</f>
        <v>0</v>
      </c>
      <c r="AV424" s="123">
        <f>IF(AV$5&lt;=$D424,0,IF(SUM($D424,I397)&gt;AV$5,$U409/I397,$U409-SUM($I424:AU424)))</f>
        <v>0</v>
      </c>
      <c r="AW424" s="123">
        <f>IF(AW$5&lt;=$D424,0,IF(SUM($D424,I397)&gt;AW$5,$U409/I397,$U409-SUM($I424:AV424)))</f>
        <v>0</v>
      </c>
      <c r="AX424" s="123">
        <f>IF(AX$5&lt;=$D424,0,IF(SUM($D424,I397)&gt;AX$5,$U409/I397,$U409-SUM($I424:AW424)))</f>
        <v>0</v>
      </c>
      <c r="AY424" s="123">
        <f>IF(AY$5&lt;=$D424,0,IF(SUM($D424,I397)&gt;AY$5,$U409/I397,$U409-SUM($I424:AX424)))</f>
        <v>0</v>
      </c>
      <c r="AZ424" s="123">
        <f>IF(AZ$5&lt;=$D424,0,IF(SUM($D424,I397)&gt;AZ$5,$U409/I397,$U409-SUM($I424:AY424)))</f>
        <v>0</v>
      </c>
      <c r="BA424" s="123">
        <f>IF(BA$5&lt;=$D424,0,IF(SUM($D424,I397)&gt;BA$5,$U409/I397,$U409-SUM($I424:AZ424)))</f>
        <v>0</v>
      </c>
      <c r="BB424" s="123">
        <f>IF(BB$5&lt;=$D424,0,IF(SUM($D424,I397)&gt;BB$5,$U409/I397,$U409-SUM($I424:BA424)))</f>
        <v>0</v>
      </c>
      <c r="BC424" s="123">
        <f>IF(BC$5&lt;=$D424,0,IF(SUM($D424,I397)&gt;BC$5,$U409/I397,$U409-SUM($I424:BB424)))</f>
        <v>0</v>
      </c>
      <c r="BD424" s="123">
        <f>IF(BD$5&lt;=$D424,0,IF(SUM($D424,I397)&gt;BD$5,$U409/I397,$U409-SUM($I424:BC424)))</f>
        <v>0</v>
      </c>
      <c r="BE424" s="123">
        <f>IF(BE$5&lt;=$D424,0,IF(SUM($D424,I397)&gt;BE$5,$U409/I397,$U409-SUM($I424:BD424)))</f>
        <v>0</v>
      </c>
      <c r="BF424" s="123">
        <f>IF(BF$5&lt;=$D424,0,IF(SUM($D424,I397)&gt;BF$5,$U409/I397,$U409-SUM($I424:BE424)))</f>
        <v>0</v>
      </c>
      <c r="BG424" s="123">
        <f>IF(BG$5&lt;=$D424,0,IF(SUM($D424,I397)&gt;BG$5,$U409/I397,$U409-SUM($I424:BF424)))</f>
        <v>0</v>
      </c>
      <c r="BH424" s="123">
        <f>IF(BH$5&lt;=$D424,0,IF(SUM($D424,I397)&gt;BH$5,$U409/I397,$U409-SUM($I424:BG424)))</f>
        <v>0</v>
      </c>
      <c r="BI424" s="123">
        <f>IF(BI$5&lt;=$D424,0,IF(SUM($D424,I397)&gt;BI$5,$U409/I397,$U409-SUM($I424:BH424)))</f>
        <v>0</v>
      </c>
      <c r="BJ424" s="123">
        <f>IF(BJ$5&lt;=$D424,0,IF(SUM($D424,I397)&gt;BJ$5,$U409/I397,$U409-SUM($I424:BI424)))</f>
        <v>0</v>
      </c>
      <c r="BK424" s="123">
        <f>IF(BK$5&lt;=$D424,0,IF(SUM($D424,I397)&gt;BK$5,$U409/I397,$U409-SUM($I424:BJ424)))</f>
        <v>0</v>
      </c>
      <c r="BL424" s="123">
        <f>IF(BL$5&lt;=$D424,0,IF(SUM($D424,I397)&gt;BL$5,$U409/I397,$U409-SUM($I424:BK424)))</f>
        <v>0</v>
      </c>
      <c r="BM424" s="123">
        <f>IF(BM$5&lt;=$D424,0,IF(SUM($D424,I397)&gt;BM$5,$U409/I397,$U409-SUM($I424:BL424)))</f>
        <v>0</v>
      </c>
      <c r="BN424" s="123">
        <f>IF(BN$5&lt;=$D424,0,IF(SUM($D424,I397)&gt;BN$5,$U409/I397,$U409-SUM($I424:BM424)))</f>
        <v>0</v>
      </c>
      <c r="BO424" s="123">
        <f>IF(BO$5&lt;=$D424,0,IF(SUM($D424,I397)&gt;BO$5,$U409/I397,$U409-SUM($I424:BN424)))</f>
        <v>0</v>
      </c>
      <c r="BP424" s="123">
        <f>IF(BP$5&lt;=$D424,0,IF(SUM($D424,I397)&gt;BP$5,$U409/I397,$U409-SUM($I424:BO424)))</f>
        <v>0</v>
      </c>
      <c r="BQ424" s="123">
        <f>IF(BQ$5&lt;=$D424,0,IF(SUM($D424,I397)&gt;BQ$5,$U409/I397,$U409-SUM($I424:BP424)))</f>
        <v>0</v>
      </c>
      <c r="BR424" s="123">
        <f>IF(BR$5&lt;=$D424,0,IF(SUM($D424,J397)&gt;BR$5,$U409/J397,$U409-SUM($I424:BQ424)))</f>
        <v>0</v>
      </c>
      <c r="BS424" s="123">
        <f>IF(BS$5&lt;=$D424,0,IF(SUM($D424,K397)&gt;BS$5,$U409/K397,$U409-SUM($I424:BR424)))</f>
        <v>0</v>
      </c>
      <c r="BT424" s="123">
        <f>IF(BT$5&lt;=$D424,0,IF(SUM($D424,L397)&gt;BT$5,$U409/L397,$U409-SUM($I424:BS424)))</f>
        <v>0</v>
      </c>
      <c r="BU424" s="123">
        <f>IF(BU$5&lt;=$D424,0,IF(SUM($D424,M397)&gt;BU$5,$U409/M397,$U409-SUM($I424:BT424)))</f>
        <v>0</v>
      </c>
      <c r="BV424" s="123">
        <f>IF(BV$5&lt;=$D424,0,IF(SUM($D424,N397)&gt;BV$5,$U409/N397,$U409-SUM($I424:BU424)))</f>
        <v>0</v>
      </c>
    </row>
    <row r="425" spans="4:74" ht="12.75" hidden="1" customHeight="1" outlineLevel="1" x14ac:dyDescent="0.3">
      <c r="D425" s="124">
        <f t="shared" si="240"/>
        <v>2023</v>
      </c>
      <c r="E425" s="8" t="s">
        <v>22</v>
      </c>
      <c r="I425" s="75"/>
      <c r="J425" s="123">
        <f>IF(J$5&lt;=$D425,0,IF(SUM($D425,I397)&gt;J$5,$V409/I397,$V409-SUM($I425:I425)))</f>
        <v>0</v>
      </c>
      <c r="K425" s="123">
        <f>IF(K$5&lt;=$D425,0,IF(SUM($D425,I397)&gt;K$5,$V409/I397,$V409-SUM($I425:J425)))</f>
        <v>0</v>
      </c>
      <c r="L425" s="123">
        <f>IF(L$5&lt;=$D425,0,IF(SUM($D425,I397)&gt;L$5,$V409/I397,$V409-SUM($I425:K425)))</f>
        <v>0</v>
      </c>
      <c r="M425" s="123">
        <f>IF(M$5&lt;=$D425,0,IF(SUM($D425,I397)&gt;M$5,$V409/I397,$V409-SUM($I425:L425)))</f>
        <v>0</v>
      </c>
      <c r="N425" s="123">
        <f>IF(N$5&lt;=$D425,0,IF(SUM($D425,I397)&gt;N$5,$V409/I397,$V409-SUM($I425:M425)))</f>
        <v>0</v>
      </c>
      <c r="O425" s="123">
        <f>IF(O$5&lt;=$D425,0,IF(SUM($D425,I397)&gt;O$5,$V409/I397,$V409-SUM($I425:N425)))</f>
        <v>0</v>
      </c>
      <c r="P425" s="123">
        <f>IF(P$5&lt;=$D425,0,IF(SUM($D425,I397)&gt;P$5,$V409/I397,$V409-SUM($I425:O425)))</f>
        <v>0</v>
      </c>
      <c r="Q425" s="123">
        <f>IF(Q$5&lt;=$D425,0,IF(SUM($D425,I397)&gt;Q$5,$V409/I397,$V409-SUM($I425:P425)))</f>
        <v>0</v>
      </c>
      <c r="R425" s="123">
        <f>IF(R$5&lt;=$D425,0,IF(SUM($D425,I397)&gt;R$5,$V409/I397,$V409-SUM($I425:Q425)))</f>
        <v>0</v>
      </c>
      <c r="S425" s="123">
        <f>IF(S$5&lt;=$D425,0,IF(SUM($D425,I397)&gt;S$5,$V409/I397,$V409-SUM($I425:R425)))</f>
        <v>0</v>
      </c>
      <c r="T425" s="123">
        <f>IF(T$5&lt;=$D425,0,IF(SUM($D425,I397)&gt;T$5,$V409/I397,$V409-SUM($I425:S425)))</f>
        <v>0</v>
      </c>
      <c r="U425" s="123">
        <f>IF(U$5&lt;=$D425,0,IF(SUM($D425,I397)&gt;U$5,$V409/I397,$V409-SUM($I425:T425)))</f>
        <v>0</v>
      </c>
      <c r="V425" s="123">
        <f>IF(V$5&lt;=$D425,0,IF(SUM($D425,I397)&gt;V$5,$V409/I397,$V409-SUM($I425:U425)))</f>
        <v>0</v>
      </c>
      <c r="W425" s="123">
        <f>IF(W$5&lt;=$D425,0,IF(SUM($D425,I397)&gt;W$5,$V409/I397,$V409-SUM($I425:V425)))</f>
        <v>0</v>
      </c>
      <c r="X425" s="123">
        <f>IF(X$5&lt;=$D425,0,IF(SUM($D425,I397)&gt;X$5,$V409/I397,$V409-SUM($I425:W425)))</f>
        <v>0</v>
      </c>
      <c r="Y425" s="123">
        <f>IF(Y$5&lt;=$D425,0,IF(SUM($D425,I397)&gt;Y$5,$V409/I397,$V409-SUM($I425:X425)))</f>
        <v>0</v>
      </c>
      <c r="Z425" s="123">
        <f>IF(Z$5&lt;=$D425,0,IF(SUM($D425,I397)&gt;Z$5,$V409/I397,$V409-SUM($I425:Y425)))</f>
        <v>0</v>
      </c>
      <c r="AA425" s="123">
        <f>IF(AA$5&lt;=$D425,0,IF(SUM($D425,I397)&gt;AA$5,$V409/I397,$V409-SUM($I425:Z425)))</f>
        <v>0</v>
      </c>
      <c r="AB425" s="123">
        <f>IF(AB$5&lt;=$D425,0,IF(SUM($D425,I397)&gt;AB$5,$V409/I397,$V409-SUM($I425:AA425)))</f>
        <v>0</v>
      </c>
      <c r="AC425" s="123">
        <f>IF(AC$5&lt;=$D425,0,IF(SUM($D425,I397)&gt;AC$5,$V409/I397,$V409-SUM($I425:AB425)))</f>
        <v>0</v>
      </c>
      <c r="AD425" s="123">
        <f>IF(AD$5&lt;=$D425,0,IF(SUM($D425,I397)&gt;AD$5,$V409/I397,$V409-SUM($I425:AC425)))</f>
        <v>0</v>
      </c>
      <c r="AE425" s="123">
        <f>IF(AE$5&lt;=$D425,0,IF(SUM($D425,I397)&gt;AE$5,$V409/I397,$V409-SUM($I425:AD425)))</f>
        <v>0</v>
      </c>
      <c r="AF425" s="123">
        <f>IF(AF$5&lt;=$D425,0,IF(SUM($D425,I397)&gt;AF$5,$V409/I397,$V409-SUM($I425:AE425)))</f>
        <v>0</v>
      </c>
      <c r="AG425" s="123">
        <f>IF(AG$5&lt;=$D425,0,IF(SUM($D425,I397)&gt;AG$5,$V409/I397,$V409-SUM($I425:AF425)))</f>
        <v>0</v>
      </c>
      <c r="AH425" s="123">
        <f>IF(AH$5&lt;=$D425,0,IF(SUM($D425,I397)&gt;AH$5,$V409/I397,$V409-SUM($I425:AG425)))</f>
        <v>0</v>
      </c>
      <c r="AI425" s="123">
        <f>IF(AI$5&lt;=$D425,0,IF(SUM($D425,I397)&gt;AI$5,$V409/I397,$V409-SUM($I425:AH425)))</f>
        <v>0</v>
      </c>
      <c r="AJ425" s="123">
        <f>IF(AJ$5&lt;=$D425,0,IF(SUM($D425,I397)&gt;AJ$5,$V409/I397,$V409-SUM($I425:AI425)))</f>
        <v>0</v>
      </c>
      <c r="AK425" s="123">
        <f>IF(AK$5&lt;=$D425,0,IF(SUM($D425,I397)&gt;AK$5,$V409/I397,$V409-SUM($I425:AJ425)))</f>
        <v>0</v>
      </c>
      <c r="AL425" s="123">
        <f>IF(AL$5&lt;=$D425,0,IF(SUM($D425,I397)&gt;AL$5,$V409/I397,$V409-SUM($I425:AK425)))</f>
        <v>0</v>
      </c>
      <c r="AM425" s="123">
        <f>IF(AM$5&lt;=$D425,0,IF(SUM($D425,I397)&gt;AM$5,$V409/I397,$V409-SUM($I425:AL425)))</f>
        <v>0</v>
      </c>
      <c r="AN425" s="123">
        <f>IF(AN$5&lt;=$D425,0,IF(SUM($D425,I397)&gt;AN$5,$V409/I397,$V409-SUM($I425:AM425)))</f>
        <v>0</v>
      </c>
      <c r="AO425" s="123">
        <f>IF(AO$5&lt;=$D425,0,IF(SUM($D425,I397)&gt;AO$5,$V409/I397,$V409-SUM($I425:AN425)))</f>
        <v>0</v>
      </c>
      <c r="AP425" s="123">
        <f>IF(AP$5&lt;=$D425,0,IF(SUM($D425,I397)&gt;AP$5,$V409/I397,$V409-SUM($I425:AO425)))</f>
        <v>0</v>
      </c>
      <c r="AQ425" s="123">
        <f>IF(AQ$5&lt;=$D425,0,IF(SUM($D425,I397)&gt;AQ$5,$V409/I397,$V409-SUM($I425:AP425)))</f>
        <v>0</v>
      </c>
      <c r="AR425" s="123">
        <f>IF(AR$5&lt;=$D425,0,IF(SUM($D425,I397)&gt;AR$5,$V409/I397,$V409-SUM($I425:AQ425)))</f>
        <v>0</v>
      </c>
      <c r="AS425" s="123">
        <f>IF(AS$5&lt;=$D425,0,IF(SUM($D425,I397)&gt;AS$5,$V409/I397,$V409-SUM($I425:AR425)))</f>
        <v>0</v>
      </c>
      <c r="AT425" s="123">
        <f>IF(AT$5&lt;=$D425,0,IF(SUM($D425,I397)&gt;AT$5,$V409/I397,$V409-SUM($I425:AS425)))</f>
        <v>0</v>
      </c>
      <c r="AU425" s="123">
        <f>IF(AU$5&lt;=$D425,0,IF(SUM($D425,I397)&gt;AU$5,$V409/I397,$V409-SUM($I425:AT425)))</f>
        <v>0</v>
      </c>
      <c r="AV425" s="123">
        <f>IF(AV$5&lt;=$D425,0,IF(SUM($D425,I397)&gt;AV$5,$V409/I397,$V409-SUM($I425:AU425)))</f>
        <v>0</v>
      </c>
      <c r="AW425" s="123">
        <f>IF(AW$5&lt;=$D425,0,IF(SUM($D425,I397)&gt;AW$5,$V409/I397,$V409-SUM($I425:AV425)))</f>
        <v>0</v>
      </c>
      <c r="AX425" s="123">
        <f>IF(AX$5&lt;=$D425,0,IF(SUM($D425,I397)&gt;AX$5,$V409/I397,$V409-SUM($I425:AW425)))</f>
        <v>0</v>
      </c>
      <c r="AY425" s="123">
        <f>IF(AY$5&lt;=$D425,0,IF(SUM($D425,I397)&gt;AY$5,$V409/I397,$V409-SUM($I425:AX425)))</f>
        <v>0</v>
      </c>
      <c r="AZ425" s="123">
        <f>IF(AZ$5&lt;=$D425,0,IF(SUM($D425,I397)&gt;AZ$5,$V409/I397,$V409-SUM($I425:AY425)))</f>
        <v>0</v>
      </c>
      <c r="BA425" s="123">
        <f>IF(BA$5&lt;=$D425,0,IF(SUM($D425,I397)&gt;BA$5,$V409/I397,$V409-SUM($I425:AZ425)))</f>
        <v>0</v>
      </c>
      <c r="BB425" s="123">
        <f>IF(BB$5&lt;=$D425,0,IF(SUM($D425,I397)&gt;BB$5,$V409/I397,$V409-SUM($I425:BA425)))</f>
        <v>0</v>
      </c>
      <c r="BC425" s="123">
        <f>IF(BC$5&lt;=$D425,0,IF(SUM($D425,I397)&gt;BC$5,$V409/I397,$V409-SUM($I425:BB425)))</f>
        <v>0</v>
      </c>
      <c r="BD425" s="123">
        <f>IF(BD$5&lt;=$D425,0,IF(SUM($D425,I397)&gt;BD$5,$V409/I397,$V409-SUM($I425:BC425)))</f>
        <v>0</v>
      </c>
      <c r="BE425" s="123">
        <f>IF(BE$5&lt;=$D425,0,IF(SUM($D425,I397)&gt;BE$5,$V409/I397,$V409-SUM($I425:BD425)))</f>
        <v>0</v>
      </c>
      <c r="BF425" s="123">
        <f>IF(BF$5&lt;=$D425,0,IF(SUM($D425,I397)&gt;BF$5,$V409/I397,$V409-SUM($I425:BE425)))</f>
        <v>0</v>
      </c>
      <c r="BG425" s="123">
        <f>IF(BG$5&lt;=$D425,0,IF(SUM($D425,I397)&gt;BG$5,$V409/I397,$V409-SUM($I425:BF425)))</f>
        <v>0</v>
      </c>
      <c r="BH425" s="123">
        <f>IF(BH$5&lt;=$D425,0,IF(SUM($D425,I397)&gt;BH$5,$V409/I397,$V409-SUM($I425:BG425)))</f>
        <v>0</v>
      </c>
      <c r="BI425" s="123">
        <f>IF(BI$5&lt;=$D425,0,IF(SUM($D425,I397)&gt;BI$5,$V409/I397,$V409-SUM($I425:BH425)))</f>
        <v>0</v>
      </c>
      <c r="BJ425" s="123">
        <f>IF(BJ$5&lt;=$D425,0,IF(SUM($D425,I397)&gt;BJ$5,$V409/I397,$V409-SUM($I425:BI425)))</f>
        <v>0</v>
      </c>
      <c r="BK425" s="123">
        <f>IF(BK$5&lt;=$D425,0,IF(SUM($D425,I397)&gt;BK$5,$V409/I397,$V409-SUM($I425:BJ425)))</f>
        <v>0</v>
      </c>
      <c r="BL425" s="123">
        <f>IF(BL$5&lt;=$D425,0,IF(SUM($D425,I397)&gt;BL$5,$V409/I397,$V409-SUM($I425:BK425)))</f>
        <v>0</v>
      </c>
      <c r="BM425" s="123">
        <f>IF(BM$5&lt;=$D425,0,IF(SUM($D425,I397)&gt;BM$5,$V409/I397,$V409-SUM($I425:BL425)))</f>
        <v>0</v>
      </c>
      <c r="BN425" s="123">
        <f>IF(BN$5&lt;=$D425,0,IF(SUM($D425,I397)&gt;BN$5,$V409/I397,$V409-SUM($I425:BM425)))</f>
        <v>0</v>
      </c>
      <c r="BO425" s="123">
        <f>IF(BO$5&lt;=$D425,0,IF(SUM($D425,I397)&gt;BO$5,$V409/I397,$V409-SUM($I425:BN425)))</f>
        <v>0</v>
      </c>
      <c r="BP425" s="123">
        <f>IF(BP$5&lt;=$D425,0,IF(SUM($D425,I397)&gt;BP$5,$V409/I397,$V409-SUM($I425:BO425)))</f>
        <v>0</v>
      </c>
      <c r="BQ425" s="123">
        <f>IF(BQ$5&lt;=$D425,0,IF(SUM($D425,I397)&gt;BQ$5,$V409/I397,$V409-SUM($I425:BP425)))</f>
        <v>0</v>
      </c>
      <c r="BR425" s="123">
        <f>IF(BR$5&lt;=$D425,0,IF(SUM($D425,J397)&gt;BR$5,$V409/J397,$V409-SUM($I425:BQ425)))</f>
        <v>0</v>
      </c>
      <c r="BS425" s="123">
        <f>IF(BS$5&lt;=$D425,0,IF(SUM($D425,K397)&gt;BS$5,$V409/K397,$V409-SUM($I425:BR425)))</f>
        <v>0</v>
      </c>
      <c r="BT425" s="123">
        <f>IF(BT$5&lt;=$D425,0,IF(SUM($D425,L397)&gt;BT$5,$V409/L397,$V409-SUM($I425:BS425)))</f>
        <v>0</v>
      </c>
      <c r="BU425" s="123">
        <f>IF(BU$5&lt;=$D425,0,IF(SUM($D425,M397)&gt;BU$5,$V409/M397,$V409-SUM($I425:BT425)))</f>
        <v>0</v>
      </c>
      <c r="BV425" s="123">
        <f>IF(BV$5&lt;=$D425,0,IF(SUM($D425,N397)&gt;BV$5,$V409/N397,$V409-SUM($I425:BU425)))</f>
        <v>0</v>
      </c>
    </row>
    <row r="426" spans="4:74" ht="12.75" hidden="1" customHeight="1" outlineLevel="1" x14ac:dyDescent="0.3">
      <c r="D426" s="124">
        <f t="shared" si="240"/>
        <v>2024</v>
      </c>
      <c r="E426" s="8" t="s">
        <v>22</v>
      </c>
      <c r="I426" s="75"/>
      <c r="J426" s="123">
        <f>IF(J$5&lt;=$D426,0,IF(SUM($D426,I397)&gt;J$5,$W409/I397,$W409-SUM($I426:I426)))</f>
        <v>0</v>
      </c>
      <c r="K426" s="123">
        <f>IF(K$5&lt;=$D426,0,IF(SUM($D426,I397)&gt;K$5,$W409/I397,$W409-SUM($I426:J426)))</f>
        <v>0</v>
      </c>
      <c r="L426" s="123">
        <f>IF(L$5&lt;=$D426,0,IF(SUM($D426,I397)&gt;L$5,$W409/I397,$W409-SUM($I426:K426)))</f>
        <v>0</v>
      </c>
      <c r="M426" s="123">
        <f>IF(M$5&lt;=$D426,0,IF(SUM($D426,I397)&gt;M$5,$W409/I397,$W409-SUM($I426:L426)))</f>
        <v>0</v>
      </c>
      <c r="N426" s="123">
        <f>IF(N$5&lt;=$D426,0,IF(SUM($D426,I397)&gt;N$5,$W409/I397,$W409-SUM($I426:M426)))</f>
        <v>0</v>
      </c>
      <c r="O426" s="123">
        <f>IF(O$5&lt;=$D426,0,IF(SUM($D426,I397)&gt;O$5,$W409/I397,$W409-SUM($I426:N426)))</f>
        <v>0</v>
      </c>
      <c r="P426" s="123">
        <f>IF(P$5&lt;=$D426,0,IF(SUM($D426,I397)&gt;P$5,$W409/I397,$W409-SUM($I426:O426)))</f>
        <v>0</v>
      </c>
      <c r="Q426" s="123">
        <f>IF(Q$5&lt;=$D426,0,IF(SUM($D426,I397)&gt;Q$5,$W409/I397,$W409-SUM($I426:P426)))</f>
        <v>0</v>
      </c>
      <c r="R426" s="123">
        <f>IF(R$5&lt;=$D426,0,IF(SUM($D426,I397)&gt;R$5,$W409/I397,$W409-SUM($I426:Q426)))</f>
        <v>0</v>
      </c>
      <c r="S426" s="123">
        <f>IF(S$5&lt;=$D426,0,IF(SUM($D426,I397)&gt;S$5,$W409/I397,$W409-SUM($I426:R426)))</f>
        <v>0</v>
      </c>
      <c r="T426" s="123">
        <f>IF(T$5&lt;=$D426,0,IF(SUM($D426,I397)&gt;T$5,$W409/I397,$W409-SUM($I426:S426)))</f>
        <v>0</v>
      </c>
      <c r="U426" s="123">
        <f>IF(U$5&lt;=$D426,0,IF(SUM($D426,I397)&gt;U$5,$W409/I397,$W409-SUM($I426:T426)))</f>
        <v>0</v>
      </c>
      <c r="V426" s="123">
        <f>IF(V$5&lt;=$D426,0,IF(SUM($D426,I397)&gt;V$5,$W409/I397,$W409-SUM($I426:U426)))</f>
        <v>0</v>
      </c>
      <c r="W426" s="123">
        <f>IF(W$5&lt;=$D426,0,IF(SUM($D426,I397)&gt;W$5,$W409/I397,$W409-SUM($I426:V426)))</f>
        <v>0</v>
      </c>
      <c r="X426" s="123">
        <f>IF(X$5&lt;=$D426,0,IF(SUM($D426,I397)&gt;X$5,$W409/I397,$W409-SUM($I426:W426)))</f>
        <v>0</v>
      </c>
      <c r="Y426" s="123">
        <f>IF(Y$5&lt;=$D426,0,IF(SUM($D426,I397)&gt;Y$5,$W409/I397,$W409-SUM($I426:X426)))</f>
        <v>0</v>
      </c>
      <c r="Z426" s="123">
        <f>IF(Z$5&lt;=$D426,0,IF(SUM($D426,I397)&gt;Z$5,$W409/I397,$W409-SUM($I426:Y426)))</f>
        <v>0</v>
      </c>
      <c r="AA426" s="123">
        <f>IF(AA$5&lt;=$D426,0,IF(SUM($D426,I397)&gt;AA$5,$W409/I397,$W409-SUM($I426:Z426)))</f>
        <v>0</v>
      </c>
      <c r="AB426" s="123">
        <f>IF(AB$5&lt;=$D426,0,IF(SUM($D426,I397)&gt;AB$5,$W409/I397,$W409-SUM($I426:AA426)))</f>
        <v>0</v>
      </c>
      <c r="AC426" s="123">
        <f>IF(AC$5&lt;=$D426,0,IF(SUM($D426,I397)&gt;AC$5,$W409/I397,$W409-SUM($I426:AB426)))</f>
        <v>0</v>
      </c>
      <c r="AD426" s="123">
        <f>IF(AD$5&lt;=$D426,0,IF(SUM($D426,I397)&gt;AD$5,$W409/I397,$W409-SUM($I426:AC426)))</f>
        <v>0</v>
      </c>
      <c r="AE426" s="123">
        <f>IF(AE$5&lt;=$D426,0,IF(SUM($D426,I397)&gt;AE$5,$W409/I397,$W409-SUM($I426:AD426)))</f>
        <v>0</v>
      </c>
      <c r="AF426" s="123">
        <f>IF(AF$5&lt;=$D426,0,IF(SUM($D426,I397)&gt;AF$5,$W409/I397,$W409-SUM($I426:AE426)))</f>
        <v>0</v>
      </c>
      <c r="AG426" s="123">
        <f>IF(AG$5&lt;=$D426,0,IF(SUM($D426,I397)&gt;AG$5,$W409/I397,$W409-SUM($I426:AF426)))</f>
        <v>0</v>
      </c>
      <c r="AH426" s="123">
        <f>IF(AH$5&lt;=$D426,0,IF(SUM($D426,I397)&gt;AH$5,$W409/I397,$W409-SUM($I426:AG426)))</f>
        <v>0</v>
      </c>
      <c r="AI426" s="123">
        <f>IF(AI$5&lt;=$D426,0,IF(SUM($D426,I397)&gt;AI$5,$W409/I397,$W409-SUM($I426:AH426)))</f>
        <v>0</v>
      </c>
      <c r="AJ426" s="123">
        <f>IF(AJ$5&lt;=$D426,0,IF(SUM($D426,I397)&gt;AJ$5,$W409/I397,$W409-SUM($I426:AI426)))</f>
        <v>0</v>
      </c>
      <c r="AK426" s="123">
        <f>IF(AK$5&lt;=$D426,0,IF(SUM($D426,I397)&gt;AK$5,$W409/I397,$W409-SUM($I426:AJ426)))</f>
        <v>0</v>
      </c>
      <c r="AL426" s="123">
        <f>IF(AL$5&lt;=$D426,0,IF(SUM($D426,I397)&gt;AL$5,$W409/I397,$W409-SUM($I426:AK426)))</f>
        <v>0</v>
      </c>
      <c r="AM426" s="123">
        <f>IF(AM$5&lt;=$D426,0,IF(SUM($D426,I397)&gt;AM$5,$W409/I397,$W409-SUM($I426:AL426)))</f>
        <v>0</v>
      </c>
      <c r="AN426" s="123">
        <f>IF(AN$5&lt;=$D426,0,IF(SUM($D426,I397)&gt;AN$5,$W409/I397,$W409-SUM($I426:AM426)))</f>
        <v>0</v>
      </c>
      <c r="AO426" s="123">
        <f>IF(AO$5&lt;=$D426,0,IF(SUM($D426,I397)&gt;AO$5,$W409/I397,$W409-SUM($I426:AN426)))</f>
        <v>0</v>
      </c>
      <c r="AP426" s="123">
        <f>IF(AP$5&lt;=$D426,0,IF(SUM($D426,I397)&gt;AP$5,$W409/I397,$W409-SUM($I426:AO426)))</f>
        <v>0</v>
      </c>
      <c r="AQ426" s="123">
        <f>IF(AQ$5&lt;=$D426,0,IF(SUM($D426,I397)&gt;AQ$5,$W409/I397,$W409-SUM($I426:AP426)))</f>
        <v>0</v>
      </c>
      <c r="AR426" s="123">
        <f>IF(AR$5&lt;=$D426,0,IF(SUM($D426,I397)&gt;AR$5,$W409/I397,$W409-SUM($I426:AQ426)))</f>
        <v>0</v>
      </c>
      <c r="AS426" s="123">
        <f>IF(AS$5&lt;=$D426,0,IF(SUM($D426,I397)&gt;AS$5,$W409/I397,$W409-SUM($I426:AR426)))</f>
        <v>0</v>
      </c>
      <c r="AT426" s="123">
        <f>IF(AT$5&lt;=$D426,0,IF(SUM($D426,I397)&gt;AT$5,$W409/I397,$W409-SUM($I426:AS426)))</f>
        <v>0</v>
      </c>
      <c r="AU426" s="123">
        <f>IF(AU$5&lt;=$D426,0,IF(SUM($D426,I397)&gt;AU$5,$W409/I397,$W409-SUM($I426:AT426)))</f>
        <v>0</v>
      </c>
      <c r="AV426" s="123">
        <f>IF(AV$5&lt;=$D426,0,IF(SUM($D426,I397)&gt;AV$5,$W409/I397,$W409-SUM($I426:AU426)))</f>
        <v>0</v>
      </c>
      <c r="AW426" s="123">
        <f>IF(AW$5&lt;=$D426,0,IF(SUM($D426,I397)&gt;AW$5,$W409/I397,$W409-SUM($I426:AV426)))</f>
        <v>0</v>
      </c>
      <c r="AX426" s="123">
        <f>IF(AX$5&lt;=$D426,0,IF(SUM($D426,I397)&gt;AX$5,$W409/I397,$W409-SUM($I426:AW426)))</f>
        <v>0</v>
      </c>
      <c r="AY426" s="123">
        <f>IF(AY$5&lt;=$D426,0,IF(SUM($D426,I397)&gt;AY$5,$W409/I397,$W409-SUM($I426:AX426)))</f>
        <v>0</v>
      </c>
      <c r="AZ426" s="123">
        <f>IF(AZ$5&lt;=$D426,0,IF(SUM($D426,I397)&gt;AZ$5,$W409/I397,$W409-SUM($I426:AY426)))</f>
        <v>0</v>
      </c>
      <c r="BA426" s="123">
        <f>IF(BA$5&lt;=$D426,0,IF(SUM($D426,I397)&gt;BA$5,$W409/I397,$W409-SUM($I426:AZ426)))</f>
        <v>0</v>
      </c>
      <c r="BB426" s="123">
        <f>IF(BB$5&lt;=$D426,0,IF(SUM($D426,I397)&gt;BB$5,$W409/I397,$W409-SUM($I426:BA426)))</f>
        <v>0</v>
      </c>
      <c r="BC426" s="123">
        <f>IF(BC$5&lt;=$D426,0,IF(SUM($D426,I397)&gt;BC$5,$W409/I397,$W409-SUM($I426:BB426)))</f>
        <v>0</v>
      </c>
      <c r="BD426" s="123">
        <f>IF(BD$5&lt;=$D426,0,IF(SUM($D426,I397)&gt;BD$5,$W409/I397,$W409-SUM($I426:BC426)))</f>
        <v>0</v>
      </c>
      <c r="BE426" s="123">
        <f>IF(BE$5&lt;=$D426,0,IF(SUM($D426,I397)&gt;BE$5,$W409/I397,$W409-SUM($I426:BD426)))</f>
        <v>0</v>
      </c>
      <c r="BF426" s="123">
        <f>IF(BF$5&lt;=$D426,0,IF(SUM($D426,I397)&gt;BF$5,$W409/I397,$W409-SUM($I426:BE426)))</f>
        <v>0</v>
      </c>
      <c r="BG426" s="123">
        <f>IF(BG$5&lt;=$D426,0,IF(SUM($D426,I397)&gt;BG$5,$W409/I397,$W409-SUM($I426:BF426)))</f>
        <v>0</v>
      </c>
      <c r="BH426" s="123">
        <f>IF(BH$5&lt;=$D426,0,IF(SUM($D426,I397)&gt;BH$5,$W409/I397,$W409-SUM($I426:BG426)))</f>
        <v>0</v>
      </c>
      <c r="BI426" s="123">
        <f>IF(BI$5&lt;=$D426,0,IF(SUM($D426,I397)&gt;BI$5,$W409/I397,$W409-SUM($I426:BH426)))</f>
        <v>0</v>
      </c>
      <c r="BJ426" s="123">
        <f>IF(BJ$5&lt;=$D426,0,IF(SUM($D426,I397)&gt;BJ$5,$W409/I397,$W409-SUM($I426:BI426)))</f>
        <v>0</v>
      </c>
      <c r="BK426" s="123">
        <f>IF(BK$5&lt;=$D426,0,IF(SUM($D426,I397)&gt;BK$5,$W409/I397,$W409-SUM($I426:BJ426)))</f>
        <v>0</v>
      </c>
      <c r="BL426" s="123">
        <f>IF(BL$5&lt;=$D426,0,IF(SUM($D426,I397)&gt;BL$5,$W409/I397,$W409-SUM($I426:BK426)))</f>
        <v>0</v>
      </c>
      <c r="BM426" s="123">
        <f>IF(BM$5&lt;=$D426,0,IF(SUM($D426,I397)&gt;BM$5,$W409/I397,$W409-SUM($I426:BL426)))</f>
        <v>0</v>
      </c>
      <c r="BN426" s="123">
        <f>IF(BN$5&lt;=$D426,0,IF(SUM($D426,I397)&gt;BN$5,$W409/I397,$W409-SUM($I426:BM426)))</f>
        <v>0</v>
      </c>
      <c r="BO426" s="123">
        <f>IF(BO$5&lt;=$D426,0,IF(SUM($D426,I397)&gt;BO$5,$W409/I397,$W409-SUM($I426:BN426)))</f>
        <v>0</v>
      </c>
      <c r="BP426" s="123">
        <f>IF(BP$5&lt;=$D426,0,IF(SUM($D426,I397)&gt;BP$5,$W409/I397,$W409-SUM($I426:BO426)))</f>
        <v>0</v>
      </c>
      <c r="BQ426" s="123">
        <f>IF(BQ$5&lt;=$D426,0,IF(SUM($D426,I397)&gt;BQ$5,$W409/I397,$W409-SUM($I426:BP426)))</f>
        <v>0</v>
      </c>
      <c r="BR426" s="123">
        <f>IF(BR$5&lt;=$D426,0,IF(SUM($D426,J397)&gt;BR$5,$W409/J397,$W409-SUM($I426:BQ426)))</f>
        <v>0</v>
      </c>
      <c r="BS426" s="123">
        <f>IF(BS$5&lt;=$D426,0,IF(SUM($D426,K397)&gt;BS$5,$W409/K397,$W409-SUM($I426:BR426)))</f>
        <v>0</v>
      </c>
      <c r="BT426" s="123">
        <f>IF(BT$5&lt;=$D426,0,IF(SUM($D426,L397)&gt;BT$5,$W409/L397,$W409-SUM($I426:BS426)))</f>
        <v>0</v>
      </c>
      <c r="BU426" s="123">
        <f>IF(BU$5&lt;=$D426,0,IF(SUM($D426,M397)&gt;BU$5,$W409/M397,$W409-SUM($I426:BT426)))</f>
        <v>0</v>
      </c>
      <c r="BV426" s="123">
        <f>IF(BV$5&lt;=$D426,0,IF(SUM($D426,N397)&gt;BV$5,$W409/N397,$W409-SUM($I426:BU426)))</f>
        <v>0</v>
      </c>
    </row>
    <row r="427" spans="4:74" ht="12.75" hidden="1" customHeight="1" outlineLevel="1" x14ac:dyDescent="0.3">
      <c r="D427" s="124">
        <f t="shared" si="240"/>
        <v>2025</v>
      </c>
      <c r="E427" s="8" t="s">
        <v>22</v>
      </c>
      <c r="I427" s="75"/>
      <c r="J427" s="123">
        <f>IF(J$5&lt;=$D427,0,IF(SUM($D427,I397)&gt;J$5,$X409/I397,$X409-SUM($I427:I427)))</f>
        <v>0</v>
      </c>
      <c r="K427" s="123">
        <f>IF(K$5&lt;=$D427,0,IF(SUM($D427,I397)&gt;K$5,$X409/I397,$X409-SUM($I427:J427)))</f>
        <v>0</v>
      </c>
      <c r="L427" s="123">
        <f>IF(L$5&lt;=$D427,0,IF(SUM($D427,I397)&gt;L$5,$X409/I397,$X409-SUM($I427:K427)))</f>
        <v>0</v>
      </c>
      <c r="M427" s="123">
        <f>IF(M$5&lt;=$D427,0,IF(SUM($D427,I397)&gt;M$5,$X409/I397,$X409-SUM($I427:L427)))</f>
        <v>0</v>
      </c>
      <c r="N427" s="123">
        <f>IF(N$5&lt;=$D427,0,IF(SUM($D427,I397)&gt;N$5,$X409/I397,$X409-SUM($I427:M427)))</f>
        <v>0</v>
      </c>
      <c r="O427" s="123">
        <f>IF(O$5&lt;=$D427,0,IF(SUM($D427,I397)&gt;O$5,$X409/I397,$X409-SUM($I427:N427)))</f>
        <v>0</v>
      </c>
      <c r="P427" s="123">
        <f>IF(P$5&lt;=$D427,0,IF(SUM($D427,I397)&gt;P$5,$X409/I397,$X409-SUM($I427:O427)))</f>
        <v>0</v>
      </c>
      <c r="Q427" s="123">
        <f>IF(Q$5&lt;=$D427,0,IF(SUM($D427,I397)&gt;Q$5,$X409/I397,$X409-SUM($I427:P427)))</f>
        <v>0</v>
      </c>
      <c r="R427" s="123">
        <f>IF(R$5&lt;=$D427,0,IF(SUM($D427,I397)&gt;R$5,$X409/I397,$X409-SUM($I427:Q427)))</f>
        <v>0</v>
      </c>
      <c r="S427" s="123">
        <f>IF(S$5&lt;=$D427,0,IF(SUM($D427,I397)&gt;S$5,$X409/I397,$X409-SUM($I427:R427)))</f>
        <v>0</v>
      </c>
      <c r="T427" s="123">
        <f>IF(T$5&lt;=$D427,0,IF(SUM($D427,I397)&gt;T$5,$X409/I397,$X409-SUM($I427:S427)))</f>
        <v>0</v>
      </c>
      <c r="U427" s="123">
        <f>IF(U$5&lt;=$D427,0,IF(SUM($D427,I397)&gt;U$5,$X409/I397,$X409-SUM($I427:T427)))</f>
        <v>0</v>
      </c>
      <c r="V427" s="123">
        <f>IF(V$5&lt;=$D427,0,IF(SUM($D427,I397)&gt;V$5,$X409/I397,$X409-SUM($I427:U427)))</f>
        <v>0</v>
      </c>
      <c r="W427" s="123">
        <f>IF(W$5&lt;=$D427,0,IF(SUM($D427,I397)&gt;W$5,$X409/I397,$X409-SUM($I427:V427)))</f>
        <v>0</v>
      </c>
      <c r="X427" s="123">
        <f>IF(X$5&lt;=$D427,0,IF(SUM($D427,I397)&gt;X$5,$X409/I397,$X409-SUM($I427:W427)))</f>
        <v>0</v>
      </c>
      <c r="Y427" s="123">
        <f>IF(Y$5&lt;=$D427,0,IF(SUM($D427,I397)&gt;Y$5,$X409/I397,$X409-SUM($I427:X427)))</f>
        <v>0</v>
      </c>
      <c r="Z427" s="123">
        <f>IF(Z$5&lt;=$D427,0,IF(SUM($D427,I397)&gt;Z$5,$X409/I397,$X409-SUM($I427:Y427)))</f>
        <v>0</v>
      </c>
      <c r="AA427" s="123">
        <f>IF(AA$5&lt;=$D427,0,IF(SUM($D427,I397)&gt;AA$5,$X409/I397,$X409-SUM($I427:Z427)))</f>
        <v>0</v>
      </c>
      <c r="AB427" s="123">
        <f>IF(AB$5&lt;=$D427,0,IF(SUM($D427,I397)&gt;AB$5,$X409/I397,$X409-SUM($I427:AA427)))</f>
        <v>0</v>
      </c>
      <c r="AC427" s="123">
        <f>IF(AC$5&lt;=$D427,0,IF(SUM($D427,I397)&gt;AC$5,$X409/I397,$X409-SUM($I427:AB427)))</f>
        <v>0</v>
      </c>
      <c r="AD427" s="123">
        <f>IF(AD$5&lt;=$D427,0,IF(SUM($D427,I397)&gt;AD$5,$X409/I397,$X409-SUM($I427:AC427)))</f>
        <v>0</v>
      </c>
      <c r="AE427" s="123">
        <f>IF(AE$5&lt;=$D427,0,IF(SUM($D427,I397)&gt;AE$5,$X409/I397,$X409-SUM($I427:AD427)))</f>
        <v>0</v>
      </c>
      <c r="AF427" s="123">
        <f>IF(AF$5&lt;=$D427,0,IF(SUM($D427,I397)&gt;AF$5,$X409/I397,$X409-SUM($I427:AE427)))</f>
        <v>0</v>
      </c>
      <c r="AG427" s="123">
        <f>IF(AG$5&lt;=$D427,0,IF(SUM($D427,I397)&gt;AG$5,$X409/I397,$X409-SUM($I427:AF427)))</f>
        <v>0</v>
      </c>
      <c r="AH427" s="123">
        <f>IF(AH$5&lt;=$D427,0,IF(SUM($D427,I397)&gt;AH$5,$X409/I397,$X409-SUM($I427:AG427)))</f>
        <v>0</v>
      </c>
      <c r="AI427" s="123">
        <f>IF(AI$5&lt;=$D427,0,IF(SUM($D427,I397)&gt;AI$5,$X409/I397,$X409-SUM($I427:AH427)))</f>
        <v>0</v>
      </c>
      <c r="AJ427" s="123">
        <f>IF(AJ$5&lt;=$D427,0,IF(SUM($D427,I397)&gt;AJ$5,$X409/I397,$X409-SUM($I427:AI427)))</f>
        <v>0</v>
      </c>
      <c r="AK427" s="123">
        <f>IF(AK$5&lt;=$D427,0,IF(SUM($D427,I397)&gt;AK$5,$X409/I397,$X409-SUM($I427:AJ427)))</f>
        <v>0</v>
      </c>
      <c r="AL427" s="123">
        <f>IF(AL$5&lt;=$D427,0,IF(SUM($D427,I397)&gt;AL$5,$X409/I397,$X409-SUM($I427:AK427)))</f>
        <v>0</v>
      </c>
      <c r="AM427" s="123">
        <f>IF(AM$5&lt;=$D427,0,IF(SUM($D427,I397)&gt;AM$5,$X409/I397,$X409-SUM($I427:AL427)))</f>
        <v>0</v>
      </c>
      <c r="AN427" s="123">
        <f>IF(AN$5&lt;=$D427,0,IF(SUM($D427,I397)&gt;AN$5,$X409/I397,$X409-SUM($I427:AM427)))</f>
        <v>0</v>
      </c>
      <c r="AO427" s="123">
        <f>IF(AO$5&lt;=$D427,0,IF(SUM($D427,I397)&gt;AO$5,$X409/I397,$X409-SUM($I427:AN427)))</f>
        <v>0</v>
      </c>
      <c r="AP427" s="123">
        <f>IF(AP$5&lt;=$D427,0,IF(SUM($D427,I397)&gt;AP$5,$X409/I397,$X409-SUM($I427:AO427)))</f>
        <v>0</v>
      </c>
      <c r="AQ427" s="123">
        <f>IF(AQ$5&lt;=$D427,0,IF(SUM($D427,I397)&gt;AQ$5,$X409/I397,$X409-SUM($I427:AP427)))</f>
        <v>0</v>
      </c>
      <c r="AR427" s="123">
        <f>IF(AR$5&lt;=$D427,0,IF(SUM($D427,I397)&gt;AR$5,$X409/I397,$X409-SUM($I427:AQ427)))</f>
        <v>0</v>
      </c>
      <c r="AS427" s="123">
        <f>IF(AS$5&lt;=$D427,0,IF(SUM($D427,I397)&gt;AS$5,$X409/I397,$X409-SUM($I427:AR427)))</f>
        <v>0</v>
      </c>
      <c r="AT427" s="123">
        <f>IF(AT$5&lt;=$D427,0,IF(SUM($D427,I397)&gt;AT$5,$X409/I397,$X409-SUM($I427:AS427)))</f>
        <v>0</v>
      </c>
      <c r="AU427" s="123">
        <f>IF(AU$5&lt;=$D427,0,IF(SUM($D427,I397)&gt;AU$5,$X409/I397,$X409-SUM($I427:AT427)))</f>
        <v>0</v>
      </c>
      <c r="AV427" s="123">
        <f>IF(AV$5&lt;=$D427,0,IF(SUM($D427,I397)&gt;AV$5,$X409/I397,$X409-SUM($I427:AU427)))</f>
        <v>0</v>
      </c>
      <c r="AW427" s="123">
        <f>IF(AW$5&lt;=$D427,0,IF(SUM($D427,I397)&gt;AW$5,$X409/I397,$X409-SUM($I427:AV427)))</f>
        <v>0</v>
      </c>
      <c r="AX427" s="123">
        <f>IF(AX$5&lt;=$D427,0,IF(SUM($D427,I397)&gt;AX$5,$X409/I397,$X409-SUM($I427:AW427)))</f>
        <v>0</v>
      </c>
      <c r="AY427" s="123">
        <f>IF(AY$5&lt;=$D427,0,IF(SUM($D427,I397)&gt;AY$5,$X409/I397,$X409-SUM($I427:AX427)))</f>
        <v>0</v>
      </c>
      <c r="AZ427" s="123">
        <f>IF(AZ$5&lt;=$D427,0,IF(SUM($D427,I397)&gt;AZ$5,$X409/I397,$X409-SUM($I427:AY427)))</f>
        <v>0</v>
      </c>
      <c r="BA427" s="123">
        <f>IF(BA$5&lt;=$D427,0,IF(SUM($D427,I397)&gt;BA$5,$X409/I397,$X409-SUM($I427:AZ427)))</f>
        <v>0</v>
      </c>
      <c r="BB427" s="123">
        <f>IF(BB$5&lt;=$D427,0,IF(SUM($D427,I397)&gt;BB$5,$X409/I397,$X409-SUM($I427:BA427)))</f>
        <v>0</v>
      </c>
      <c r="BC427" s="123">
        <f>IF(BC$5&lt;=$D427,0,IF(SUM($D427,I397)&gt;BC$5,$X409/I397,$X409-SUM($I427:BB427)))</f>
        <v>0</v>
      </c>
      <c r="BD427" s="123">
        <f>IF(BD$5&lt;=$D427,0,IF(SUM($D427,I397)&gt;BD$5,$X409/I397,$X409-SUM($I427:BC427)))</f>
        <v>0</v>
      </c>
      <c r="BE427" s="123">
        <f>IF(BE$5&lt;=$D427,0,IF(SUM($D427,I397)&gt;BE$5,$X409/I397,$X409-SUM($I427:BD427)))</f>
        <v>0</v>
      </c>
      <c r="BF427" s="123">
        <f>IF(BF$5&lt;=$D427,0,IF(SUM($D427,I397)&gt;BF$5,$X409/I397,$X409-SUM($I427:BE427)))</f>
        <v>0</v>
      </c>
      <c r="BG427" s="123">
        <f>IF(BG$5&lt;=$D427,0,IF(SUM($D427,I397)&gt;BG$5,$X409/I397,$X409-SUM($I427:BF427)))</f>
        <v>0</v>
      </c>
      <c r="BH427" s="123">
        <f>IF(BH$5&lt;=$D427,0,IF(SUM($D427,I397)&gt;BH$5,$X409/I397,$X409-SUM($I427:BG427)))</f>
        <v>0</v>
      </c>
      <c r="BI427" s="123">
        <f>IF(BI$5&lt;=$D427,0,IF(SUM($D427,I397)&gt;BI$5,$X409/I397,$X409-SUM($I427:BH427)))</f>
        <v>0</v>
      </c>
      <c r="BJ427" s="123">
        <f>IF(BJ$5&lt;=$D427,0,IF(SUM($D427,I397)&gt;BJ$5,$X409/I397,$X409-SUM($I427:BI427)))</f>
        <v>0</v>
      </c>
      <c r="BK427" s="123">
        <f>IF(BK$5&lt;=$D427,0,IF(SUM($D427,I397)&gt;BK$5,$X409/I397,$X409-SUM($I427:BJ427)))</f>
        <v>0</v>
      </c>
      <c r="BL427" s="123">
        <f>IF(BL$5&lt;=$D427,0,IF(SUM($D427,I397)&gt;BL$5,$X409/I397,$X409-SUM($I427:BK427)))</f>
        <v>0</v>
      </c>
      <c r="BM427" s="123">
        <f>IF(BM$5&lt;=$D427,0,IF(SUM($D427,I397)&gt;BM$5,$X409/I397,$X409-SUM($I427:BL427)))</f>
        <v>0</v>
      </c>
      <c r="BN427" s="123">
        <f>IF(BN$5&lt;=$D427,0,IF(SUM($D427,I397)&gt;BN$5,$X409/I397,$X409-SUM($I427:BM427)))</f>
        <v>0</v>
      </c>
      <c r="BO427" s="123">
        <f>IF(BO$5&lt;=$D427,0,IF(SUM($D427,I397)&gt;BO$5,$X409/I397,$X409-SUM($I427:BN427)))</f>
        <v>0</v>
      </c>
      <c r="BP427" s="123">
        <f>IF(BP$5&lt;=$D427,0,IF(SUM($D427,I397)&gt;BP$5,$X409/I397,$X409-SUM($I427:BO427)))</f>
        <v>0</v>
      </c>
      <c r="BQ427" s="123">
        <f>IF(BQ$5&lt;=$D427,0,IF(SUM($D427,I397)&gt;BQ$5,$X409/I397,$X409-SUM($I427:BP427)))</f>
        <v>0</v>
      </c>
      <c r="BR427" s="123">
        <f>IF(BR$5&lt;=$D427,0,IF(SUM($D427,J397)&gt;BR$5,$X409/J397,$X409-SUM($I427:BQ427)))</f>
        <v>0</v>
      </c>
      <c r="BS427" s="123">
        <f>IF(BS$5&lt;=$D427,0,IF(SUM($D427,K397)&gt;BS$5,$X409/K397,$X409-SUM($I427:BR427)))</f>
        <v>0</v>
      </c>
      <c r="BT427" s="123">
        <f>IF(BT$5&lt;=$D427,0,IF(SUM($D427,L397)&gt;BT$5,$X409/L397,$X409-SUM($I427:BS427)))</f>
        <v>0</v>
      </c>
      <c r="BU427" s="123">
        <f>IF(BU$5&lt;=$D427,0,IF(SUM($D427,M397)&gt;BU$5,$X409/M397,$X409-SUM($I427:BT427)))</f>
        <v>0</v>
      </c>
      <c r="BV427" s="123">
        <f>IF(BV$5&lt;=$D427,0,IF(SUM($D427,N397)&gt;BV$5,$X409/N397,$X409-SUM($I427:BU427)))</f>
        <v>0</v>
      </c>
    </row>
    <row r="428" spans="4:74" ht="12.75" hidden="1" customHeight="1" outlineLevel="1" x14ac:dyDescent="0.3">
      <c r="D428" s="124">
        <f t="shared" si="240"/>
        <v>2026</v>
      </c>
      <c r="E428" s="8" t="s">
        <v>22</v>
      </c>
      <c r="I428" s="75"/>
      <c r="J428" s="123">
        <f>IF(J$5&lt;=$D428,0,IF(SUM($D428,I397)&gt;J$5,$Y409/I397,$Y409-SUM($I428:I428)))</f>
        <v>0</v>
      </c>
      <c r="K428" s="123">
        <f>IF(K$5&lt;=$D428,0,IF(SUM($D428,I397)&gt;K$5,$Y409/I397,$Y409-SUM($I428:J428)))</f>
        <v>0</v>
      </c>
      <c r="L428" s="123">
        <f>IF(L$5&lt;=$D428,0,IF(SUM($D428,I397)&gt;L$5,$Y409/I397,$Y409-SUM($I428:K428)))</f>
        <v>0</v>
      </c>
      <c r="M428" s="123">
        <f>IF(M$5&lt;=$D428,0,IF(SUM($D428,I397)&gt;M$5,$Y409/I397,$Y409-SUM($I428:L428)))</f>
        <v>0</v>
      </c>
      <c r="N428" s="123">
        <f>IF(N$5&lt;=$D428,0,IF(SUM($D428,I397)&gt;N$5,$Y409/I397,$Y409-SUM($I428:M428)))</f>
        <v>0</v>
      </c>
      <c r="O428" s="123">
        <f>IF(O$5&lt;=$D428,0,IF(SUM($D428,I397)&gt;O$5,$Y409/I397,$Y409-SUM($I428:N428)))</f>
        <v>0</v>
      </c>
      <c r="P428" s="123">
        <f>IF(P$5&lt;=$D428,0,IF(SUM($D428,I397)&gt;P$5,$Y409/I397,$Y409-SUM($I428:O428)))</f>
        <v>0</v>
      </c>
      <c r="Q428" s="123">
        <f>IF(Q$5&lt;=$D428,0,IF(SUM($D428,I397)&gt;Q$5,$Y409/I397,$Y409-SUM($I428:P428)))</f>
        <v>0</v>
      </c>
      <c r="R428" s="123">
        <f>IF(R$5&lt;=$D428,0,IF(SUM($D428,I397)&gt;R$5,$Y409/I397,$Y409-SUM($I428:Q428)))</f>
        <v>0</v>
      </c>
      <c r="S428" s="123">
        <f>IF(S$5&lt;=$D428,0,IF(SUM($D428,I397)&gt;S$5,$Y409/I397,$Y409-SUM($I428:R428)))</f>
        <v>0</v>
      </c>
      <c r="T428" s="123">
        <f>IF(T$5&lt;=$D428,0,IF(SUM($D428,I397)&gt;T$5,$Y409/I397,$Y409-SUM($I428:S428)))</f>
        <v>0</v>
      </c>
      <c r="U428" s="123">
        <f>IF(U$5&lt;=$D428,0,IF(SUM($D428,I397)&gt;U$5,$Y409/I397,$Y409-SUM($I428:T428)))</f>
        <v>0</v>
      </c>
      <c r="V428" s="123">
        <f>IF(V$5&lt;=$D428,0,IF(SUM($D428,I397)&gt;V$5,$Y409/I397,$Y409-SUM($I428:U428)))</f>
        <v>0</v>
      </c>
      <c r="W428" s="123">
        <f>IF(W$5&lt;=$D428,0,IF(SUM($D428,I397)&gt;W$5,$Y409/I397,$Y409-SUM($I428:V428)))</f>
        <v>0</v>
      </c>
      <c r="X428" s="123">
        <f>IF(X$5&lt;=$D428,0,IF(SUM($D428,I397)&gt;X$5,$Y409/I397,$Y409-SUM($I428:W428)))</f>
        <v>0</v>
      </c>
      <c r="Y428" s="123">
        <f>IF(Y$5&lt;=$D428,0,IF(SUM($D428,I397)&gt;Y$5,$Y409/I397,$Y409-SUM($I428:X428)))</f>
        <v>0</v>
      </c>
      <c r="Z428" s="123">
        <f>IF(Z$5&lt;=$D428,0,IF(SUM($D428,I397)&gt;Z$5,$Y409/I397,$Y409-SUM($I428:Y428)))</f>
        <v>0</v>
      </c>
      <c r="AA428" s="123">
        <f>IF(AA$5&lt;=$D428,0,IF(SUM($D428,I397)&gt;AA$5,$Y409/I397,$Y409-SUM($I428:Z428)))</f>
        <v>0</v>
      </c>
      <c r="AB428" s="123">
        <f>IF(AB$5&lt;=$D428,0,IF(SUM($D428,I397)&gt;AB$5,$Y409/I397,$Y409-SUM($I428:AA428)))</f>
        <v>0</v>
      </c>
      <c r="AC428" s="123">
        <f>IF(AC$5&lt;=$D428,0,IF(SUM($D428,I397)&gt;AC$5,$Y409/I397,$Y409-SUM($I428:AB428)))</f>
        <v>0</v>
      </c>
      <c r="AD428" s="123">
        <f>IF(AD$5&lt;=$D428,0,IF(SUM($D428,I397)&gt;AD$5,$Y409/I397,$Y409-SUM($I428:AC428)))</f>
        <v>0</v>
      </c>
      <c r="AE428" s="123">
        <f>IF(AE$5&lt;=$D428,0,IF(SUM($D428,I397)&gt;AE$5,$Y409/I397,$Y409-SUM($I428:AD428)))</f>
        <v>0</v>
      </c>
      <c r="AF428" s="123">
        <f>IF(AF$5&lt;=$D428,0,IF(SUM($D428,I397)&gt;AF$5,$Y409/I397,$Y409-SUM($I428:AE428)))</f>
        <v>0</v>
      </c>
      <c r="AG428" s="123">
        <f>IF(AG$5&lt;=$D428,0,IF(SUM($D428,I397)&gt;AG$5,$Y409/I397,$Y409-SUM($I428:AF428)))</f>
        <v>0</v>
      </c>
      <c r="AH428" s="123">
        <f>IF(AH$5&lt;=$D428,0,IF(SUM($D428,I397)&gt;AH$5,$Y409/I397,$Y409-SUM($I428:AG428)))</f>
        <v>0</v>
      </c>
      <c r="AI428" s="123">
        <f>IF(AI$5&lt;=$D428,0,IF(SUM($D428,I397)&gt;AI$5,$Y409/I397,$Y409-SUM($I428:AH428)))</f>
        <v>0</v>
      </c>
      <c r="AJ428" s="123">
        <f>IF(AJ$5&lt;=$D428,0,IF(SUM($D428,I397)&gt;AJ$5,$Y409/I397,$Y409-SUM($I428:AI428)))</f>
        <v>0</v>
      </c>
      <c r="AK428" s="123">
        <f>IF(AK$5&lt;=$D428,0,IF(SUM($D428,I397)&gt;AK$5,$Y409/I397,$Y409-SUM($I428:AJ428)))</f>
        <v>0</v>
      </c>
      <c r="AL428" s="123">
        <f>IF(AL$5&lt;=$D428,0,IF(SUM($D428,I397)&gt;AL$5,$Y409/I397,$Y409-SUM($I428:AK428)))</f>
        <v>0</v>
      </c>
      <c r="AM428" s="123">
        <f>IF(AM$5&lt;=$D428,0,IF(SUM($D428,I397)&gt;AM$5,$Y409/I397,$Y409-SUM($I428:AL428)))</f>
        <v>0</v>
      </c>
      <c r="AN428" s="123">
        <f>IF(AN$5&lt;=$D428,0,IF(SUM($D428,I397)&gt;AN$5,$Y409/I397,$Y409-SUM($I428:AM428)))</f>
        <v>0</v>
      </c>
      <c r="AO428" s="123">
        <f>IF(AO$5&lt;=$D428,0,IF(SUM($D428,I397)&gt;AO$5,$Y409/I397,$Y409-SUM($I428:AN428)))</f>
        <v>0</v>
      </c>
      <c r="AP428" s="123">
        <f>IF(AP$5&lt;=$D428,0,IF(SUM($D428,I397)&gt;AP$5,$Y409/I397,$Y409-SUM($I428:AO428)))</f>
        <v>0</v>
      </c>
      <c r="AQ428" s="123">
        <f>IF(AQ$5&lt;=$D428,0,IF(SUM($D428,I397)&gt;AQ$5,$Y409/I397,$Y409-SUM($I428:AP428)))</f>
        <v>0</v>
      </c>
      <c r="AR428" s="123">
        <f>IF(AR$5&lt;=$D428,0,IF(SUM($D428,I397)&gt;AR$5,$Y409/I397,$Y409-SUM($I428:AQ428)))</f>
        <v>0</v>
      </c>
      <c r="AS428" s="123">
        <f>IF(AS$5&lt;=$D428,0,IF(SUM($D428,I397)&gt;AS$5,$Y409/I397,$Y409-SUM($I428:AR428)))</f>
        <v>0</v>
      </c>
      <c r="AT428" s="123">
        <f>IF(AT$5&lt;=$D428,0,IF(SUM($D428,I397)&gt;AT$5,$Y409/I397,$Y409-SUM($I428:AS428)))</f>
        <v>0</v>
      </c>
      <c r="AU428" s="123">
        <f>IF(AU$5&lt;=$D428,0,IF(SUM($D428,I397)&gt;AU$5,$Y409/I397,$Y409-SUM($I428:AT428)))</f>
        <v>0</v>
      </c>
      <c r="AV428" s="123">
        <f>IF(AV$5&lt;=$D428,0,IF(SUM($D428,I397)&gt;AV$5,$Y409/I397,$Y409-SUM($I428:AU428)))</f>
        <v>0</v>
      </c>
      <c r="AW428" s="123">
        <f>IF(AW$5&lt;=$D428,0,IF(SUM($D428,I397)&gt;AW$5,$Y409/I397,$Y409-SUM($I428:AV428)))</f>
        <v>0</v>
      </c>
      <c r="AX428" s="123">
        <f>IF(AX$5&lt;=$D428,0,IF(SUM($D428,I397)&gt;AX$5,$Y409/I397,$Y409-SUM($I428:AW428)))</f>
        <v>0</v>
      </c>
      <c r="AY428" s="123">
        <f>IF(AY$5&lt;=$D428,0,IF(SUM($D428,I397)&gt;AY$5,$Y409/I397,$Y409-SUM($I428:AX428)))</f>
        <v>0</v>
      </c>
      <c r="AZ428" s="123">
        <f>IF(AZ$5&lt;=$D428,0,IF(SUM($D428,I397)&gt;AZ$5,$Y409/I397,$Y409-SUM($I428:AY428)))</f>
        <v>0</v>
      </c>
      <c r="BA428" s="123">
        <f>IF(BA$5&lt;=$D428,0,IF(SUM($D428,I397)&gt;BA$5,$Y409/I397,$Y409-SUM($I428:AZ428)))</f>
        <v>0</v>
      </c>
      <c r="BB428" s="123">
        <f>IF(BB$5&lt;=$D428,0,IF(SUM($D428,I397)&gt;BB$5,$Y409/I397,$Y409-SUM($I428:BA428)))</f>
        <v>0</v>
      </c>
      <c r="BC428" s="123">
        <f>IF(BC$5&lt;=$D428,0,IF(SUM($D428,I397)&gt;BC$5,$Y409/I397,$Y409-SUM($I428:BB428)))</f>
        <v>0</v>
      </c>
      <c r="BD428" s="123">
        <f>IF(BD$5&lt;=$D428,0,IF(SUM($D428,I397)&gt;BD$5,$Y409/I397,$Y409-SUM($I428:BC428)))</f>
        <v>0</v>
      </c>
      <c r="BE428" s="123">
        <f>IF(BE$5&lt;=$D428,0,IF(SUM($D428,I397)&gt;BE$5,$Y409/I397,$Y409-SUM($I428:BD428)))</f>
        <v>0</v>
      </c>
      <c r="BF428" s="123">
        <f>IF(BF$5&lt;=$D428,0,IF(SUM($D428,I397)&gt;BF$5,$Y409/I397,$Y409-SUM($I428:BE428)))</f>
        <v>0</v>
      </c>
      <c r="BG428" s="123">
        <f>IF(BG$5&lt;=$D428,0,IF(SUM($D428,I397)&gt;BG$5,$Y409/I397,$Y409-SUM($I428:BF428)))</f>
        <v>0</v>
      </c>
      <c r="BH428" s="123">
        <f>IF(BH$5&lt;=$D428,0,IF(SUM($D428,I397)&gt;BH$5,$Y409/I397,$Y409-SUM($I428:BG428)))</f>
        <v>0</v>
      </c>
      <c r="BI428" s="123">
        <f>IF(BI$5&lt;=$D428,0,IF(SUM($D428,I397)&gt;BI$5,$Y409/I397,$Y409-SUM($I428:BH428)))</f>
        <v>0</v>
      </c>
      <c r="BJ428" s="123">
        <f>IF(BJ$5&lt;=$D428,0,IF(SUM($D428,I397)&gt;BJ$5,$Y409/I397,$Y409-SUM($I428:BI428)))</f>
        <v>0</v>
      </c>
      <c r="BK428" s="123">
        <f>IF(BK$5&lt;=$D428,0,IF(SUM($D428,I397)&gt;BK$5,$Y409/I397,$Y409-SUM($I428:BJ428)))</f>
        <v>0</v>
      </c>
      <c r="BL428" s="123">
        <f>IF(BL$5&lt;=$D428,0,IF(SUM($D428,I397)&gt;BL$5,$Y409/I397,$Y409-SUM($I428:BK428)))</f>
        <v>0</v>
      </c>
      <c r="BM428" s="123">
        <f>IF(BM$5&lt;=$D428,0,IF(SUM($D428,I397)&gt;BM$5,$Y409/I397,$Y409-SUM($I428:BL428)))</f>
        <v>0</v>
      </c>
      <c r="BN428" s="123">
        <f>IF(BN$5&lt;=$D428,0,IF(SUM($D428,I397)&gt;BN$5,$Y409/I397,$Y409-SUM($I428:BM428)))</f>
        <v>0</v>
      </c>
      <c r="BO428" s="123">
        <f>IF(BO$5&lt;=$D428,0,IF(SUM($D428,I397)&gt;BO$5,$Y409/I397,$Y409-SUM($I428:BN428)))</f>
        <v>0</v>
      </c>
      <c r="BP428" s="123">
        <f>IF(BP$5&lt;=$D428,0,IF(SUM($D428,I397)&gt;BP$5,$Y409/I397,$Y409-SUM($I428:BO428)))</f>
        <v>0</v>
      </c>
      <c r="BQ428" s="123">
        <f>IF(BQ$5&lt;=$D428,0,IF(SUM($D428,I397)&gt;BQ$5,$Y409/I397,$Y409-SUM($I428:BP428)))</f>
        <v>0</v>
      </c>
      <c r="BR428" s="123">
        <f>IF(BR$5&lt;=$D428,0,IF(SUM($D428,J397)&gt;BR$5,$Y409/J397,$Y409-SUM($I428:BQ428)))</f>
        <v>0</v>
      </c>
      <c r="BS428" s="123">
        <f>IF(BS$5&lt;=$D428,0,IF(SUM($D428,K397)&gt;BS$5,$Y409/K397,$Y409-SUM($I428:BR428)))</f>
        <v>0</v>
      </c>
      <c r="BT428" s="123">
        <f>IF(BT$5&lt;=$D428,0,IF(SUM($D428,L397)&gt;BT$5,$Y409/L397,$Y409-SUM($I428:BS428)))</f>
        <v>0</v>
      </c>
      <c r="BU428" s="123">
        <f>IF(BU$5&lt;=$D428,0,IF(SUM($D428,M397)&gt;BU$5,$Y409/M397,$Y409-SUM($I428:BT428)))</f>
        <v>0</v>
      </c>
      <c r="BV428" s="123">
        <f>IF(BV$5&lt;=$D428,0,IF(SUM($D428,N397)&gt;BV$5,$Y409/N397,$Y409-SUM($I428:BU428)))</f>
        <v>0</v>
      </c>
    </row>
    <row r="429" spans="4:74" ht="12.75" hidden="1" customHeight="1" outlineLevel="1" x14ac:dyDescent="0.3">
      <c r="D429" s="124">
        <f t="shared" si="240"/>
        <v>2027</v>
      </c>
      <c r="E429" s="8" t="s">
        <v>22</v>
      </c>
      <c r="I429" s="75"/>
      <c r="J429" s="123">
        <f>IF(J$5&lt;=$D429,0,IF(SUM($D429,I397)&gt;J$5,$Z409/I397,$Z409-SUM($I429:I429)))</f>
        <v>0</v>
      </c>
      <c r="K429" s="123">
        <f>IF(K$5&lt;=$D429,0,IF(SUM($D429,I397)&gt;K$5,$Z409/I397,$Z409-SUM($I429:J429)))</f>
        <v>0</v>
      </c>
      <c r="L429" s="123">
        <f>IF(L$5&lt;=$D429,0,IF(SUM($D429,I397)&gt;L$5,$Z409/I397,$Z409-SUM($I429:K429)))</f>
        <v>0</v>
      </c>
      <c r="M429" s="123">
        <f>IF(M$5&lt;=$D429,0,IF(SUM($D429,I397)&gt;M$5,$Z409/I397,$Z409-SUM($I429:L429)))</f>
        <v>0</v>
      </c>
      <c r="N429" s="123">
        <f>IF(N$5&lt;=$D429,0,IF(SUM($D429,I397)&gt;N$5,$Z409/I397,$Z409-SUM($I429:M429)))</f>
        <v>0</v>
      </c>
      <c r="O429" s="123">
        <f>IF(O$5&lt;=$D429,0,IF(SUM($D429,I397)&gt;O$5,$Z409/I397,$Z409-SUM($I429:N429)))</f>
        <v>0</v>
      </c>
      <c r="P429" s="123">
        <f>IF(P$5&lt;=$D429,0,IF(SUM($D429,I397)&gt;P$5,$Z409/I397,$Z409-SUM($I429:O429)))</f>
        <v>0</v>
      </c>
      <c r="Q429" s="123">
        <f>IF(Q$5&lt;=$D429,0,IF(SUM($D429,I397)&gt;Q$5,$Z409/I397,$Z409-SUM($I429:P429)))</f>
        <v>0</v>
      </c>
      <c r="R429" s="123">
        <f>IF(R$5&lt;=$D429,0,IF(SUM($D429,I397)&gt;R$5,$Z409/I397,$Z409-SUM($I429:Q429)))</f>
        <v>0</v>
      </c>
      <c r="S429" s="123">
        <f>IF(S$5&lt;=$D429,0,IF(SUM($D429,I397)&gt;S$5,$Z409/I397,$Z409-SUM($I429:R429)))</f>
        <v>0</v>
      </c>
      <c r="T429" s="123">
        <f>IF(T$5&lt;=$D429,0,IF(SUM($D429,I397)&gt;T$5,$Z409/I397,$Z409-SUM($I429:S429)))</f>
        <v>0</v>
      </c>
      <c r="U429" s="123">
        <f>IF(U$5&lt;=$D429,0,IF(SUM($D429,I397)&gt;U$5,$Z409/I397,$Z409-SUM($I429:T429)))</f>
        <v>0</v>
      </c>
      <c r="V429" s="123">
        <f>IF(V$5&lt;=$D429,0,IF(SUM($D429,I397)&gt;V$5,$Z409/I397,$Z409-SUM($I429:U429)))</f>
        <v>0</v>
      </c>
      <c r="W429" s="123">
        <f>IF(W$5&lt;=$D429,0,IF(SUM($D429,I397)&gt;W$5,$Z409/I397,$Z409-SUM($I429:V429)))</f>
        <v>0</v>
      </c>
      <c r="X429" s="123">
        <f>IF(X$5&lt;=$D429,0,IF(SUM($D429,I397)&gt;X$5,$Z409/I397,$Z409-SUM($I429:W429)))</f>
        <v>0</v>
      </c>
      <c r="Y429" s="123">
        <f>IF(Y$5&lt;=$D429,0,IF(SUM($D429,I397)&gt;Y$5,$Z409/I397,$Z409-SUM($I429:X429)))</f>
        <v>0</v>
      </c>
      <c r="Z429" s="123">
        <f>IF(Z$5&lt;=$D429,0,IF(SUM($D429,I397)&gt;Z$5,$Z409/I397,$Z409-SUM($I429:Y429)))</f>
        <v>0</v>
      </c>
      <c r="AA429" s="123">
        <f>IF(AA$5&lt;=$D429,0,IF(SUM($D429,I397)&gt;AA$5,$Z409/I397,$Z409-SUM($I429:Z429)))</f>
        <v>0</v>
      </c>
      <c r="AB429" s="123">
        <f>IF(AB$5&lt;=$D429,0,IF(SUM($D429,I397)&gt;AB$5,$Z409/I397,$Z409-SUM($I429:AA429)))</f>
        <v>0</v>
      </c>
      <c r="AC429" s="123">
        <f>IF(AC$5&lt;=$D429,0,IF(SUM($D429,I397)&gt;AC$5,$Z409/I397,$Z409-SUM($I429:AB429)))</f>
        <v>0</v>
      </c>
      <c r="AD429" s="123">
        <f>IF(AD$5&lt;=$D429,0,IF(SUM($D429,I397)&gt;AD$5,$Z409/I397,$Z409-SUM($I429:AC429)))</f>
        <v>0</v>
      </c>
      <c r="AE429" s="123">
        <f>IF(AE$5&lt;=$D429,0,IF(SUM($D429,I397)&gt;AE$5,$Z409/I397,$Z409-SUM($I429:AD429)))</f>
        <v>0</v>
      </c>
      <c r="AF429" s="123">
        <f>IF(AF$5&lt;=$D429,0,IF(SUM($D429,I397)&gt;AF$5,$Z409/I397,$Z409-SUM($I429:AE429)))</f>
        <v>0</v>
      </c>
      <c r="AG429" s="123">
        <f>IF(AG$5&lt;=$D429,0,IF(SUM($D429,I397)&gt;AG$5,$Z409/I397,$Z409-SUM($I429:AF429)))</f>
        <v>0</v>
      </c>
      <c r="AH429" s="123">
        <f>IF(AH$5&lt;=$D429,0,IF(SUM($D429,I397)&gt;AH$5,$Z409/I397,$Z409-SUM($I429:AG429)))</f>
        <v>0</v>
      </c>
      <c r="AI429" s="123">
        <f>IF(AI$5&lt;=$D429,0,IF(SUM($D429,I397)&gt;AI$5,$Z409/I397,$Z409-SUM($I429:AH429)))</f>
        <v>0</v>
      </c>
      <c r="AJ429" s="123">
        <f>IF(AJ$5&lt;=$D429,0,IF(SUM($D429,I397)&gt;AJ$5,$Z409/I397,$Z409-SUM($I429:AI429)))</f>
        <v>0</v>
      </c>
      <c r="AK429" s="123">
        <f>IF(AK$5&lt;=$D429,0,IF(SUM($D429,I397)&gt;AK$5,$Z409/I397,$Z409-SUM($I429:AJ429)))</f>
        <v>0</v>
      </c>
      <c r="AL429" s="123">
        <f>IF(AL$5&lt;=$D429,0,IF(SUM($D429,I397)&gt;AL$5,$Z409/I397,$Z409-SUM($I429:AK429)))</f>
        <v>0</v>
      </c>
      <c r="AM429" s="123">
        <f>IF(AM$5&lt;=$D429,0,IF(SUM($D429,I397)&gt;AM$5,$Z409/I397,$Z409-SUM($I429:AL429)))</f>
        <v>0</v>
      </c>
      <c r="AN429" s="123">
        <f>IF(AN$5&lt;=$D429,0,IF(SUM($D429,I397)&gt;AN$5,$Z409/I397,$Z409-SUM($I429:AM429)))</f>
        <v>0</v>
      </c>
      <c r="AO429" s="123">
        <f>IF(AO$5&lt;=$D429,0,IF(SUM($D429,I397)&gt;AO$5,$Z409/I397,$Z409-SUM($I429:AN429)))</f>
        <v>0</v>
      </c>
      <c r="AP429" s="123">
        <f>IF(AP$5&lt;=$D429,0,IF(SUM($D429,I397)&gt;AP$5,$Z409/I397,$Z409-SUM($I429:AO429)))</f>
        <v>0</v>
      </c>
      <c r="AQ429" s="123">
        <f>IF(AQ$5&lt;=$D429,0,IF(SUM($D429,I397)&gt;AQ$5,$Z409/I397,$Z409-SUM($I429:AP429)))</f>
        <v>0</v>
      </c>
      <c r="AR429" s="123">
        <f>IF(AR$5&lt;=$D429,0,IF(SUM($D429,I397)&gt;AR$5,$Z409/I397,$Z409-SUM($I429:AQ429)))</f>
        <v>0</v>
      </c>
      <c r="AS429" s="123">
        <f>IF(AS$5&lt;=$D429,0,IF(SUM($D429,I397)&gt;AS$5,$Z409/I397,$Z409-SUM($I429:AR429)))</f>
        <v>0</v>
      </c>
      <c r="AT429" s="123">
        <f>IF(AT$5&lt;=$D429,0,IF(SUM($D429,I397)&gt;AT$5,$Z409/I397,$Z409-SUM($I429:AS429)))</f>
        <v>0</v>
      </c>
      <c r="AU429" s="123">
        <f>IF(AU$5&lt;=$D429,0,IF(SUM($D429,I397)&gt;AU$5,$Z409/I397,$Z409-SUM($I429:AT429)))</f>
        <v>0</v>
      </c>
      <c r="AV429" s="123">
        <f>IF(AV$5&lt;=$D429,0,IF(SUM($D429,I397)&gt;AV$5,$Z409/I397,$Z409-SUM($I429:AU429)))</f>
        <v>0</v>
      </c>
      <c r="AW429" s="123">
        <f>IF(AW$5&lt;=$D429,0,IF(SUM($D429,I397)&gt;AW$5,$Z409/I397,$Z409-SUM($I429:AV429)))</f>
        <v>0</v>
      </c>
      <c r="AX429" s="123">
        <f>IF(AX$5&lt;=$D429,0,IF(SUM($D429,I397)&gt;AX$5,$Z409/I397,$Z409-SUM($I429:AW429)))</f>
        <v>0</v>
      </c>
      <c r="AY429" s="123">
        <f>IF(AY$5&lt;=$D429,0,IF(SUM($D429,I397)&gt;AY$5,$Z409/I397,$Z409-SUM($I429:AX429)))</f>
        <v>0</v>
      </c>
      <c r="AZ429" s="123">
        <f>IF(AZ$5&lt;=$D429,0,IF(SUM($D429,I397)&gt;AZ$5,$Z409/I397,$Z409-SUM($I429:AY429)))</f>
        <v>0</v>
      </c>
      <c r="BA429" s="123">
        <f>IF(BA$5&lt;=$D429,0,IF(SUM($D429,I397)&gt;BA$5,$Z409/I397,$Z409-SUM($I429:AZ429)))</f>
        <v>0</v>
      </c>
      <c r="BB429" s="123">
        <f>IF(BB$5&lt;=$D429,0,IF(SUM($D429,I397)&gt;BB$5,$Z409/I397,$Z409-SUM($I429:BA429)))</f>
        <v>0</v>
      </c>
      <c r="BC429" s="123">
        <f>IF(BC$5&lt;=$D429,0,IF(SUM($D429,I397)&gt;BC$5,$Z409/I397,$Z409-SUM($I429:BB429)))</f>
        <v>0</v>
      </c>
      <c r="BD429" s="123">
        <f>IF(BD$5&lt;=$D429,0,IF(SUM($D429,I397)&gt;BD$5,$Z409/I397,$Z409-SUM($I429:BC429)))</f>
        <v>0</v>
      </c>
      <c r="BE429" s="123">
        <f>IF(BE$5&lt;=$D429,0,IF(SUM($D429,I397)&gt;BE$5,$Z409/I397,$Z409-SUM($I429:BD429)))</f>
        <v>0</v>
      </c>
      <c r="BF429" s="123">
        <f>IF(BF$5&lt;=$D429,0,IF(SUM($D429,I397)&gt;BF$5,$Z409/I397,$Z409-SUM($I429:BE429)))</f>
        <v>0</v>
      </c>
      <c r="BG429" s="123">
        <f>IF(BG$5&lt;=$D429,0,IF(SUM($D429,I397)&gt;BG$5,$Z409/I397,$Z409-SUM($I429:BF429)))</f>
        <v>0</v>
      </c>
      <c r="BH429" s="123">
        <f>IF(BH$5&lt;=$D429,0,IF(SUM($D429,I397)&gt;BH$5,$Z409/I397,$Z409-SUM($I429:BG429)))</f>
        <v>0</v>
      </c>
      <c r="BI429" s="123">
        <f>IF(BI$5&lt;=$D429,0,IF(SUM($D429,I397)&gt;BI$5,$Z409/I397,$Z409-SUM($I429:BH429)))</f>
        <v>0</v>
      </c>
      <c r="BJ429" s="123">
        <f>IF(BJ$5&lt;=$D429,0,IF(SUM($D429,I397)&gt;BJ$5,$Z409/I397,$Z409-SUM($I429:BI429)))</f>
        <v>0</v>
      </c>
      <c r="BK429" s="123">
        <f>IF(BK$5&lt;=$D429,0,IF(SUM($D429,I397)&gt;BK$5,$Z409/I397,$Z409-SUM($I429:BJ429)))</f>
        <v>0</v>
      </c>
      <c r="BL429" s="123">
        <f>IF(BL$5&lt;=$D429,0,IF(SUM($D429,I397)&gt;BL$5,$Z409/I397,$Z409-SUM($I429:BK429)))</f>
        <v>0</v>
      </c>
      <c r="BM429" s="123">
        <f>IF(BM$5&lt;=$D429,0,IF(SUM($D429,I397)&gt;BM$5,$Z409/I397,$Z409-SUM($I429:BL429)))</f>
        <v>0</v>
      </c>
      <c r="BN429" s="123">
        <f>IF(BN$5&lt;=$D429,0,IF(SUM($D429,I397)&gt;BN$5,$Z409/I397,$Z409-SUM($I429:BM429)))</f>
        <v>0</v>
      </c>
      <c r="BO429" s="123">
        <f>IF(BO$5&lt;=$D429,0,IF(SUM($D429,I397)&gt;BO$5,$Z409/I397,$Z409-SUM($I429:BN429)))</f>
        <v>0</v>
      </c>
      <c r="BP429" s="123">
        <f>IF(BP$5&lt;=$D429,0,IF(SUM($D429,I397)&gt;BP$5,$Z409/I397,$Z409-SUM($I429:BO429)))</f>
        <v>0</v>
      </c>
      <c r="BQ429" s="123">
        <f>IF(BQ$5&lt;=$D429,0,IF(SUM($D429,I397)&gt;BQ$5,$Z409/I397,$Z409-SUM($I429:BP429)))</f>
        <v>0</v>
      </c>
      <c r="BR429" s="123">
        <f>IF(BR$5&lt;=$D429,0,IF(SUM($D429,J397)&gt;BR$5,$Z409/J397,$Z409-SUM($I429:BQ429)))</f>
        <v>0</v>
      </c>
      <c r="BS429" s="123">
        <f>IF(BS$5&lt;=$D429,0,IF(SUM($D429,K397)&gt;BS$5,$Z409/K397,$Z409-SUM($I429:BR429)))</f>
        <v>0</v>
      </c>
      <c r="BT429" s="123">
        <f>IF(BT$5&lt;=$D429,0,IF(SUM($D429,L397)&gt;BT$5,$Z409/L397,$Z409-SUM($I429:BS429)))</f>
        <v>0</v>
      </c>
      <c r="BU429" s="123">
        <f>IF(BU$5&lt;=$D429,0,IF(SUM($D429,M397)&gt;BU$5,$Z409/M397,$Z409-SUM($I429:BT429)))</f>
        <v>0</v>
      </c>
      <c r="BV429" s="123">
        <f>IF(BV$5&lt;=$D429,0,IF(SUM($D429,N397)&gt;BV$5,$Z409/N397,$Z409-SUM($I429:BU429)))</f>
        <v>0</v>
      </c>
    </row>
    <row r="430" spans="4:74" ht="12.75" hidden="1" customHeight="1" outlineLevel="1" x14ac:dyDescent="0.3">
      <c r="D430" s="124">
        <f t="shared" si="240"/>
        <v>2028</v>
      </c>
      <c r="E430" s="8" t="s">
        <v>22</v>
      </c>
      <c r="I430" s="75"/>
      <c r="J430" s="123">
        <f>IF(J$5&lt;=$D430,0,IF(SUM($D430,I397)&gt;J$5,$AA409/I397,$AA409-SUM($I430:I430)))</f>
        <v>0</v>
      </c>
      <c r="K430" s="123">
        <f>IF(K$5&lt;=$D430,0,IF(SUM($D430,I397)&gt;K$5,$AA409/I397,$AA409-SUM($I430:J430)))</f>
        <v>0</v>
      </c>
      <c r="L430" s="123">
        <f>IF(L$5&lt;=$D430,0,IF(SUM($D430,I397)&gt;L$5,$AA409/I397,$AA409-SUM($I430:K430)))</f>
        <v>0</v>
      </c>
      <c r="M430" s="123">
        <f>IF(M$5&lt;=$D430,0,IF(SUM($D430,I397)&gt;M$5,$AA409/I397,$AA409-SUM($I430:L430)))</f>
        <v>0</v>
      </c>
      <c r="N430" s="123">
        <f>IF(N$5&lt;=$D430,0,IF(SUM($D430,I397)&gt;N$5,$AA409/I397,$AA409-SUM($I430:M430)))</f>
        <v>0</v>
      </c>
      <c r="O430" s="123">
        <f>IF(O$5&lt;=$D430,0,IF(SUM($D430,I397)&gt;O$5,$AA409/I397,$AA409-SUM($I430:N430)))</f>
        <v>0</v>
      </c>
      <c r="P430" s="123">
        <f>IF(P$5&lt;=$D430,0,IF(SUM($D430,I397)&gt;P$5,$AA409/I397,$AA409-SUM($I430:O430)))</f>
        <v>0</v>
      </c>
      <c r="Q430" s="123">
        <f>IF(Q$5&lt;=$D430,0,IF(SUM($D430,I397)&gt;Q$5,$AA409/I397,$AA409-SUM($I430:P430)))</f>
        <v>0</v>
      </c>
      <c r="R430" s="123">
        <f>IF(R$5&lt;=$D430,0,IF(SUM($D430,I397)&gt;R$5,$AA409/I397,$AA409-SUM($I430:Q430)))</f>
        <v>0</v>
      </c>
      <c r="S430" s="123">
        <f>IF(S$5&lt;=$D430,0,IF(SUM($D430,I397)&gt;S$5,$AA409/I397,$AA409-SUM($I430:R430)))</f>
        <v>0</v>
      </c>
      <c r="T430" s="123">
        <f>IF(T$5&lt;=$D430,0,IF(SUM($D430,I397)&gt;T$5,$AA409/I397,$AA409-SUM($I430:S430)))</f>
        <v>0</v>
      </c>
      <c r="U430" s="123">
        <f>IF(U$5&lt;=$D430,0,IF(SUM($D430,I397)&gt;U$5,$AA409/I397,$AA409-SUM($I430:T430)))</f>
        <v>0</v>
      </c>
      <c r="V430" s="123">
        <f>IF(V$5&lt;=$D430,0,IF(SUM($D430,I397)&gt;V$5,$AA409/I397,$AA409-SUM($I430:U430)))</f>
        <v>0</v>
      </c>
      <c r="W430" s="123">
        <f>IF(W$5&lt;=$D430,0,IF(SUM($D430,I397)&gt;W$5,$AA409/I397,$AA409-SUM($I430:V430)))</f>
        <v>0</v>
      </c>
      <c r="X430" s="123">
        <f>IF(X$5&lt;=$D430,0,IF(SUM($D430,I397)&gt;X$5,$AA409/I397,$AA409-SUM($I430:W430)))</f>
        <v>0</v>
      </c>
      <c r="Y430" s="123">
        <f>IF(Y$5&lt;=$D430,0,IF(SUM($D430,I397)&gt;Y$5,$AA409/I397,$AA409-SUM($I430:X430)))</f>
        <v>0</v>
      </c>
      <c r="Z430" s="123">
        <f>IF(Z$5&lt;=$D430,0,IF(SUM($D430,I397)&gt;Z$5,$AA409/I397,$AA409-SUM($I430:Y430)))</f>
        <v>0</v>
      </c>
      <c r="AA430" s="123">
        <f>IF(AA$5&lt;=$D430,0,IF(SUM($D430,I397)&gt;AA$5,$AA409/I397,$AA409-SUM($I430:Z430)))</f>
        <v>0</v>
      </c>
      <c r="AB430" s="123">
        <f>IF(AB$5&lt;=$D430,0,IF(SUM($D430,I397)&gt;AB$5,$AA409/I397,$AA409-SUM($I430:AA430)))</f>
        <v>0</v>
      </c>
      <c r="AC430" s="123">
        <f>IF(AC$5&lt;=$D430,0,IF(SUM($D430,I397)&gt;AC$5,$AA409/I397,$AA409-SUM($I430:AB430)))</f>
        <v>0</v>
      </c>
      <c r="AD430" s="123">
        <f>IF(AD$5&lt;=$D430,0,IF(SUM($D430,I397)&gt;AD$5,$AA409/I397,$AA409-SUM($I430:AC430)))</f>
        <v>0</v>
      </c>
      <c r="AE430" s="123">
        <f>IF(AE$5&lt;=$D430,0,IF(SUM($D430,I397)&gt;AE$5,$AA409/I397,$AA409-SUM($I430:AD430)))</f>
        <v>0</v>
      </c>
      <c r="AF430" s="123">
        <f>IF(AF$5&lt;=$D430,0,IF(SUM($D430,I397)&gt;AF$5,$AA409/I397,$AA409-SUM($I430:AE430)))</f>
        <v>0</v>
      </c>
      <c r="AG430" s="123">
        <f>IF(AG$5&lt;=$D430,0,IF(SUM($D430,I397)&gt;AG$5,$AA409/I397,$AA409-SUM($I430:AF430)))</f>
        <v>0</v>
      </c>
      <c r="AH430" s="123">
        <f>IF(AH$5&lt;=$D430,0,IF(SUM($D430,I397)&gt;AH$5,$AA409/I397,$AA409-SUM($I430:AG430)))</f>
        <v>0</v>
      </c>
      <c r="AI430" s="123">
        <f>IF(AI$5&lt;=$D430,0,IF(SUM($D430,I397)&gt;AI$5,$AA409/I397,$AA409-SUM($I430:AH430)))</f>
        <v>0</v>
      </c>
      <c r="AJ430" s="123">
        <f>IF(AJ$5&lt;=$D430,0,IF(SUM($D430,I397)&gt;AJ$5,$AA409/I397,$AA409-SUM($I430:AI430)))</f>
        <v>0</v>
      </c>
      <c r="AK430" s="123">
        <f>IF(AK$5&lt;=$D430,0,IF(SUM($D430,I397)&gt;AK$5,$AA409/I397,$AA409-SUM($I430:AJ430)))</f>
        <v>0</v>
      </c>
      <c r="AL430" s="123">
        <f>IF(AL$5&lt;=$D430,0,IF(SUM($D430,I397)&gt;AL$5,$AA409/I397,$AA409-SUM($I430:AK430)))</f>
        <v>0</v>
      </c>
      <c r="AM430" s="123">
        <f>IF(AM$5&lt;=$D430,0,IF(SUM($D430,I397)&gt;AM$5,$AA409/I397,$AA409-SUM($I430:AL430)))</f>
        <v>0</v>
      </c>
      <c r="AN430" s="123">
        <f>IF(AN$5&lt;=$D430,0,IF(SUM($D430,I397)&gt;AN$5,$AA409/I397,$AA409-SUM($I430:AM430)))</f>
        <v>0</v>
      </c>
      <c r="AO430" s="123">
        <f>IF(AO$5&lt;=$D430,0,IF(SUM($D430,I397)&gt;AO$5,$AA409/I397,$AA409-SUM($I430:AN430)))</f>
        <v>0</v>
      </c>
      <c r="AP430" s="123">
        <f>IF(AP$5&lt;=$D430,0,IF(SUM($D430,I397)&gt;AP$5,$AA409/I397,$AA409-SUM($I430:AO430)))</f>
        <v>0</v>
      </c>
      <c r="AQ430" s="123">
        <f>IF(AQ$5&lt;=$D430,0,IF(SUM($D430,I397)&gt;AQ$5,$AA409/I397,$AA409-SUM($I430:AP430)))</f>
        <v>0</v>
      </c>
      <c r="AR430" s="123">
        <f>IF(AR$5&lt;=$D430,0,IF(SUM($D430,I397)&gt;AR$5,$AA409/I397,$AA409-SUM($I430:AQ430)))</f>
        <v>0</v>
      </c>
      <c r="AS430" s="123">
        <f>IF(AS$5&lt;=$D430,0,IF(SUM($D430,I397)&gt;AS$5,$AA409/I397,$AA409-SUM($I430:AR430)))</f>
        <v>0</v>
      </c>
      <c r="AT430" s="123">
        <f>IF(AT$5&lt;=$D430,0,IF(SUM($D430,I397)&gt;AT$5,$AA409/I397,$AA409-SUM($I430:AS430)))</f>
        <v>0</v>
      </c>
      <c r="AU430" s="123">
        <f>IF(AU$5&lt;=$D430,0,IF(SUM($D430,I397)&gt;AU$5,$AA409/I397,$AA409-SUM($I430:AT430)))</f>
        <v>0</v>
      </c>
      <c r="AV430" s="123">
        <f>IF(AV$5&lt;=$D430,0,IF(SUM($D430,I397)&gt;AV$5,$AA409/I397,$AA409-SUM($I430:AU430)))</f>
        <v>0</v>
      </c>
      <c r="AW430" s="123">
        <f>IF(AW$5&lt;=$D430,0,IF(SUM($D430,I397)&gt;AW$5,$AA409/I397,$AA409-SUM($I430:AV430)))</f>
        <v>0</v>
      </c>
      <c r="AX430" s="123">
        <f>IF(AX$5&lt;=$D430,0,IF(SUM($D430,I397)&gt;AX$5,$AA409/I397,$AA409-SUM($I430:AW430)))</f>
        <v>0</v>
      </c>
      <c r="AY430" s="123">
        <f>IF(AY$5&lt;=$D430,0,IF(SUM($D430,I397)&gt;AY$5,$AA409/I397,$AA409-SUM($I430:AX430)))</f>
        <v>0</v>
      </c>
      <c r="AZ430" s="123">
        <f>IF(AZ$5&lt;=$D430,0,IF(SUM($D430,I397)&gt;AZ$5,$AA409/I397,$AA409-SUM($I430:AY430)))</f>
        <v>0</v>
      </c>
      <c r="BA430" s="123">
        <f>IF(BA$5&lt;=$D430,0,IF(SUM($D430,I397)&gt;BA$5,$AA409/I397,$AA409-SUM($I430:AZ430)))</f>
        <v>0</v>
      </c>
      <c r="BB430" s="123">
        <f>IF(BB$5&lt;=$D430,0,IF(SUM($D430,I397)&gt;BB$5,$AA409/I397,$AA409-SUM($I430:BA430)))</f>
        <v>0</v>
      </c>
      <c r="BC430" s="123">
        <f>IF(BC$5&lt;=$D430,0,IF(SUM($D430,I397)&gt;BC$5,$AA409/I397,$AA409-SUM($I430:BB430)))</f>
        <v>0</v>
      </c>
      <c r="BD430" s="123">
        <f>IF(BD$5&lt;=$D430,0,IF(SUM($D430,I397)&gt;BD$5,$AA409/I397,$AA409-SUM($I430:BC430)))</f>
        <v>0</v>
      </c>
      <c r="BE430" s="123">
        <f>IF(BE$5&lt;=$D430,0,IF(SUM($D430,I397)&gt;BE$5,$AA409/I397,$AA409-SUM($I430:BD430)))</f>
        <v>0</v>
      </c>
      <c r="BF430" s="123">
        <f>IF(BF$5&lt;=$D430,0,IF(SUM($D430,I397)&gt;BF$5,$AA409/I397,$AA409-SUM($I430:BE430)))</f>
        <v>0</v>
      </c>
      <c r="BG430" s="123">
        <f>IF(BG$5&lt;=$D430,0,IF(SUM($D430,I397)&gt;BG$5,$AA409/I397,$AA409-SUM($I430:BF430)))</f>
        <v>0</v>
      </c>
      <c r="BH430" s="123">
        <f>IF(BH$5&lt;=$D430,0,IF(SUM($D430,I397)&gt;BH$5,$AA409/I397,$AA409-SUM($I430:BG430)))</f>
        <v>0</v>
      </c>
      <c r="BI430" s="123">
        <f>IF(BI$5&lt;=$D430,0,IF(SUM($D430,I397)&gt;BI$5,$AA409/I397,$AA409-SUM($I430:BH430)))</f>
        <v>0</v>
      </c>
      <c r="BJ430" s="123">
        <f>IF(BJ$5&lt;=$D430,0,IF(SUM($D430,I397)&gt;BJ$5,$AA409/I397,$AA409-SUM($I430:BI430)))</f>
        <v>0</v>
      </c>
      <c r="BK430" s="123">
        <f>IF(BK$5&lt;=$D430,0,IF(SUM($D430,I397)&gt;BK$5,$AA409/I397,$AA409-SUM($I430:BJ430)))</f>
        <v>0</v>
      </c>
      <c r="BL430" s="123">
        <f>IF(BL$5&lt;=$D430,0,IF(SUM($D430,I397)&gt;BL$5,$AA409/I397,$AA409-SUM($I430:BK430)))</f>
        <v>0</v>
      </c>
      <c r="BM430" s="123">
        <f>IF(BM$5&lt;=$D430,0,IF(SUM($D430,I397)&gt;BM$5,$AA409/I397,$AA409-SUM($I430:BL430)))</f>
        <v>0</v>
      </c>
      <c r="BN430" s="123">
        <f>IF(BN$5&lt;=$D430,0,IF(SUM($D430,I397)&gt;BN$5,$AA409/I397,$AA409-SUM($I430:BM430)))</f>
        <v>0</v>
      </c>
      <c r="BO430" s="123">
        <f>IF(BO$5&lt;=$D430,0,IF(SUM($D430,I397)&gt;BO$5,$AA409/I397,$AA409-SUM($I430:BN430)))</f>
        <v>0</v>
      </c>
      <c r="BP430" s="123">
        <f>IF(BP$5&lt;=$D430,0,IF(SUM($D430,I397)&gt;BP$5,$AA409/I397,$AA409-SUM($I430:BO430)))</f>
        <v>0</v>
      </c>
      <c r="BQ430" s="123">
        <f>IF(BQ$5&lt;=$D430,0,IF(SUM($D430,I397)&gt;BQ$5,$AA409/I397,$AA409-SUM($I430:BP430)))</f>
        <v>0</v>
      </c>
      <c r="BR430" s="123">
        <f>IF(BR$5&lt;=$D430,0,IF(SUM($D430,J397)&gt;BR$5,$AA409/J397,$AA409-SUM($I430:BQ430)))</f>
        <v>0</v>
      </c>
      <c r="BS430" s="123">
        <f>IF(BS$5&lt;=$D430,0,IF(SUM($D430,K397)&gt;BS$5,$AA409/K397,$AA409-SUM($I430:BR430)))</f>
        <v>0</v>
      </c>
      <c r="BT430" s="123">
        <f>IF(BT$5&lt;=$D430,0,IF(SUM($D430,L397)&gt;BT$5,$AA409/L397,$AA409-SUM($I430:BS430)))</f>
        <v>0</v>
      </c>
      <c r="BU430" s="123">
        <f>IF(BU$5&lt;=$D430,0,IF(SUM($D430,M397)&gt;BU$5,$AA409/M397,$AA409-SUM($I430:BT430)))</f>
        <v>0</v>
      </c>
      <c r="BV430" s="123">
        <f>IF(BV$5&lt;=$D430,0,IF(SUM($D430,N397)&gt;BV$5,$AA409/N397,$AA409-SUM($I430:BU430)))</f>
        <v>0</v>
      </c>
    </row>
    <row r="431" spans="4:74" ht="12.75" hidden="1" customHeight="1" outlineLevel="1" x14ac:dyDescent="0.3">
      <c r="D431" s="124">
        <f t="shared" si="240"/>
        <v>2029</v>
      </c>
      <c r="E431" s="8" t="s">
        <v>22</v>
      </c>
      <c r="I431" s="75"/>
      <c r="J431" s="123">
        <f>IF(J$5&lt;=$D431,0,IF(SUM($D431,I397)&gt;J$5,$AB409/I397,$AB409-SUM($I431:I431)))</f>
        <v>0</v>
      </c>
      <c r="K431" s="123">
        <f>IF(K$5&lt;=$D431,0,IF(SUM($D431,I397)&gt;K$5,$AB409/I397,$AB409-SUM($I431:J431)))</f>
        <v>0</v>
      </c>
      <c r="L431" s="123">
        <f>IF(L$5&lt;=$D431,0,IF(SUM($D431,I397)&gt;L$5,$AB409/I397,$AB409-SUM($I431:K431)))</f>
        <v>0</v>
      </c>
      <c r="M431" s="123">
        <f>IF(M$5&lt;=$D431,0,IF(SUM($D431,I397)&gt;M$5,$AB409/I397,$AB409-SUM($I431:L431)))</f>
        <v>0</v>
      </c>
      <c r="N431" s="123">
        <f>IF(N$5&lt;=$D431,0,IF(SUM($D431,I397)&gt;N$5,$AB409/I397,$AB409-SUM($I431:M431)))</f>
        <v>0</v>
      </c>
      <c r="O431" s="123">
        <f>IF(O$5&lt;=$D431,0,IF(SUM($D431,I397)&gt;O$5,$AB409/I397,$AB409-SUM($I431:N431)))</f>
        <v>0</v>
      </c>
      <c r="P431" s="123">
        <f>IF(P$5&lt;=$D431,0,IF(SUM($D431,I397)&gt;P$5,$AB409/I397,$AB409-SUM($I431:O431)))</f>
        <v>0</v>
      </c>
      <c r="Q431" s="123">
        <f>IF(Q$5&lt;=$D431,0,IF(SUM($D431,I397)&gt;Q$5,$AB409/I397,$AB409-SUM($I431:P431)))</f>
        <v>0</v>
      </c>
      <c r="R431" s="123">
        <f>IF(R$5&lt;=$D431,0,IF(SUM($D431,I397)&gt;R$5,$AB409/I397,$AB409-SUM($I431:Q431)))</f>
        <v>0</v>
      </c>
      <c r="S431" s="123">
        <f>IF(S$5&lt;=$D431,0,IF(SUM($D431,I397)&gt;S$5,$AB409/I397,$AB409-SUM($I431:R431)))</f>
        <v>0</v>
      </c>
      <c r="T431" s="123">
        <f>IF(T$5&lt;=$D431,0,IF(SUM($D431,I397)&gt;T$5,$AB409/I397,$AB409-SUM($I431:S431)))</f>
        <v>0</v>
      </c>
      <c r="U431" s="123">
        <f>IF(U$5&lt;=$D431,0,IF(SUM($D431,I397)&gt;U$5,$AB409/I397,$AB409-SUM($I431:T431)))</f>
        <v>0</v>
      </c>
      <c r="V431" s="123">
        <f>IF(V$5&lt;=$D431,0,IF(SUM($D431,I397)&gt;V$5,$AB409/I397,$AB409-SUM($I431:U431)))</f>
        <v>0</v>
      </c>
      <c r="W431" s="123">
        <f>IF(W$5&lt;=$D431,0,IF(SUM($D431,I397)&gt;W$5,$AB409/I397,$AB409-SUM($I431:V431)))</f>
        <v>0</v>
      </c>
      <c r="X431" s="123">
        <f>IF(X$5&lt;=$D431,0,IF(SUM($D431,I397)&gt;X$5,$AB409/I397,$AB409-SUM($I431:W431)))</f>
        <v>0</v>
      </c>
      <c r="Y431" s="123">
        <f>IF(Y$5&lt;=$D431,0,IF(SUM($D431,I397)&gt;Y$5,$AB409/I397,$AB409-SUM($I431:X431)))</f>
        <v>0</v>
      </c>
      <c r="Z431" s="123">
        <f>IF(Z$5&lt;=$D431,0,IF(SUM($D431,I397)&gt;Z$5,$AB409/I397,$AB409-SUM($I431:Y431)))</f>
        <v>0</v>
      </c>
      <c r="AA431" s="123">
        <f>IF(AA$5&lt;=$D431,0,IF(SUM($D431,I397)&gt;AA$5,$AB409/I397,$AB409-SUM($I431:Z431)))</f>
        <v>0</v>
      </c>
      <c r="AB431" s="123">
        <f>IF(AB$5&lt;=$D431,0,IF(SUM($D431,I397)&gt;AB$5,$AB409/I397,$AB409-SUM($I431:AA431)))</f>
        <v>0</v>
      </c>
      <c r="AC431" s="123">
        <f>IF(AC$5&lt;=$D431,0,IF(SUM($D431,I397)&gt;AC$5,$AB409/I397,$AB409-SUM($I431:AB431)))</f>
        <v>0</v>
      </c>
      <c r="AD431" s="123">
        <f>IF(AD$5&lt;=$D431,0,IF(SUM($D431,I397)&gt;AD$5,$AB409/I397,$AB409-SUM($I431:AC431)))</f>
        <v>0</v>
      </c>
      <c r="AE431" s="123">
        <f>IF(AE$5&lt;=$D431,0,IF(SUM($D431,I397)&gt;AE$5,$AB409/I397,$AB409-SUM($I431:AD431)))</f>
        <v>0</v>
      </c>
      <c r="AF431" s="123">
        <f>IF(AF$5&lt;=$D431,0,IF(SUM($D431,I397)&gt;AF$5,$AB409/I397,$AB409-SUM($I431:AE431)))</f>
        <v>0</v>
      </c>
      <c r="AG431" s="123">
        <f>IF(AG$5&lt;=$D431,0,IF(SUM($D431,I397)&gt;AG$5,$AB409/I397,$AB409-SUM($I431:AF431)))</f>
        <v>0</v>
      </c>
      <c r="AH431" s="123">
        <f>IF(AH$5&lt;=$D431,0,IF(SUM($D431,I397)&gt;AH$5,$AB409/I397,$AB409-SUM($I431:AG431)))</f>
        <v>0</v>
      </c>
      <c r="AI431" s="123">
        <f>IF(AI$5&lt;=$D431,0,IF(SUM($D431,I397)&gt;AI$5,$AB409/I397,$AB409-SUM($I431:AH431)))</f>
        <v>0</v>
      </c>
      <c r="AJ431" s="123">
        <f>IF(AJ$5&lt;=$D431,0,IF(SUM($D431,I397)&gt;AJ$5,$AB409/I397,$AB409-SUM($I431:AI431)))</f>
        <v>0</v>
      </c>
      <c r="AK431" s="123">
        <f>IF(AK$5&lt;=$D431,0,IF(SUM($D431,I397)&gt;AK$5,$AB409/I397,$AB409-SUM($I431:AJ431)))</f>
        <v>0</v>
      </c>
      <c r="AL431" s="123">
        <f>IF(AL$5&lt;=$D431,0,IF(SUM($D431,I397)&gt;AL$5,$AB409/I397,$AB409-SUM($I431:AK431)))</f>
        <v>0</v>
      </c>
      <c r="AM431" s="123">
        <f>IF(AM$5&lt;=$D431,0,IF(SUM($D431,I397)&gt;AM$5,$AB409/I397,$AB409-SUM($I431:AL431)))</f>
        <v>0</v>
      </c>
      <c r="AN431" s="123">
        <f>IF(AN$5&lt;=$D431,0,IF(SUM($D431,I397)&gt;AN$5,$AB409/I397,$AB409-SUM($I431:AM431)))</f>
        <v>0</v>
      </c>
      <c r="AO431" s="123">
        <f>IF(AO$5&lt;=$D431,0,IF(SUM($D431,I397)&gt;AO$5,$AB409/I397,$AB409-SUM($I431:AN431)))</f>
        <v>0</v>
      </c>
      <c r="AP431" s="123">
        <f>IF(AP$5&lt;=$D431,0,IF(SUM($D431,I397)&gt;AP$5,$AB409/I397,$AB409-SUM($I431:AO431)))</f>
        <v>0</v>
      </c>
      <c r="AQ431" s="123">
        <f>IF(AQ$5&lt;=$D431,0,IF(SUM($D431,I397)&gt;AQ$5,$AB409/I397,$AB409-SUM($I431:AP431)))</f>
        <v>0</v>
      </c>
      <c r="AR431" s="123">
        <f>IF(AR$5&lt;=$D431,0,IF(SUM($D431,I397)&gt;AR$5,$AB409/I397,$AB409-SUM($I431:AQ431)))</f>
        <v>0</v>
      </c>
      <c r="AS431" s="123">
        <f>IF(AS$5&lt;=$D431,0,IF(SUM($D431,I397)&gt;AS$5,$AB409/I397,$AB409-SUM($I431:AR431)))</f>
        <v>0</v>
      </c>
      <c r="AT431" s="123">
        <f>IF(AT$5&lt;=$D431,0,IF(SUM($D431,I397)&gt;AT$5,$AB409/I397,$AB409-SUM($I431:AS431)))</f>
        <v>0</v>
      </c>
      <c r="AU431" s="123">
        <f>IF(AU$5&lt;=$D431,0,IF(SUM($D431,I397)&gt;AU$5,$AB409/I397,$AB409-SUM($I431:AT431)))</f>
        <v>0</v>
      </c>
      <c r="AV431" s="123">
        <f>IF(AV$5&lt;=$D431,0,IF(SUM($D431,I397)&gt;AV$5,$AB409/I397,$AB409-SUM($I431:AU431)))</f>
        <v>0</v>
      </c>
      <c r="AW431" s="123">
        <f>IF(AW$5&lt;=$D431,0,IF(SUM($D431,I397)&gt;AW$5,$AB409/I397,$AB409-SUM($I431:AV431)))</f>
        <v>0</v>
      </c>
      <c r="AX431" s="123">
        <f>IF(AX$5&lt;=$D431,0,IF(SUM($D431,I397)&gt;AX$5,$AB409/I397,$AB409-SUM($I431:AW431)))</f>
        <v>0</v>
      </c>
      <c r="AY431" s="123">
        <f>IF(AY$5&lt;=$D431,0,IF(SUM($D431,I397)&gt;AY$5,$AB409/I397,$AB409-SUM($I431:AX431)))</f>
        <v>0</v>
      </c>
      <c r="AZ431" s="123">
        <f>IF(AZ$5&lt;=$D431,0,IF(SUM($D431,I397)&gt;AZ$5,$AB409/I397,$AB409-SUM($I431:AY431)))</f>
        <v>0</v>
      </c>
      <c r="BA431" s="123">
        <f>IF(BA$5&lt;=$D431,0,IF(SUM($D431,I397)&gt;BA$5,$AB409/I397,$AB409-SUM($I431:AZ431)))</f>
        <v>0</v>
      </c>
      <c r="BB431" s="123">
        <f>IF(BB$5&lt;=$D431,0,IF(SUM($D431,I397)&gt;BB$5,$AB409/I397,$AB409-SUM($I431:BA431)))</f>
        <v>0</v>
      </c>
      <c r="BC431" s="123">
        <f>IF(BC$5&lt;=$D431,0,IF(SUM($D431,I397)&gt;BC$5,$AB409/I397,$AB409-SUM($I431:BB431)))</f>
        <v>0</v>
      </c>
      <c r="BD431" s="123">
        <f>IF(BD$5&lt;=$D431,0,IF(SUM($D431,I397)&gt;BD$5,$AB409/I397,$AB409-SUM($I431:BC431)))</f>
        <v>0</v>
      </c>
      <c r="BE431" s="123">
        <f>IF(BE$5&lt;=$D431,0,IF(SUM($D431,I397)&gt;BE$5,$AB409/I397,$AB409-SUM($I431:BD431)))</f>
        <v>0</v>
      </c>
      <c r="BF431" s="123">
        <f>IF(BF$5&lt;=$D431,0,IF(SUM($D431,I397)&gt;BF$5,$AB409/I397,$AB409-SUM($I431:BE431)))</f>
        <v>0</v>
      </c>
      <c r="BG431" s="123">
        <f>IF(BG$5&lt;=$D431,0,IF(SUM($D431,I397)&gt;BG$5,$AB409/I397,$AB409-SUM($I431:BF431)))</f>
        <v>0</v>
      </c>
      <c r="BH431" s="123">
        <f>IF(BH$5&lt;=$D431,0,IF(SUM($D431,I397)&gt;BH$5,$AB409/I397,$AB409-SUM($I431:BG431)))</f>
        <v>0</v>
      </c>
      <c r="BI431" s="123">
        <f>IF(BI$5&lt;=$D431,0,IF(SUM($D431,I397)&gt;BI$5,$AB409/I397,$AB409-SUM($I431:BH431)))</f>
        <v>0</v>
      </c>
      <c r="BJ431" s="123">
        <f>IF(BJ$5&lt;=$D431,0,IF(SUM($D431,I397)&gt;BJ$5,$AB409/I397,$AB409-SUM($I431:BI431)))</f>
        <v>0</v>
      </c>
      <c r="BK431" s="123">
        <f>IF(BK$5&lt;=$D431,0,IF(SUM($D431,I397)&gt;BK$5,$AB409/I397,$AB409-SUM($I431:BJ431)))</f>
        <v>0</v>
      </c>
      <c r="BL431" s="123">
        <f>IF(BL$5&lt;=$D431,0,IF(SUM($D431,I397)&gt;BL$5,$AB409/I397,$AB409-SUM($I431:BK431)))</f>
        <v>0</v>
      </c>
      <c r="BM431" s="123">
        <f>IF(BM$5&lt;=$D431,0,IF(SUM($D431,I397)&gt;BM$5,$AB409/I397,$AB409-SUM($I431:BL431)))</f>
        <v>0</v>
      </c>
      <c r="BN431" s="123">
        <f>IF(BN$5&lt;=$D431,0,IF(SUM($D431,I397)&gt;BN$5,$AB409/I397,$AB409-SUM($I431:BM431)))</f>
        <v>0</v>
      </c>
      <c r="BO431" s="123">
        <f>IF(BO$5&lt;=$D431,0,IF(SUM($D431,I397)&gt;BO$5,$AB409/I397,$AB409-SUM($I431:BN431)))</f>
        <v>0</v>
      </c>
      <c r="BP431" s="123">
        <f>IF(BP$5&lt;=$D431,0,IF(SUM($D431,I397)&gt;BP$5,$AB409/I397,$AB409-SUM($I431:BO431)))</f>
        <v>0</v>
      </c>
      <c r="BQ431" s="123">
        <f>IF(BQ$5&lt;=$D431,0,IF(SUM($D431,I397)&gt;BQ$5,$AB409/I397,$AB409-SUM($I431:BP431)))</f>
        <v>0</v>
      </c>
      <c r="BR431" s="123">
        <f>IF(BR$5&lt;=$D431,0,IF(SUM($D431,J397)&gt;BR$5,$AB409/J397,$AB409-SUM($I431:BQ431)))</f>
        <v>0</v>
      </c>
      <c r="BS431" s="123">
        <f>IF(BS$5&lt;=$D431,0,IF(SUM($D431,K397)&gt;BS$5,$AB409/K397,$AB409-SUM($I431:BR431)))</f>
        <v>0</v>
      </c>
      <c r="BT431" s="123">
        <f>IF(BT$5&lt;=$D431,0,IF(SUM($D431,L397)&gt;BT$5,$AB409/L397,$AB409-SUM($I431:BS431)))</f>
        <v>0</v>
      </c>
      <c r="BU431" s="123">
        <f>IF(BU$5&lt;=$D431,0,IF(SUM($D431,M397)&gt;BU$5,$AB409/M397,$AB409-SUM($I431:BT431)))</f>
        <v>0</v>
      </c>
      <c r="BV431" s="123">
        <f>IF(BV$5&lt;=$D431,0,IF(SUM($D431,N397)&gt;BV$5,$AB409/N397,$AB409-SUM($I431:BU431)))</f>
        <v>0</v>
      </c>
    </row>
    <row r="432" spans="4:74" ht="12.75" hidden="1" customHeight="1" outlineLevel="1" x14ac:dyDescent="0.3">
      <c r="D432" s="124">
        <f t="shared" si="240"/>
        <v>2030</v>
      </c>
      <c r="E432" s="8" t="s">
        <v>22</v>
      </c>
      <c r="I432" s="75"/>
      <c r="J432" s="123">
        <f>IF(J$5&lt;=$D432,0,IF(SUM($D432,I397)&gt;J$5,$AC409/I397,$AC409-SUM($I432:I432)))</f>
        <v>0</v>
      </c>
      <c r="K432" s="123">
        <f>IF(K$5&lt;=$D432,0,IF(SUM($D432,I397)&gt;K$5,$AC409/I397,$AC409-SUM($I432:J432)))</f>
        <v>0</v>
      </c>
      <c r="L432" s="123">
        <f>IF(L$5&lt;=$D432,0,IF(SUM($D432,I397)&gt;L$5,$AC409/I397,$AC409-SUM($I432:K432)))</f>
        <v>0</v>
      </c>
      <c r="M432" s="123">
        <f>IF(M$5&lt;=$D432,0,IF(SUM($D432,I397)&gt;M$5,$AC409/I397,$AC409-SUM($I432:L432)))</f>
        <v>0</v>
      </c>
      <c r="N432" s="123">
        <f>IF(N$5&lt;=$D432,0,IF(SUM($D432,I397)&gt;N$5,$AC409/I397,$AC409-SUM($I432:M432)))</f>
        <v>0</v>
      </c>
      <c r="O432" s="123">
        <f>IF(O$5&lt;=$D432,0,IF(SUM($D432,I397)&gt;O$5,$AC409/I397,$AC409-SUM($I432:N432)))</f>
        <v>0</v>
      </c>
      <c r="P432" s="123">
        <f>IF(P$5&lt;=$D432,0,IF(SUM($D432,I397)&gt;P$5,$AC409/I397,$AC409-SUM($I432:O432)))</f>
        <v>0</v>
      </c>
      <c r="Q432" s="123">
        <f>IF(Q$5&lt;=$D432,0,IF(SUM($D432,I397)&gt;Q$5,$AC409/I397,$AC409-SUM($I432:P432)))</f>
        <v>0</v>
      </c>
      <c r="R432" s="123">
        <f>IF(R$5&lt;=$D432,0,IF(SUM($D432,I397)&gt;R$5,$AC409/I397,$AC409-SUM($I432:Q432)))</f>
        <v>0</v>
      </c>
      <c r="S432" s="123">
        <f>IF(S$5&lt;=$D432,0,IF(SUM($D432,I397)&gt;S$5,$AC409/I397,$AC409-SUM($I432:R432)))</f>
        <v>0</v>
      </c>
      <c r="T432" s="123">
        <f>IF(T$5&lt;=$D432,0,IF(SUM($D432,I397)&gt;T$5,$AC409/I397,$AC409-SUM($I432:S432)))</f>
        <v>0</v>
      </c>
      <c r="U432" s="123">
        <f>IF(U$5&lt;=$D432,0,IF(SUM($D432,I397)&gt;U$5,$AC409/I397,$AC409-SUM($I432:T432)))</f>
        <v>0</v>
      </c>
      <c r="V432" s="123">
        <f>IF(V$5&lt;=$D432,0,IF(SUM($D432,I397)&gt;V$5,$AC409/I397,$AC409-SUM($I432:U432)))</f>
        <v>0</v>
      </c>
      <c r="W432" s="123">
        <f>IF(W$5&lt;=$D432,0,IF(SUM($D432,I397)&gt;W$5,$AC409/I397,$AC409-SUM($I432:V432)))</f>
        <v>0</v>
      </c>
      <c r="X432" s="123">
        <f>IF(X$5&lt;=$D432,0,IF(SUM($D432,I397)&gt;X$5,$AC409/I397,$AC409-SUM($I432:W432)))</f>
        <v>0</v>
      </c>
      <c r="Y432" s="123">
        <f>IF(Y$5&lt;=$D432,0,IF(SUM($D432,I397)&gt;Y$5,$AC409/I397,$AC409-SUM($I432:X432)))</f>
        <v>0</v>
      </c>
      <c r="Z432" s="123">
        <f>IF(Z$5&lt;=$D432,0,IF(SUM($D432,I397)&gt;Z$5,$AC409/I397,$AC409-SUM($I432:Y432)))</f>
        <v>0</v>
      </c>
      <c r="AA432" s="123">
        <f>IF(AA$5&lt;=$D432,0,IF(SUM($D432,I397)&gt;AA$5,$AC409/I397,$AC409-SUM($I432:Z432)))</f>
        <v>0</v>
      </c>
      <c r="AB432" s="123">
        <f>IF(AB$5&lt;=$D432,0,IF(SUM($D432,I397)&gt;AB$5,$AC409/I397,$AC409-SUM($I432:AA432)))</f>
        <v>0</v>
      </c>
      <c r="AC432" s="123">
        <f>IF(AC$5&lt;=$D432,0,IF(SUM($D432,I397)&gt;AC$5,$AC409/I397,$AC409-SUM($I432:AB432)))</f>
        <v>0</v>
      </c>
      <c r="AD432" s="123">
        <f>IF(AD$5&lt;=$D432,0,IF(SUM($D432,I397)&gt;AD$5,$AC409/I397,$AC409-SUM($I432:AC432)))</f>
        <v>0</v>
      </c>
      <c r="AE432" s="123">
        <f>IF(AE$5&lt;=$D432,0,IF(SUM($D432,I397)&gt;AE$5,$AC409/I397,$AC409-SUM($I432:AD432)))</f>
        <v>0</v>
      </c>
      <c r="AF432" s="123">
        <f>IF(AF$5&lt;=$D432,0,IF(SUM($D432,I397)&gt;AF$5,$AC409/I397,$AC409-SUM($I432:AE432)))</f>
        <v>0</v>
      </c>
      <c r="AG432" s="123">
        <f>IF(AG$5&lt;=$D432,0,IF(SUM($D432,I397)&gt;AG$5,$AC409/I397,$AC409-SUM($I432:AF432)))</f>
        <v>0</v>
      </c>
      <c r="AH432" s="123">
        <f>IF(AH$5&lt;=$D432,0,IF(SUM($D432,I397)&gt;AH$5,$AC409/I397,$AC409-SUM($I432:AG432)))</f>
        <v>0</v>
      </c>
      <c r="AI432" s="123">
        <f>IF(AI$5&lt;=$D432,0,IF(SUM($D432,I397)&gt;AI$5,$AC409/I397,$AC409-SUM($I432:AH432)))</f>
        <v>0</v>
      </c>
      <c r="AJ432" s="123">
        <f>IF(AJ$5&lt;=$D432,0,IF(SUM($D432,I397)&gt;AJ$5,$AC409/I397,$AC409-SUM($I432:AI432)))</f>
        <v>0</v>
      </c>
      <c r="AK432" s="123">
        <f>IF(AK$5&lt;=$D432,0,IF(SUM($D432,I397)&gt;AK$5,$AC409/I397,$AC409-SUM($I432:AJ432)))</f>
        <v>0</v>
      </c>
      <c r="AL432" s="123">
        <f>IF(AL$5&lt;=$D432,0,IF(SUM($D432,I397)&gt;AL$5,$AC409/I397,$AC409-SUM($I432:AK432)))</f>
        <v>0</v>
      </c>
      <c r="AM432" s="123">
        <f>IF(AM$5&lt;=$D432,0,IF(SUM($D432,I397)&gt;AM$5,$AC409/I397,$AC409-SUM($I432:AL432)))</f>
        <v>0</v>
      </c>
      <c r="AN432" s="123">
        <f>IF(AN$5&lt;=$D432,0,IF(SUM($D432,I397)&gt;AN$5,$AC409/I397,$AC409-SUM($I432:AM432)))</f>
        <v>0</v>
      </c>
      <c r="AO432" s="123">
        <f>IF(AO$5&lt;=$D432,0,IF(SUM($D432,I397)&gt;AO$5,$AC409/I397,$AC409-SUM($I432:AN432)))</f>
        <v>0</v>
      </c>
      <c r="AP432" s="123">
        <f>IF(AP$5&lt;=$D432,0,IF(SUM($D432,I397)&gt;AP$5,$AC409/I397,$AC409-SUM($I432:AO432)))</f>
        <v>0</v>
      </c>
      <c r="AQ432" s="123">
        <f>IF(AQ$5&lt;=$D432,0,IF(SUM($D432,I397)&gt;AQ$5,$AC409/I397,$AC409-SUM($I432:AP432)))</f>
        <v>0</v>
      </c>
      <c r="AR432" s="123">
        <f>IF(AR$5&lt;=$D432,0,IF(SUM($D432,I397)&gt;AR$5,$AC409/I397,$AC409-SUM($I432:AQ432)))</f>
        <v>0</v>
      </c>
      <c r="AS432" s="123">
        <f>IF(AS$5&lt;=$D432,0,IF(SUM($D432,I397)&gt;AS$5,$AC409/I397,$AC409-SUM($I432:AR432)))</f>
        <v>0</v>
      </c>
      <c r="AT432" s="123">
        <f>IF(AT$5&lt;=$D432,0,IF(SUM($D432,I397)&gt;AT$5,$AC409/I397,$AC409-SUM($I432:AS432)))</f>
        <v>0</v>
      </c>
      <c r="AU432" s="123">
        <f>IF(AU$5&lt;=$D432,0,IF(SUM($D432,I397)&gt;AU$5,$AC409/I397,$AC409-SUM($I432:AT432)))</f>
        <v>0</v>
      </c>
      <c r="AV432" s="123">
        <f>IF(AV$5&lt;=$D432,0,IF(SUM($D432,I397)&gt;AV$5,$AC409/I397,$AC409-SUM($I432:AU432)))</f>
        <v>0</v>
      </c>
      <c r="AW432" s="123">
        <f>IF(AW$5&lt;=$D432,0,IF(SUM($D432,I397)&gt;AW$5,$AC409/I397,$AC409-SUM($I432:AV432)))</f>
        <v>0</v>
      </c>
      <c r="AX432" s="123">
        <f>IF(AX$5&lt;=$D432,0,IF(SUM($D432,I397)&gt;AX$5,$AC409/I397,$AC409-SUM($I432:AW432)))</f>
        <v>0</v>
      </c>
      <c r="AY432" s="123">
        <f>IF(AY$5&lt;=$D432,0,IF(SUM($D432,I397)&gt;AY$5,$AC409/I397,$AC409-SUM($I432:AX432)))</f>
        <v>0</v>
      </c>
      <c r="AZ432" s="123">
        <f>IF(AZ$5&lt;=$D432,0,IF(SUM($D432,I397)&gt;AZ$5,$AC409/I397,$AC409-SUM($I432:AY432)))</f>
        <v>0</v>
      </c>
      <c r="BA432" s="123">
        <f>IF(BA$5&lt;=$D432,0,IF(SUM($D432,I397)&gt;BA$5,$AC409/I397,$AC409-SUM($I432:AZ432)))</f>
        <v>0</v>
      </c>
      <c r="BB432" s="123">
        <f>IF(BB$5&lt;=$D432,0,IF(SUM($D432,I397)&gt;BB$5,$AC409/I397,$AC409-SUM($I432:BA432)))</f>
        <v>0</v>
      </c>
      <c r="BC432" s="123">
        <f>IF(BC$5&lt;=$D432,0,IF(SUM($D432,I397)&gt;BC$5,$AC409/I397,$AC409-SUM($I432:BB432)))</f>
        <v>0</v>
      </c>
      <c r="BD432" s="123">
        <f>IF(BD$5&lt;=$D432,0,IF(SUM($D432,I397)&gt;BD$5,$AC409/I397,$AC409-SUM($I432:BC432)))</f>
        <v>0</v>
      </c>
      <c r="BE432" s="123">
        <f>IF(BE$5&lt;=$D432,0,IF(SUM($D432,I397)&gt;BE$5,$AC409/I397,$AC409-SUM($I432:BD432)))</f>
        <v>0</v>
      </c>
      <c r="BF432" s="123">
        <f>IF(BF$5&lt;=$D432,0,IF(SUM($D432,I397)&gt;BF$5,$AC409/I397,$AC409-SUM($I432:BE432)))</f>
        <v>0</v>
      </c>
      <c r="BG432" s="123">
        <f>IF(BG$5&lt;=$D432,0,IF(SUM($D432,I397)&gt;BG$5,$AC409/I397,$AC409-SUM($I432:BF432)))</f>
        <v>0</v>
      </c>
      <c r="BH432" s="123">
        <f>IF(BH$5&lt;=$D432,0,IF(SUM($D432,I397)&gt;BH$5,$AC409/I397,$AC409-SUM($I432:BG432)))</f>
        <v>0</v>
      </c>
      <c r="BI432" s="123">
        <f>IF(BI$5&lt;=$D432,0,IF(SUM($D432,I397)&gt;BI$5,$AC409/I397,$AC409-SUM($I432:BH432)))</f>
        <v>0</v>
      </c>
      <c r="BJ432" s="123">
        <f>IF(BJ$5&lt;=$D432,0,IF(SUM($D432,I397)&gt;BJ$5,$AC409/I397,$AC409-SUM($I432:BI432)))</f>
        <v>0</v>
      </c>
      <c r="BK432" s="123">
        <f>IF(BK$5&lt;=$D432,0,IF(SUM($D432,I397)&gt;BK$5,$AC409/I397,$AC409-SUM($I432:BJ432)))</f>
        <v>0</v>
      </c>
      <c r="BL432" s="123">
        <f>IF(BL$5&lt;=$D432,0,IF(SUM($D432,I397)&gt;BL$5,$AC409/I397,$AC409-SUM($I432:BK432)))</f>
        <v>0</v>
      </c>
      <c r="BM432" s="123">
        <f>IF(BM$5&lt;=$D432,0,IF(SUM($D432,I397)&gt;BM$5,$AC409/I397,$AC409-SUM($I432:BL432)))</f>
        <v>0</v>
      </c>
      <c r="BN432" s="123">
        <f>IF(BN$5&lt;=$D432,0,IF(SUM($D432,I397)&gt;BN$5,$AC409/I397,$AC409-SUM($I432:BM432)))</f>
        <v>0</v>
      </c>
      <c r="BO432" s="123">
        <f>IF(BO$5&lt;=$D432,0,IF(SUM($D432,I397)&gt;BO$5,$AC409/I397,$AC409-SUM($I432:BN432)))</f>
        <v>0</v>
      </c>
      <c r="BP432" s="123">
        <f>IF(BP$5&lt;=$D432,0,IF(SUM($D432,I397)&gt;BP$5,$AC409/I397,$AC409-SUM($I432:BO432)))</f>
        <v>0</v>
      </c>
      <c r="BQ432" s="123">
        <f>IF(BQ$5&lt;=$D432,0,IF(SUM($D432,I397)&gt;BQ$5,$AC409/I397,$AC409-SUM($I432:BP432)))</f>
        <v>0</v>
      </c>
      <c r="BR432" s="123">
        <f>IF(BR$5&lt;=$D432,0,IF(SUM($D432,J397)&gt;BR$5,$AC409/J397,$AC409-SUM($I432:BQ432)))</f>
        <v>0</v>
      </c>
      <c r="BS432" s="123">
        <f>IF(BS$5&lt;=$D432,0,IF(SUM($D432,K397)&gt;BS$5,$AC409/K397,$AC409-SUM($I432:BR432)))</f>
        <v>0</v>
      </c>
      <c r="BT432" s="123">
        <f>IF(BT$5&lt;=$D432,0,IF(SUM($D432,L397)&gt;BT$5,$AC409/L397,$AC409-SUM($I432:BS432)))</f>
        <v>0</v>
      </c>
      <c r="BU432" s="123">
        <f>IF(BU$5&lt;=$D432,0,IF(SUM($D432,M397)&gt;BU$5,$AC409/M397,$AC409-SUM($I432:BT432)))</f>
        <v>0</v>
      </c>
      <c r="BV432" s="123">
        <f>IF(BV$5&lt;=$D432,0,IF(SUM($D432,N397)&gt;BV$5,$AC409/N397,$AC409-SUM($I432:BU432)))</f>
        <v>0</v>
      </c>
    </row>
    <row r="433" spans="4:74" ht="12.75" hidden="1" customHeight="1" outlineLevel="1" x14ac:dyDescent="0.3">
      <c r="D433" s="124">
        <f t="shared" si="240"/>
        <v>2031</v>
      </c>
      <c r="E433" s="8" t="s">
        <v>22</v>
      </c>
      <c r="I433" s="75"/>
      <c r="J433" s="123">
        <f>IF(J$5&lt;=$D433,0,IF(SUM($D433,I397)&gt;J$5,$AD409/I397,$AD409-SUM($I433:I433)))</f>
        <v>0</v>
      </c>
      <c r="K433" s="123">
        <f>IF(K$5&lt;=$D433,0,IF(SUM($D433,I397)&gt;K$5,$AD409/I397,$AD409-SUM($I433:J433)))</f>
        <v>0</v>
      </c>
      <c r="L433" s="123">
        <f>IF(L$5&lt;=$D433,0,IF(SUM($D433,I397)&gt;L$5,$AD409/I397,$AD409-SUM($I433:K433)))</f>
        <v>0</v>
      </c>
      <c r="M433" s="123">
        <f>IF(M$5&lt;=$D433,0,IF(SUM($D433,I397)&gt;M$5,$AD409/I397,$AD409-SUM($I433:L433)))</f>
        <v>0</v>
      </c>
      <c r="N433" s="123">
        <f>IF(N$5&lt;=$D433,0,IF(SUM($D433,I397)&gt;N$5,$AD409/I397,$AD409-SUM($I433:M433)))</f>
        <v>0</v>
      </c>
      <c r="O433" s="123">
        <f>IF(O$5&lt;=$D433,0,IF(SUM($D433,I397)&gt;O$5,$AD409/I397,$AD409-SUM($I433:N433)))</f>
        <v>0</v>
      </c>
      <c r="P433" s="123">
        <f>IF(P$5&lt;=$D433,0,IF(SUM($D433,I397)&gt;P$5,$AD409/I397,$AD409-SUM($I433:O433)))</f>
        <v>0</v>
      </c>
      <c r="Q433" s="123">
        <f>IF(Q$5&lt;=$D433,0,IF(SUM($D433,I397)&gt;Q$5,$AD409/I397,$AD409-SUM($I433:P433)))</f>
        <v>0</v>
      </c>
      <c r="R433" s="123">
        <f>IF(R$5&lt;=$D433,0,IF(SUM($D433,I397)&gt;R$5,$AD409/I397,$AD409-SUM($I433:Q433)))</f>
        <v>0</v>
      </c>
      <c r="S433" s="123">
        <f>IF(S$5&lt;=$D433,0,IF(SUM($D433,I397)&gt;S$5,$AD409/I397,$AD409-SUM($I433:R433)))</f>
        <v>0</v>
      </c>
      <c r="T433" s="123">
        <f>IF(T$5&lt;=$D433,0,IF(SUM($D433,I397)&gt;T$5,$AD409/I397,$AD409-SUM($I433:S433)))</f>
        <v>0</v>
      </c>
      <c r="U433" s="123">
        <f>IF(U$5&lt;=$D433,0,IF(SUM($D433,I397)&gt;U$5,$AD409/I397,$AD409-SUM($I433:T433)))</f>
        <v>0</v>
      </c>
      <c r="V433" s="123">
        <f>IF(V$5&lt;=$D433,0,IF(SUM($D433,I397)&gt;V$5,$AD409/I397,$AD409-SUM($I433:U433)))</f>
        <v>0</v>
      </c>
      <c r="W433" s="123">
        <f>IF(W$5&lt;=$D433,0,IF(SUM($D433,I397)&gt;W$5,$AD409/I397,$AD409-SUM($I433:V433)))</f>
        <v>0</v>
      </c>
      <c r="X433" s="123">
        <f>IF(X$5&lt;=$D433,0,IF(SUM($D433,I397)&gt;X$5,$AD409/I397,$AD409-SUM($I433:W433)))</f>
        <v>0</v>
      </c>
      <c r="Y433" s="123">
        <f>IF(Y$5&lt;=$D433,0,IF(SUM($D433,I397)&gt;Y$5,$AD409/I397,$AD409-SUM($I433:X433)))</f>
        <v>0</v>
      </c>
      <c r="Z433" s="123">
        <f>IF(Z$5&lt;=$D433,0,IF(SUM($D433,I397)&gt;Z$5,$AD409/I397,$AD409-SUM($I433:Y433)))</f>
        <v>0</v>
      </c>
      <c r="AA433" s="123">
        <f>IF(AA$5&lt;=$D433,0,IF(SUM($D433,I397)&gt;AA$5,$AD409/I397,$AD409-SUM($I433:Z433)))</f>
        <v>0</v>
      </c>
      <c r="AB433" s="123">
        <f>IF(AB$5&lt;=$D433,0,IF(SUM($D433,I397)&gt;AB$5,$AD409/I397,$AD409-SUM($I433:AA433)))</f>
        <v>0</v>
      </c>
      <c r="AC433" s="123">
        <f>IF(AC$5&lt;=$D433,0,IF(SUM($D433,I397)&gt;AC$5,$AD409/I397,$AD409-SUM($I433:AB433)))</f>
        <v>0</v>
      </c>
      <c r="AD433" s="123">
        <f>IF(AD$5&lt;=$D433,0,IF(SUM($D433,I397)&gt;AD$5,$AD409/I397,$AD409-SUM($I433:AC433)))</f>
        <v>0</v>
      </c>
      <c r="AE433" s="123">
        <f>IF(AE$5&lt;=$D433,0,IF(SUM($D433,I397)&gt;AE$5,$AD409/I397,$AD409-SUM($I433:AD433)))</f>
        <v>0</v>
      </c>
      <c r="AF433" s="123">
        <f>IF(AF$5&lt;=$D433,0,IF(SUM($D433,I397)&gt;AF$5,$AD409/I397,$AD409-SUM($I433:AE433)))</f>
        <v>0</v>
      </c>
      <c r="AG433" s="123">
        <f>IF(AG$5&lt;=$D433,0,IF(SUM($D433,I397)&gt;AG$5,$AD409/I397,$AD409-SUM($I433:AF433)))</f>
        <v>0</v>
      </c>
      <c r="AH433" s="123">
        <f>IF(AH$5&lt;=$D433,0,IF(SUM($D433,I397)&gt;AH$5,$AD409/I397,$AD409-SUM($I433:AG433)))</f>
        <v>0</v>
      </c>
      <c r="AI433" s="123">
        <f>IF(AI$5&lt;=$D433,0,IF(SUM($D433,I397)&gt;AI$5,$AD409/I397,$AD409-SUM($I433:AH433)))</f>
        <v>0</v>
      </c>
      <c r="AJ433" s="123">
        <f>IF(AJ$5&lt;=$D433,0,IF(SUM($D433,I397)&gt;AJ$5,$AD409/I397,$AD409-SUM($I433:AI433)))</f>
        <v>0</v>
      </c>
      <c r="AK433" s="123">
        <f>IF(AK$5&lt;=$D433,0,IF(SUM($D433,I397)&gt;AK$5,$AD409/I397,$AD409-SUM($I433:AJ433)))</f>
        <v>0</v>
      </c>
      <c r="AL433" s="123">
        <f>IF(AL$5&lt;=$D433,0,IF(SUM($D433,I397)&gt;AL$5,$AD409/I397,$AD409-SUM($I433:AK433)))</f>
        <v>0</v>
      </c>
      <c r="AM433" s="123">
        <f>IF(AM$5&lt;=$D433,0,IF(SUM($D433,I397)&gt;AM$5,$AD409/I397,$AD409-SUM($I433:AL433)))</f>
        <v>0</v>
      </c>
      <c r="AN433" s="123">
        <f>IF(AN$5&lt;=$D433,0,IF(SUM($D433,I397)&gt;AN$5,$AD409/I397,$AD409-SUM($I433:AM433)))</f>
        <v>0</v>
      </c>
      <c r="AO433" s="123">
        <f>IF(AO$5&lt;=$D433,0,IF(SUM($D433,I397)&gt;AO$5,$AD409/I397,$AD409-SUM($I433:AN433)))</f>
        <v>0</v>
      </c>
      <c r="AP433" s="123">
        <f>IF(AP$5&lt;=$D433,0,IF(SUM($D433,I397)&gt;AP$5,$AD409/I397,$AD409-SUM($I433:AO433)))</f>
        <v>0</v>
      </c>
      <c r="AQ433" s="123">
        <f>IF(AQ$5&lt;=$D433,0,IF(SUM($D433,I397)&gt;AQ$5,$AD409/I397,$AD409-SUM($I433:AP433)))</f>
        <v>0</v>
      </c>
      <c r="AR433" s="123">
        <f>IF(AR$5&lt;=$D433,0,IF(SUM($D433,I397)&gt;AR$5,$AD409/I397,$AD409-SUM($I433:AQ433)))</f>
        <v>0</v>
      </c>
      <c r="AS433" s="123">
        <f>IF(AS$5&lt;=$D433,0,IF(SUM($D433,I397)&gt;AS$5,$AD409/I397,$AD409-SUM($I433:AR433)))</f>
        <v>0</v>
      </c>
      <c r="AT433" s="123">
        <f>IF(AT$5&lt;=$D433,0,IF(SUM($D433,I397)&gt;AT$5,$AD409/I397,$AD409-SUM($I433:AS433)))</f>
        <v>0</v>
      </c>
      <c r="AU433" s="123">
        <f>IF(AU$5&lt;=$D433,0,IF(SUM($D433,I397)&gt;AU$5,$AD409/I397,$AD409-SUM($I433:AT433)))</f>
        <v>0</v>
      </c>
      <c r="AV433" s="123">
        <f>IF(AV$5&lt;=$D433,0,IF(SUM($D433,I397)&gt;AV$5,$AD409/I397,$AD409-SUM($I433:AU433)))</f>
        <v>0</v>
      </c>
      <c r="AW433" s="123">
        <f>IF(AW$5&lt;=$D433,0,IF(SUM($D433,I397)&gt;AW$5,$AD409/I397,$AD409-SUM($I433:AV433)))</f>
        <v>0</v>
      </c>
      <c r="AX433" s="123">
        <f>IF(AX$5&lt;=$D433,0,IF(SUM($D433,I397)&gt;AX$5,$AD409/I397,$AD409-SUM($I433:AW433)))</f>
        <v>0</v>
      </c>
      <c r="AY433" s="123">
        <f>IF(AY$5&lt;=$D433,0,IF(SUM($D433,I397)&gt;AY$5,$AD409/I397,$AD409-SUM($I433:AX433)))</f>
        <v>0</v>
      </c>
      <c r="AZ433" s="123">
        <f>IF(AZ$5&lt;=$D433,0,IF(SUM($D433,I397)&gt;AZ$5,$AD409/I397,$AD409-SUM($I433:AY433)))</f>
        <v>0</v>
      </c>
      <c r="BA433" s="123">
        <f>IF(BA$5&lt;=$D433,0,IF(SUM($D433,I397)&gt;BA$5,$AD409/I397,$AD409-SUM($I433:AZ433)))</f>
        <v>0</v>
      </c>
      <c r="BB433" s="123">
        <f>IF(BB$5&lt;=$D433,0,IF(SUM($D433,I397)&gt;BB$5,$AD409/I397,$AD409-SUM($I433:BA433)))</f>
        <v>0</v>
      </c>
      <c r="BC433" s="123">
        <f>IF(BC$5&lt;=$D433,0,IF(SUM($D433,I397)&gt;BC$5,$AD409/I397,$AD409-SUM($I433:BB433)))</f>
        <v>0</v>
      </c>
      <c r="BD433" s="123">
        <f>IF(BD$5&lt;=$D433,0,IF(SUM($D433,I397)&gt;BD$5,$AD409/I397,$AD409-SUM($I433:BC433)))</f>
        <v>0</v>
      </c>
      <c r="BE433" s="123">
        <f>IF(BE$5&lt;=$D433,0,IF(SUM($D433,I397)&gt;BE$5,$AD409/I397,$AD409-SUM($I433:BD433)))</f>
        <v>0</v>
      </c>
      <c r="BF433" s="123">
        <f>IF(BF$5&lt;=$D433,0,IF(SUM($D433,I397)&gt;BF$5,$AD409/I397,$AD409-SUM($I433:BE433)))</f>
        <v>0</v>
      </c>
      <c r="BG433" s="123">
        <f>IF(BG$5&lt;=$D433,0,IF(SUM($D433,I397)&gt;BG$5,$AD409/I397,$AD409-SUM($I433:BF433)))</f>
        <v>0</v>
      </c>
      <c r="BH433" s="123">
        <f>IF(BH$5&lt;=$D433,0,IF(SUM($D433,I397)&gt;BH$5,$AD409/I397,$AD409-SUM($I433:BG433)))</f>
        <v>0</v>
      </c>
      <c r="BI433" s="123">
        <f>IF(BI$5&lt;=$D433,0,IF(SUM($D433,I397)&gt;BI$5,$AD409/I397,$AD409-SUM($I433:BH433)))</f>
        <v>0</v>
      </c>
      <c r="BJ433" s="123">
        <f>IF(BJ$5&lt;=$D433,0,IF(SUM($D433,I397)&gt;BJ$5,$AD409/I397,$AD409-SUM($I433:BI433)))</f>
        <v>0</v>
      </c>
      <c r="BK433" s="123">
        <f>IF(BK$5&lt;=$D433,0,IF(SUM($D433,I397)&gt;BK$5,$AD409/I397,$AD409-SUM($I433:BJ433)))</f>
        <v>0</v>
      </c>
      <c r="BL433" s="123">
        <f>IF(BL$5&lt;=$D433,0,IF(SUM($D433,I397)&gt;BL$5,$AD409/I397,$AD409-SUM($I433:BK433)))</f>
        <v>0</v>
      </c>
      <c r="BM433" s="123">
        <f>IF(BM$5&lt;=$D433,0,IF(SUM($D433,I397)&gt;BM$5,$AD409/I397,$AD409-SUM($I433:BL433)))</f>
        <v>0</v>
      </c>
      <c r="BN433" s="123">
        <f>IF(BN$5&lt;=$D433,0,IF(SUM($D433,I397)&gt;BN$5,$AD409/I397,$AD409-SUM($I433:BM433)))</f>
        <v>0</v>
      </c>
      <c r="BO433" s="123">
        <f>IF(BO$5&lt;=$D433,0,IF(SUM($D433,I397)&gt;BO$5,$AD409/I397,$AD409-SUM($I433:BN433)))</f>
        <v>0</v>
      </c>
      <c r="BP433" s="123">
        <f>IF(BP$5&lt;=$D433,0,IF(SUM($D433,I397)&gt;BP$5,$AD409/I397,$AD409-SUM($I433:BO433)))</f>
        <v>0</v>
      </c>
      <c r="BQ433" s="123">
        <f>IF(BQ$5&lt;=$D433,0,IF(SUM($D433,I397)&gt;BQ$5,$AD409/I397,$AD409-SUM($I433:BP433)))</f>
        <v>0</v>
      </c>
      <c r="BR433" s="123">
        <f>IF(BR$5&lt;=$D433,0,IF(SUM($D433,J397)&gt;BR$5,$AD409/J397,$AD409-SUM($I433:BQ433)))</f>
        <v>0</v>
      </c>
      <c r="BS433" s="123">
        <f>IF(BS$5&lt;=$D433,0,IF(SUM($D433,K397)&gt;BS$5,$AD409/K397,$AD409-SUM($I433:BR433)))</f>
        <v>0</v>
      </c>
      <c r="BT433" s="123">
        <f>IF(BT$5&lt;=$D433,0,IF(SUM($D433,L397)&gt;BT$5,$AD409/L397,$AD409-SUM($I433:BS433)))</f>
        <v>0</v>
      </c>
      <c r="BU433" s="123">
        <f>IF(BU$5&lt;=$D433,0,IF(SUM($D433,M397)&gt;BU$5,$AD409/M397,$AD409-SUM($I433:BT433)))</f>
        <v>0</v>
      </c>
      <c r="BV433" s="123">
        <f>IF(BV$5&lt;=$D433,0,IF(SUM($D433,N397)&gt;BV$5,$AD409/N397,$AD409-SUM($I433:BU433)))</f>
        <v>0</v>
      </c>
    </row>
    <row r="434" spans="4:74" ht="12.75" hidden="1" customHeight="1" outlineLevel="1" x14ac:dyDescent="0.3">
      <c r="D434" s="124">
        <f t="shared" si="240"/>
        <v>2032</v>
      </c>
      <c r="E434" s="8" t="s">
        <v>22</v>
      </c>
      <c r="I434" s="75"/>
      <c r="J434" s="123">
        <f>IF(J$5&lt;=$D434,0,IF(SUM($D434,I397)&gt;J$5,$AE409/I397,$AE409-SUM($I434:I434)))</f>
        <v>0</v>
      </c>
      <c r="K434" s="123">
        <f>IF(K$5&lt;=$D434,0,IF(SUM($D434,I397)&gt;K$5,$AE409/I397,$AE409-SUM($I434:J434)))</f>
        <v>0</v>
      </c>
      <c r="L434" s="123">
        <f>IF(L$5&lt;=$D434,0,IF(SUM($D434,I397)&gt;L$5,$AE409/I397,$AE409-SUM($I434:K434)))</f>
        <v>0</v>
      </c>
      <c r="M434" s="123">
        <f>IF(M$5&lt;=$D434,0,IF(SUM($D434,I397)&gt;M$5,$AE409/I397,$AE409-SUM($I434:L434)))</f>
        <v>0</v>
      </c>
      <c r="N434" s="123">
        <f>IF(N$5&lt;=$D434,0,IF(SUM($D434,I397)&gt;N$5,$AE409/I397,$AE409-SUM($I434:M434)))</f>
        <v>0</v>
      </c>
      <c r="O434" s="123">
        <f>IF(O$5&lt;=$D434,0,IF(SUM($D434,I397)&gt;O$5,$AE409/I397,$AE409-SUM($I434:N434)))</f>
        <v>0</v>
      </c>
      <c r="P434" s="123">
        <f>IF(P$5&lt;=$D434,0,IF(SUM($D434,I397)&gt;P$5,$AE409/I397,$AE409-SUM($I434:O434)))</f>
        <v>0</v>
      </c>
      <c r="Q434" s="123">
        <f>IF(Q$5&lt;=$D434,0,IF(SUM($D434,I397)&gt;Q$5,$AE409/I397,$AE409-SUM($I434:P434)))</f>
        <v>0</v>
      </c>
      <c r="R434" s="123">
        <f>IF(R$5&lt;=$D434,0,IF(SUM($D434,I397)&gt;R$5,$AE409/I397,$AE409-SUM($I434:Q434)))</f>
        <v>0</v>
      </c>
      <c r="S434" s="123">
        <f>IF(S$5&lt;=$D434,0,IF(SUM($D434,I397)&gt;S$5,$AE409/I397,$AE409-SUM($I434:R434)))</f>
        <v>0</v>
      </c>
      <c r="T434" s="123">
        <f>IF(T$5&lt;=$D434,0,IF(SUM($D434,I397)&gt;T$5,$AE409/I397,$AE409-SUM($I434:S434)))</f>
        <v>0</v>
      </c>
      <c r="U434" s="123">
        <f>IF(U$5&lt;=$D434,0,IF(SUM($D434,I397)&gt;U$5,$AE409/I397,$AE409-SUM($I434:T434)))</f>
        <v>0</v>
      </c>
      <c r="V434" s="123">
        <f>IF(V$5&lt;=$D434,0,IF(SUM($D434,I397)&gt;V$5,$AE409/I397,$AE409-SUM($I434:U434)))</f>
        <v>0</v>
      </c>
      <c r="W434" s="123">
        <f>IF(W$5&lt;=$D434,0,IF(SUM($D434,I397)&gt;W$5,$AE409/I397,$AE409-SUM($I434:V434)))</f>
        <v>0</v>
      </c>
      <c r="X434" s="123">
        <f>IF(X$5&lt;=$D434,0,IF(SUM($D434,I397)&gt;X$5,$AE409/I397,$AE409-SUM($I434:W434)))</f>
        <v>0</v>
      </c>
      <c r="Y434" s="123">
        <f>IF(Y$5&lt;=$D434,0,IF(SUM($D434,I397)&gt;Y$5,$AE409/I397,$AE409-SUM($I434:X434)))</f>
        <v>0</v>
      </c>
      <c r="Z434" s="123">
        <f>IF(Z$5&lt;=$D434,0,IF(SUM($D434,I397)&gt;Z$5,$AE409/I397,$AE409-SUM($I434:Y434)))</f>
        <v>0</v>
      </c>
      <c r="AA434" s="123">
        <f>IF(AA$5&lt;=$D434,0,IF(SUM($D434,I397)&gt;AA$5,$AE409/I397,$AE409-SUM($I434:Z434)))</f>
        <v>0</v>
      </c>
      <c r="AB434" s="123">
        <f>IF(AB$5&lt;=$D434,0,IF(SUM($D434,I397)&gt;AB$5,$AE409/I397,$AE409-SUM($I434:AA434)))</f>
        <v>0</v>
      </c>
      <c r="AC434" s="123">
        <f>IF(AC$5&lt;=$D434,0,IF(SUM($D434,I397)&gt;AC$5,$AE409/I397,$AE409-SUM($I434:AB434)))</f>
        <v>0</v>
      </c>
      <c r="AD434" s="123">
        <f>IF(AD$5&lt;=$D434,0,IF(SUM($D434,I397)&gt;AD$5,$AE409/I397,$AE409-SUM($I434:AC434)))</f>
        <v>0</v>
      </c>
      <c r="AE434" s="123">
        <f>IF(AE$5&lt;=$D434,0,IF(SUM($D434,I397)&gt;AE$5,$AE409/I397,$AE409-SUM($I434:AD434)))</f>
        <v>0</v>
      </c>
      <c r="AF434" s="123">
        <f>IF(AF$5&lt;=$D434,0,IF(SUM($D434,I397)&gt;AF$5,$AE409/I397,$AE409-SUM($I434:AE434)))</f>
        <v>0</v>
      </c>
      <c r="AG434" s="123">
        <f>IF(AG$5&lt;=$D434,0,IF(SUM($D434,I397)&gt;AG$5,$AE409/I397,$AE409-SUM($I434:AF434)))</f>
        <v>0</v>
      </c>
      <c r="AH434" s="123">
        <f>IF(AH$5&lt;=$D434,0,IF(SUM($D434,I397)&gt;AH$5,$AE409/I397,$AE409-SUM($I434:AG434)))</f>
        <v>0</v>
      </c>
      <c r="AI434" s="123">
        <f>IF(AI$5&lt;=$D434,0,IF(SUM($D434,I397)&gt;AI$5,$AE409/I397,$AE409-SUM($I434:AH434)))</f>
        <v>0</v>
      </c>
      <c r="AJ434" s="123">
        <f>IF(AJ$5&lt;=$D434,0,IF(SUM($D434,I397)&gt;AJ$5,$AE409/I397,$AE409-SUM($I434:AI434)))</f>
        <v>0</v>
      </c>
      <c r="AK434" s="123">
        <f>IF(AK$5&lt;=$D434,0,IF(SUM($D434,I397)&gt;AK$5,$AE409/I397,$AE409-SUM($I434:AJ434)))</f>
        <v>0</v>
      </c>
      <c r="AL434" s="123">
        <f>IF(AL$5&lt;=$D434,0,IF(SUM($D434,I397)&gt;AL$5,$AE409/I397,$AE409-SUM($I434:AK434)))</f>
        <v>0</v>
      </c>
      <c r="AM434" s="123">
        <f>IF(AM$5&lt;=$D434,0,IF(SUM($D434,I397)&gt;AM$5,$AE409/I397,$AE409-SUM($I434:AL434)))</f>
        <v>0</v>
      </c>
      <c r="AN434" s="123">
        <f>IF(AN$5&lt;=$D434,0,IF(SUM($D434,I397)&gt;AN$5,$AE409/I397,$AE409-SUM($I434:AM434)))</f>
        <v>0</v>
      </c>
      <c r="AO434" s="123">
        <f>IF(AO$5&lt;=$D434,0,IF(SUM($D434,I397)&gt;AO$5,$AE409/I397,$AE409-SUM($I434:AN434)))</f>
        <v>0</v>
      </c>
      <c r="AP434" s="123">
        <f>IF(AP$5&lt;=$D434,0,IF(SUM($D434,I397)&gt;AP$5,$AE409/I397,$AE409-SUM($I434:AO434)))</f>
        <v>0</v>
      </c>
      <c r="AQ434" s="123">
        <f>IF(AQ$5&lt;=$D434,0,IF(SUM($D434,I397)&gt;AQ$5,$AE409/I397,$AE409-SUM($I434:AP434)))</f>
        <v>0</v>
      </c>
      <c r="AR434" s="123">
        <f>IF(AR$5&lt;=$D434,0,IF(SUM($D434,I397)&gt;AR$5,$AE409/I397,$AE409-SUM($I434:AQ434)))</f>
        <v>0</v>
      </c>
      <c r="AS434" s="123">
        <f>IF(AS$5&lt;=$D434,0,IF(SUM($D434,I397)&gt;AS$5,$AE409/I397,$AE409-SUM($I434:AR434)))</f>
        <v>0</v>
      </c>
      <c r="AT434" s="123">
        <f>IF(AT$5&lt;=$D434,0,IF(SUM($D434,I397)&gt;AT$5,$AE409/I397,$AE409-SUM($I434:AS434)))</f>
        <v>0</v>
      </c>
      <c r="AU434" s="123">
        <f>IF(AU$5&lt;=$D434,0,IF(SUM($D434,I397)&gt;AU$5,$AE409/I397,$AE409-SUM($I434:AT434)))</f>
        <v>0</v>
      </c>
      <c r="AV434" s="123">
        <f>IF(AV$5&lt;=$D434,0,IF(SUM($D434,I397)&gt;AV$5,$AE409/I397,$AE409-SUM($I434:AU434)))</f>
        <v>0</v>
      </c>
      <c r="AW434" s="123">
        <f>IF(AW$5&lt;=$D434,0,IF(SUM($D434,I397)&gt;AW$5,$AE409/I397,$AE409-SUM($I434:AV434)))</f>
        <v>0</v>
      </c>
      <c r="AX434" s="123">
        <f>IF(AX$5&lt;=$D434,0,IF(SUM($D434,I397)&gt;AX$5,$AE409/I397,$AE409-SUM($I434:AW434)))</f>
        <v>0</v>
      </c>
      <c r="AY434" s="123">
        <f>IF(AY$5&lt;=$D434,0,IF(SUM($D434,I397)&gt;AY$5,$AE409/I397,$AE409-SUM($I434:AX434)))</f>
        <v>0</v>
      </c>
      <c r="AZ434" s="123">
        <f>IF(AZ$5&lt;=$D434,0,IF(SUM($D434,I397)&gt;AZ$5,$AE409/I397,$AE409-SUM($I434:AY434)))</f>
        <v>0</v>
      </c>
      <c r="BA434" s="123">
        <f>IF(BA$5&lt;=$D434,0,IF(SUM($D434,I397)&gt;BA$5,$AE409/I397,$AE409-SUM($I434:AZ434)))</f>
        <v>0</v>
      </c>
      <c r="BB434" s="123">
        <f>IF(BB$5&lt;=$D434,0,IF(SUM($D434,I397)&gt;BB$5,$AE409/I397,$AE409-SUM($I434:BA434)))</f>
        <v>0</v>
      </c>
      <c r="BC434" s="123">
        <f>IF(BC$5&lt;=$D434,0,IF(SUM($D434,I397)&gt;BC$5,$AE409/I397,$AE409-SUM($I434:BB434)))</f>
        <v>0</v>
      </c>
      <c r="BD434" s="123">
        <f>IF(BD$5&lt;=$D434,0,IF(SUM($D434,I397)&gt;BD$5,$AE409/I397,$AE409-SUM($I434:BC434)))</f>
        <v>0</v>
      </c>
      <c r="BE434" s="123">
        <f>IF(BE$5&lt;=$D434,0,IF(SUM($D434,I397)&gt;BE$5,$AE409/I397,$AE409-SUM($I434:BD434)))</f>
        <v>0</v>
      </c>
      <c r="BF434" s="123">
        <f>IF(BF$5&lt;=$D434,0,IF(SUM($D434,I397)&gt;BF$5,$AE409/I397,$AE409-SUM($I434:BE434)))</f>
        <v>0</v>
      </c>
      <c r="BG434" s="123">
        <f>IF(BG$5&lt;=$D434,0,IF(SUM($D434,I397)&gt;BG$5,$AE409/I397,$AE409-SUM($I434:BF434)))</f>
        <v>0</v>
      </c>
      <c r="BH434" s="123">
        <f>IF(BH$5&lt;=$D434,0,IF(SUM($D434,I397)&gt;BH$5,$AE409/I397,$AE409-SUM($I434:BG434)))</f>
        <v>0</v>
      </c>
      <c r="BI434" s="123">
        <f>IF(BI$5&lt;=$D434,0,IF(SUM($D434,I397)&gt;BI$5,$AE409/I397,$AE409-SUM($I434:BH434)))</f>
        <v>0</v>
      </c>
      <c r="BJ434" s="123">
        <f>IF(BJ$5&lt;=$D434,0,IF(SUM($D434,I397)&gt;BJ$5,$AE409/I397,$AE409-SUM($I434:BI434)))</f>
        <v>0</v>
      </c>
      <c r="BK434" s="123">
        <f>IF(BK$5&lt;=$D434,0,IF(SUM($D434,I397)&gt;BK$5,$AE409/I397,$AE409-SUM($I434:BJ434)))</f>
        <v>0</v>
      </c>
      <c r="BL434" s="123">
        <f>IF(BL$5&lt;=$D434,0,IF(SUM($D434,I397)&gt;BL$5,$AE409/I397,$AE409-SUM($I434:BK434)))</f>
        <v>0</v>
      </c>
      <c r="BM434" s="123">
        <f>IF(BM$5&lt;=$D434,0,IF(SUM($D434,I397)&gt;BM$5,$AE409/I397,$AE409-SUM($I434:BL434)))</f>
        <v>0</v>
      </c>
      <c r="BN434" s="123">
        <f>IF(BN$5&lt;=$D434,0,IF(SUM($D434,I397)&gt;BN$5,$AE409/I397,$AE409-SUM($I434:BM434)))</f>
        <v>0</v>
      </c>
      <c r="BO434" s="123">
        <f>IF(BO$5&lt;=$D434,0,IF(SUM($D434,I397)&gt;BO$5,$AE409/I397,$AE409-SUM($I434:BN434)))</f>
        <v>0</v>
      </c>
      <c r="BP434" s="123">
        <f>IF(BP$5&lt;=$D434,0,IF(SUM($D434,I397)&gt;BP$5,$AE409/I397,$AE409-SUM($I434:BO434)))</f>
        <v>0</v>
      </c>
      <c r="BQ434" s="123">
        <f>IF(BQ$5&lt;=$D434,0,IF(SUM($D434,I397)&gt;BQ$5,$AE409/I397,$AE409-SUM($I434:BP434)))</f>
        <v>0</v>
      </c>
      <c r="BR434" s="123">
        <f>IF(BR$5&lt;=$D434,0,IF(SUM($D434,J397)&gt;BR$5,$AE409/J397,$AE409-SUM($I434:BQ434)))</f>
        <v>0</v>
      </c>
      <c r="BS434" s="123">
        <f>IF(BS$5&lt;=$D434,0,IF(SUM($D434,K397)&gt;BS$5,$AE409/K397,$AE409-SUM($I434:BR434)))</f>
        <v>0</v>
      </c>
      <c r="BT434" s="123">
        <f>IF(BT$5&lt;=$D434,0,IF(SUM($D434,L397)&gt;BT$5,$AE409/L397,$AE409-SUM($I434:BS434)))</f>
        <v>0</v>
      </c>
      <c r="BU434" s="123">
        <f>IF(BU$5&lt;=$D434,0,IF(SUM($D434,M397)&gt;BU$5,$AE409/M397,$AE409-SUM($I434:BT434)))</f>
        <v>0</v>
      </c>
      <c r="BV434" s="123">
        <f>IF(BV$5&lt;=$D434,0,IF(SUM($D434,N397)&gt;BV$5,$AE409/N397,$AE409-SUM($I434:BU434)))</f>
        <v>0</v>
      </c>
    </row>
    <row r="435" spans="4:74" ht="12.75" hidden="1" customHeight="1" outlineLevel="1" x14ac:dyDescent="0.3">
      <c r="D435" s="124">
        <f t="shared" si="240"/>
        <v>2033</v>
      </c>
      <c r="E435" s="8" t="s">
        <v>22</v>
      </c>
      <c r="I435" s="75"/>
      <c r="J435" s="123">
        <f>IF(J$5&lt;=$D435,0,IF(SUM($D435,I397)&gt;J$5,$AF409/I397,$AF409-SUM($I435:I435)))</f>
        <v>0</v>
      </c>
      <c r="K435" s="123">
        <f>IF(K$5&lt;=$D435,0,IF(SUM($D435,I397)&gt;K$5,$AF409/I397,$AF409-SUM($I435:J435)))</f>
        <v>0</v>
      </c>
      <c r="L435" s="123">
        <f>IF(L$5&lt;=$D435,0,IF(SUM($D435,I397)&gt;L$5,$AF409/I397,$AF409-SUM($I435:K435)))</f>
        <v>0</v>
      </c>
      <c r="M435" s="123">
        <f>IF(M$5&lt;=$D435,0,IF(SUM($D435,I397)&gt;M$5,$AF409/I397,$AF409-SUM($I435:L435)))</f>
        <v>0</v>
      </c>
      <c r="N435" s="123">
        <f>IF(N$5&lt;=$D435,0,IF(SUM($D435,I397)&gt;N$5,$AF409/I397,$AF409-SUM($I435:M435)))</f>
        <v>0</v>
      </c>
      <c r="O435" s="123">
        <f>IF(O$5&lt;=$D435,0,IF(SUM($D435,I397)&gt;O$5,$AF409/I397,$AF409-SUM($I435:N435)))</f>
        <v>0</v>
      </c>
      <c r="P435" s="123">
        <f>IF(P$5&lt;=$D435,0,IF(SUM($D435,I397)&gt;P$5,$AF409/I397,$AF409-SUM($I435:O435)))</f>
        <v>0</v>
      </c>
      <c r="Q435" s="123">
        <f>IF(Q$5&lt;=$D435,0,IF(SUM($D435,I397)&gt;Q$5,$AF409/I397,$AF409-SUM($I435:P435)))</f>
        <v>0</v>
      </c>
      <c r="R435" s="123">
        <f>IF(R$5&lt;=$D435,0,IF(SUM($D435,I397)&gt;R$5,$AF409/I397,$AF409-SUM($I435:Q435)))</f>
        <v>0</v>
      </c>
      <c r="S435" s="123">
        <f>IF(S$5&lt;=$D435,0,IF(SUM($D435,I397)&gt;S$5,$AF409/I397,$AF409-SUM($I435:R435)))</f>
        <v>0</v>
      </c>
      <c r="T435" s="123">
        <f>IF(T$5&lt;=$D435,0,IF(SUM($D435,I397)&gt;T$5,$AF409/I397,$AF409-SUM($I435:S435)))</f>
        <v>0</v>
      </c>
      <c r="U435" s="123">
        <f>IF(U$5&lt;=$D435,0,IF(SUM($D435,I397)&gt;U$5,$AF409/I397,$AF409-SUM($I435:T435)))</f>
        <v>0</v>
      </c>
      <c r="V435" s="123">
        <f>IF(V$5&lt;=$D435,0,IF(SUM($D435,I397)&gt;V$5,$AF409/I397,$AF409-SUM($I435:U435)))</f>
        <v>0</v>
      </c>
      <c r="W435" s="123">
        <f>IF(W$5&lt;=$D435,0,IF(SUM($D435,I397)&gt;W$5,$AF409/I397,$AF409-SUM($I435:V435)))</f>
        <v>0</v>
      </c>
      <c r="X435" s="123">
        <f>IF(X$5&lt;=$D435,0,IF(SUM($D435,I397)&gt;X$5,$AF409/I397,$AF409-SUM($I435:W435)))</f>
        <v>0</v>
      </c>
      <c r="Y435" s="123">
        <f>IF(Y$5&lt;=$D435,0,IF(SUM($D435,I397)&gt;Y$5,$AF409/I397,$AF409-SUM($I435:X435)))</f>
        <v>0</v>
      </c>
      <c r="Z435" s="123">
        <f>IF(Z$5&lt;=$D435,0,IF(SUM($D435,I397)&gt;Z$5,$AF409/I397,$AF409-SUM($I435:Y435)))</f>
        <v>0</v>
      </c>
      <c r="AA435" s="123">
        <f>IF(AA$5&lt;=$D435,0,IF(SUM($D435,I397)&gt;AA$5,$AF409/I397,$AF409-SUM($I435:Z435)))</f>
        <v>0</v>
      </c>
      <c r="AB435" s="123">
        <f>IF(AB$5&lt;=$D435,0,IF(SUM($D435,I397)&gt;AB$5,$AF409/I397,$AF409-SUM($I435:AA435)))</f>
        <v>0</v>
      </c>
      <c r="AC435" s="123">
        <f>IF(AC$5&lt;=$D435,0,IF(SUM($D435,I397)&gt;AC$5,$AF409/I397,$AF409-SUM($I435:AB435)))</f>
        <v>0</v>
      </c>
      <c r="AD435" s="123">
        <f>IF(AD$5&lt;=$D435,0,IF(SUM($D435,I397)&gt;AD$5,$AF409/I397,$AF409-SUM($I435:AC435)))</f>
        <v>0</v>
      </c>
      <c r="AE435" s="123">
        <f>IF(AE$5&lt;=$D435,0,IF(SUM($D435,I397)&gt;AE$5,$AF409/I397,$AF409-SUM($I435:AD435)))</f>
        <v>0</v>
      </c>
      <c r="AF435" s="123">
        <f>IF(AF$5&lt;=$D435,0,IF(SUM($D435,I397)&gt;AF$5,$AF409/I397,$AF409-SUM($I435:AE435)))</f>
        <v>0</v>
      </c>
      <c r="AG435" s="123">
        <f>IF(AG$5&lt;=$D435,0,IF(SUM($D435,I397)&gt;AG$5,$AF409/I397,$AF409-SUM($I435:AF435)))</f>
        <v>0</v>
      </c>
      <c r="AH435" s="123">
        <f>IF(AH$5&lt;=$D435,0,IF(SUM($D435,I397)&gt;AH$5,$AF409/I397,$AF409-SUM($I435:AG435)))</f>
        <v>0</v>
      </c>
      <c r="AI435" s="123">
        <f>IF(AI$5&lt;=$D435,0,IF(SUM($D435,I397)&gt;AI$5,$AF409/I397,$AF409-SUM($I435:AH435)))</f>
        <v>0</v>
      </c>
      <c r="AJ435" s="123">
        <f>IF(AJ$5&lt;=$D435,0,IF(SUM($D435,I397)&gt;AJ$5,$AF409/I397,$AF409-SUM($I435:AI435)))</f>
        <v>0</v>
      </c>
      <c r="AK435" s="123">
        <f>IF(AK$5&lt;=$D435,0,IF(SUM($D435,I397)&gt;AK$5,$AF409/I397,$AF409-SUM($I435:AJ435)))</f>
        <v>0</v>
      </c>
      <c r="AL435" s="123">
        <f>IF(AL$5&lt;=$D435,0,IF(SUM($D435,I397)&gt;AL$5,$AF409/I397,$AF409-SUM($I435:AK435)))</f>
        <v>0</v>
      </c>
      <c r="AM435" s="123">
        <f>IF(AM$5&lt;=$D435,0,IF(SUM($D435,I397)&gt;AM$5,$AF409/I397,$AF409-SUM($I435:AL435)))</f>
        <v>0</v>
      </c>
      <c r="AN435" s="123">
        <f>IF(AN$5&lt;=$D435,0,IF(SUM($D435,I397)&gt;AN$5,$AF409/I397,$AF409-SUM($I435:AM435)))</f>
        <v>0</v>
      </c>
      <c r="AO435" s="123">
        <f>IF(AO$5&lt;=$D435,0,IF(SUM($D435,I397)&gt;AO$5,$AF409/I397,$AF409-SUM($I435:AN435)))</f>
        <v>0</v>
      </c>
      <c r="AP435" s="123">
        <f>IF(AP$5&lt;=$D435,0,IF(SUM($D435,I397)&gt;AP$5,$AF409/I397,$AF409-SUM($I435:AO435)))</f>
        <v>0</v>
      </c>
      <c r="AQ435" s="123">
        <f>IF(AQ$5&lt;=$D435,0,IF(SUM($D435,I397)&gt;AQ$5,$AF409/I397,$AF409-SUM($I435:AP435)))</f>
        <v>0</v>
      </c>
      <c r="AR435" s="123">
        <f>IF(AR$5&lt;=$D435,0,IF(SUM($D435,I397)&gt;AR$5,$AF409/I397,$AF409-SUM($I435:AQ435)))</f>
        <v>0</v>
      </c>
      <c r="AS435" s="123">
        <f>IF(AS$5&lt;=$D435,0,IF(SUM($D435,I397)&gt;AS$5,$AF409/I397,$AF409-SUM($I435:AR435)))</f>
        <v>0</v>
      </c>
      <c r="AT435" s="123">
        <f>IF(AT$5&lt;=$D435,0,IF(SUM($D435,I397)&gt;AT$5,$AF409/I397,$AF409-SUM($I435:AS435)))</f>
        <v>0</v>
      </c>
      <c r="AU435" s="123">
        <f>IF(AU$5&lt;=$D435,0,IF(SUM($D435,I397)&gt;AU$5,$AF409/I397,$AF409-SUM($I435:AT435)))</f>
        <v>0</v>
      </c>
      <c r="AV435" s="123">
        <f>IF(AV$5&lt;=$D435,0,IF(SUM($D435,I397)&gt;AV$5,$AF409/I397,$AF409-SUM($I435:AU435)))</f>
        <v>0</v>
      </c>
      <c r="AW435" s="123">
        <f>IF(AW$5&lt;=$D435,0,IF(SUM($D435,I397)&gt;AW$5,$AF409/I397,$AF409-SUM($I435:AV435)))</f>
        <v>0</v>
      </c>
      <c r="AX435" s="123">
        <f>IF(AX$5&lt;=$D435,0,IF(SUM($D435,I397)&gt;AX$5,$AF409/I397,$AF409-SUM($I435:AW435)))</f>
        <v>0</v>
      </c>
      <c r="AY435" s="123">
        <f>IF(AY$5&lt;=$D435,0,IF(SUM($D435,I397)&gt;AY$5,$AF409/I397,$AF409-SUM($I435:AX435)))</f>
        <v>0</v>
      </c>
      <c r="AZ435" s="123">
        <f>IF(AZ$5&lt;=$D435,0,IF(SUM($D435,I397)&gt;AZ$5,$AF409/I397,$AF409-SUM($I435:AY435)))</f>
        <v>0</v>
      </c>
      <c r="BA435" s="123">
        <f>IF(BA$5&lt;=$D435,0,IF(SUM($D435,I397)&gt;BA$5,$AF409/I397,$AF409-SUM($I435:AZ435)))</f>
        <v>0</v>
      </c>
      <c r="BB435" s="123">
        <f>IF(BB$5&lt;=$D435,0,IF(SUM($D435,I397)&gt;BB$5,$AF409/I397,$AF409-SUM($I435:BA435)))</f>
        <v>0</v>
      </c>
      <c r="BC435" s="123">
        <f>IF(BC$5&lt;=$D435,0,IF(SUM($D435,I397)&gt;BC$5,$AF409/I397,$AF409-SUM($I435:BB435)))</f>
        <v>0</v>
      </c>
      <c r="BD435" s="123">
        <f>IF(BD$5&lt;=$D435,0,IF(SUM($D435,I397)&gt;BD$5,$AF409/I397,$AF409-SUM($I435:BC435)))</f>
        <v>0</v>
      </c>
      <c r="BE435" s="123">
        <f>IF(BE$5&lt;=$D435,0,IF(SUM($D435,I397)&gt;BE$5,$AF409/I397,$AF409-SUM($I435:BD435)))</f>
        <v>0</v>
      </c>
      <c r="BF435" s="123">
        <f>IF(BF$5&lt;=$D435,0,IF(SUM($D435,I397)&gt;BF$5,$AF409/I397,$AF409-SUM($I435:BE435)))</f>
        <v>0</v>
      </c>
      <c r="BG435" s="123">
        <f>IF(BG$5&lt;=$D435,0,IF(SUM($D435,I397)&gt;BG$5,$AF409/I397,$AF409-SUM($I435:BF435)))</f>
        <v>0</v>
      </c>
      <c r="BH435" s="123">
        <f>IF(BH$5&lt;=$D435,0,IF(SUM($D435,I397)&gt;BH$5,$AF409/I397,$AF409-SUM($I435:BG435)))</f>
        <v>0</v>
      </c>
      <c r="BI435" s="123">
        <f>IF(BI$5&lt;=$D435,0,IF(SUM($D435,I397)&gt;BI$5,$AF409/I397,$AF409-SUM($I435:BH435)))</f>
        <v>0</v>
      </c>
      <c r="BJ435" s="123">
        <f>IF(BJ$5&lt;=$D435,0,IF(SUM($D435,I397)&gt;BJ$5,$AF409/I397,$AF409-SUM($I435:BI435)))</f>
        <v>0</v>
      </c>
      <c r="BK435" s="123">
        <f>IF(BK$5&lt;=$D435,0,IF(SUM($D435,I397)&gt;BK$5,$AF409/I397,$AF409-SUM($I435:BJ435)))</f>
        <v>0</v>
      </c>
      <c r="BL435" s="123">
        <f>IF(BL$5&lt;=$D435,0,IF(SUM($D435,I397)&gt;BL$5,$AF409/I397,$AF409-SUM($I435:BK435)))</f>
        <v>0</v>
      </c>
      <c r="BM435" s="123">
        <f>IF(BM$5&lt;=$D435,0,IF(SUM($D435,I397)&gt;BM$5,$AF409/I397,$AF409-SUM($I435:BL435)))</f>
        <v>0</v>
      </c>
      <c r="BN435" s="123">
        <f>IF(BN$5&lt;=$D435,0,IF(SUM($D435,I397)&gt;BN$5,$AF409/I397,$AF409-SUM($I435:BM435)))</f>
        <v>0</v>
      </c>
      <c r="BO435" s="123">
        <f>IF(BO$5&lt;=$D435,0,IF(SUM($D435,I397)&gt;BO$5,$AF409/I397,$AF409-SUM($I435:BN435)))</f>
        <v>0</v>
      </c>
      <c r="BP435" s="123">
        <f>IF(BP$5&lt;=$D435,0,IF(SUM($D435,I397)&gt;BP$5,$AF409/I397,$AF409-SUM($I435:BO435)))</f>
        <v>0</v>
      </c>
      <c r="BQ435" s="123">
        <f>IF(BQ$5&lt;=$D435,0,IF(SUM($D435,I397)&gt;BQ$5,$AF409/I397,$AF409-SUM($I435:BP435)))</f>
        <v>0</v>
      </c>
      <c r="BR435" s="123">
        <f>IF(BR$5&lt;=$D435,0,IF(SUM($D435,J397)&gt;BR$5,$AF409/J397,$AF409-SUM($I435:BQ435)))</f>
        <v>0</v>
      </c>
      <c r="BS435" s="123">
        <f>IF(BS$5&lt;=$D435,0,IF(SUM($D435,K397)&gt;BS$5,$AF409/K397,$AF409-SUM($I435:BR435)))</f>
        <v>0</v>
      </c>
      <c r="BT435" s="123">
        <f>IF(BT$5&lt;=$D435,0,IF(SUM($D435,L397)&gt;BT$5,$AF409/L397,$AF409-SUM($I435:BS435)))</f>
        <v>0</v>
      </c>
      <c r="BU435" s="123">
        <f>IF(BU$5&lt;=$D435,0,IF(SUM($D435,M397)&gt;BU$5,$AF409/M397,$AF409-SUM($I435:BT435)))</f>
        <v>0</v>
      </c>
      <c r="BV435" s="123">
        <f>IF(BV$5&lt;=$D435,0,IF(SUM($D435,N397)&gt;BV$5,$AF409/N397,$AF409-SUM($I435:BU435)))</f>
        <v>0</v>
      </c>
    </row>
    <row r="436" spans="4:74" ht="12.75" hidden="1" customHeight="1" outlineLevel="1" x14ac:dyDescent="0.3">
      <c r="D436" s="124">
        <f t="shared" si="240"/>
        <v>2034</v>
      </c>
      <c r="E436" s="8" t="s">
        <v>22</v>
      </c>
      <c r="I436" s="75"/>
      <c r="J436" s="123">
        <f>IF(J$5&lt;=$D436,0,IF(SUM($D436,I397)&gt;J$5,$AG409/I397,$AG409-SUM($I436:I436)))</f>
        <v>0</v>
      </c>
      <c r="K436" s="123">
        <f>IF(K$5&lt;=$D436,0,IF(SUM($D436,I397)&gt;K$5,$AG409/I397,$AG409-SUM($I436:J436)))</f>
        <v>0</v>
      </c>
      <c r="L436" s="123">
        <f>IF(L$5&lt;=$D436,0,IF(SUM($D436,I397)&gt;L$5,$AG409/I397,$AG409-SUM($I436:K436)))</f>
        <v>0</v>
      </c>
      <c r="M436" s="123">
        <f>IF(M$5&lt;=$D436,0,IF(SUM($D436,I397)&gt;M$5,$AG409/I397,$AG409-SUM($I436:L436)))</f>
        <v>0</v>
      </c>
      <c r="N436" s="123">
        <f>IF(N$5&lt;=$D436,0,IF(SUM($D436,I397)&gt;N$5,$AG409/I397,$AG409-SUM($I436:M436)))</f>
        <v>0</v>
      </c>
      <c r="O436" s="123">
        <f>IF(O$5&lt;=$D436,0,IF(SUM($D436,I397)&gt;O$5,$AG409/I397,$AG409-SUM($I436:N436)))</f>
        <v>0</v>
      </c>
      <c r="P436" s="123">
        <f>IF(P$5&lt;=$D436,0,IF(SUM($D436,I397)&gt;P$5,$AG409/I397,$AG409-SUM($I436:O436)))</f>
        <v>0</v>
      </c>
      <c r="Q436" s="123">
        <f>IF(Q$5&lt;=$D436,0,IF(SUM($D436,I397)&gt;Q$5,$AG409/I397,$AG409-SUM($I436:P436)))</f>
        <v>0</v>
      </c>
      <c r="R436" s="123">
        <f>IF(R$5&lt;=$D436,0,IF(SUM($D436,I397)&gt;R$5,$AG409/I397,$AG409-SUM($I436:Q436)))</f>
        <v>0</v>
      </c>
      <c r="S436" s="123">
        <f>IF(S$5&lt;=$D436,0,IF(SUM($D436,I397)&gt;S$5,$AG409/I397,$AG409-SUM($I436:R436)))</f>
        <v>0</v>
      </c>
      <c r="T436" s="123">
        <f>IF(T$5&lt;=$D436,0,IF(SUM($D436,I397)&gt;T$5,$AG409/I397,$AG409-SUM($I436:S436)))</f>
        <v>0</v>
      </c>
      <c r="U436" s="123">
        <f>IF(U$5&lt;=$D436,0,IF(SUM($D436,I397)&gt;U$5,$AG409/I397,$AG409-SUM($I436:T436)))</f>
        <v>0</v>
      </c>
      <c r="V436" s="123">
        <f>IF(V$5&lt;=$D436,0,IF(SUM($D436,I397)&gt;V$5,$AG409/I397,$AG409-SUM($I436:U436)))</f>
        <v>0</v>
      </c>
      <c r="W436" s="123">
        <f>IF(W$5&lt;=$D436,0,IF(SUM($D436,I397)&gt;W$5,$AG409/I397,$AG409-SUM($I436:V436)))</f>
        <v>0</v>
      </c>
      <c r="X436" s="123">
        <f>IF(X$5&lt;=$D436,0,IF(SUM($D436,I397)&gt;X$5,$AG409/I397,$AG409-SUM($I436:W436)))</f>
        <v>0</v>
      </c>
      <c r="Y436" s="123">
        <f>IF(Y$5&lt;=$D436,0,IF(SUM($D436,I397)&gt;Y$5,$AG409/I397,$AG409-SUM($I436:X436)))</f>
        <v>0</v>
      </c>
      <c r="Z436" s="123">
        <f>IF(Z$5&lt;=$D436,0,IF(SUM($D436,I397)&gt;Z$5,$AG409/I397,$AG409-SUM($I436:Y436)))</f>
        <v>0</v>
      </c>
      <c r="AA436" s="123">
        <f>IF(AA$5&lt;=$D436,0,IF(SUM($D436,I397)&gt;AA$5,$AG409/I397,$AG409-SUM($I436:Z436)))</f>
        <v>0</v>
      </c>
      <c r="AB436" s="123">
        <f>IF(AB$5&lt;=$D436,0,IF(SUM($D436,I397)&gt;AB$5,$AG409/I397,$AG409-SUM($I436:AA436)))</f>
        <v>0</v>
      </c>
      <c r="AC436" s="123">
        <f>IF(AC$5&lt;=$D436,0,IF(SUM($D436,I397)&gt;AC$5,$AG409/I397,$AG409-SUM($I436:AB436)))</f>
        <v>0</v>
      </c>
      <c r="AD436" s="123">
        <f>IF(AD$5&lt;=$D436,0,IF(SUM($D436,I397)&gt;AD$5,$AG409/I397,$AG409-SUM($I436:AC436)))</f>
        <v>0</v>
      </c>
      <c r="AE436" s="123">
        <f>IF(AE$5&lt;=$D436,0,IF(SUM($D436,I397)&gt;AE$5,$AG409/I397,$AG409-SUM($I436:AD436)))</f>
        <v>0</v>
      </c>
      <c r="AF436" s="123">
        <f>IF(AF$5&lt;=$D436,0,IF(SUM($D436,I397)&gt;AF$5,$AG409/I397,$AG409-SUM($I436:AE436)))</f>
        <v>0</v>
      </c>
      <c r="AG436" s="123">
        <f>IF(AG$5&lt;=$D436,0,IF(SUM($D436,I397)&gt;AG$5,$AG409/I397,$AG409-SUM($I436:AF436)))</f>
        <v>0</v>
      </c>
      <c r="AH436" s="123">
        <f>IF(AH$5&lt;=$D436,0,IF(SUM($D436,I397)&gt;AH$5,$AG409/I397,$AG409-SUM($I436:AG436)))</f>
        <v>0</v>
      </c>
      <c r="AI436" s="123">
        <f>IF(AI$5&lt;=$D436,0,IF(SUM($D436,I397)&gt;AI$5,$AG409/I397,$AG409-SUM($I436:AH436)))</f>
        <v>0</v>
      </c>
      <c r="AJ436" s="123">
        <f>IF(AJ$5&lt;=$D436,0,IF(SUM($D436,I397)&gt;AJ$5,$AG409/I397,$AG409-SUM($I436:AI436)))</f>
        <v>0</v>
      </c>
      <c r="AK436" s="123">
        <f>IF(AK$5&lt;=$D436,0,IF(SUM($D436,I397)&gt;AK$5,$AG409/I397,$AG409-SUM($I436:AJ436)))</f>
        <v>0</v>
      </c>
      <c r="AL436" s="123">
        <f>IF(AL$5&lt;=$D436,0,IF(SUM($D436,I397)&gt;AL$5,$AG409/I397,$AG409-SUM($I436:AK436)))</f>
        <v>0</v>
      </c>
      <c r="AM436" s="123">
        <f>IF(AM$5&lt;=$D436,0,IF(SUM($D436,I397)&gt;AM$5,$AG409/I397,$AG409-SUM($I436:AL436)))</f>
        <v>0</v>
      </c>
      <c r="AN436" s="123">
        <f>IF(AN$5&lt;=$D436,0,IF(SUM($D436,I397)&gt;AN$5,$AG409/I397,$AG409-SUM($I436:AM436)))</f>
        <v>0</v>
      </c>
      <c r="AO436" s="123">
        <f>IF(AO$5&lt;=$D436,0,IF(SUM($D436,I397)&gt;AO$5,$AG409/I397,$AG409-SUM($I436:AN436)))</f>
        <v>0</v>
      </c>
      <c r="AP436" s="123">
        <f>IF(AP$5&lt;=$D436,0,IF(SUM($D436,I397)&gt;AP$5,$AG409/I397,$AG409-SUM($I436:AO436)))</f>
        <v>0</v>
      </c>
      <c r="AQ436" s="123">
        <f>IF(AQ$5&lt;=$D436,0,IF(SUM($D436,I397)&gt;AQ$5,$AG409/I397,$AG409-SUM($I436:AP436)))</f>
        <v>0</v>
      </c>
      <c r="AR436" s="123">
        <f>IF(AR$5&lt;=$D436,0,IF(SUM($D436,I397)&gt;AR$5,$AG409/I397,$AG409-SUM($I436:AQ436)))</f>
        <v>0</v>
      </c>
      <c r="AS436" s="123">
        <f>IF(AS$5&lt;=$D436,0,IF(SUM($D436,I397)&gt;AS$5,$AG409/I397,$AG409-SUM($I436:AR436)))</f>
        <v>0</v>
      </c>
      <c r="AT436" s="123">
        <f>IF(AT$5&lt;=$D436,0,IF(SUM($D436,I397)&gt;AT$5,$AG409/I397,$AG409-SUM($I436:AS436)))</f>
        <v>0</v>
      </c>
      <c r="AU436" s="123">
        <f>IF(AU$5&lt;=$D436,0,IF(SUM($D436,I397)&gt;AU$5,$AG409/I397,$AG409-SUM($I436:AT436)))</f>
        <v>0</v>
      </c>
      <c r="AV436" s="123">
        <f>IF(AV$5&lt;=$D436,0,IF(SUM($D436,I397)&gt;AV$5,$AG409/I397,$AG409-SUM($I436:AU436)))</f>
        <v>0</v>
      </c>
      <c r="AW436" s="123">
        <f>IF(AW$5&lt;=$D436,0,IF(SUM($D436,I397)&gt;AW$5,$AG409/I397,$AG409-SUM($I436:AV436)))</f>
        <v>0</v>
      </c>
      <c r="AX436" s="123">
        <f>IF(AX$5&lt;=$D436,0,IF(SUM($D436,I397)&gt;AX$5,$AG409/I397,$AG409-SUM($I436:AW436)))</f>
        <v>0</v>
      </c>
      <c r="AY436" s="123">
        <f>IF(AY$5&lt;=$D436,0,IF(SUM($D436,I397)&gt;AY$5,$AG409/I397,$AG409-SUM($I436:AX436)))</f>
        <v>0</v>
      </c>
      <c r="AZ436" s="123">
        <f>IF(AZ$5&lt;=$D436,0,IF(SUM($D436,I397)&gt;AZ$5,$AG409/I397,$AG409-SUM($I436:AY436)))</f>
        <v>0</v>
      </c>
      <c r="BA436" s="123">
        <f>IF(BA$5&lt;=$D436,0,IF(SUM($D436,I397)&gt;BA$5,$AG409/I397,$AG409-SUM($I436:AZ436)))</f>
        <v>0</v>
      </c>
      <c r="BB436" s="123">
        <f>IF(BB$5&lt;=$D436,0,IF(SUM($D436,I397)&gt;BB$5,$AG409/I397,$AG409-SUM($I436:BA436)))</f>
        <v>0</v>
      </c>
      <c r="BC436" s="123">
        <f>IF(BC$5&lt;=$D436,0,IF(SUM($D436,I397)&gt;BC$5,$AG409/I397,$AG409-SUM($I436:BB436)))</f>
        <v>0</v>
      </c>
      <c r="BD436" s="123">
        <f>IF(BD$5&lt;=$D436,0,IF(SUM($D436,I397)&gt;BD$5,$AG409/I397,$AG409-SUM($I436:BC436)))</f>
        <v>0</v>
      </c>
      <c r="BE436" s="123">
        <f>IF(BE$5&lt;=$D436,0,IF(SUM($D436,I397)&gt;BE$5,$AG409/I397,$AG409-SUM($I436:BD436)))</f>
        <v>0</v>
      </c>
      <c r="BF436" s="123">
        <f>IF(BF$5&lt;=$D436,0,IF(SUM($D436,I397)&gt;BF$5,$AG409/I397,$AG409-SUM($I436:BE436)))</f>
        <v>0</v>
      </c>
      <c r="BG436" s="123">
        <f>IF(BG$5&lt;=$D436,0,IF(SUM($D436,I397)&gt;BG$5,$AG409/I397,$AG409-SUM($I436:BF436)))</f>
        <v>0</v>
      </c>
      <c r="BH436" s="123">
        <f>IF(BH$5&lt;=$D436,0,IF(SUM($D436,I397)&gt;BH$5,$AG409/I397,$AG409-SUM($I436:BG436)))</f>
        <v>0</v>
      </c>
      <c r="BI436" s="123">
        <f>IF(BI$5&lt;=$D436,0,IF(SUM($D436,I397)&gt;BI$5,$AG409/I397,$AG409-SUM($I436:BH436)))</f>
        <v>0</v>
      </c>
      <c r="BJ436" s="123">
        <f>IF(BJ$5&lt;=$D436,0,IF(SUM($D436,I397)&gt;BJ$5,$AG409/I397,$AG409-SUM($I436:BI436)))</f>
        <v>0</v>
      </c>
      <c r="BK436" s="123">
        <f>IF(BK$5&lt;=$D436,0,IF(SUM($D436,I397)&gt;BK$5,$AG409/I397,$AG409-SUM($I436:BJ436)))</f>
        <v>0</v>
      </c>
      <c r="BL436" s="123">
        <f>IF(BL$5&lt;=$D436,0,IF(SUM($D436,I397)&gt;BL$5,$AG409/I397,$AG409-SUM($I436:BK436)))</f>
        <v>0</v>
      </c>
      <c r="BM436" s="123">
        <f>IF(BM$5&lt;=$D436,0,IF(SUM($D436,I397)&gt;BM$5,$AG409/I397,$AG409-SUM($I436:BL436)))</f>
        <v>0</v>
      </c>
      <c r="BN436" s="123">
        <f>IF(BN$5&lt;=$D436,0,IF(SUM($D436,I397)&gt;BN$5,$AG409/I397,$AG409-SUM($I436:BM436)))</f>
        <v>0</v>
      </c>
      <c r="BO436" s="123">
        <f>IF(BO$5&lt;=$D436,0,IF(SUM($D436,I397)&gt;BO$5,$AG409/I397,$AG409-SUM($I436:BN436)))</f>
        <v>0</v>
      </c>
      <c r="BP436" s="123">
        <f>IF(BP$5&lt;=$D436,0,IF(SUM($D436,I397)&gt;BP$5,$AG409/I397,$AG409-SUM($I436:BO436)))</f>
        <v>0</v>
      </c>
      <c r="BQ436" s="123">
        <f>IF(BQ$5&lt;=$D436,0,IF(SUM($D436,I397)&gt;BQ$5,$AG409/I397,$AG409-SUM($I436:BP436)))</f>
        <v>0</v>
      </c>
      <c r="BR436" s="123">
        <f>IF(BR$5&lt;=$D436,0,IF(SUM($D436,J397)&gt;BR$5,$AG409/J397,$AG409-SUM($I436:BQ436)))</f>
        <v>0</v>
      </c>
      <c r="BS436" s="123">
        <f>IF(BS$5&lt;=$D436,0,IF(SUM($D436,K397)&gt;BS$5,$AG409/K397,$AG409-SUM($I436:BR436)))</f>
        <v>0</v>
      </c>
      <c r="BT436" s="123">
        <f>IF(BT$5&lt;=$D436,0,IF(SUM($D436,L397)&gt;BT$5,$AG409/L397,$AG409-SUM($I436:BS436)))</f>
        <v>0</v>
      </c>
      <c r="BU436" s="123">
        <f>IF(BU$5&lt;=$D436,0,IF(SUM($D436,M397)&gt;BU$5,$AG409/M397,$AG409-SUM($I436:BT436)))</f>
        <v>0</v>
      </c>
      <c r="BV436" s="123">
        <f>IF(BV$5&lt;=$D436,0,IF(SUM($D436,N397)&gt;BV$5,$AG409/N397,$AG409-SUM($I436:BU436)))</f>
        <v>0</v>
      </c>
    </row>
    <row r="437" spans="4:74" ht="12.75" hidden="1" customHeight="1" outlineLevel="1" x14ac:dyDescent="0.3">
      <c r="D437" s="124">
        <f t="shared" si="240"/>
        <v>2035</v>
      </c>
      <c r="E437" s="8" t="s">
        <v>22</v>
      </c>
      <c r="I437" s="75"/>
      <c r="J437" s="123">
        <f>IF(J$5&lt;=$D437,0,IF(SUM($D437,I397)&gt;J$5,$AH409/I397,$AH409-SUM($I437:I437)))</f>
        <v>0</v>
      </c>
      <c r="K437" s="123">
        <f>IF(K$5&lt;=$D437,0,IF(SUM($D437,I397)&gt;K$5,$AH409/I397,$AH409-SUM($I437:J437)))</f>
        <v>0</v>
      </c>
      <c r="L437" s="123">
        <f>IF(L$5&lt;=$D437,0,IF(SUM($D437,I397)&gt;L$5,$AH409/I397,$AH409-SUM($I437:K437)))</f>
        <v>0</v>
      </c>
      <c r="M437" s="123">
        <f>IF(M$5&lt;=$D437,0,IF(SUM($D437,I397)&gt;M$5,$AH409/I397,$AH409-SUM($I437:L437)))</f>
        <v>0</v>
      </c>
      <c r="N437" s="123">
        <f>IF(N$5&lt;=$D437,0,IF(SUM($D437,I397)&gt;N$5,$AH409/I397,$AH409-SUM($I437:M437)))</f>
        <v>0</v>
      </c>
      <c r="O437" s="123">
        <f>IF(O$5&lt;=$D437,0,IF(SUM($D437,I397)&gt;O$5,$AH409/I397,$AH409-SUM($I437:N437)))</f>
        <v>0</v>
      </c>
      <c r="P437" s="123">
        <f>IF(P$5&lt;=$D437,0,IF(SUM($D437,I397)&gt;P$5,$AH409/I397,$AH409-SUM($I437:O437)))</f>
        <v>0</v>
      </c>
      <c r="Q437" s="123">
        <f>IF(Q$5&lt;=$D437,0,IF(SUM($D437,I397)&gt;Q$5,$AH409/I397,$AH409-SUM($I437:P437)))</f>
        <v>0</v>
      </c>
      <c r="R437" s="123">
        <f>IF(R$5&lt;=$D437,0,IF(SUM($D437,I397)&gt;R$5,$AH409/I397,$AH409-SUM($I437:Q437)))</f>
        <v>0</v>
      </c>
      <c r="S437" s="123">
        <f>IF(S$5&lt;=$D437,0,IF(SUM($D437,I397)&gt;S$5,$AH409/I397,$AH409-SUM($I437:R437)))</f>
        <v>0</v>
      </c>
      <c r="T437" s="123">
        <f>IF(T$5&lt;=$D437,0,IF(SUM($D437,I397)&gt;T$5,$AH409/I397,$AH409-SUM($I437:S437)))</f>
        <v>0</v>
      </c>
      <c r="U437" s="123">
        <f>IF(U$5&lt;=$D437,0,IF(SUM($D437,I397)&gt;U$5,$AH409/I397,$AH409-SUM($I437:T437)))</f>
        <v>0</v>
      </c>
      <c r="V437" s="123">
        <f>IF(V$5&lt;=$D437,0,IF(SUM($D437,I397)&gt;V$5,$AH409/I397,$AH409-SUM($I437:U437)))</f>
        <v>0</v>
      </c>
      <c r="W437" s="123">
        <f>IF(W$5&lt;=$D437,0,IF(SUM($D437,I397)&gt;W$5,$AH409/I397,$AH409-SUM($I437:V437)))</f>
        <v>0</v>
      </c>
      <c r="X437" s="123">
        <f>IF(X$5&lt;=$D437,0,IF(SUM($D437,I397)&gt;X$5,$AH409/I397,$AH409-SUM($I437:W437)))</f>
        <v>0</v>
      </c>
      <c r="Y437" s="123">
        <f>IF(Y$5&lt;=$D437,0,IF(SUM($D437,I397)&gt;Y$5,$AH409/I397,$AH409-SUM($I437:X437)))</f>
        <v>0</v>
      </c>
      <c r="Z437" s="123">
        <f>IF(Z$5&lt;=$D437,0,IF(SUM($D437,I397)&gt;Z$5,$AH409/I397,$AH409-SUM($I437:Y437)))</f>
        <v>0</v>
      </c>
      <c r="AA437" s="123">
        <f>IF(AA$5&lt;=$D437,0,IF(SUM($D437,I397)&gt;AA$5,$AH409/I397,$AH409-SUM($I437:Z437)))</f>
        <v>0</v>
      </c>
      <c r="AB437" s="123">
        <f>IF(AB$5&lt;=$D437,0,IF(SUM($D437,I397)&gt;AB$5,$AH409/I397,$AH409-SUM($I437:AA437)))</f>
        <v>0</v>
      </c>
      <c r="AC437" s="123">
        <f>IF(AC$5&lt;=$D437,0,IF(SUM($D437,I397)&gt;AC$5,$AH409/I397,$AH409-SUM($I437:AB437)))</f>
        <v>0</v>
      </c>
      <c r="AD437" s="123">
        <f>IF(AD$5&lt;=$D437,0,IF(SUM($D437,I397)&gt;AD$5,$AH409/I397,$AH409-SUM($I437:AC437)))</f>
        <v>0</v>
      </c>
      <c r="AE437" s="123">
        <f>IF(AE$5&lt;=$D437,0,IF(SUM($D437,I397)&gt;AE$5,$AH409/I397,$AH409-SUM($I437:AD437)))</f>
        <v>0</v>
      </c>
      <c r="AF437" s="123">
        <f>IF(AF$5&lt;=$D437,0,IF(SUM($D437,I397)&gt;AF$5,$AH409/I397,$AH409-SUM($I437:AE437)))</f>
        <v>0</v>
      </c>
      <c r="AG437" s="123">
        <f>IF(AG$5&lt;=$D437,0,IF(SUM($D437,I397)&gt;AG$5,$AH409/I397,$AH409-SUM($I437:AF437)))</f>
        <v>0</v>
      </c>
      <c r="AH437" s="123">
        <f>IF(AH$5&lt;=$D437,0,IF(SUM($D437,I397)&gt;AH$5,$AH409/I397,$AH409-SUM($I437:AG437)))</f>
        <v>0</v>
      </c>
      <c r="AI437" s="123">
        <f>IF(AI$5&lt;=$D437,0,IF(SUM($D437,I397)&gt;AI$5,$AH409/I397,$AH409-SUM($I437:AH437)))</f>
        <v>0</v>
      </c>
      <c r="AJ437" s="123">
        <f>IF(AJ$5&lt;=$D437,0,IF(SUM($D437,I397)&gt;AJ$5,$AH409/I397,$AH409-SUM($I437:AI437)))</f>
        <v>0</v>
      </c>
      <c r="AK437" s="123">
        <f>IF(AK$5&lt;=$D437,0,IF(SUM($D437,I397)&gt;AK$5,$AH409/I397,$AH409-SUM($I437:AJ437)))</f>
        <v>0</v>
      </c>
      <c r="AL437" s="123">
        <f>IF(AL$5&lt;=$D437,0,IF(SUM($D437,I397)&gt;AL$5,$AH409/I397,$AH409-SUM($I437:AK437)))</f>
        <v>0</v>
      </c>
      <c r="AM437" s="123">
        <f>IF(AM$5&lt;=$D437,0,IF(SUM($D437,I397)&gt;AM$5,$AH409/I397,$AH409-SUM($I437:AL437)))</f>
        <v>0</v>
      </c>
      <c r="AN437" s="123">
        <f>IF(AN$5&lt;=$D437,0,IF(SUM($D437,I397)&gt;AN$5,$AH409/I397,$AH409-SUM($I437:AM437)))</f>
        <v>0</v>
      </c>
      <c r="AO437" s="123">
        <f>IF(AO$5&lt;=$D437,0,IF(SUM($D437,I397)&gt;AO$5,$AH409/I397,$AH409-SUM($I437:AN437)))</f>
        <v>0</v>
      </c>
      <c r="AP437" s="123">
        <f>IF(AP$5&lt;=$D437,0,IF(SUM($D437,I397)&gt;AP$5,$AH409/I397,$AH409-SUM($I437:AO437)))</f>
        <v>0</v>
      </c>
      <c r="AQ437" s="123">
        <f>IF(AQ$5&lt;=$D437,0,IF(SUM($D437,I397)&gt;AQ$5,$AH409/I397,$AH409-SUM($I437:AP437)))</f>
        <v>0</v>
      </c>
      <c r="AR437" s="123">
        <f>IF(AR$5&lt;=$D437,0,IF(SUM($D437,I397)&gt;AR$5,$AH409/I397,$AH409-SUM($I437:AQ437)))</f>
        <v>0</v>
      </c>
      <c r="AS437" s="123">
        <f>IF(AS$5&lt;=$D437,0,IF(SUM($D437,I397)&gt;AS$5,$AH409/I397,$AH409-SUM($I437:AR437)))</f>
        <v>0</v>
      </c>
      <c r="AT437" s="123">
        <f>IF(AT$5&lt;=$D437,0,IF(SUM($D437,I397)&gt;AT$5,$AH409/I397,$AH409-SUM($I437:AS437)))</f>
        <v>0</v>
      </c>
      <c r="AU437" s="123">
        <f>IF(AU$5&lt;=$D437,0,IF(SUM($D437,I397)&gt;AU$5,$AH409/I397,$AH409-SUM($I437:AT437)))</f>
        <v>0</v>
      </c>
      <c r="AV437" s="123">
        <f>IF(AV$5&lt;=$D437,0,IF(SUM($D437,I397)&gt;AV$5,$AH409/I397,$AH409-SUM($I437:AU437)))</f>
        <v>0</v>
      </c>
      <c r="AW437" s="123">
        <f>IF(AW$5&lt;=$D437,0,IF(SUM($D437,I397)&gt;AW$5,$AH409/I397,$AH409-SUM($I437:AV437)))</f>
        <v>0</v>
      </c>
      <c r="AX437" s="123">
        <f>IF(AX$5&lt;=$D437,0,IF(SUM($D437,I397)&gt;AX$5,$AH409/I397,$AH409-SUM($I437:AW437)))</f>
        <v>0</v>
      </c>
      <c r="AY437" s="123">
        <f>IF(AY$5&lt;=$D437,0,IF(SUM($D437,I397)&gt;AY$5,$AH409/I397,$AH409-SUM($I437:AX437)))</f>
        <v>0</v>
      </c>
      <c r="AZ437" s="123">
        <f>IF(AZ$5&lt;=$D437,0,IF(SUM($D437,I397)&gt;AZ$5,$AH409/I397,$AH409-SUM($I437:AY437)))</f>
        <v>0</v>
      </c>
      <c r="BA437" s="123">
        <f>IF(BA$5&lt;=$D437,0,IF(SUM($D437,I397)&gt;BA$5,$AH409/I397,$AH409-SUM($I437:AZ437)))</f>
        <v>0</v>
      </c>
      <c r="BB437" s="123">
        <f>IF(BB$5&lt;=$D437,0,IF(SUM($D437,I397)&gt;BB$5,$AH409/I397,$AH409-SUM($I437:BA437)))</f>
        <v>0</v>
      </c>
      <c r="BC437" s="123">
        <f>IF(BC$5&lt;=$D437,0,IF(SUM($D437,I397)&gt;BC$5,$AH409/I397,$AH409-SUM($I437:BB437)))</f>
        <v>0</v>
      </c>
      <c r="BD437" s="123">
        <f>IF(BD$5&lt;=$D437,0,IF(SUM($D437,I397)&gt;BD$5,$AH409/I397,$AH409-SUM($I437:BC437)))</f>
        <v>0</v>
      </c>
      <c r="BE437" s="123">
        <f>IF(BE$5&lt;=$D437,0,IF(SUM($D437,I397)&gt;BE$5,$AH409/I397,$AH409-SUM($I437:BD437)))</f>
        <v>0</v>
      </c>
      <c r="BF437" s="123">
        <f>IF(BF$5&lt;=$D437,0,IF(SUM($D437,I397)&gt;BF$5,$AH409/I397,$AH409-SUM($I437:BE437)))</f>
        <v>0</v>
      </c>
      <c r="BG437" s="123">
        <f>IF(BG$5&lt;=$D437,0,IF(SUM($D437,I397)&gt;BG$5,$AH409/I397,$AH409-SUM($I437:BF437)))</f>
        <v>0</v>
      </c>
      <c r="BH437" s="123">
        <f>IF(BH$5&lt;=$D437,0,IF(SUM($D437,I397)&gt;BH$5,$AH409/I397,$AH409-SUM($I437:BG437)))</f>
        <v>0</v>
      </c>
      <c r="BI437" s="123">
        <f>IF(BI$5&lt;=$D437,0,IF(SUM($D437,I397)&gt;BI$5,$AH409/I397,$AH409-SUM($I437:BH437)))</f>
        <v>0</v>
      </c>
      <c r="BJ437" s="123">
        <f>IF(BJ$5&lt;=$D437,0,IF(SUM($D437,I397)&gt;BJ$5,$AH409/I397,$AH409-SUM($I437:BI437)))</f>
        <v>0</v>
      </c>
      <c r="BK437" s="123">
        <f>IF(BK$5&lt;=$D437,0,IF(SUM($D437,I397)&gt;BK$5,$AH409/I397,$AH409-SUM($I437:BJ437)))</f>
        <v>0</v>
      </c>
      <c r="BL437" s="123">
        <f>IF(BL$5&lt;=$D437,0,IF(SUM($D437,I397)&gt;BL$5,$AH409/I397,$AH409-SUM($I437:BK437)))</f>
        <v>0</v>
      </c>
      <c r="BM437" s="123">
        <f>IF(BM$5&lt;=$D437,0,IF(SUM($D437,I397)&gt;BM$5,$AH409/I397,$AH409-SUM($I437:BL437)))</f>
        <v>0</v>
      </c>
      <c r="BN437" s="123">
        <f>IF(BN$5&lt;=$D437,0,IF(SUM($D437,I397)&gt;BN$5,$AH409/I397,$AH409-SUM($I437:BM437)))</f>
        <v>0</v>
      </c>
      <c r="BO437" s="123">
        <f>IF(BO$5&lt;=$D437,0,IF(SUM($D437,I397)&gt;BO$5,$AH409/I397,$AH409-SUM($I437:BN437)))</f>
        <v>0</v>
      </c>
      <c r="BP437" s="123">
        <f>IF(BP$5&lt;=$D437,0,IF(SUM($D437,I397)&gt;BP$5,$AH409/I397,$AH409-SUM($I437:BO437)))</f>
        <v>0</v>
      </c>
      <c r="BQ437" s="123">
        <f>IF(BQ$5&lt;=$D437,0,IF(SUM($D437,I397)&gt;BQ$5,$AH409/I397,$AH409-SUM($I437:BP437)))</f>
        <v>0</v>
      </c>
      <c r="BR437" s="123">
        <f>IF(BR$5&lt;=$D437,0,IF(SUM($D437,J397)&gt;BR$5,$AH409/J397,$AH409-SUM($I437:BQ437)))</f>
        <v>0</v>
      </c>
      <c r="BS437" s="123">
        <f>IF(BS$5&lt;=$D437,0,IF(SUM($D437,K397)&gt;BS$5,$AH409/K397,$AH409-SUM($I437:BR437)))</f>
        <v>0</v>
      </c>
      <c r="BT437" s="123">
        <f>IF(BT$5&lt;=$D437,0,IF(SUM($D437,L397)&gt;BT$5,$AH409/L397,$AH409-SUM($I437:BS437)))</f>
        <v>0</v>
      </c>
      <c r="BU437" s="123">
        <f>IF(BU$5&lt;=$D437,0,IF(SUM($D437,M397)&gt;BU$5,$AH409/M397,$AH409-SUM($I437:BT437)))</f>
        <v>0</v>
      </c>
      <c r="BV437" s="123">
        <f>IF(BV$5&lt;=$D437,0,IF(SUM($D437,N397)&gt;BV$5,$AH409/N397,$AH409-SUM($I437:BU437)))</f>
        <v>0</v>
      </c>
    </row>
    <row r="438" spans="4:74" ht="12.75" hidden="1" customHeight="1" outlineLevel="1" x14ac:dyDescent="0.3">
      <c r="D438" s="124">
        <f t="shared" si="240"/>
        <v>2036</v>
      </c>
      <c r="E438" s="8" t="s">
        <v>22</v>
      </c>
      <c r="I438" s="75"/>
      <c r="J438" s="123">
        <f>IF(J$5&lt;=$D438,0,IF(SUM($D438,I397)&gt;J$5,$AI409/I397,$AI409-SUM($I438:I438)))</f>
        <v>0</v>
      </c>
      <c r="K438" s="123">
        <f>IF(K$5&lt;=$D438,0,IF(SUM($D438,I397)&gt;K$5,$AI409/I397,$AI409-SUM($I438:J438)))</f>
        <v>0</v>
      </c>
      <c r="L438" s="123">
        <f>IF(L$5&lt;=$D438,0,IF(SUM($D438,I397)&gt;L$5,$AI409/I397,$AI409-SUM($I438:K438)))</f>
        <v>0</v>
      </c>
      <c r="M438" s="123">
        <f>IF(M$5&lt;=$D438,0,IF(SUM($D438,I397)&gt;M$5,$AI409/I397,$AI409-SUM($I438:L438)))</f>
        <v>0</v>
      </c>
      <c r="N438" s="123">
        <f>IF(N$5&lt;=$D438,0,IF(SUM($D438,I397)&gt;N$5,$AI409/I397,$AI409-SUM($I438:M438)))</f>
        <v>0</v>
      </c>
      <c r="O438" s="123">
        <f>IF(O$5&lt;=$D438,0,IF(SUM($D438,I397)&gt;O$5,$AI409/I397,$AI409-SUM($I438:N438)))</f>
        <v>0</v>
      </c>
      <c r="P438" s="123">
        <f>IF(P$5&lt;=$D438,0,IF(SUM($D438,I397)&gt;P$5,$AI409/I397,$AI409-SUM($I438:O438)))</f>
        <v>0</v>
      </c>
      <c r="Q438" s="123">
        <f>IF(Q$5&lt;=$D438,0,IF(SUM($D438,I397)&gt;Q$5,$AI409/I397,$AI409-SUM($I438:P438)))</f>
        <v>0</v>
      </c>
      <c r="R438" s="123">
        <f>IF(R$5&lt;=$D438,0,IF(SUM($D438,I397)&gt;R$5,$AI409/I397,$AI409-SUM($I438:Q438)))</f>
        <v>0</v>
      </c>
      <c r="S438" s="123">
        <f>IF(S$5&lt;=$D438,0,IF(SUM($D438,I397)&gt;S$5,$AI409/I397,$AI409-SUM($I438:R438)))</f>
        <v>0</v>
      </c>
      <c r="T438" s="123">
        <f>IF(T$5&lt;=$D438,0,IF(SUM($D438,I397)&gt;T$5,$AI409/I397,$AI409-SUM($I438:S438)))</f>
        <v>0</v>
      </c>
      <c r="U438" s="123">
        <f>IF(U$5&lt;=$D438,0,IF(SUM($D438,I397)&gt;U$5,$AI409/I397,$AI409-SUM($I438:T438)))</f>
        <v>0</v>
      </c>
      <c r="V438" s="123">
        <f>IF(V$5&lt;=$D438,0,IF(SUM($D438,I397)&gt;V$5,$AI409/I397,$AI409-SUM($I438:U438)))</f>
        <v>0</v>
      </c>
      <c r="W438" s="123">
        <f>IF(W$5&lt;=$D438,0,IF(SUM($D438,I397)&gt;W$5,$AI409/I397,$AI409-SUM($I438:V438)))</f>
        <v>0</v>
      </c>
      <c r="X438" s="123">
        <f>IF(X$5&lt;=$D438,0,IF(SUM($D438,I397)&gt;X$5,$AI409/I397,$AI409-SUM($I438:W438)))</f>
        <v>0</v>
      </c>
      <c r="Y438" s="123">
        <f>IF(Y$5&lt;=$D438,0,IF(SUM($D438,I397)&gt;Y$5,$AI409/I397,$AI409-SUM($I438:X438)))</f>
        <v>0</v>
      </c>
      <c r="Z438" s="123">
        <f>IF(Z$5&lt;=$D438,0,IF(SUM($D438,I397)&gt;Z$5,$AI409/I397,$AI409-SUM($I438:Y438)))</f>
        <v>0</v>
      </c>
      <c r="AA438" s="123">
        <f>IF(AA$5&lt;=$D438,0,IF(SUM($D438,I397)&gt;AA$5,$AI409/I397,$AI409-SUM($I438:Z438)))</f>
        <v>0</v>
      </c>
      <c r="AB438" s="123">
        <f>IF(AB$5&lt;=$D438,0,IF(SUM($D438,I397)&gt;AB$5,$AI409/I397,$AI409-SUM($I438:AA438)))</f>
        <v>0</v>
      </c>
      <c r="AC438" s="123">
        <f>IF(AC$5&lt;=$D438,0,IF(SUM($D438,I397)&gt;AC$5,$AI409/I397,$AI409-SUM($I438:AB438)))</f>
        <v>0</v>
      </c>
      <c r="AD438" s="123">
        <f>IF(AD$5&lt;=$D438,0,IF(SUM($D438,I397)&gt;AD$5,$AI409/I397,$AI409-SUM($I438:AC438)))</f>
        <v>0</v>
      </c>
      <c r="AE438" s="123">
        <f>IF(AE$5&lt;=$D438,0,IF(SUM($D438,I397)&gt;AE$5,$AI409/I397,$AI409-SUM($I438:AD438)))</f>
        <v>0</v>
      </c>
      <c r="AF438" s="123">
        <f>IF(AF$5&lt;=$D438,0,IF(SUM($D438,I397)&gt;AF$5,$AI409/I397,$AI409-SUM($I438:AE438)))</f>
        <v>0</v>
      </c>
      <c r="AG438" s="123">
        <f>IF(AG$5&lt;=$D438,0,IF(SUM($D438,I397)&gt;AG$5,$AI409/I397,$AI409-SUM($I438:AF438)))</f>
        <v>0</v>
      </c>
      <c r="AH438" s="123">
        <f>IF(AH$5&lt;=$D438,0,IF(SUM($D438,I397)&gt;AH$5,$AI409/I397,$AI409-SUM($I438:AG438)))</f>
        <v>0</v>
      </c>
      <c r="AI438" s="123">
        <f>IF(AI$5&lt;=$D438,0,IF(SUM($D438,I397)&gt;AI$5,$AI409/I397,$AI409-SUM($I438:AH438)))</f>
        <v>0</v>
      </c>
      <c r="AJ438" s="123">
        <f>IF(AJ$5&lt;=$D438,0,IF(SUM($D438,I397)&gt;AJ$5,$AI409/I397,$AI409-SUM($I438:AI438)))</f>
        <v>0</v>
      </c>
      <c r="AK438" s="123">
        <f>IF(AK$5&lt;=$D438,0,IF(SUM($D438,I397)&gt;AK$5,$AI409/I397,$AI409-SUM($I438:AJ438)))</f>
        <v>0</v>
      </c>
      <c r="AL438" s="123">
        <f>IF(AL$5&lt;=$D438,0,IF(SUM($D438,I397)&gt;AL$5,$AI409/I397,$AI409-SUM($I438:AK438)))</f>
        <v>0</v>
      </c>
      <c r="AM438" s="123">
        <f>IF(AM$5&lt;=$D438,0,IF(SUM($D438,I397)&gt;AM$5,$AI409/I397,$AI409-SUM($I438:AL438)))</f>
        <v>0</v>
      </c>
      <c r="AN438" s="123">
        <f>IF(AN$5&lt;=$D438,0,IF(SUM($D438,I397)&gt;AN$5,$AI409/I397,$AI409-SUM($I438:AM438)))</f>
        <v>0</v>
      </c>
      <c r="AO438" s="123">
        <f>IF(AO$5&lt;=$D438,0,IF(SUM($D438,I397)&gt;AO$5,$AI409/I397,$AI409-SUM($I438:AN438)))</f>
        <v>0</v>
      </c>
      <c r="AP438" s="123">
        <f>IF(AP$5&lt;=$D438,0,IF(SUM($D438,I397)&gt;AP$5,$AI409/I397,$AI409-SUM($I438:AO438)))</f>
        <v>0</v>
      </c>
      <c r="AQ438" s="123">
        <f>IF(AQ$5&lt;=$D438,0,IF(SUM($D438,I397)&gt;AQ$5,$AI409/I397,$AI409-SUM($I438:AP438)))</f>
        <v>0</v>
      </c>
      <c r="AR438" s="123">
        <f>IF(AR$5&lt;=$D438,0,IF(SUM($D438,I397)&gt;AR$5,$AI409/I397,$AI409-SUM($I438:AQ438)))</f>
        <v>0</v>
      </c>
      <c r="AS438" s="123">
        <f>IF(AS$5&lt;=$D438,0,IF(SUM($D438,I397)&gt;AS$5,$AI409/I397,$AI409-SUM($I438:AR438)))</f>
        <v>0</v>
      </c>
      <c r="AT438" s="123">
        <f>IF(AT$5&lt;=$D438,0,IF(SUM($D438,I397)&gt;AT$5,$AI409/I397,$AI409-SUM($I438:AS438)))</f>
        <v>0</v>
      </c>
      <c r="AU438" s="123">
        <f>IF(AU$5&lt;=$D438,0,IF(SUM($D438,I397)&gt;AU$5,$AI409/I397,$AI409-SUM($I438:AT438)))</f>
        <v>0</v>
      </c>
      <c r="AV438" s="123">
        <f>IF(AV$5&lt;=$D438,0,IF(SUM($D438,I397)&gt;AV$5,$AI409/I397,$AI409-SUM($I438:AU438)))</f>
        <v>0</v>
      </c>
      <c r="AW438" s="123">
        <f>IF(AW$5&lt;=$D438,0,IF(SUM($D438,I397)&gt;AW$5,$AI409/I397,$AI409-SUM($I438:AV438)))</f>
        <v>0</v>
      </c>
      <c r="AX438" s="123">
        <f>IF(AX$5&lt;=$D438,0,IF(SUM($D438,I397)&gt;AX$5,$AI409/I397,$AI409-SUM($I438:AW438)))</f>
        <v>0</v>
      </c>
      <c r="AY438" s="123">
        <f>IF(AY$5&lt;=$D438,0,IF(SUM($D438,I397)&gt;AY$5,$AI409/I397,$AI409-SUM($I438:AX438)))</f>
        <v>0</v>
      </c>
      <c r="AZ438" s="123">
        <f>IF(AZ$5&lt;=$D438,0,IF(SUM($D438,I397)&gt;AZ$5,$AI409/I397,$AI409-SUM($I438:AY438)))</f>
        <v>0</v>
      </c>
      <c r="BA438" s="123">
        <f>IF(BA$5&lt;=$D438,0,IF(SUM($D438,I397)&gt;BA$5,$AI409/I397,$AI409-SUM($I438:AZ438)))</f>
        <v>0</v>
      </c>
      <c r="BB438" s="123">
        <f>IF(BB$5&lt;=$D438,0,IF(SUM($D438,I397)&gt;BB$5,$AI409/I397,$AI409-SUM($I438:BA438)))</f>
        <v>0</v>
      </c>
      <c r="BC438" s="123">
        <f>IF(BC$5&lt;=$D438,0,IF(SUM($D438,I397)&gt;BC$5,$AI409/I397,$AI409-SUM($I438:BB438)))</f>
        <v>0</v>
      </c>
      <c r="BD438" s="123">
        <f>IF(BD$5&lt;=$D438,0,IF(SUM($D438,I397)&gt;BD$5,$AI409/I397,$AI409-SUM($I438:BC438)))</f>
        <v>0</v>
      </c>
      <c r="BE438" s="123">
        <f>IF(BE$5&lt;=$D438,0,IF(SUM($D438,I397)&gt;BE$5,$AI409/I397,$AI409-SUM($I438:BD438)))</f>
        <v>0</v>
      </c>
      <c r="BF438" s="123">
        <f>IF(BF$5&lt;=$D438,0,IF(SUM($D438,I397)&gt;BF$5,$AI409/I397,$AI409-SUM($I438:BE438)))</f>
        <v>0</v>
      </c>
      <c r="BG438" s="123">
        <f>IF(BG$5&lt;=$D438,0,IF(SUM($D438,I397)&gt;BG$5,$AI409/I397,$AI409-SUM($I438:BF438)))</f>
        <v>0</v>
      </c>
      <c r="BH438" s="123">
        <f>IF(BH$5&lt;=$D438,0,IF(SUM($D438,I397)&gt;BH$5,$AI409/I397,$AI409-SUM($I438:BG438)))</f>
        <v>0</v>
      </c>
      <c r="BI438" s="123">
        <f>IF(BI$5&lt;=$D438,0,IF(SUM($D438,I397)&gt;BI$5,$AI409/I397,$AI409-SUM($I438:BH438)))</f>
        <v>0</v>
      </c>
      <c r="BJ438" s="123">
        <f>IF(BJ$5&lt;=$D438,0,IF(SUM($D438,I397)&gt;BJ$5,$AI409/I397,$AI409-SUM($I438:BI438)))</f>
        <v>0</v>
      </c>
      <c r="BK438" s="123">
        <f>IF(BK$5&lt;=$D438,0,IF(SUM($D438,I397)&gt;BK$5,$AI409/I397,$AI409-SUM($I438:BJ438)))</f>
        <v>0</v>
      </c>
      <c r="BL438" s="123">
        <f>IF(BL$5&lt;=$D438,0,IF(SUM($D438,I397)&gt;BL$5,$AI409/I397,$AI409-SUM($I438:BK438)))</f>
        <v>0</v>
      </c>
      <c r="BM438" s="123">
        <f>IF(BM$5&lt;=$D438,0,IF(SUM($D438,I397)&gt;BM$5,$AI409/I397,$AI409-SUM($I438:BL438)))</f>
        <v>0</v>
      </c>
      <c r="BN438" s="123">
        <f>IF(BN$5&lt;=$D438,0,IF(SUM($D438,I397)&gt;BN$5,$AI409/I397,$AI409-SUM($I438:BM438)))</f>
        <v>0</v>
      </c>
      <c r="BO438" s="123">
        <f>IF(BO$5&lt;=$D438,0,IF(SUM($D438,I397)&gt;BO$5,$AI409/I397,$AI409-SUM($I438:BN438)))</f>
        <v>0</v>
      </c>
      <c r="BP438" s="123">
        <f>IF(BP$5&lt;=$D438,0,IF(SUM($D438,I397)&gt;BP$5,$AI409/I397,$AI409-SUM($I438:BO438)))</f>
        <v>0</v>
      </c>
      <c r="BQ438" s="123">
        <f>IF(BQ$5&lt;=$D438,0,IF(SUM($D438,I397)&gt;BQ$5,$AI409/I397,$AI409-SUM($I438:BP438)))</f>
        <v>0</v>
      </c>
      <c r="BR438" s="123">
        <f>IF(BR$5&lt;=$D438,0,IF(SUM($D438,J397)&gt;BR$5,$AI409/J397,$AI409-SUM($I438:BQ438)))</f>
        <v>0</v>
      </c>
      <c r="BS438" s="123">
        <f>IF(BS$5&lt;=$D438,0,IF(SUM($D438,K397)&gt;BS$5,$AI409/K397,$AI409-SUM($I438:BR438)))</f>
        <v>0</v>
      </c>
      <c r="BT438" s="123">
        <f>IF(BT$5&lt;=$D438,0,IF(SUM($D438,L397)&gt;BT$5,$AI409/L397,$AI409-SUM($I438:BS438)))</f>
        <v>0</v>
      </c>
      <c r="BU438" s="123">
        <f>IF(BU$5&lt;=$D438,0,IF(SUM($D438,M397)&gt;BU$5,$AI409/M397,$AI409-SUM($I438:BT438)))</f>
        <v>0</v>
      </c>
      <c r="BV438" s="123">
        <f>IF(BV$5&lt;=$D438,0,IF(SUM($D438,N397)&gt;BV$5,$AI409/N397,$AI409-SUM($I438:BU438)))</f>
        <v>0</v>
      </c>
    </row>
    <row r="439" spans="4:74" ht="12.75" hidden="1" customHeight="1" outlineLevel="1" x14ac:dyDescent="0.3">
      <c r="D439" s="124">
        <f t="shared" si="240"/>
        <v>2037</v>
      </c>
      <c r="E439" s="8" t="s">
        <v>22</v>
      </c>
      <c r="I439" s="75"/>
      <c r="J439" s="123">
        <f>IF(J$5&lt;=$D439,0,IF(SUM($D439,I397)&gt;J$5,$AJ409/I397,$AJ409-SUM($I439:I439)))</f>
        <v>0</v>
      </c>
      <c r="K439" s="123">
        <f>IF(K$5&lt;=$D439,0,IF(SUM($D439,I397)&gt;K$5,$AJ409/I397,$AJ409-SUM($I439:J439)))</f>
        <v>0</v>
      </c>
      <c r="L439" s="123">
        <f>IF(L$5&lt;=$D439,0,IF(SUM($D439,I397)&gt;L$5,$AJ409/I397,$AJ409-SUM($I439:K439)))</f>
        <v>0</v>
      </c>
      <c r="M439" s="123">
        <f>IF(M$5&lt;=$D439,0,IF(SUM($D439,I397)&gt;M$5,$AJ409/I397,$AJ409-SUM($I439:L439)))</f>
        <v>0</v>
      </c>
      <c r="N439" s="123">
        <f>IF(N$5&lt;=$D439,0,IF(SUM($D439,I397)&gt;N$5,$AJ409/I397,$AJ409-SUM($I439:M439)))</f>
        <v>0</v>
      </c>
      <c r="O439" s="123">
        <f>IF(O$5&lt;=$D439,0,IF(SUM($D439,I397)&gt;O$5,$AJ409/I397,$AJ409-SUM($I439:N439)))</f>
        <v>0</v>
      </c>
      <c r="P439" s="123">
        <f>IF(P$5&lt;=$D439,0,IF(SUM($D439,I397)&gt;P$5,$AJ409/I397,$AJ409-SUM($I439:O439)))</f>
        <v>0</v>
      </c>
      <c r="Q439" s="123">
        <f>IF(Q$5&lt;=$D439,0,IF(SUM($D439,I397)&gt;Q$5,$AJ409/I397,$AJ409-SUM($I439:P439)))</f>
        <v>0</v>
      </c>
      <c r="R439" s="123">
        <f>IF(R$5&lt;=$D439,0,IF(SUM($D439,I397)&gt;R$5,$AJ409/I397,$AJ409-SUM($I439:Q439)))</f>
        <v>0</v>
      </c>
      <c r="S439" s="123">
        <f>IF(S$5&lt;=$D439,0,IF(SUM($D439,I397)&gt;S$5,$AJ409/I397,$AJ409-SUM($I439:R439)))</f>
        <v>0</v>
      </c>
      <c r="T439" s="123">
        <f>IF(T$5&lt;=$D439,0,IF(SUM($D439,I397)&gt;T$5,$AJ409/I397,$AJ409-SUM($I439:S439)))</f>
        <v>0</v>
      </c>
      <c r="U439" s="123">
        <f>IF(U$5&lt;=$D439,0,IF(SUM($D439,I397)&gt;U$5,$AJ409/I397,$AJ409-SUM($I439:T439)))</f>
        <v>0</v>
      </c>
      <c r="V439" s="123">
        <f>IF(V$5&lt;=$D439,0,IF(SUM($D439,I397)&gt;V$5,$AJ409/I397,$AJ409-SUM($I439:U439)))</f>
        <v>0</v>
      </c>
      <c r="W439" s="123">
        <f>IF(W$5&lt;=$D439,0,IF(SUM($D439,I397)&gt;W$5,$AJ409/I397,$AJ409-SUM($I439:V439)))</f>
        <v>0</v>
      </c>
      <c r="X439" s="123">
        <f>IF(X$5&lt;=$D439,0,IF(SUM($D439,I397)&gt;X$5,$AJ409/I397,$AJ409-SUM($I439:W439)))</f>
        <v>0</v>
      </c>
      <c r="Y439" s="123">
        <f>IF(Y$5&lt;=$D439,0,IF(SUM($D439,I397)&gt;Y$5,$AJ409/I397,$AJ409-SUM($I439:X439)))</f>
        <v>0</v>
      </c>
      <c r="Z439" s="123">
        <f>IF(Z$5&lt;=$D439,0,IF(SUM($D439,I397)&gt;Z$5,$AJ409/I397,$AJ409-SUM($I439:Y439)))</f>
        <v>0</v>
      </c>
      <c r="AA439" s="123">
        <f>IF(AA$5&lt;=$D439,0,IF(SUM($D439,I397)&gt;AA$5,$AJ409/I397,$AJ409-SUM($I439:Z439)))</f>
        <v>0</v>
      </c>
      <c r="AB439" s="123">
        <f>IF(AB$5&lt;=$D439,0,IF(SUM($D439,I397)&gt;AB$5,$AJ409/I397,$AJ409-SUM($I439:AA439)))</f>
        <v>0</v>
      </c>
      <c r="AC439" s="123">
        <f>IF(AC$5&lt;=$D439,0,IF(SUM($D439,I397)&gt;AC$5,$AJ409/I397,$AJ409-SUM($I439:AB439)))</f>
        <v>0</v>
      </c>
      <c r="AD439" s="123">
        <f>IF(AD$5&lt;=$D439,0,IF(SUM($D439,I397)&gt;AD$5,$AJ409/I397,$AJ409-SUM($I439:AC439)))</f>
        <v>0</v>
      </c>
      <c r="AE439" s="123">
        <f>IF(AE$5&lt;=$D439,0,IF(SUM($D439,I397)&gt;AE$5,$AJ409/I397,$AJ409-SUM($I439:AD439)))</f>
        <v>0</v>
      </c>
      <c r="AF439" s="123">
        <f>IF(AF$5&lt;=$D439,0,IF(SUM($D439,I397)&gt;AF$5,$AJ409/I397,$AJ409-SUM($I439:AE439)))</f>
        <v>0</v>
      </c>
      <c r="AG439" s="123">
        <f>IF(AG$5&lt;=$D439,0,IF(SUM($D439,I397)&gt;AG$5,$AJ409/I397,$AJ409-SUM($I439:AF439)))</f>
        <v>0</v>
      </c>
      <c r="AH439" s="123">
        <f>IF(AH$5&lt;=$D439,0,IF(SUM($D439,I397)&gt;AH$5,$AJ409/I397,$AJ409-SUM($I439:AG439)))</f>
        <v>0</v>
      </c>
      <c r="AI439" s="123">
        <f>IF(AI$5&lt;=$D439,0,IF(SUM($D439,I397)&gt;AI$5,$AJ409/I397,$AJ409-SUM($I439:AH439)))</f>
        <v>0</v>
      </c>
      <c r="AJ439" s="123">
        <f>IF(AJ$5&lt;=$D439,0,IF(SUM($D439,I397)&gt;AJ$5,$AJ409/I397,$AJ409-SUM($I439:AI439)))</f>
        <v>0</v>
      </c>
      <c r="AK439" s="123">
        <f>IF(AK$5&lt;=$D439,0,IF(SUM($D439,I397)&gt;AK$5,$AJ409/I397,$AJ409-SUM($I439:AJ439)))</f>
        <v>0</v>
      </c>
      <c r="AL439" s="123">
        <f>IF(AL$5&lt;=$D439,0,IF(SUM($D439,I397)&gt;AL$5,$AJ409/I397,$AJ409-SUM($I439:AK439)))</f>
        <v>0</v>
      </c>
      <c r="AM439" s="123">
        <f>IF(AM$5&lt;=$D439,0,IF(SUM($D439,I397)&gt;AM$5,$AJ409/I397,$AJ409-SUM($I439:AL439)))</f>
        <v>0</v>
      </c>
      <c r="AN439" s="123">
        <f>IF(AN$5&lt;=$D439,0,IF(SUM($D439,I397)&gt;AN$5,$AJ409/I397,$AJ409-SUM($I439:AM439)))</f>
        <v>0</v>
      </c>
      <c r="AO439" s="123">
        <f>IF(AO$5&lt;=$D439,0,IF(SUM($D439,I397)&gt;AO$5,$AJ409/I397,$AJ409-SUM($I439:AN439)))</f>
        <v>0</v>
      </c>
      <c r="AP439" s="123">
        <f>IF(AP$5&lt;=$D439,0,IF(SUM($D439,I397)&gt;AP$5,$AJ409/I397,$AJ409-SUM($I439:AO439)))</f>
        <v>0</v>
      </c>
      <c r="AQ439" s="123">
        <f>IF(AQ$5&lt;=$D439,0,IF(SUM($D439,I397)&gt;AQ$5,$AJ409/I397,$AJ409-SUM($I439:AP439)))</f>
        <v>0</v>
      </c>
      <c r="AR439" s="123">
        <f>IF(AR$5&lt;=$D439,0,IF(SUM($D439,I397)&gt;AR$5,$AJ409/I397,$AJ409-SUM($I439:AQ439)))</f>
        <v>0</v>
      </c>
      <c r="AS439" s="123">
        <f>IF(AS$5&lt;=$D439,0,IF(SUM($D439,I397)&gt;AS$5,$AJ409/I397,$AJ409-SUM($I439:AR439)))</f>
        <v>0</v>
      </c>
      <c r="AT439" s="123">
        <f>IF(AT$5&lt;=$D439,0,IF(SUM($D439,I397)&gt;AT$5,$AJ409/I397,$AJ409-SUM($I439:AS439)))</f>
        <v>0</v>
      </c>
      <c r="AU439" s="123">
        <f>IF(AU$5&lt;=$D439,0,IF(SUM($D439,I397)&gt;AU$5,$AJ409/I397,$AJ409-SUM($I439:AT439)))</f>
        <v>0</v>
      </c>
      <c r="AV439" s="123">
        <f>IF(AV$5&lt;=$D439,0,IF(SUM($D439,I397)&gt;AV$5,$AJ409/I397,$AJ409-SUM($I439:AU439)))</f>
        <v>0</v>
      </c>
      <c r="AW439" s="123">
        <f>IF(AW$5&lt;=$D439,0,IF(SUM($D439,I397)&gt;AW$5,$AJ409/I397,$AJ409-SUM($I439:AV439)))</f>
        <v>0</v>
      </c>
      <c r="AX439" s="123">
        <f>IF(AX$5&lt;=$D439,0,IF(SUM($D439,I397)&gt;AX$5,$AJ409/I397,$AJ409-SUM($I439:AW439)))</f>
        <v>0</v>
      </c>
      <c r="AY439" s="123">
        <f>IF(AY$5&lt;=$D439,0,IF(SUM($D439,I397)&gt;AY$5,$AJ409/I397,$AJ409-SUM($I439:AX439)))</f>
        <v>0</v>
      </c>
      <c r="AZ439" s="123">
        <f>IF(AZ$5&lt;=$D439,0,IF(SUM($D439,I397)&gt;AZ$5,$AJ409/I397,$AJ409-SUM($I439:AY439)))</f>
        <v>0</v>
      </c>
      <c r="BA439" s="123">
        <f>IF(BA$5&lt;=$D439,0,IF(SUM($D439,I397)&gt;BA$5,$AJ409/I397,$AJ409-SUM($I439:AZ439)))</f>
        <v>0</v>
      </c>
      <c r="BB439" s="123">
        <f>IF(BB$5&lt;=$D439,0,IF(SUM($D439,I397)&gt;BB$5,$AJ409/I397,$AJ409-SUM($I439:BA439)))</f>
        <v>0</v>
      </c>
      <c r="BC439" s="123">
        <f>IF(BC$5&lt;=$D439,0,IF(SUM($D439,I397)&gt;BC$5,$AJ409/I397,$AJ409-SUM($I439:BB439)))</f>
        <v>0</v>
      </c>
      <c r="BD439" s="123">
        <f>IF(BD$5&lt;=$D439,0,IF(SUM($D439,I397)&gt;BD$5,$AJ409/I397,$AJ409-SUM($I439:BC439)))</f>
        <v>0</v>
      </c>
      <c r="BE439" s="123">
        <f>IF(BE$5&lt;=$D439,0,IF(SUM($D439,I397)&gt;BE$5,$AJ409/I397,$AJ409-SUM($I439:BD439)))</f>
        <v>0</v>
      </c>
      <c r="BF439" s="123">
        <f>IF(BF$5&lt;=$D439,0,IF(SUM($D439,I397)&gt;BF$5,$AJ409/I397,$AJ409-SUM($I439:BE439)))</f>
        <v>0</v>
      </c>
      <c r="BG439" s="123">
        <f>IF(BG$5&lt;=$D439,0,IF(SUM($D439,I397)&gt;BG$5,$AJ409/I397,$AJ409-SUM($I439:BF439)))</f>
        <v>0</v>
      </c>
      <c r="BH439" s="123">
        <f>IF(BH$5&lt;=$D439,0,IF(SUM($D439,I397)&gt;BH$5,$AJ409/I397,$AJ409-SUM($I439:BG439)))</f>
        <v>0</v>
      </c>
      <c r="BI439" s="123">
        <f>IF(BI$5&lt;=$D439,0,IF(SUM($D439,I397)&gt;BI$5,$AJ409/I397,$AJ409-SUM($I439:BH439)))</f>
        <v>0</v>
      </c>
      <c r="BJ439" s="123">
        <f>IF(BJ$5&lt;=$D439,0,IF(SUM($D439,I397)&gt;BJ$5,$AJ409/I397,$AJ409-SUM($I439:BI439)))</f>
        <v>0</v>
      </c>
      <c r="BK439" s="123">
        <f>IF(BK$5&lt;=$D439,0,IF(SUM($D439,I397)&gt;BK$5,$AJ409/I397,$AJ409-SUM($I439:BJ439)))</f>
        <v>0</v>
      </c>
      <c r="BL439" s="123">
        <f>IF(BL$5&lt;=$D439,0,IF(SUM($D439,I397)&gt;BL$5,$AJ409/I397,$AJ409-SUM($I439:BK439)))</f>
        <v>0</v>
      </c>
      <c r="BM439" s="123">
        <f>IF(BM$5&lt;=$D439,0,IF(SUM($D439,I397)&gt;BM$5,$AJ409/I397,$AJ409-SUM($I439:BL439)))</f>
        <v>0</v>
      </c>
      <c r="BN439" s="123">
        <f>IF(BN$5&lt;=$D439,0,IF(SUM($D439,I397)&gt;BN$5,$AJ409/I397,$AJ409-SUM($I439:BM439)))</f>
        <v>0</v>
      </c>
      <c r="BO439" s="123">
        <f>IF(BO$5&lt;=$D439,0,IF(SUM($D439,I397)&gt;BO$5,$AJ409/I397,$AJ409-SUM($I439:BN439)))</f>
        <v>0</v>
      </c>
      <c r="BP439" s="123">
        <f>IF(BP$5&lt;=$D439,0,IF(SUM($D439,I397)&gt;BP$5,$AJ409/I397,$AJ409-SUM($I439:BO439)))</f>
        <v>0</v>
      </c>
      <c r="BQ439" s="123">
        <f>IF(BQ$5&lt;=$D439,0,IF(SUM($D439,I397)&gt;BQ$5,$AJ409/I397,$AJ409-SUM($I439:BP439)))</f>
        <v>0</v>
      </c>
      <c r="BR439" s="123">
        <f>IF(BR$5&lt;=$D439,0,IF(SUM($D439,J397)&gt;BR$5,$AJ409/J397,$AJ409-SUM($I439:BQ439)))</f>
        <v>0</v>
      </c>
      <c r="BS439" s="123">
        <f>IF(BS$5&lt;=$D439,0,IF(SUM($D439,K397)&gt;BS$5,$AJ409/K397,$AJ409-SUM($I439:BR439)))</f>
        <v>0</v>
      </c>
      <c r="BT439" s="123">
        <f>IF(BT$5&lt;=$D439,0,IF(SUM($D439,L397)&gt;BT$5,$AJ409/L397,$AJ409-SUM($I439:BS439)))</f>
        <v>0</v>
      </c>
      <c r="BU439" s="123">
        <f>IF(BU$5&lt;=$D439,0,IF(SUM($D439,M397)&gt;BU$5,$AJ409/M397,$AJ409-SUM($I439:BT439)))</f>
        <v>0</v>
      </c>
      <c r="BV439" s="123">
        <f>IF(BV$5&lt;=$D439,0,IF(SUM($D439,N397)&gt;BV$5,$AJ409/N397,$AJ409-SUM($I439:BU439)))</f>
        <v>0</v>
      </c>
    </row>
    <row r="440" spans="4:74" ht="12.75" hidden="1" customHeight="1" outlineLevel="1" x14ac:dyDescent="0.3">
      <c r="D440" s="124">
        <f t="shared" si="240"/>
        <v>2038</v>
      </c>
      <c r="E440" s="8" t="s">
        <v>22</v>
      </c>
      <c r="I440" s="75"/>
      <c r="J440" s="123">
        <f>IF(J$5&lt;=$D440,0,IF(SUM($D440,I397)&gt;J$5,$AK409/I397,$AK409-SUM($I440:I440)))</f>
        <v>0</v>
      </c>
      <c r="K440" s="123">
        <f>IF(K$5&lt;=$D440,0,IF(SUM($D440,I397)&gt;K$5,$AK409/I397,$AK409-SUM($I440:J440)))</f>
        <v>0</v>
      </c>
      <c r="L440" s="123">
        <f>IF(L$5&lt;=$D440,0,IF(SUM($D440,I397)&gt;L$5,$AK409/I397,$AK409-SUM($I440:K440)))</f>
        <v>0</v>
      </c>
      <c r="M440" s="123">
        <f>IF(M$5&lt;=$D440,0,IF(SUM($D440,I397)&gt;M$5,$AK409/I397,$AK409-SUM($I440:L440)))</f>
        <v>0</v>
      </c>
      <c r="N440" s="123">
        <f>IF(N$5&lt;=$D440,0,IF(SUM($D440,I397)&gt;N$5,$AK409/I397,$AK409-SUM($I440:M440)))</f>
        <v>0</v>
      </c>
      <c r="O440" s="123">
        <f>IF(O$5&lt;=$D440,0,IF(SUM($D440,I397)&gt;O$5,$AK409/I397,$AK409-SUM($I440:N440)))</f>
        <v>0</v>
      </c>
      <c r="P440" s="123">
        <f>IF(P$5&lt;=$D440,0,IF(SUM($D440,I397)&gt;P$5,$AK409/I397,$AK409-SUM($I440:O440)))</f>
        <v>0</v>
      </c>
      <c r="Q440" s="123">
        <f>IF(Q$5&lt;=$D440,0,IF(SUM($D440,I397)&gt;Q$5,$AK409/I397,$AK409-SUM($I440:P440)))</f>
        <v>0</v>
      </c>
      <c r="R440" s="123">
        <f>IF(R$5&lt;=$D440,0,IF(SUM($D440,I397)&gt;R$5,$AK409/I397,$AK409-SUM($I440:Q440)))</f>
        <v>0</v>
      </c>
      <c r="S440" s="123">
        <f>IF(S$5&lt;=$D440,0,IF(SUM($D440,I397)&gt;S$5,$AK409/I397,$AK409-SUM($I440:R440)))</f>
        <v>0</v>
      </c>
      <c r="T440" s="123">
        <f>IF(T$5&lt;=$D440,0,IF(SUM($D440,I397)&gt;T$5,$AK409/I397,$AK409-SUM($I440:S440)))</f>
        <v>0</v>
      </c>
      <c r="U440" s="123">
        <f>IF(U$5&lt;=$D440,0,IF(SUM($D440,I397)&gt;U$5,$AK409/I397,$AK409-SUM($I440:T440)))</f>
        <v>0</v>
      </c>
      <c r="V440" s="123">
        <f>IF(V$5&lt;=$D440,0,IF(SUM($D440,I397)&gt;V$5,$AK409/I397,$AK409-SUM($I440:U440)))</f>
        <v>0</v>
      </c>
      <c r="W440" s="123">
        <f>IF(W$5&lt;=$D440,0,IF(SUM($D440,I397)&gt;W$5,$AK409/I397,$AK409-SUM($I440:V440)))</f>
        <v>0</v>
      </c>
      <c r="X440" s="123">
        <f>IF(X$5&lt;=$D440,0,IF(SUM($D440,I397)&gt;X$5,$AK409/I397,$AK409-SUM($I440:W440)))</f>
        <v>0</v>
      </c>
      <c r="Y440" s="123">
        <f>IF(Y$5&lt;=$D440,0,IF(SUM($D440,I397)&gt;Y$5,$AK409/I397,$AK409-SUM($I440:X440)))</f>
        <v>0</v>
      </c>
      <c r="Z440" s="123">
        <f>IF(Z$5&lt;=$D440,0,IF(SUM($D440,I397)&gt;Z$5,$AK409/I397,$AK409-SUM($I440:Y440)))</f>
        <v>0</v>
      </c>
      <c r="AA440" s="123">
        <f>IF(AA$5&lt;=$D440,0,IF(SUM($D440,I397)&gt;AA$5,$AK409/I397,$AK409-SUM($I440:Z440)))</f>
        <v>0</v>
      </c>
      <c r="AB440" s="123">
        <f>IF(AB$5&lt;=$D440,0,IF(SUM($D440,I397)&gt;AB$5,$AK409/I397,$AK409-SUM($I440:AA440)))</f>
        <v>0</v>
      </c>
      <c r="AC440" s="123">
        <f>IF(AC$5&lt;=$D440,0,IF(SUM($D440,I397)&gt;AC$5,$AK409/I397,$AK409-SUM($I440:AB440)))</f>
        <v>0</v>
      </c>
      <c r="AD440" s="123">
        <f>IF(AD$5&lt;=$D440,0,IF(SUM($D440,I397)&gt;AD$5,$AK409/I397,$AK409-SUM($I440:AC440)))</f>
        <v>0</v>
      </c>
      <c r="AE440" s="123">
        <f>IF(AE$5&lt;=$D440,0,IF(SUM($D440,I397)&gt;AE$5,$AK409/I397,$AK409-SUM($I440:AD440)))</f>
        <v>0</v>
      </c>
      <c r="AF440" s="123">
        <f>IF(AF$5&lt;=$D440,0,IF(SUM($D440,I397)&gt;AF$5,$AK409/I397,$AK409-SUM($I440:AE440)))</f>
        <v>0</v>
      </c>
      <c r="AG440" s="123">
        <f>IF(AG$5&lt;=$D440,0,IF(SUM($D440,I397)&gt;AG$5,$AK409/I397,$AK409-SUM($I440:AF440)))</f>
        <v>0</v>
      </c>
      <c r="AH440" s="123">
        <f>IF(AH$5&lt;=$D440,0,IF(SUM($D440,I397)&gt;AH$5,$AK409/I397,$AK409-SUM($I440:AG440)))</f>
        <v>0</v>
      </c>
      <c r="AI440" s="123">
        <f>IF(AI$5&lt;=$D440,0,IF(SUM($D440,I397)&gt;AI$5,$AK409/I397,$AK409-SUM($I440:AH440)))</f>
        <v>0</v>
      </c>
      <c r="AJ440" s="123">
        <f>IF(AJ$5&lt;=$D440,0,IF(SUM($D440,I397)&gt;AJ$5,$AK409/I397,$AK409-SUM($I440:AI440)))</f>
        <v>0</v>
      </c>
      <c r="AK440" s="123">
        <f>IF(AK$5&lt;=$D440,0,IF(SUM($D440,I397)&gt;AK$5,$AK409/I397,$AK409-SUM($I440:AJ440)))</f>
        <v>0</v>
      </c>
      <c r="AL440" s="123">
        <f>IF(AL$5&lt;=$D440,0,IF(SUM($D440,I397)&gt;AL$5,$AK409/I397,$AK409-SUM($I440:AK440)))</f>
        <v>0</v>
      </c>
      <c r="AM440" s="123">
        <f>IF(AM$5&lt;=$D440,0,IF(SUM($D440,I397)&gt;AM$5,$AK409/I397,$AK409-SUM($I440:AL440)))</f>
        <v>0</v>
      </c>
      <c r="AN440" s="123">
        <f>IF(AN$5&lt;=$D440,0,IF(SUM($D440,I397)&gt;AN$5,$AK409/I397,$AK409-SUM($I440:AM440)))</f>
        <v>0</v>
      </c>
      <c r="AO440" s="123">
        <f>IF(AO$5&lt;=$D440,0,IF(SUM($D440,I397)&gt;AO$5,$AK409/I397,$AK409-SUM($I440:AN440)))</f>
        <v>0</v>
      </c>
      <c r="AP440" s="123">
        <f>IF(AP$5&lt;=$D440,0,IF(SUM($D440,I397)&gt;AP$5,$AK409/I397,$AK409-SUM($I440:AO440)))</f>
        <v>0</v>
      </c>
      <c r="AQ440" s="123">
        <f>IF(AQ$5&lt;=$D440,0,IF(SUM($D440,I397)&gt;AQ$5,$AK409/I397,$AK409-SUM($I440:AP440)))</f>
        <v>0</v>
      </c>
      <c r="AR440" s="123">
        <f>IF(AR$5&lt;=$D440,0,IF(SUM($D440,I397)&gt;AR$5,$AK409/I397,$AK409-SUM($I440:AQ440)))</f>
        <v>0</v>
      </c>
      <c r="AS440" s="123">
        <f>IF(AS$5&lt;=$D440,0,IF(SUM($D440,I397)&gt;AS$5,$AK409/I397,$AK409-SUM($I440:AR440)))</f>
        <v>0</v>
      </c>
      <c r="AT440" s="123">
        <f>IF(AT$5&lt;=$D440,0,IF(SUM($D440,I397)&gt;AT$5,$AK409/I397,$AK409-SUM($I440:AS440)))</f>
        <v>0</v>
      </c>
      <c r="AU440" s="123">
        <f>IF(AU$5&lt;=$D440,0,IF(SUM($D440,I397)&gt;AU$5,$AK409/I397,$AK409-SUM($I440:AT440)))</f>
        <v>0</v>
      </c>
      <c r="AV440" s="123">
        <f>IF(AV$5&lt;=$D440,0,IF(SUM($D440,I397)&gt;AV$5,$AK409/I397,$AK409-SUM($I440:AU440)))</f>
        <v>0</v>
      </c>
      <c r="AW440" s="123">
        <f>IF(AW$5&lt;=$D440,0,IF(SUM($D440,I397)&gt;AW$5,$AK409/I397,$AK409-SUM($I440:AV440)))</f>
        <v>0</v>
      </c>
      <c r="AX440" s="123">
        <f>IF(AX$5&lt;=$D440,0,IF(SUM($D440,I397)&gt;AX$5,$AK409/I397,$AK409-SUM($I440:AW440)))</f>
        <v>0</v>
      </c>
      <c r="AY440" s="123">
        <f>IF(AY$5&lt;=$D440,0,IF(SUM($D440,I397)&gt;AY$5,$AK409/I397,$AK409-SUM($I440:AX440)))</f>
        <v>0</v>
      </c>
      <c r="AZ440" s="123">
        <f>IF(AZ$5&lt;=$D440,0,IF(SUM($D440,I397)&gt;AZ$5,$AK409/I397,$AK409-SUM($I440:AY440)))</f>
        <v>0</v>
      </c>
      <c r="BA440" s="123">
        <f>IF(BA$5&lt;=$D440,0,IF(SUM($D440,I397)&gt;BA$5,$AK409/I397,$AK409-SUM($I440:AZ440)))</f>
        <v>0</v>
      </c>
      <c r="BB440" s="123">
        <f>IF(BB$5&lt;=$D440,0,IF(SUM($D440,I397)&gt;BB$5,$AK409/I397,$AK409-SUM($I440:BA440)))</f>
        <v>0</v>
      </c>
      <c r="BC440" s="123">
        <f>IF(BC$5&lt;=$D440,0,IF(SUM($D440,I397)&gt;BC$5,$AK409/I397,$AK409-SUM($I440:BB440)))</f>
        <v>0</v>
      </c>
      <c r="BD440" s="123">
        <f>IF(BD$5&lt;=$D440,0,IF(SUM($D440,I397)&gt;BD$5,$AK409/I397,$AK409-SUM($I440:BC440)))</f>
        <v>0</v>
      </c>
      <c r="BE440" s="123">
        <f>IF(BE$5&lt;=$D440,0,IF(SUM($D440,I397)&gt;BE$5,$AK409/I397,$AK409-SUM($I440:BD440)))</f>
        <v>0</v>
      </c>
      <c r="BF440" s="123">
        <f>IF(BF$5&lt;=$D440,0,IF(SUM($D440,I397)&gt;BF$5,$AK409/I397,$AK409-SUM($I440:BE440)))</f>
        <v>0</v>
      </c>
      <c r="BG440" s="123">
        <f>IF(BG$5&lt;=$D440,0,IF(SUM($D440,I397)&gt;BG$5,$AK409/I397,$AK409-SUM($I440:BF440)))</f>
        <v>0</v>
      </c>
      <c r="BH440" s="123">
        <f>IF(BH$5&lt;=$D440,0,IF(SUM($D440,I397)&gt;BH$5,$AK409/I397,$AK409-SUM($I440:BG440)))</f>
        <v>0</v>
      </c>
      <c r="BI440" s="123">
        <f>IF(BI$5&lt;=$D440,0,IF(SUM($D440,I397)&gt;BI$5,$AK409/I397,$AK409-SUM($I440:BH440)))</f>
        <v>0</v>
      </c>
      <c r="BJ440" s="123">
        <f>IF(BJ$5&lt;=$D440,0,IF(SUM($D440,I397)&gt;BJ$5,$AK409/I397,$AK409-SUM($I440:BI440)))</f>
        <v>0</v>
      </c>
      <c r="BK440" s="123">
        <f>IF(BK$5&lt;=$D440,0,IF(SUM($D440,I397)&gt;BK$5,$AK409/I397,$AK409-SUM($I440:BJ440)))</f>
        <v>0</v>
      </c>
      <c r="BL440" s="123">
        <f>IF(BL$5&lt;=$D440,0,IF(SUM($D440,I397)&gt;BL$5,$AK409/I397,$AK409-SUM($I440:BK440)))</f>
        <v>0</v>
      </c>
      <c r="BM440" s="123">
        <f>IF(BM$5&lt;=$D440,0,IF(SUM($D440,I397)&gt;BM$5,$AK409/I397,$AK409-SUM($I440:BL440)))</f>
        <v>0</v>
      </c>
      <c r="BN440" s="123">
        <f>IF(BN$5&lt;=$D440,0,IF(SUM($D440,I397)&gt;BN$5,$AK409/I397,$AK409-SUM($I440:BM440)))</f>
        <v>0</v>
      </c>
      <c r="BO440" s="123">
        <f>IF(BO$5&lt;=$D440,0,IF(SUM($D440,I397)&gt;BO$5,$AK409/I397,$AK409-SUM($I440:BN440)))</f>
        <v>0</v>
      </c>
      <c r="BP440" s="123">
        <f>IF(BP$5&lt;=$D440,0,IF(SUM($D440,I397)&gt;BP$5,$AK409/I397,$AK409-SUM($I440:BO440)))</f>
        <v>0</v>
      </c>
      <c r="BQ440" s="123">
        <f>IF(BQ$5&lt;=$D440,0,IF(SUM($D440,I397)&gt;BQ$5,$AK409/I397,$AK409-SUM($I440:BP440)))</f>
        <v>0</v>
      </c>
      <c r="BR440" s="123">
        <f>IF(BR$5&lt;=$D440,0,IF(SUM($D440,J397)&gt;BR$5,$AK409/J397,$AK409-SUM($I440:BQ440)))</f>
        <v>0</v>
      </c>
      <c r="BS440" s="123">
        <f>IF(BS$5&lt;=$D440,0,IF(SUM($D440,K397)&gt;BS$5,$AK409/K397,$AK409-SUM($I440:BR440)))</f>
        <v>0</v>
      </c>
      <c r="BT440" s="123">
        <f>IF(BT$5&lt;=$D440,0,IF(SUM($D440,L397)&gt;BT$5,$AK409/L397,$AK409-SUM($I440:BS440)))</f>
        <v>0</v>
      </c>
      <c r="BU440" s="123">
        <f>IF(BU$5&lt;=$D440,0,IF(SUM($D440,M397)&gt;BU$5,$AK409/M397,$AK409-SUM($I440:BT440)))</f>
        <v>0</v>
      </c>
      <c r="BV440" s="123">
        <f>IF(BV$5&lt;=$D440,0,IF(SUM($D440,N397)&gt;BV$5,$AK409/N397,$AK409-SUM($I440:BU440)))</f>
        <v>0</v>
      </c>
    </row>
    <row r="441" spans="4:74" ht="12.75" hidden="1" customHeight="1" outlineLevel="1" x14ac:dyDescent="0.3">
      <c r="D441" s="124">
        <f t="shared" si="240"/>
        <v>2039</v>
      </c>
      <c r="E441" s="8" t="s">
        <v>22</v>
      </c>
      <c r="I441" s="75"/>
      <c r="J441" s="123">
        <f>IF(J$5&lt;=$D441,0,IF(SUM($D441,I397)&gt;J$5,$AL409/I397,$AL409-SUM($I441:I441)))</f>
        <v>0</v>
      </c>
      <c r="K441" s="123">
        <f>IF(K$5&lt;=$D441,0,IF(SUM($D441,I397)&gt;K$5,$AL409/I397,$AL409-SUM($I441:J441)))</f>
        <v>0</v>
      </c>
      <c r="L441" s="123">
        <f>IF(L$5&lt;=$D441,0,IF(SUM($D441,I397)&gt;L$5,$AL409/I397,$AL409-SUM($I441:K441)))</f>
        <v>0</v>
      </c>
      <c r="M441" s="123">
        <f>IF(M$5&lt;=$D441,0,IF(SUM($D441,I397)&gt;M$5,$AL409/I397,$AL409-SUM($I441:L441)))</f>
        <v>0</v>
      </c>
      <c r="N441" s="123">
        <f>IF(N$5&lt;=$D441,0,IF(SUM($D441,I397)&gt;N$5,$AL409/I397,$AL409-SUM($I441:M441)))</f>
        <v>0</v>
      </c>
      <c r="O441" s="123">
        <f>IF(O$5&lt;=$D441,0,IF(SUM($D441,I397)&gt;O$5,$AL409/I397,$AL409-SUM($I441:N441)))</f>
        <v>0</v>
      </c>
      <c r="P441" s="123">
        <f>IF(P$5&lt;=$D441,0,IF(SUM($D441,I397)&gt;P$5,$AL409/I397,$AL409-SUM($I441:O441)))</f>
        <v>0</v>
      </c>
      <c r="Q441" s="123">
        <f>IF(Q$5&lt;=$D441,0,IF(SUM($D441,I397)&gt;Q$5,$AL409/I397,$AL409-SUM($I441:P441)))</f>
        <v>0</v>
      </c>
      <c r="R441" s="123">
        <f>IF(R$5&lt;=$D441,0,IF(SUM($D441,I397)&gt;R$5,$AL409/I397,$AL409-SUM($I441:Q441)))</f>
        <v>0</v>
      </c>
      <c r="S441" s="123">
        <f>IF(S$5&lt;=$D441,0,IF(SUM($D441,I397)&gt;S$5,$AL409/I397,$AL409-SUM($I441:R441)))</f>
        <v>0</v>
      </c>
      <c r="T441" s="123">
        <f>IF(T$5&lt;=$D441,0,IF(SUM($D441,I397)&gt;T$5,$AL409/I397,$AL409-SUM($I441:S441)))</f>
        <v>0</v>
      </c>
      <c r="U441" s="123">
        <f>IF(U$5&lt;=$D441,0,IF(SUM($D441,I397)&gt;U$5,$AL409/I397,$AL409-SUM($I441:T441)))</f>
        <v>0</v>
      </c>
      <c r="V441" s="123">
        <f>IF(V$5&lt;=$D441,0,IF(SUM($D441,I397)&gt;V$5,$AL409/I397,$AL409-SUM($I441:U441)))</f>
        <v>0</v>
      </c>
      <c r="W441" s="123">
        <f>IF(W$5&lt;=$D441,0,IF(SUM($D441,I397)&gt;W$5,$AL409/I397,$AL409-SUM($I441:V441)))</f>
        <v>0</v>
      </c>
      <c r="X441" s="123">
        <f>IF(X$5&lt;=$D441,0,IF(SUM($D441,I397)&gt;X$5,$AL409/I397,$AL409-SUM($I441:W441)))</f>
        <v>0</v>
      </c>
      <c r="Y441" s="123">
        <f>IF(Y$5&lt;=$D441,0,IF(SUM($D441,I397)&gt;Y$5,$AL409/I397,$AL409-SUM($I441:X441)))</f>
        <v>0</v>
      </c>
      <c r="Z441" s="123">
        <f>IF(Z$5&lt;=$D441,0,IF(SUM($D441,I397)&gt;Z$5,$AL409/I397,$AL409-SUM($I441:Y441)))</f>
        <v>0</v>
      </c>
      <c r="AA441" s="123">
        <f>IF(AA$5&lt;=$D441,0,IF(SUM($D441,I397)&gt;AA$5,$AL409/I397,$AL409-SUM($I441:Z441)))</f>
        <v>0</v>
      </c>
      <c r="AB441" s="123">
        <f>IF(AB$5&lt;=$D441,0,IF(SUM($D441,I397)&gt;AB$5,$AL409/I397,$AL409-SUM($I441:AA441)))</f>
        <v>0</v>
      </c>
      <c r="AC441" s="123">
        <f>IF(AC$5&lt;=$D441,0,IF(SUM($D441,I397)&gt;AC$5,$AL409/I397,$AL409-SUM($I441:AB441)))</f>
        <v>0</v>
      </c>
      <c r="AD441" s="123">
        <f>IF(AD$5&lt;=$D441,0,IF(SUM($D441,I397)&gt;AD$5,$AL409/I397,$AL409-SUM($I441:AC441)))</f>
        <v>0</v>
      </c>
      <c r="AE441" s="123">
        <f>IF(AE$5&lt;=$D441,0,IF(SUM($D441,I397)&gt;AE$5,$AL409/I397,$AL409-SUM($I441:AD441)))</f>
        <v>0</v>
      </c>
      <c r="AF441" s="123">
        <f>IF(AF$5&lt;=$D441,0,IF(SUM($D441,I397)&gt;AF$5,$AL409/I397,$AL409-SUM($I441:AE441)))</f>
        <v>0</v>
      </c>
      <c r="AG441" s="123">
        <f>IF(AG$5&lt;=$D441,0,IF(SUM($D441,I397)&gt;AG$5,$AL409/I397,$AL409-SUM($I441:AF441)))</f>
        <v>0</v>
      </c>
      <c r="AH441" s="123">
        <f>IF(AH$5&lt;=$D441,0,IF(SUM($D441,I397)&gt;AH$5,$AL409/I397,$AL409-SUM($I441:AG441)))</f>
        <v>0</v>
      </c>
      <c r="AI441" s="123">
        <f>IF(AI$5&lt;=$D441,0,IF(SUM($D441,I397)&gt;AI$5,$AL409/I397,$AL409-SUM($I441:AH441)))</f>
        <v>0</v>
      </c>
      <c r="AJ441" s="123">
        <f>IF(AJ$5&lt;=$D441,0,IF(SUM($D441,I397)&gt;AJ$5,$AL409/I397,$AL409-SUM($I441:AI441)))</f>
        <v>0</v>
      </c>
      <c r="AK441" s="123">
        <f>IF(AK$5&lt;=$D441,0,IF(SUM($D441,I397)&gt;AK$5,$AL409/I397,$AL409-SUM($I441:AJ441)))</f>
        <v>0</v>
      </c>
      <c r="AL441" s="123">
        <f>IF(AL$5&lt;=$D441,0,IF(SUM($D441,I397)&gt;AL$5,$AL409/I397,$AL409-SUM($I441:AK441)))</f>
        <v>0</v>
      </c>
      <c r="AM441" s="123">
        <f>IF(AM$5&lt;=$D441,0,IF(SUM($D441,I397)&gt;AM$5,$AL409/I397,$AL409-SUM($I441:AL441)))</f>
        <v>0</v>
      </c>
      <c r="AN441" s="123">
        <f>IF(AN$5&lt;=$D441,0,IF(SUM($D441,I397)&gt;AN$5,$AL409/I397,$AL409-SUM($I441:AM441)))</f>
        <v>0</v>
      </c>
      <c r="AO441" s="123">
        <f>IF(AO$5&lt;=$D441,0,IF(SUM($D441,I397)&gt;AO$5,$AL409/I397,$AL409-SUM($I441:AN441)))</f>
        <v>0</v>
      </c>
      <c r="AP441" s="123">
        <f>IF(AP$5&lt;=$D441,0,IF(SUM($D441,I397)&gt;AP$5,$AL409/I397,$AL409-SUM($I441:AO441)))</f>
        <v>0</v>
      </c>
      <c r="AQ441" s="123">
        <f>IF(AQ$5&lt;=$D441,0,IF(SUM($D441,I397)&gt;AQ$5,$AL409/I397,$AL409-SUM($I441:AP441)))</f>
        <v>0</v>
      </c>
      <c r="AR441" s="123">
        <f>IF(AR$5&lt;=$D441,0,IF(SUM($D441,I397)&gt;AR$5,$AL409/I397,$AL409-SUM($I441:AQ441)))</f>
        <v>0</v>
      </c>
      <c r="AS441" s="123">
        <f>IF(AS$5&lt;=$D441,0,IF(SUM($D441,I397)&gt;AS$5,$AL409/I397,$AL409-SUM($I441:AR441)))</f>
        <v>0</v>
      </c>
      <c r="AT441" s="123">
        <f>IF(AT$5&lt;=$D441,0,IF(SUM($D441,I397)&gt;AT$5,$AL409/I397,$AL409-SUM($I441:AS441)))</f>
        <v>0</v>
      </c>
      <c r="AU441" s="123">
        <f>IF(AU$5&lt;=$D441,0,IF(SUM($D441,I397)&gt;AU$5,$AL409/I397,$AL409-SUM($I441:AT441)))</f>
        <v>0</v>
      </c>
      <c r="AV441" s="123">
        <f>IF(AV$5&lt;=$D441,0,IF(SUM($D441,I397)&gt;AV$5,$AL409/I397,$AL409-SUM($I441:AU441)))</f>
        <v>0</v>
      </c>
      <c r="AW441" s="123">
        <f>IF(AW$5&lt;=$D441,0,IF(SUM($D441,I397)&gt;AW$5,$AL409/I397,$AL409-SUM($I441:AV441)))</f>
        <v>0</v>
      </c>
      <c r="AX441" s="123">
        <f>IF(AX$5&lt;=$D441,0,IF(SUM($D441,I397)&gt;AX$5,$AL409/I397,$AL409-SUM($I441:AW441)))</f>
        <v>0</v>
      </c>
      <c r="AY441" s="123">
        <f>IF(AY$5&lt;=$D441,0,IF(SUM($D441,I397)&gt;AY$5,$AL409/I397,$AL409-SUM($I441:AX441)))</f>
        <v>0</v>
      </c>
      <c r="AZ441" s="123">
        <f>IF(AZ$5&lt;=$D441,0,IF(SUM($D441,I397)&gt;AZ$5,$AL409/I397,$AL409-SUM($I441:AY441)))</f>
        <v>0</v>
      </c>
      <c r="BA441" s="123">
        <f>IF(BA$5&lt;=$D441,0,IF(SUM($D441,I397)&gt;BA$5,$AL409/I397,$AL409-SUM($I441:AZ441)))</f>
        <v>0</v>
      </c>
      <c r="BB441" s="123">
        <f>IF(BB$5&lt;=$D441,0,IF(SUM($D441,I397)&gt;BB$5,$AL409/I397,$AL409-SUM($I441:BA441)))</f>
        <v>0</v>
      </c>
      <c r="BC441" s="123">
        <f>IF(BC$5&lt;=$D441,0,IF(SUM($D441,I397)&gt;BC$5,$AL409/I397,$AL409-SUM($I441:BB441)))</f>
        <v>0</v>
      </c>
      <c r="BD441" s="123">
        <f>IF(BD$5&lt;=$D441,0,IF(SUM($D441,I397)&gt;BD$5,$AL409/I397,$AL409-SUM($I441:BC441)))</f>
        <v>0</v>
      </c>
      <c r="BE441" s="123">
        <f>IF(BE$5&lt;=$D441,0,IF(SUM($D441,I397)&gt;BE$5,$AL409/I397,$AL409-SUM($I441:BD441)))</f>
        <v>0</v>
      </c>
      <c r="BF441" s="123">
        <f>IF(BF$5&lt;=$D441,0,IF(SUM($D441,I397)&gt;BF$5,$AL409/I397,$AL409-SUM($I441:BE441)))</f>
        <v>0</v>
      </c>
      <c r="BG441" s="123">
        <f>IF(BG$5&lt;=$D441,0,IF(SUM($D441,I397)&gt;BG$5,$AL409/I397,$AL409-SUM($I441:BF441)))</f>
        <v>0</v>
      </c>
      <c r="BH441" s="123">
        <f>IF(BH$5&lt;=$D441,0,IF(SUM($D441,I397)&gt;BH$5,$AL409/I397,$AL409-SUM($I441:BG441)))</f>
        <v>0</v>
      </c>
      <c r="BI441" s="123">
        <f>IF(BI$5&lt;=$D441,0,IF(SUM($D441,I397)&gt;BI$5,$AL409/I397,$AL409-SUM($I441:BH441)))</f>
        <v>0</v>
      </c>
      <c r="BJ441" s="123">
        <f>IF(BJ$5&lt;=$D441,0,IF(SUM($D441,I397)&gt;BJ$5,$AL409/I397,$AL409-SUM($I441:BI441)))</f>
        <v>0</v>
      </c>
      <c r="BK441" s="123">
        <f>IF(BK$5&lt;=$D441,0,IF(SUM($D441,I397)&gt;BK$5,$AL409/I397,$AL409-SUM($I441:BJ441)))</f>
        <v>0</v>
      </c>
      <c r="BL441" s="123">
        <f>IF(BL$5&lt;=$D441,0,IF(SUM($D441,I397)&gt;BL$5,$AL409/I397,$AL409-SUM($I441:BK441)))</f>
        <v>0</v>
      </c>
      <c r="BM441" s="123">
        <f>IF(BM$5&lt;=$D441,0,IF(SUM($D441,I397)&gt;BM$5,$AL409/I397,$AL409-SUM($I441:BL441)))</f>
        <v>0</v>
      </c>
      <c r="BN441" s="123">
        <f>IF(BN$5&lt;=$D441,0,IF(SUM($D441,I397)&gt;BN$5,$AL409/I397,$AL409-SUM($I441:BM441)))</f>
        <v>0</v>
      </c>
      <c r="BO441" s="123">
        <f>IF(BO$5&lt;=$D441,0,IF(SUM($D441,I397)&gt;BO$5,$AL409/I397,$AL409-SUM($I441:BN441)))</f>
        <v>0</v>
      </c>
      <c r="BP441" s="123">
        <f>IF(BP$5&lt;=$D441,0,IF(SUM($D441,I397)&gt;BP$5,$AL409/I397,$AL409-SUM($I441:BO441)))</f>
        <v>0</v>
      </c>
      <c r="BQ441" s="123">
        <f>IF(BQ$5&lt;=$D441,0,IF(SUM($D441,I397)&gt;BQ$5,$AL409/I397,$AL409-SUM($I441:BP441)))</f>
        <v>0</v>
      </c>
      <c r="BR441" s="123">
        <f>IF(BR$5&lt;=$D441,0,IF(SUM($D441,J397)&gt;BR$5,$AL409/J397,$AL409-SUM($I441:BQ441)))</f>
        <v>0</v>
      </c>
      <c r="BS441" s="123">
        <f>IF(BS$5&lt;=$D441,0,IF(SUM($D441,K397)&gt;BS$5,$AL409/K397,$AL409-SUM($I441:BR441)))</f>
        <v>0</v>
      </c>
      <c r="BT441" s="123">
        <f>IF(BT$5&lt;=$D441,0,IF(SUM($D441,L397)&gt;BT$5,$AL409/L397,$AL409-SUM($I441:BS441)))</f>
        <v>0</v>
      </c>
      <c r="BU441" s="123">
        <f>IF(BU$5&lt;=$D441,0,IF(SUM($D441,M397)&gt;BU$5,$AL409/M397,$AL409-SUM($I441:BT441)))</f>
        <v>0</v>
      </c>
      <c r="BV441" s="123">
        <f>IF(BV$5&lt;=$D441,0,IF(SUM($D441,N397)&gt;BV$5,$AL409/N397,$AL409-SUM($I441:BU441)))</f>
        <v>0</v>
      </c>
    </row>
    <row r="442" spans="4:74" ht="12.75" hidden="1" customHeight="1" outlineLevel="1" x14ac:dyDescent="0.3">
      <c r="D442" s="124">
        <f t="shared" si="240"/>
        <v>2040</v>
      </c>
      <c r="E442" s="8" t="s">
        <v>22</v>
      </c>
      <c r="I442" s="75"/>
      <c r="J442" s="123">
        <f>IF(J$5&lt;=$D442,0,IF(SUM($D442,I397)&gt;J$5,$AM409/I397,$AM409-SUM($I442:I442)))</f>
        <v>0</v>
      </c>
      <c r="K442" s="123">
        <f>IF(K$5&lt;=$D442,0,IF(SUM($D442,I397)&gt;K$5,$AM409/I397,$AM409-SUM($I442:J442)))</f>
        <v>0</v>
      </c>
      <c r="L442" s="123">
        <f>IF(L$5&lt;=$D442,0,IF(SUM($D442,I397)&gt;L$5,$AM409/I397,$AM409-SUM($I442:K442)))</f>
        <v>0</v>
      </c>
      <c r="M442" s="123">
        <f>IF(M$5&lt;=$D442,0,IF(SUM($D442,I397)&gt;M$5,$AM409/I397,$AM409-SUM($I442:L442)))</f>
        <v>0</v>
      </c>
      <c r="N442" s="123">
        <f>IF(N$5&lt;=$D442,0,IF(SUM($D442,I397)&gt;N$5,$AM409/I397,$AM409-SUM($I442:M442)))</f>
        <v>0</v>
      </c>
      <c r="O442" s="123">
        <f>IF(O$5&lt;=$D442,0,IF(SUM($D442,I397)&gt;O$5,$AM409/I397,$AM409-SUM($I442:N442)))</f>
        <v>0</v>
      </c>
      <c r="P442" s="123">
        <f>IF(P$5&lt;=$D442,0,IF(SUM($D442,I397)&gt;P$5,$AM409/I397,$AM409-SUM($I442:O442)))</f>
        <v>0</v>
      </c>
      <c r="Q442" s="123">
        <f>IF(Q$5&lt;=$D442,0,IF(SUM($D442,I397)&gt;Q$5,$AM409/I397,$AM409-SUM($I442:P442)))</f>
        <v>0</v>
      </c>
      <c r="R442" s="123">
        <f>IF(R$5&lt;=$D442,0,IF(SUM($D442,I397)&gt;R$5,$AM409/I397,$AM409-SUM($I442:Q442)))</f>
        <v>0</v>
      </c>
      <c r="S442" s="123">
        <f>IF(S$5&lt;=$D442,0,IF(SUM($D442,I397)&gt;S$5,$AM409/I397,$AM409-SUM($I442:R442)))</f>
        <v>0</v>
      </c>
      <c r="T442" s="123">
        <f>IF(T$5&lt;=$D442,0,IF(SUM($D442,I397)&gt;T$5,$AM409/I397,$AM409-SUM($I442:S442)))</f>
        <v>0</v>
      </c>
      <c r="U442" s="123">
        <f>IF(U$5&lt;=$D442,0,IF(SUM($D442,I397)&gt;U$5,$AM409/I397,$AM409-SUM($I442:T442)))</f>
        <v>0</v>
      </c>
      <c r="V442" s="123">
        <f>IF(V$5&lt;=$D442,0,IF(SUM($D442,I397)&gt;V$5,$AM409/I397,$AM409-SUM($I442:U442)))</f>
        <v>0</v>
      </c>
      <c r="W442" s="123">
        <f>IF(W$5&lt;=$D442,0,IF(SUM($D442,I397)&gt;W$5,$AM409/I397,$AM409-SUM($I442:V442)))</f>
        <v>0</v>
      </c>
      <c r="X442" s="123">
        <f>IF(X$5&lt;=$D442,0,IF(SUM($D442,I397)&gt;X$5,$AM409/I397,$AM409-SUM($I442:W442)))</f>
        <v>0</v>
      </c>
      <c r="Y442" s="123">
        <f>IF(Y$5&lt;=$D442,0,IF(SUM($D442,I397)&gt;Y$5,$AM409/I397,$AM409-SUM($I442:X442)))</f>
        <v>0</v>
      </c>
      <c r="Z442" s="123">
        <f>IF(Z$5&lt;=$D442,0,IF(SUM($D442,I397)&gt;Z$5,$AM409/I397,$AM409-SUM($I442:Y442)))</f>
        <v>0</v>
      </c>
      <c r="AA442" s="123">
        <f>IF(AA$5&lt;=$D442,0,IF(SUM($D442,I397)&gt;AA$5,$AM409/I397,$AM409-SUM($I442:Z442)))</f>
        <v>0</v>
      </c>
      <c r="AB442" s="123">
        <f>IF(AB$5&lt;=$D442,0,IF(SUM($D442,I397)&gt;AB$5,$AM409/I397,$AM409-SUM($I442:AA442)))</f>
        <v>0</v>
      </c>
      <c r="AC442" s="123">
        <f>IF(AC$5&lt;=$D442,0,IF(SUM($D442,I397)&gt;AC$5,$AM409/I397,$AM409-SUM($I442:AB442)))</f>
        <v>0</v>
      </c>
      <c r="AD442" s="123">
        <f>IF(AD$5&lt;=$D442,0,IF(SUM($D442,I397)&gt;AD$5,$AM409/I397,$AM409-SUM($I442:AC442)))</f>
        <v>0</v>
      </c>
      <c r="AE442" s="123">
        <f>IF(AE$5&lt;=$D442,0,IF(SUM($D442,I397)&gt;AE$5,$AM409/I397,$AM409-SUM($I442:AD442)))</f>
        <v>0</v>
      </c>
      <c r="AF442" s="123">
        <f>IF(AF$5&lt;=$D442,0,IF(SUM($D442,I397)&gt;AF$5,$AM409/I397,$AM409-SUM($I442:AE442)))</f>
        <v>0</v>
      </c>
      <c r="AG442" s="123">
        <f>IF(AG$5&lt;=$D442,0,IF(SUM($D442,I397)&gt;AG$5,$AM409/I397,$AM409-SUM($I442:AF442)))</f>
        <v>0</v>
      </c>
      <c r="AH442" s="123">
        <f>IF(AH$5&lt;=$D442,0,IF(SUM($D442,I397)&gt;AH$5,$AM409/I397,$AM409-SUM($I442:AG442)))</f>
        <v>0</v>
      </c>
      <c r="AI442" s="123">
        <f>IF(AI$5&lt;=$D442,0,IF(SUM($D442,I397)&gt;AI$5,$AM409/I397,$AM409-SUM($I442:AH442)))</f>
        <v>0</v>
      </c>
      <c r="AJ442" s="123">
        <f>IF(AJ$5&lt;=$D442,0,IF(SUM($D442,I397)&gt;AJ$5,$AM409/I397,$AM409-SUM($I442:AI442)))</f>
        <v>0</v>
      </c>
      <c r="AK442" s="123">
        <f>IF(AK$5&lt;=$D442,0,IF(SUM($D442,I397)&gt;AK$5,$AM409/I397,$AM409-SUM($I442:AJ442)))</f>
        <v>0</v>
      </c>
      <c r="AL442" s="123">
        <f>IF(AL$5&lt;=$D442,0,IF(SUM($D442,I397)&gt;AL$5,$AM409/I397,$AM409-SUM($I442:AK442)))</f>
        <v>0</v>
      </c>
      <c r="AM442" s="123">
        <f>IF(AM$5&lt;=$D442,0,IF(SUM($D442,I397)&gt;AM$5,$AM409/I397,$AM409-SUM($I442:AL442)))</f>
        <v>0</v>
      </c>
      <c r="AN442" s="123">
        <f>IF(AN$5&lt;=$D442,0,IF(SUM($D442,I397)&gt;AN$5,$AM409/I397,$AM409-SUM($I442:AM442)))</f>
        <v>0</v>
      </c>
      <c r="AO442" s="123">
        <f>IF(AO$5&lt;=$D442,0,IF(SUM($D442,I397)&gt;AO$5,$AM409/I397,$AM409-SUM($I442:AN442)))</f>
        <v>0</v>
      </c>
      <c r="AP442" s="123">
        <f>IF(AP$5&lt;=$D442,0,IF(SUM($D442,I397)&gt;AP$5,$AM409/I397,$AM409-SUM($I442:AO442)))</f>
        <v>0</v>
      </c>
      <c r="AQ442" s="123">
        <f>IF(AQ$5&lt;=$D442,0,IF(SUM($D442,I397)&gt;AQ$5,$AM409/I397,$AM409-SUM($I442:AP442)))</f>
        <v>0</v>
      </c>
      <c r="AR442" s="123">
        <f>IF(AR$5&lt;=$D442,0,IF(SUM($D442,I397)&gt;AR$5,$AM409/I397,$AM409-SUM($I442:AQ442)))</f>
        <v>0</v>
      </c>
      <c r="AS442" s="123">
        <f>IF(AS$5&lt;=$D442,0,IF(SUM($D442,I397)&gt;AS$5,$AM409/I397,$AM409-SUM($I442:AR442)))</f>
        <v>0</v>
      </c>
      <c r="AT442" s="123">
        <f>IF(AT$5&lt;=$D442,0,IF(SUM($D442,I397)&gt;AT$5,$AM409/I397,$AM409-SUM($I442:AS442)))</f>
        <v>0</v>
      </c>
      <c r="AU442" s="123">
        <f>IF(AU$5&lt;=$D442,0,IF(SUM($D442,I397)&gt;AU$5,$AM409/I397,$AM409-SUM($I442:AT442)))</f>
        <v>0</v>
      </c>
      <c r="AV442" s="123">
        <f>IF(AV$5&lt;=$D442,0,IF(SUM($D442,I397)&gt;AV$5,$AM409/I397,$AM409-SUM($I442:AU442)))</f>
        <v>0</v>
      </c>
      <c r="AW442" s="123">
        <f>IF(AW$5&lt;=$D442,0,IF(SUM($D442,I397)&gt;AW$5,$AM409/I397,$AM409-SUM($I442:AV442)))</f>
        <v>0</v>
      </c>
      <c r="AX442" s="123">
        <f>IF(AX$5&lt;=$D442,0,IF(SUM($D442,I397)&gt;AX$5,$AM409/I397,$AM409-SUM($I442:AW442)))</f>
        <v>0</v>
      </c>
      <c r="AY442" s="123">
        <f>IF(AY$5&lt;=$D442,0,IF(SUM($D442,I397)&gt;AY$5,$AM409/I397,$AM409-SUM($I442:AX442)))</f>
        <v>0</v>
      </c>
      <c r="AZ442" s="123">
        <f>IF(AZ$5&lt;=$D442,0,IF(SUM($D442,I397)&gt;AZ$5,$AM409/I397,$AM409-SUM($I442:AY442)))</f>
        <v>0</v>
      </c>
      <c r="BA442" s="123">
        <f>IF(BA$5&lt;=$D442,0,IF(SUM($D442,I397)&gt;BA$5,$AM409/I397,$AM409-SUM($I442:AZ442)))</f>
        <v>0</v>
      </c>
      <c r="BB442" s="123">
        <f>IF(BB$5&lt;=$D442,0,IF(SUM($D442,I397)&gt;BB$5,$AM409/I397,$AM409-SUM($I442:BA442)))</f>
        <v>0</v>
      </c>
      <c r="BC442" s="123">
        <f>IF(BC$5&lt;=$D442,0,IF(SUM($D442,I397)&gt;BC$5,$AM409/I397,$AM409-SUM($I442:BB442)))</f>
        <v>0</v>
      </c>
      <c r="BD442" s="123">
        <f>IF(BD$5&lt;=$D442,0,IF(SUM($D442,I397)&gt;BD$5,$AM409/I397,$AM409-SUM($I442:BC442)))</f>
        <v>0</v>
      </c>
      <c r="BE442" s="123">
        <f>IF(BE$5&lt;=$D442,0,IF(SUM($D442,I397)&gt;BE$5,$AM409/I397,$AM409-SUM($I442:BD442)))</f>
        <v>0</v>
      </c>
      <c r="BF442" s="123">
        <f>IF(BF$5&lt;=$D442,0,IF(SUM($D442,I397)&gt;BF$5,$AM409/I397,$AM409-SUM($I442:BE442)))</f>
        <v>0</v>
      </c>
      <c r="BG442" s="123">
        <f>IF(BG$5&lt;=$D442,0,IF(SUM($D442,I397)&gt;BG$5,$AM409/I397,$AM409-SUM($I442:BF442)))</f>
        <v>0</v>
      </c>
      <c r="BH442" s="123">
        <f>IF(BH$5&lt;=$D442,0,IF(SUM($D442,I397)&gt;BH$5,$AM409/I397,$AM409-SUM($I442:BG442)))</f>
        <v>0</v>
      </c>
      <c r="BI442" s="123">
        <f>IF(BI$5&lt;=$D442,0,IF(SUM($D442,I397)&gt;BI$5,$AM409/I397,$AM409-SUM($I442:BH442)))</f>
        <v>0</v>
      </c>
      <c r="BJ442" s="123">
        <f>IF(BJ$5&lt;=$D442,0,IF(SUM($D442,I397)&gt;BJ$5,$AM409/I397,$AM409-SUM($I442:BI442)))</f>
        <v>0</v>
      </c>
      <c r="BK442" s="123">
        <f>IF(BK$5&lt;=$D442,0,IF(SUM($D442,I397)&gt;BK$5,$AM409/I397,$AM409-SUM($I442:BJ442)))</f>
        <v>0</v>
      </c>
      <c r="BL442" s="123">
        <f>IF(BL$5&lt;=$D442,0,IF(SUM($D442,I397)&gt;BL$5,$AM409/I397,$AM409-SUM($I442:BK442)))</f>
        <v>0</v>
      </c>
      <c r="BM442" s="123">
        <f>IF(BM$5&lt;=$D442,0,IF(SUM($D442,I397)&gt;BM$5,$AM409/I397,$AM409-SUM($I442:BL442)))</f>
        <v>0</v>
      </c>
      <c r="BN442" s="123">
        <f>IF(BN$5&lt;=$D442,0,IF(SUM($D442,I397)&gt;BN$5,$AM409/I397,$AM409-SUM($I442:BM442)))</f>
        <v>0</v>
      </c>
      <c r="BO442" s="123">
        <f>IF(BO$5&lt;=$D442,0,IF(SUM($D442,I397)&gt;BO$5,$AM409/I397,$AM409-SUM($I442:BN442)))</f>
        <v>0</v>
      </c>
      <c r="BP442" s="123">
        <f>IF(BP$5&lt;=$D442,0,IF(SUM($D442,I397)&gt;BP$5,$AM409/I397,$AM409-SUM($I442:BO442)))</f>
        <v>0</v>
      </c>
      <c r="BQ442" s="123">
        <f>IF(BQ$5&lt;=$D442,0,IF(SUM($D442,I397)&gt;BQ$5,$AM409/I397,$AM409-SUM($I442:BP442)))</f>
        <v>0</v>
      </c>
      <c r="BR442" s="123">
        <f>IF(BR$5&lt;=$D442,0,IF(SUM($D442,J397)&gt;BR$5,$AM409/J397,$AM409-SUM($I442:BQ442)))</f>
        <v>0</v>
      </c>
      <c r="BS442" s="123">
        <f>IF(BS$5&lt;=$D442,0,IF(SUM($D442,K397)&gt;BS$5,$AM409/K397,$AM409-SUM($I442:BR442)))</f>
        <v>0</v>
      </c>
      <c r="BT442" s="123">
        <f>IF(BT$5&lt;=$D442,0,IF(SUM($D442,L397)&gt;BT$5,$AM409/L397,$AM409-SUM($I442:BS442)))</f>
        <v>0</v>
      </c>
      <c r="BU442" s="123">
        <f>IF(BU$5&lt;=$D442,0,IF(SUM($D442,M397)&gt;BU$5,$AM409/M397,$AM409-SUM($I442:BT442)))</f>
        <v>0</v>
      </c>
      <c r="BV442" s="123">
        <f>IF(BV$5&lt;=$D442,0,IF(SUM($D442,N397)&gt;BV$5,$AM409/N397,$AM409-SUM($I442:BU442)))</f>
        <v>0</v>
      </c>
    </row>
    <row r="443" spans="4:74" ht="12.75" hidden="1" customHeight="1" outlineLevel="1" x14ac:dyDescent="0.3">
      <c r="D443" s="124"/>
      <c r="I443" s="75"/>
    </row>
    <row r="444" spans="4:74" ht="12.75" customHeight="1" collapsed="1" x14ac:dyDescent="0.3">
      <c r="D444" s="54" t="s">
        <v>34</v>
      </c>
      <c r="E444" s="8" t="s">
        <v>22</v>
      </c>
      <c r="I444" s="75"/>
      <c r="J444" s="103">
        <f>J402+SUM(J411:J442)</f>
        <v>0</v>
      </c>
      <c r="K444" s="103">
        <f t="shared" ref="K444:BQ444" si="241">K402+SUM(K411:K442)</f>
        <v>0</v>
      </c>
      <c r="L444" s="103">
        <f t="shared" si="241"/>
        <v>0</v>
      </c>
      <c r="M444" s="103">
        <f t="shared" si="241"/>
        <v>0</v>
      </c>
      <c r="N444" s="103">
        <f t="shared" si="241"/>
        <v>0</v>
      </c>
      <c r="O444" s="103">
        <f t="shared" si="241"/>
        <v>0</v>
      </c>
      <c r="P444" s="103">
        <f>P402+SUM(P411:P442)</f>
        <v>0.10298620147661615</v>
      </c>
      <c r="Q444" s="103">
        <f t="shared" si="241"/>
        <v>0.10298620147661615</v>
      </c>
      <c r="R444" s="103">
        <f t="shared" si="241"/>
        <v>0.10298620147661615</v>
      </c>
      <c r="S444" s="103">
        <f t="shared" si="241"/>
        <v>0.10298620147661615</v>
      </c>
      <c r="T444" s="103">
        <f t="shared" si="241"/>
        <v>0.10298620147661615</v>
      </c>
      <c r="U444" s="103">
        <f t="shared" si="241"/>
        <v>0.10298620147661615</v>
      </c>
      <c r="V444" s="103">
        <f t="shared" si="241"/>
        <v>0.10298620147661615</v>
      </c>
      <c r="W444" s="103">
        <f t="shared" si="241"/>
        <v>0.10298620147661615</v>
      </c>
      <c r="X444" s="103">
        <f t="shared" si="241"/>
        <v>0.10298620147661615</v>
      </c>
      <c r="Y444" s="103">
        <f t="shared" si="241"/>
        <v>0.10298620147661615</v>
      </c>
      <c r="Z444" s="103">
        <f t="shared" si="241"/>
        <v>0.10298620147661615</v>
      </c>
      <c r="AA444" s="103">
        <f t="shared" si="241"/>
        <v>0.10298620147661615</v>
      </c>
      <c r="AB444" s="103">
        <f t="shared" si="241"/>
        <v>0.10298620147661615</v>
      </c>
      <c r="AC444" s="103">
        <f t="shared" si="241"/>
        <v>0.10298620147661615</v>
      </c>
      <c r="AD444" s="103">
        <f t="shared" si="241"/>
        <v>0.10298620147661615</v>
      </c>
      <c r="AE444" s="103">
        <f t="shared" si="241"/>
        <v>0.10298620147661615</v>
      </c>
      <c r="AF444" s="103">
        <f t="shared" si="241"/>
        <v>0.10298620147661615</v>
      </c>
      <c r="AG444" s="103">
        <f t="shared" si="241"/>
        <v>0.10298620147661615</v>
      </c>
      <c r="AH444" s="103">
        <f t="shared" si="241"/>
        <v>0.10298620147661615</v>
      </c>
      <c r="AI444" s="103">
        <f t="shared" si="241"/>
        <v>0.10298620147661615</v>
      </c>
      <c r="AJ444" s="103">
        <f t="shared" si="241"/>
        <v>0.10298620147661615</v>
      </c>
      <c r="AK444" s="103">
        <f t="shared" si="241"/>
        <v>0.10298620147661615</v>
      </c>
      <c r="AL444" s="103">
        <f t="shared" si="241"/>
        <v>0.10298620147661615</v>
      </c>
      <c r="AM444" s="103">
        <f t="shared" si="241"/>
        <v>0.10298620147661615</v>
      </c>
      <c r="AN444" s="103">
        <f t="shared" si="241"/>
        <v>0.10298620147661615</v>
      </c>
      <c r="AO444" s="103">
        <f t="shared" si="241"/>
        <v>0.10298620147661615</v>
      </c>
      <c r="AP444" s="103">
        <f t="shared" si="241"/>
        <v>0.10298620147661615</v>
      </c>
      <c r="AQ444" s="103">
        <f t="shared" si="241"/>
        <v>0.10298620147661615</v>
      </c>
      <c r="AR444" s="103">
        <f t="shared" si="241"/>
        <v>0.10298620147661615</v>
      </c>
      <c r="AS444" s="103">
        <f t="shared" si="241"/>
        <v>0.10298620147661615</v>
      </c>
      <c r="AT444" s="103">
        <f t="shared" si="241"/>
        <v>0.10298620147661615</v>
      </c>
      <c r="AU444" s="103">
        <f t="shared" si="241"/>
        <v>0.10298620147661615</v>
      </c>
      <c r="AV444" s="103">
        <f t="shared" si="241"/>
        <v>0.10298620147661615</v>
      </c>
      <c r="AW444" s="103">
        <f t="shared" si="241"/>
        <v>0.10298620147661615</v>
      </c>
      <c r="AX444" s="103">
        <f t="shared" si="241"/>
        <v>0.10298620147661615</v>
      </c>
      <c r="AY444" s="103">
        <f t="shared" si="241"/>
        <v>0.10298620147661615</v>
      </c>
      <c r="AZ444" s="103">
        <f t="shared" si="241"/>
        <v>0.10298620147661615</v>
      </c>
      <c r="BA444" s="103">
        <f t="shared" si="241"/>
        <v>0.10298620147661615</v>
      </c>
      <c r="BB444" s="103">
        <f t="shared" si="241"/>
        <v>0.10298620147661615</v>
      </c>
      <c r="BC444" s="103">
        <f t="shared" si="241"/>
        <v>0.10298620147661615</v>
      </c>
      <c r="BD444" s="103">
        <f t="shared" si="241"/>
        <v>0.10298620147661615</v>
      </c>
      <c r="BE444" s="103">
        <f t="shared" si="241"/>
        <v>0.10298620147661615</v>
      </c>
      <c r="BF444" s="103">
        <f t="shared" si="241"/>
        <v>0.10298620147661615</v>
      </c>
      <c r="BG444" s="103">
        <f t="shared" si="241"/>
        <v>0.10298620147661615</v>
      </c>
      <c r="BH444" s="103">
        <f t="shared" si="241"/>
        <v>0.10298620147661615</v>
      </c>
      <c r="BI444" s="103">
        <f t="shared" si="241"/>
        <v>0.10298620147661615</v>
      </c>
      <c r="BJ444" s="103">
        <f t="shared" si="241"/>
        <v>5.4234149299209555E-2</v>
      </c>
      <c r="BK444" s="103">
        <f t="shared" si="241"/>
        <v>0</v>
      </c>
      <c r="BL444" s="103">
        <f t="shared" si="241"/>
        <v>0</v>
      </c>
      <c r="BM444" s="103">
        <f t="shared" si="241"/>
        <v>0</v>
      </c>
      <c r="BN444" s="103">
        <f t="shared" si="241"/>
        <v>0</v>
      </c>
      <c r="BO444" s="103">
        <f t="shared" si="241"/>
        <v>0</v>
      </c>
      <c r="BP444" s="103">
        <f t="shared" si="241"/>
        <v>0</v>
      </c>
      <c r="BQ444" s="103">
        <f t="shared" si="241"/>
        <v>0</v>
      </c>
      <c r="BR444" s="103">
        <f t="shared" ref="BR444:BV444" si="242">BR402+SUM(BR411:BR442)</f>
        <v>0</v>
      </c>
      <c r="BS444" s="103">
        <f t="shared" si="242"/>
        <v>0</v>
      </c>
      <c r="BT444" s="103">
        <f t="shared" si="242"/>
        <v>0</v>
      </c>
      <c r="BU444" s="103">
        <f t="shared" si="242"/>
        <v>0</v>
      </c>
      <c r="BV444" s="103">
        <f t="shared" si="242"/>
        <v>0</v>
      </c>
    </row>
    <row r="445" spans="4:74" ht="12.75" customHeight="1" x14ac:dyDescent="0.3">
      <c r="D445" s="54" t="s">
        <v>36</v>
      </c>
      <c r="E445" s="8" t="s">
        <v>22</v>
      </c>
      <c r="I445" s="75"/>
      <c r="J445" s="9">
        <f>J409-SUM(J413:J442)+I445</f>
        <v>0</v>
      </c>
      <c r="K445" s="9">
        <f t="shared" ref="K445" si="243">K409-SUM(K413:K442)+J445</f>
        <v>0</v>
      </c>
      <c r="L445" s="9">
        <f t="shared" ref="L445" si="244">L409-SUM(L413:L442)+K445</f>
        <v>0</v>
      </c>
      <c r="M445" s="9">
        <f t="shared" ref="M445" si="245">M409-SUM(M413:M442)+L445</f>
        <v>0</v>
      </c>
      <c r="N445" s="9">
        <f t="shared" ref="N445" si="246">N409-SUM(N413:N442)+M445</f>
        <v>0</v>
      </c>
      <c r="O445" s="9">
        <f t="shared" ref="O445" si="247">O409-SUM(O413:O442)+N445</f>
        <v>4.7915994172235559</v>
      </c>
      <c r="P445" s="9">
        <f t="shared" ref="P445" si="248">P409-SUM(P413:P442)+O445</f>
        <v>4.6886132157469396</v>
      </c>
      <c r="Q445" s="9">
        <f t="shared" ref="Q445" si="249">Q409-SUM(Q413:Q442)+P445</f>
        <v>4.5856270142703233</v>
      </c>
      <c r="R445" s="9">
        <f t="shared" ref="R445" si="250">R409-SUM(R413:R442)+Q445</f>
        <v>4.482640812793707</v>
      </c>
      <c r="S445" s="9">
        <f t="shared" ref="S445" si="251">S409-SUM(S413:S442)+R445</f>
        <v>4.3796546113170907</v>
      </c>
      <c r="T445" s="9">
        <f t="shared" ref="T445" si="252">T409-SUM(T413:T442)+S445</f>
        <v>4.2766684098404744</v>
      </c>
      <c r="U445" s="9">
        <f t="shared" ref="U445" si="253">U409-SUM(U413:U442)+T445</f>
        <v>4.1736822083638581</v>
      </c>
      <c r="V445" s="9">
        <f t="shared" ref="V445" si="254">V409-SUM(V413:V442)+U445</f>
        <v>4.0706960068872418</v>
      </c>
      <c r="W445" s="9">
        <f t="shared" ref="W445" si="255">W409-SUM(W413:W442)+V445</f>
        <v>3.9677098054106255</v>
      </c>
      <c r="X445" s="9">
        <f t="shared" ref="X445" si="256">X409-SUM(X413:X442)+W445</f>
        <v>3.8647236039340092</v>
      </c>
      <c r="Y445" s="9">
        <f t="shared" ref="Y445" si="257">Y409-SUM(Y413:Y442)+X445</f>
        <v>3.7617374024573929</v>
      </c>
      <c r="Z445" s="9">
        <f t="shared" ref="Z445" si="258">Z409-SUM(Z413:Z442)+Y445</f>
        <v>3.6587512009807766</v>
      </c>
      <c r="AA445" s="9">
        <f t="shared" ref="AA445" si="259">AA409-SUM(AA413:AA442)+Z445</f>
        <v>3.5557649995041603</v>
      </c>
      <c r="AB445" s="9">
        <f t="shared" ref="AB445" si="260">AB409-SUM(AB413:AB442)+AA445</f>
        <v>3.4527787980275439</v>
      </c>
      <c r="AC445" s="9">
        <f t="shared" ref="AC445" si="261">AC409-SUM(AC413:AC442)+AB445</f>
        <v>3.3497925965509276</v>
      </c>
      <c r="AD445" s="9">
        <f t="shared" ref="AD445" si="262">AD409-SUM(AD413:AD442)+AC445</f>
        <v>3.2468063950743113</v>
      </c>
      <c r="AE445" s="9">
        <f t="shared" ref="AE445" si="263">AE409-SUM(AE413:AE442)+AD445</f>
        <v>3.143820193597695</v>
      </c>
      <c r="AF445" s="9">
        <f t="shared" ref="AF445" si="264">AF409-SUM(AF413:AF442)+AE445</f>
        <v>3.0408339921210787</v>
      </c>
      <c r="AG445" s="9">
        <f t="shared" ref="AG445" si="265">AG409-SUM(AG413:AG442)+AF445</f>
        <v>2.9378477906444624</v>
      </c>
      <c r="AH445" s="9">
        <f t="shared" ref="AH445" si="266">AH409-SUM(AH413:AH442)+AG445</f>
        <v>2.8348615891678461</v>
      </c>
      <c r="AI445" s="9">
        <f t="shared" ref="AI445" si="267">AI409-SUM(AI413:AI442)+AH445</f>
        <v>2.7318753876912298</v>
      </c>
      <c r="AJ445" s="9">
        <f t="shared" ref="AJ445" si="268">AJ409-SUM(AJ413:AJ442)+AI445</f>
        <v>2.6288891862146135</v>
      </c>
      <c r="AK445" s="9">
        <f t="shared" ref="AK445" si="269">AK409-SUM(AK413:AK442)+AJ445</f>
        <v>2.5259029847379972</v>
      </c>
      <c r="AL445" s="9">
        <f t="shared" ref="AL445" si="270">AL409-SUM(AL413:AL442)+AK445</f>
        <v>2.4229167832613809</v>
      </c>
      <c r="AM445" s="9">
        <f t="shared" ref="AM445" si="271">AM409-SUM(AM413:AM442)+AL445</f>
        <v>2.3199305817847646</v>
      </c>
      <c r="AN445" s="9">
        <f t="shared" ref="AN445" si="272">AN409-SUM(AN413:AN442)+AM445</f>
        <v>2.2169443803081483</v>
      </c>
      <c r="AO445" s="9">
        <f t="shared" ref="AO445" si="273">AO409-SUM(AO413:AO442)+AN445</f>
        <v>2.113958178831532</v>
      </c>
      <c r="AP445" s="9">
        <f t="shared" ref="AP445" si="274">AP409-SUM(AP413:AP442)+AO445</f>
        <v>2.0109719773549157</v>
      </c>
      <c r="AQ445" s="9">
        <f t="shared" ref="AQ445" si="275">AQ409-SUM(AQ413:AQ442)+AP445</f>
        <v>1.9079857758782997</v>
      </c>
      <c r="AR445" s="9">
        <f t="shared" ref="AR445" si="276">AR409-SUM(AR413:AR442)+AQ445</f>
        <v>1.8049995744016836</v>
      </c>
      <c r="AS445" s="9">
        <f t="shared" ref="AS445" si="277">AS409-SUM(AS413:AS442)+AR445</f>
        <v>1.7020133729250675</v>
      </c>
      <c r="AT445" s="9">
        <f t="shared" ref="AT445" si="278">AT409-SUM(AT413:AT442)+AS445</f>
        <v>1.5990271714484514</v>
      </c>
      <c r="AU445" s="9">
        <f t="shared" ref="AU445" si="279">AU409-SUM(AU413:AU442)+AT445</f>
        <v>1.4960409699718353</v>
      </c>
      <c r="AV445" s="9">
        <f t="shared" ref="AV445" si="280">AV409-SUM(AV413:AV442)+AU445</f>
        <v>1.3930547684952193</v>
      </c>
      <c r="AW445" s="9">
        <f t="shared" ref="AW445" si="281">AW409-SUM(AW413:AW442)+AV445</f>
        <v>1.2900685670186032</v>
      </c>
      <c r="AX445" s="9">
        <f t="shared" ref="AX445" si="282">AX409-SUM(AX413:AX442)+AW445</f>
        <v>1.1870823655419871</v>
      </c>
      <c r="AY445" s="9">
        <f t="shared" ref="AY445" si="283">AY409-SUM(AY413:AY442)+AX445</f>
        <v>1.084096164065371</v>
      </c>
      <c r="AZ445" s="9">
        <f t="shared" ref="AZ445" si="284">AZ409-SUM(AZ413:AZ442)+AY445</f>
        <v>0.98110996258875482</v>
      </c>
      <c r="BA445" s="9">
        <f t="shared" ref="BA445" si="285">BA409-SUM(BA413:BA442)+AZ445</f>
        <v>0.87812376111213863</v>
      </c>
      <c r="BB445" s="9">
        <f t="shared" ref="BB445" si="286">BB409-SUM(BB413:BB442)+BA445</f>
        <v>0.77513755963552244</v>
      </c>
      <c r="BC445" s="9">
        <f t="shared" ref="BC445" si="287">BC409-SUM(BC413:BC442)+BB445</f>
        <v>0.67215135815890625</v>
      </c>
      <c r="BD445" s="9">
        <f t="shared" ref="BD445" si="288">BD409-SUM(BD413:BD442)+BC445</f>
        <v>0.56916515668229006</v>
      </c>
      <c r="BE445" s="9">
        <f t="shared" ref="BE445" si="289">BE409-SUM(BE413:BE442)+BD445</f>
        <v>0.46617895520567393</v>
      </c>
      <c r="BF445" s="9">
        <f t="shared" ref="BF445" si="290">BF409-SUM(BF413:BF442)+BE445</f>
        <v>0.36319275372905779</v>
      </c>
      <c r="BG445" s="9">
        <f t="shared" ref="BG445" si="291">BG409-SUM(BG413:BG442)+BF445</f>
        <v>0.26020655225244166</v>
      </c>
      <c r="BH445" s="9">
        <f t="shared" ref="BH445" si="292">BH409-SUM(BH413:BH442)+BG445</f>
        <v>0.15722035077582552</v>
      </c>
      <c r="BI445" s="9">
        <f t="shared" ref="BI445" si="293">BI409-SUM(BI413:BI442)+BH445</f>
        <v>5.4234149299209375E-2</v>
      </c>
      <c r="BJ445" s="9">
        <f t="shared" ref="BJ445" si="294">BJ409-SUM(BJ413:BJ442)+BI445</f>
        <v>-1.8041124150158794E-16</v>
      </c>
      <c r="BK445" s="9">
        <f t="shared" ref="BK445" si="295">BK409-SUM(BK413:BK442)+BJ445</f>
        <v>-1.8041124150158794E-16</v>
      </c>
      <c r="BL445" s="9">
        <f t="shared" ref="BL445" si="296">BL409-SUM(BL413:BL442)+BK445</f>
        <v>-1.8041124150158794E-16</v>
      </c>
      <c r="BM445" s="9">
        <f t="shared" ref="BM445" si="297">BM409-SUM(BM413:BM442)+BL445</f>
        <v>-1.8041124150158794E-16</v>
      </c>
      <c r="BN445" s="9">
        <f t="shared" ref="BN445" si="298">BN409-SUM(BN413:BN442)+BM445</f>
        <v>-1.8041124150158794E-16</v>
      </c>
      <c r="BO445" s="9">
        <f t="shared" ref="BO445" si="299">BO409-SUM(BO413:BO442)+BN445</f>
        <v>-1.8041124150158794E-16</v>
      </c>
      <c r="BP445" s="9">
        <f t="shared" ref="BP445" si="300">BP409-SUM(BP413:BP442)+BO445</f>
        <v>-1.8041124150158794E-16</v>
      </c>
      <c r="BQ445" s="9">
        <f t="shared" ref="BQ445" si="301">BQ409-SUM(BQ413:BQ442)+BP445</f>
        <v>-1.8041124150158794E-16</v>
      </c>
      <c r="BR445" s="9">
        <f t="shared" ref="BR445" si="302">BR409-SUM(BR413:BR442)+BQ445</f>
        <v>-1.8041124150158794E-16</v>
      </c>
      <c r="BS445" s="9">
        <f t="shared" ref="BS445" si="303">BS409-SUM(BS413:BS442)+BR445</f>
        <v>-1.8041124150158794E-16</v>
      </c>
      <c r="BT445" s="9">
        <f t="shared" ref="BT445" si="304">BT409-SUM(BT413:BT442)+BS445</f>
        <v>-1.8041124150158794E-16</v>
      </c>
      <c r="BU445" s="9">
        <f t="shared" ref="BU445" si="305">BU409-SUM(BU413:BU442)+BT445</f>
        <v>-1.8041124150158794E-16</v>
      </c>
      <c r="BV445" s="9">
        <f t="shared" ref="BV445" si="306">BV409-SUM(BV413:BV442)+BU445</f>
        <v>-1.8041124150158794E-16</v>
      </c>
    </row>
    <row r="446" spans="4:74" ht="12.75" customHeight="1" x14ac:dyDescent="0.3">
      <c r="D446" s="54" t="str">
        <f>"Total Closing RAB - "&amp;B395</f>
        <v>Total Closing RAB - Equity raising costs</v>
      </c>
      <c r="E446" s="8" t="s">
        <v>22</v>
      </c>
      <c r="I446" s="75"/>
      <c r="J446" s="8">
        <f t="shared" ref="J446:BQ446" si="307">J445+J405</f>
        <v>0</v>
      </c>
      <c r="K446" s="8">
        <f t="shared" si="307"/>
        <v>0</v>
      </c>
      <c r="L446" s="8">
        <f t="shared" si="307"/>
        <v>0</v>
      </c>
      <c r="M446" s="8">
        <f t="shared" si="307"/>
        <v>0</v>
      </c>
      <c r="N446" s="8">
        <f t="shared" si="307"/>
        <v>0</v>
      </c>
      <c r="O446" s="8">
        <f t="shared" si="307"/>
        <v>4.7915994172235559</v>
      </c>
      <c r="P446" s="8">
        <f t="shared" si="307"/>
        <v>4.6886132157469396</v>
      </c>
      <c r="Q446" s="8">
        <f t="shared" si="307"/>
        <v>4.5856270142703233</v>
      </c>
      <c r="R446" s="8">
        <f t="shared" si="307"/>
        <v>4.482640812793707</v>
      </c>
      <c r="S446" s="8">
        <f t="shared" si="307"/>
        <v>4.3796546113170907</v>
      </c>
      <c r="T446" s="8">
        <f t="shared" si="307"/>
        <v>4.2766684098404744</v>
      </c>
      <c r="U446" s="8">
        <f t="shared" si="307"/>
        <v>4.1736822083638581</v>
      </c>
      <c r="V446" s="8">
        <f t="shared" si="307"/>
        <v>4.0706960068872418</v>
      </c>
      <c r="W446" s="8">
        <f t="shared" si="307"/>
        <v>3.9677098054106255</v>
      </c>
      <c r="X446" s="8">
        <f t="shared" si="307"/>
        <v>3.8647236039340092</v>
      </c>
      <c r="Y446" s="8">
        <f t="shared" si="307"/>
        <v>3.7617374024573929</v>
      </c>
      <c r="Z446" s="8">
        <f t="shared" si="307"/>
        <v>3.6587512009807766</v>
      </c>
      <c r="AA446" s="8">
        <f t="shared" si="307"/>
        <v>3.5557649995041603</v>
      </c>
      <c r="AB446" s="8">
        <f t="shared" si="307"/>
        <v>3.4527787980275439</v>
      </c>
      <c r="AC446" s="8">
        <f t="shared" si="307"/>
        <v>3.3497925965509276</v>
      </c>
      <c r="AD446" s="8">
        <f t="shared" si="307"/>
        <v>3.2468063950743113</v>
      </c>
      <c r="AE446" s="8">
        <f t="shared" si="307"/>
        <v>3.143820193597695</v>
      </c>
      <c r="AF446" s="8">
        <f t="shared" si="307"/>
        <v>3.0408339921210787</v>
      </c>
      <c r="AG446" s="8">
        <f t="shared" si="307"/>
        <v>2.9378477906444624</v>
      </c>
      <c r="AH446" s="8">
        <f t="shared" si="307"/>
        <v>2.8348615891678461</v>
      </c>
      <c r="AI446" s="8">
        <f t="shared" si="307"/>
        <v>2.7318753876912298</v>
      </c>
      <c r="AJ446" s="8">
        <f t="shared" si="307"/>
        <v>2.6288891862146135</v>
      </c>
      <c r="AK446" s="8">
        <f t="shared" si="307"/>
        <v>2.5259029847379972</v>
      </c>
      <c r="AL446" s="8">
        <f t="shared" si="307"/>
        <v>2.4229167832613809</v>
      </c>
      <c r="AM446" s="8">
        <f t="shared" si="307"/>
        <v>2.3199305817847646</v>
      </c>
      <c r="AN446" s="8">
        <f t="shared" si="307"/>
        <v>2.2169443803081483</v>
      </c>
      <c r="AO446" s="8">
        <f t="shared" si="307"/>
        <v>2.113958178831532</v>
      </c>
      <c r="AP446" s="8">
        <f t="shared" si="307"/>
        <v>2.0109719773549157</v>
      </c>
      <c r="AQ446" s="8">
        <f t="shared" si="307"/>
        <v>1.9079857758782997</v>
      </c>
      <c r="AR446" s="8">
        <f t="shared" si="307"/>
        <v>1.8049995744016836</v>
      </c>
      <c r="AS446" s="8">
        <f t="shared" si="307"/>
        <v>1.7020133729250675</v>
      </c>
      <c r="AT446" s="8">
        <f t="shared" si="307"/>
        <v>1.5990271714484514</v>
      </c>
      <c r="AU446" s="8">
        <f t="shared" si="307"/>
        <v>1.4960409699718353</v>
      </c>
      <c r="AV446" s="8">
        <f t="shared" si="307"/>
        <v>1.3930547684952193</v>
      </c>
      <c r="AW446" s="8">
        <f t="shared" si="307"/>
        <v>1.2900685670186032</v>
      </c>
      <c r="AX446" s="8">
        <f t="shared" si="307"/>
        <v>1.1870823655419871</v>
      </c>
      <c r="AY446" s="8">
        <f t="shared" si="307"/>
        <v>1.084096164065371</v>
      </c>
      <c r="AZ446" s="8">
        <f t="shared" si="307"/>
        <v>0.98110996258875482</v>
      </c>
      <c r="BA446" s="8">
        <f t="shared" si="307"/>
        <v>0.87812376111213863</v>
      </c>
      <c r="BB446" s="8">
        <f t="shared" si="307"/>
        <v>0.77513755963552244</v>
      </c>
      <c r="BC446" s="8">
        <f t="shared" si="307"/>
        <v>0.67215135815890625</v>
      </c>
      <c r="BD446" s="8">
        <f t="shared" si="307"/>
        <v>0.56916515668229006</v>
      </c>
      <c r="BE446" s="8">
        <f t="shared" si="307"/>
        <v>0.46617895520567393</v>
      </c>
      <c r="BF446" s="8">
        <f t="shared" si="307"/>
        <v>0.36319275372905779</v>
      </c>
      <c r="BG446" s="8">
        <f t="shared" si="307"/>
        <v>0.26020655225244166</v>
      </c>
      <c r="BH446" s="8">
        <f t="shared" si="307"/>
        <v>0.15722035077582552</v>
      </c>
      <c r="BI446" s="8">
        <f t="shared" si="307"/>
        <v>5.4234149299209375E-2</v>
      </c>
      <c r="BJ446" s="8">
        <f t="shared" si="307"/>
        <v>-1.8041124150158794E-16</v>
      </c>
      <c r="BK446" s="8">
        <f t="shared" si="307"/>
        <v>-1.8041124150158794E-16</v>
      </c>
      <c r="BL446" s="8">
        <f t="shared" si="307"/>
        <v>-1.8041124150158794E-16</v>
      </c>
      <c r="BM446" s="8">
        <f t="shared" si="307"/>
        <v>-1.8041124150158794E-16</v>
      </c>
      <c r="BN446" s="8">
        <f t="shared" si="307"/>
        <v>-1.8041124150158794E-16</v>
      </c>
      <c r="BO446" s="8">
        <f t="shared" si="307"/>
        <v>-1.8041124150158794E-16</v>
      </c>
      <c r="BP446" s="8">
        <f t="shared" si="307"/>
        <v>-1.8041124150158794E-16</v>
      </c>
      <c r="BQ446" s="8">
        <f t="shared" si="307"/>
        <v>-1.8041124150158794E-16</v>
      </c>
      <c r="BR446" s="8">
        <f t="shared" ref="BR446:BV446" si="308">BR445+BR405</f>
        <v>-1.8041124150158794E-16</v>
      </c>
      <c r="BS446" s="8">
        <f t="shared" si="308"/>
        <v>-1.8041124150158794E-16</v>
      </c>
      <c r="BT446" s="8">
        <f t="shared" si="308"/>
        <v>-1.8041124150158794E-16</v>
      </c>
      <c r="BU446" s="8">
        <f t="shared" si="308"/>
        <v>-1.8041124150158794E-16</v>
      </c>
      <c r="BV446" s="8">
        <f t="shared" si="308"/>
        <v>-1.8041124150158794E-16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Y33"/>
  <sheetViews>
    <sheetView showGridLines="0" zoomScale="80" zoomScaleNormal="80" workbookViewId="0">
      <pane xSplit="3" ySplit="6" topLeftCell="D7" activePane="bottomRight" state="frozen"/>
      <selection activeCell="F157" sqref="F157"/>
      <selection pane="topRight" activeCell="F157" sqref="F157"/>
      <selection pane="bottomLeft" activeCell="F157" sqref="F157"/>
      <selection pane="bottomRight" activeCell="E50" sqref="E50"/>
    </sheetView>
  </sheetViews>
  <sheetFormatPr defaultColWidth="9.1796875" defaultRowHeight="13" x14ac:dyDescent="0.3"/>
  <cols>
    <col min="1" max="1" width="2.7265625" style="8" customWidth="1"/>
    <col min="2" max="2" width="4.453125" style="8" customWidth="1"/>
    <col min="3" max="3" width="42.81640625" style="8" customWidth="1"/>
    <col min="4" max="4" width="10.81640625" style="8" customWidth="1"/>
    <col min="5" max="14" width="12.1796875" style="8" customWidth="1"/>
    <col min="15" max="15" width="6.453125" style="8" customWidth="1"/>
    <col min="16" max="16" width="4.54296875" style="8" customWidth="1"/>
    <col min="17" max="71" width="12.1796875" style="8" customWidth="1"/>
    <col min="72" max="72" width="17.1796875" style="8" customWidth="1"/>
    <col min="73" max="73" width="12" style="8" customWidth="1"/>
    <col min="74" max="74" width="8.453125" style="8" customWidth="1"/>
    <col min="75" max="79" width="12.1796875" style="8" customWidth="1"/>
    <col min="80" max="16384" width="9.1796875" style="8"/>
  </cols>
  <sheetData>
    <row r="1" spans="1:103" s="1" customFormat="1" ht="18.5" x14ac:dyDescent="0.45"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</row>
    <row r="2" spans="1:103" s="1" customFormat="1" ht="18.5" x14ac:dyDescent="0.45">
      <c r="A2" s="131" t="s">
        <v>46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2"/>
      <c r="BU2" s="132"/>
      <c r="BV2" s="132"/>
      <c r="BW2" s="132"/>
      <c r="BX2" s="132"/>
      <c r="BY2" s="132"/>
      <c r="BZ2" s="132"/>
    </row>
    <row r="3" spans="1:103" s="1" customFormat="1" ht="18.5" x14ac:dyDescent="0.45"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4"/>
      <c r="BU3" s="132"/>
      <c r="BV3" s="132"/>
      <c r="BW3" s="134"/>
      <c r="BX3" s="134"/>
      <c r="BY3" s="134"/>
      <c r="BZ3" s="134"/>
    </row>
    <row r="4" spans="1:103" s="1" customFormat="1" ht="18.5" x14ac:dyDescent="0.45">
      <c r="E4" s="136" t="s">
        <v>47</v>
      </c>
      <c r="F4" s="137"/>
      <c r="G4" s="137"/>
      <c r="H4" s="137"/>
      <c r="I4" s="137"/>
      <c r="J4" s="136"/>
      <c r="K4" s="137"/>
      <c r="L4" s="137"/>
      <c r="M4" s="137"/>
      <c r="N4" s="137"/>
      <c r="O4" s="289" t="s">
        <v>49</v>
      </c>
      <c r="P4" s="134"/>
      <c r="Q4" s="138" t="s">
        <v>48</v>
      </c>
      <c r="R4" s="139"/>
      <c r="S4" s="139"/>
      <c r="T4" s="139"/>
      <c r="U4" s="139"/>
      <c r="V4" s="252" t="s">
        <v>63</v>
      </c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287"/>
      <c r="BU4" s="288"/>
      <c r="BV4" s="288"/>
      <c r="BW4" s="287"/>
      <c r="BX4" s="287"/>
      <c r="BY4" s="134"/>
      <c r="BZ4" s="134"/>
    </row>
    <row r="5" spans="1:103" ht="18.5" x14ac:dyDescent="0.45">
      <c r="C5" s="1"/>
      <c r="D5" s="1"/>
      <c r="E5" s="88">
        <f>'Depn|Calc'!J5</f>
        <v>2011</v>
      </c>
      <c r="F5" s="88">
        <f>'Depn|Calc'!K5</f>
        <v>2012</v>
      </c>
      <c r="G5" s="88">
        <f>'Depn|Calc'!L5</f>
        <v>2013</v>
      </c>
      <c r="H5" s="88">
        <f>'Depn|Calc'!M5</f>
        <v>2014</v>
      </c>
      <c r="I5" s="88">
        <f>'Depn|Calc'!N5</f>
        <v>2015</v>
      </c>
      <c r="J5" s="88">
        <f>'Depn|Calc'!O5</f>
        <v>2016</v>
      </c>
      <c r="K5" s="88">
        <f>'Depn|Calc'!P5</f>
        <v>2017</v>
      </c>
      <c r="L5" s="88">
        <f>'Depn|Calc'!Q5</f>
        <v>2018</v>
      </c>
      <c r="M5" s="88">
        <f>'Depn|Calc'!R5</f>
        <v>2019</v>
      </c>
      <c r="N5" s="88">
        <f>'Depn|Calc'!S5</f>
        <v>2020</v>
      </c>
      <c r="O5" s="281">
        <f>SUM(O6:O17)</f>
        <v>0</v>
      </c>
      <c r="P5" s="134"/>
      <c r="Q5" s="140">
        <f>'Depn|Calc'!O5</f>
        <v>2016</v>
      </c>
      <c r="R5" s="140">
        <f>'Depn|Calc'!P5</f>
        <v>2017</v>
      </c>
      <c r="S5" s="140">
        <f>'Depn|Calc'!Q5</f>
        <v>2018</v>
      </c>
      <c r="T5" s="140">
        <f>'Depn|Calc'!R5</f>
        <v>2019</v>
      </c>
      <c r="U5" s="140">
        <f>'Depn|Calc'!S5</f>
        <v>2020</v>
      </c>
      <c r="V5" s="141">
        <f>'Depn|Calc'!T5</f>
        <v>2021</v>
      </c>
      <c r="W5" s="141">
        <f>'Depn|Calc'!U5</f>
        <v>2022</v>
      </c>
      <c r="X5" s="141">
        <f>'Depn|Calc'!V5</f>
        <v>2023</v>
      </c>
      <c r="Y5" s="141">
        <f>'Depn|Calc'!W5</f>
        <v>2024</v>
      </c>
      <c r="Z5" s="141">
        <f>'Depn|Calc'!X5</f>
        <v>2025</v>
      </c>
      <c r="AA5" s="141">
        <f>'Depn|Calc'!Y5</f>
        <v>2026</v>
      </c>
      <c r="AB5" s="141">
        <f>'Depn|Calc'!Z5</f>
        <v>2027</v>
      </c>
      <c r="AC5" s="141">
        <f>'Depn|Calc'!AA5</f>
        <v>2028</v>
      </c>
      <c r="AD5" s="141">
        <f>'Depn|Calc'!AB5</f>
        <v>2029</v>
      </c>
      <c r="AE5" s="141">
        <f>'Depn|Calc'!AC5</f>
        <v>2030</v>
      </c>
      <c r="AF5" s="141">
        <f>'Depn|Calc'!AD5</f>
        <v>2031</v>
      </c>
      <c r="AG5" s="141">
        <f>'Depn|Calc'!AE5</f>
        <v>2032</v>
      </c>
      <c r="AH5" s="141">
        <f>'Depn|Calc'!AF5</f>
        <v>2033</v>
      </c>
      <c r="AI5" s="141">
        <f>'Depn|Calc'!AG5</f>
        <v>2034</v>
      </c>
      <c r="AJ5" s="141">
        <f>'Depn|Calc'!AH5</f>
        <v>2035</v>
      </c>
      <c r="AK5" s="141">
        <f>'Depn|Calc'!AI5</f>
        <v>2036</v>
      </c>
      <c r="AL5" s="141">
        <f>'Depn|Calc'!AJ5</f>
        <v>2037</v>
      </c>
      <c r="AM5" s="141">
        <f>'Depn|Calc'!AK5</f>
        <v>2038</v>
      </c>
      <c r="AN5" s="141">
        <f>'Depn|Calc'!AL5</f>
        <v>2039</v>
      </c>
      <c r="AO5" s="141">
        <f>'Depn|Calc'!AM5</f>
        <v>2040</v>
      </c>
      <c r="AP5" s="141">
        <f>'Depn|Calc'!AN5</f>
        <v>2041</v>
      </c>
      <c r="AQ5" s="141">
        <f>'Depn|Calc'!AO5</f>
        <v>2042</v>
      </c>
      <c r="AR5" s="141">
        <f>'Depn|Calc'!AP5</f>
        <v>2043</v>
      </c>
      <c r="AS5" s="141">
        <f>'Depn|Calc'!AQ5</f>
        <v>2044</v>
      </c>
      <c r="AT5" s="141">
        <f>'Depn|Calc'!AR5</f>
        <v>2045</v>
      </c>
      <c r="AU5" s="141">
        <f>'Depn|Calc'!AS5</f>
        <v>2046</v>
      </c>
      <c r="AV5" s="141">
        <f>'Depn|Calc'!AT5</f>
        <v>2047</v>
      </c>
      <c r="AW5" s="141">
        <f>'Depn|Calc'!AU5</f>
        <v>2048</v>
      </c>
      <c r="AX5" s="141">
        <f>'Depn|Calc'!AV5</f>
        <v>2049</v>
      </c>
      <c r="AY5" s="141">
        <f>'Depn|Calc'!AW5</f>
        <v>2050</v>
      </c>
      <c r="AZ5" s="141">
        <f>'Depn|Calc'!AX5</f>
        <v>2051</v>
      </c>
      <c r="BA5" s="141">
        <f>'Depn|Calc'!AY5</f>
        <v>2052</v>
      </c>
      <c r="BB5" s="141">
        <f>'Depn|Calc'!AZ5</f>
        <v>2053</v>
      </c>
      <c r="BC5" s="141">
        <f>'Depn|Calc'!BA5</f>
        <v>2054</v>
      </c>
      <c r="BD5" s="141">
        <f>'Depn|Calc'!BB5</f>
        <v>2055</v>
      </c>
      <c r="BE5" s="141">
        <f>'Depn|Calc'!BC5</f>
        <v>2056</v>
      </c>
      <c r="BF5" s="141">
        <f>'Depn|Calc'!BD5</f>
        <v>2057</v>
      </c>
      <c r="BG5" s="141">
        <f>'Depn|Calc'!BE5</f>
        <v>2058</v>
      </c>
      <c r="BH5" s="141">
        <f>'Depn|Calc'!BF5</f>
        <v>2059</v>
      </c>
      <c r="BI5" s="141">
        <f>'Depn|Calc'!BG5</f>
        <v>2060</v>
      </c>
      <c r="BJ5" s="141">
        <f>'Depn|Calc'!BH5</f>
        <v>2061</v>
      </c>
      <c r="BK5" s="141">
        <f>'Depn|Calc'!BI5</f>
        <v>2062</v>
      </c>
      <c r="BL5" s="141">
        <f>'Depn|Calc'!BJ5</f>
        <v>2063</v>
      </c>
      <c r="BM5" s="141">
        <f>'Depn|Calc'!BK5</f>
        <v>2064</v>
      </c>
      <c r="BN5" s="141">
        <f>'Depn|Calc'!BL5</f>
        <v>2065</v>
      </c>
      <c r="BO5" s="141">
        <f>'Depn|Calc'!BM5</f>
        <v>2066</v>
      </c>
      <c r="BP5" s="141">
        <f>'Depn|Calc'!BN5</f>
        <v>2067</v>
      </c>
      <c r="BQ5" s="141">
        <f>'Depn|Calc'!BO5</f>
        <v>2068</v>
      </c>
      <c r="BR5" s="141">
        <f>'Depn|Calc'!BP5</f>
        <v>2069</v>
      </c>
      <c r="BS5" s="141">
        <f>'Depn|Calc'!BQ5</f>
        <v>2070</v>
      </c>
      <c r="BT5" s="141">
        <f>'Depn|Calc'!BR5</f>
        <v>2071</v>
      </c>
      <c r="BU5" s="141">
        <f>'Depn|Calc'!BS5</f>
        <v>2072</v>
      </c>
      <c r="BV5" s="141">
        <f>'Depn|Calc'!BT5</f>
        <v>2073</v>
      </c>
      <c r="BW5" s="141">
        <f>'Depn|Calc'!BU5</f>
        <v>2074</v>
      </c>
      <c r="BX5" s="141">
        <f>'Depn|Calc'!BV5</f>
        <v>2075</v>
      </c>
      <c r="BY5" s="134"/>
      <c r="BZ5" s="134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18.5" x14ac:dyDescent="0.45">
      <c r="C6" s="1"/>
      <c r="D6" s="1"/>
      <c r="O6" s="143"/>
      <c r="P6" s="134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18.5" x14ac:dyDescent="0.45">
      <c r="C7" s="144" t="s">
        <v>50</v>
      </c>
      <c r="D7" s="145"/>
      <c r="O7" s="143"/>
      <c r="P7" s="134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s="146" customFormat="1" x14ac:dyDescent="0.35">
      <c r="C8" s="132" t="str">
        <f>'Depn|Calc'!B17</f>
        <v>Subtransmission</v>
      </c>
      <c r="D8" s="66"/>
      <c r="E8" s="132">
        <f>'Depn|Calc'!J66</f>
        <v>4.567519390578191</v>
      </c>
      <c r="F8" s="132">
        <f>'Depn|Calc'!K66</f>
        <v>5.0555369058831996</v>
      </c>
      <c r="G8" s="230">
        <f>'Depn|Calc'!L66</f>
        <v>5.4263289469213323</v>
      </c>
      <c r="H8" s="230">
        <f>'Depn|Calc'!M66</f>
        <v>5.9411242232494139</v>
      </c>
      <c r="I8" s="230">
        <f>'Depn|Calc'!N66</f>
        <v>6.5127675037973454</v>
      </c>
      <c r="J8" s="298">
        <f t="shared" ref="J8:N15" si="0">+Q8/conv_2015_2010</f>
        <v>7.0384679441922611</v>
      </c>
      <c r="K8" s="231">
        <f t="shared" si="0"/>
        <v>7.2691725000967757</v>
      </c>
      <c r="L8" s="231">
        <f t="shared" si="0"/>
        <v>8.0202216776916693</v>
      </c>
      <c r="M8" s="231">
        <f t="shared" si="0"/>
        <v>8.6776545114169608</v>
      </c>
      <c r="N8" s="231">
        <f t="shared" si="0"/>
        <v>9.0902354457043995</v>
      </c>
      <c r="O8" s="143"/>
      <c r="Q8" s="233">
        <v>7.9846170557968223</v>
      </c>
      <c r="R8" s="233">
        <v>8.246334171869675</v>
      </c>
      <c r="S8" s="233">
        <v>9.0983434614927976</v>
      </c>
      <c r="T8" s="233">
        <v>9.8441519895454483</v>
      </c>
      <c r="U8" s="233">
        <v>10.312194295190434</v>
      </c>
      <c r="V8" s="301">
        <f>'Depn|Calc'!T66*conv_2020_2010</f>
        <v>11.33176151270057</v>
      </c>
      <c r="W8" s="258">
        <f>'Depn|Calc'!U66*conv_2020_2010</f>
        <v>11.33176151270057</v>
      </c>
      <c r="X8" s="258">
        <f>'Depn|Calc'!V66*conv_2020_2010</f>
        <v>11.33176151270057</v>
      </c>
      <c r="Y8" s="258">
        <f>'Depn|Calc'!W66*conv_2020_2010</f>
        <v>11.33176151270057</v>
      </c>
      <c r="Z8" s="258">
        <f>'Depn|Calc'!X66*conv_2020_2010</f>
        <v>11.33176151270057</v>
      </c>
      <c r="AA8" s="258">
        <f>'Depn|Calc'!Y66*conv_2020_2010</f>
        <v>11.33176151270057</v>
      </c>
      <c r="AB8" s="258">
        <f>'Depn|Calc'!Z66*conv_2020_2010</f>
        <v>11.33176151270057</v>
      </c>
      <c r="AC8" s="258">
        <f>'Depn|Calc'!AA66*conv_2020_2010</f>
        <v>11.33176151270057</v>
      </c>
      <c r="AD8" s="258">
        <f>'Depn|Calc'!AB66*conv_2020_2010</f>
        <v>11.33176151270057</v>
      </c>
      <c r="AE8" s="258">
        <f>'Depn|Calc'!AC66*conv_2020_2010</f>
        <v>11.33176151270057</v>
      </c>
      <c r="AF8" s="258">
        <f>'Depn|Calc'!AD66*conv_2020_2010</f>
        <v>11.33176151270057</v>
      </c>
      <c r="AG8" s="258">
        <f>'Depn|Calc'!AE66*conv_2020_2010</f>
        <v>11.33176151270057</v>
      </c>
      <c r="AH8" s="258">
        <f>'Depn|Calc'!AF66*conv_2020_2010</f>
        <v>11.33176151270057</v>
      </c>
      <c r="AI8" s="258">
        <f>'Depn|Calc'!AG66*conv_2020_2010</f>
        <v>11.33176151270057</v>
      </c>
      <c r="AJ8" s="258">
        <f>'Depn|Calc'!AH66*conv_2020_2010</f>
        <v>11.33176151270057</v>
      </c>
      <c r="AK8" s="258">
        <f>'Depn|Calc'!AI66*conv_2020_2010</f>
        <v>11.33176151270057</v>
      </c>
      <c r="AL8" s="258">
        <f>'Depn|Calc'!AJ66*conv_2020_2010</f>
        <v>11.33176151270057</v>
      </c>
      <c r="AM8" s="258">
        <f>'Depn|Calc'!AK66*conv_2020_2010</f>
        <v>11.33176151270057</v>
      </c>
      <c r="AN8" s="258">
        <f>'Depn|Calc'!AL66*conv_2020_2010</f>
        <v>10.567638239117628</v>
      </c>
      <c r="AO8" s="258">
        <f>'Depn|Calc'!AM66*conv_2020_2010</f>
        <v>5.7147892045928144</v>
      </c>
      <c r="AP8" s="258">
        <f>'Depn|Calc'!AN66*conv_2020_2010</f>
        <v>5.7147892045928144</v>
      </c>
      <c r="AQ8" s="258">
        <f>'Depn|Calc'!AO66*conv_2020_2010</f>
        <v>5.7147892045928144</v>
      </c>
      <c r="AR8" s="258">
        <f>'Depn|Calc'!AP66*conv_2020_2010</f>
        <v>5.7147892045928144</v>
      </c>
      <c r="AS8" s="258">
        <f>'Depn|Calc'!AQ66*conv_2020_2010</f>
        <v>5.7147892045928144</v>
      </c>
      <c r="AT8" s="258">
        <f>'Depn|Calc'!AR66*conv_2020_2010</f>
        <v>5.7147892045928144</v>
      </c>
      <c r="AU8" s="258">
        <f>'Depn|Calc'!AS66*conv_2020_2010</f>
        <v>5.7147892045928144</v>
      </c>
      <c r="AV8" s="258">
        <f>'Depn|Calc'!AT66*conv_2020_2010</f>
        <v>5.7147892045928144</v>
      </c>
      <c r="AW8" s="258">
        <f>'Depn|Calc'!AU66*conv_2020_2010</f>
        <v>5.7147892045928144</v>
      </c>
      <c r="AX8" s="258">
        <f>'Depn|Calc'!AV66*conv_2020_2010</f>
        <v>5.7147892045928144</v>
      </c>
      <c r="AY8" s="258">
        <f>'Depn|Calc'!AW66*conv_2020_2010</f>
        <v>5.7147892045928144</v>
      </c>
      <c r="AZ8" s="258">
        <f>'Depn|Calc'!AX66*conv_2020_2010</f>
        <v>5.7147892045928144</v>
      </c>
      <c r="BA8" s="258">
        <f>'Depn|Calc'!AY66*conv_2020_2010</f>
        <v>5.7147892045928144</v>
      </c>
      <c r="BB8" s="258">
        <f>'Depn|Calc'!AZ66*conv_2020_2010</f>
        <v>5.7147892045928144</v>
      </c>
      <c r="BC8" s="258">
        <f>'Depn|Calc'!BA66*conv_2020_2010</f>
        <v>5.7147892045928144</v>
      </c>
      <c r="BD8" s="258">
        <f>'Depn|Calc'!BB66*conv_2020_2010</f>
        <v>5.6801890253839007</v>
      </c>
      <c r="BE8" s="258">
        <f>'Depn|Calc'!BC66*conv_2020_2010</f>
        <v>5.4233889886467557</v>
      </c>
      <c r="BF8" s="258">
        <f>'Depn|Calc'!BD66*conv_2020_2010</f>
        <v>4.863411299929564</v>
      </c>
      <c r="BG8" s="258">
        <f>'Depn|Calc'!BE66*conv_2020_2010</f>
        <v>4.3580799039104612</v>
      </c>
      <c r="BH8" s="258">
        <f>'Depn|Calc'!BF66*conv_2020_2010</f>
        <v>3.7055233415860371</v>
      </c>
      <c r="BI8" s="258">
        <f>'Depn|Calc'!BG66*conv_2020_2010</f>
        <v>3.0538489182154356</v>
      </c>
      <c r="BJ8" s="258">
        <f>'Depn|Calc'!BH66*conv_2020_2010</f>
        <v>2.6795824214069541</v>
      </c>
      <c r="BK8" s="258">
        <f>'Depn|Calc'!BI66*conv_2020_2010</f>
        <v>2.6795824214069541</v>
      </c>
      <c r="BL8" s="258">
        <f>'Depn|Calc'!BJ66*conv_2020_2010</f>
        <v>2.6795824214069541</v>
      </c>
      <c r="BM8" s="258">
        <f>'Depn|Calc'!BK66*conv_2020_2010</f>
        <v>2.6795824214069541</v>
      </c>
      <c r="BN8" s="258">
        <f>'Depn|Calc'!BL66*conv_2020_2010</f>
        <v>2.6795824214069541</v>
      </c>
      <c r="BO8" s="258">
        <f>'Depn|Calc'!BM66*conv_2020_2010</f>
        <v>2.6795824214069541</v>
      </c>
      <c r="BP8" s="258">
        <f>'Depn|Calc'!BN66*conv_2020_2010</f>
        <v>2.6795824214069541</v>
      </c>
      <c r="BQ8" s="258">
        <f>'Depn|Calc'!BO66*conv_2020_2010</f>
        <v>2.6795824214069541</v>
      </c>
      <c r="BR8" s="258">
        <f>'Depn|Calc'!BP66*conv_2020_2010</f>
        <v>2.6795824214069541</v>
      </c>
      <c r="BS8" s="258">
        <f>'Depn|Calc'!BQ66*conv_2020_2010</f>
        <v>2.5250666995156088</v>
      </c>
      <c r="BT8" s="258">
        <f>'Depn|Calc'!BR66*conv_2020_2010</f>
        <v>2.1390316561743243</v>
      </c>
      <c r="BU8" s="258">
        <f>'Depn|Calc'!BS66*conv_2020_2010</f>
        <v>1.4032059902578966</v>
      </c>
      <c r="BV8" s="258">
        <f>'Depn|Calc'!BT66*conv_2020_2010</f>
        <v>0.69348659453623529</v>
      </c>
      <c r="BW8" s="258">
        <f>'Depn|Calc'!BU66*conv_2020_2010</f>
        <v>0.17134302644566871</v>
      </c>
      <c r="BX8" s="258">
        <f>'Depn|Calc'!BV66*conv_2020_2010</f>
        <v>0</v>
      </c>
      <c r="BY8" s="147"/>
      <c r="BZ8" s="147"/>
      <c r="CA8" s="147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S8" s="148"/>
    </row>
    <row r="9" spans="1:103" s="146" customFormat="1" x14ac:dyDescent="0.35">
      <c r="C9" s="147" t="str">
        <f>'Depn|Calc'!B71</f>
        <v>Distribution system assets</v>
      </c>
      <c r="D9" s="66"/>
      <c r="E9" s="132">
        <f>'Depn|Calc'!J120</f>
        <v>24.184920254146444</v>
      </c>
      <c r="F9" s="132">
        <f>'Depn|Calc'!K120</f>
        <v>25.637256876375627</v>
      </c>
      <c r="G9" s="230">
        <f>'Depn|Calc'!L120</f>
        <v>26.772975632761774</v>
      </c>
      <c r="H9" s="230">
        <f>'Depn|Calc'!M120</f>
        <v>28.123875349448085</v>
      </c>
      <c r="I9" s="230">
        <f>'Depn|Calc'!N120</f>
        <v>29.570002780269913</v>
      </c>
      <c r="J9" s="231">
        <f t="shared" si="0"/>
        <v>30.469199197975932</v>
      </c>
      <c r="K9" s="231">
        <f t="shared" si="0"/>
        <v>31.671254664970764</v>
      </c>
      <c r="L9" s="231">
        <f t="shared" si="0"/>
        <v>33.023654684367358</v>
      </c>
      <c r="M9" s="231">
        <f t="shared" si="0"/>
        <v>34.350701329646448</v>
      </c>
      <c r="N9" s="231">
        <f t="shared" si="0"/>
        <v>35.776631363302656</v>
      </c>
      <c r="O9" s="143"/>
      <c r="Q9" s="233">
        <v>34.565034538997111</v>
      </c>
      <c r="R9" s="233">
        <v>35.928676834434491</v>
      </c>
      <c r="S9" s="233">
        <v>37.462873814054781</v>
      </c>
      <c r="T9" s="233">
        <v>38.968309281225807</v>
      </c>
      <c r="U9" s="233">
        <v>40.585920579221273</v>
      </c>
      <c r="V9" s="258">
        <f>'Depn|Calc'!T120*conv_2020_2010</f>
        <v>43.929167185763141</v>
      </c>
      <c r="W9" s="258">
        <f>'Depn|Calc'!U120*conv_2020_2010</f>
        <v>43.929167185763141</v>
      </c>
      <c r="X9" s="258">
        <f>'Depn|Calc'!V120*conv_2020_2010</f>
        <v>43.929167185763141</v>
      </c>
      <c r="Y9" s="258">
        <f>'Depn|Calc'!W120*conv_2020_2010</f>
        <v>43.929167185763141</v>
      </c>
      <c r="Z9" s="258">
        <f>'Depn|Calc'!X120*conv_2020_2010</f>
        <v>43.929167185763141</v>
      </c>
      <c r="AA9" s="258">
        <f>'Depn|Calc'!Y120*conv_2020_2010</f>
        <v>43.929167185763141</v>
      </c>
      <c r="AB9" s="258">
        <f>'Depn|Calc'!Z120*conv_2020_2010</f>
        <v>43.929167185763141</v>
      </c>
      <c r="AC9" s="258">
        <f>'Depn|Calc'!AA120*conv_2020_2010</f>
        <v>43.929167185763141</v>
      </c>
      <c r="AD9" s="258">
        <f>'Depn|Calc'!AB120*conv_2020_2010</f>
        <v>43.929167185763141</v>
      </c>
      <c r="AE9" s="258">
        <f>'Depn|Calc'!AC120*conv_2020_2010</f>
        <v>43.929167185763141</v>
      </c>
      <c r="AF9" s="258">
        <f>'Depn|Calc'!AD120*conv_2020_2010</f>
        <v>43.929167185763141</v>
      </c>
      <c r="AG9" s="258">
        <f>'Depn|Calc'!AE120*conv_2020_2010</f>
        <v>35.719673948373199</v>
      </c>
      <c r="AH9" s="258">
        <f>'Depn|Calc'!AF120*conv_2020_2010</f>
        <v>14.187415542287676</v>
      </c>
      <c r="AI9" s="258">
        <f>'Depn|Calc'!AG120*conv_2020_2010</f>
        <v>14.187415542287676</v>
      </c>
      <c r="AJ9" s="258">
        <f>'Depn|Calc'!AH120*conv_2020_2010</f>
        <v>14.187415542287676</v>
      </c>
      <c r="AK9" s="258">
        <f>'Depn|Calc'!AI120*conv_2020_2010</f>
        <v>14.187415542287676</v>
      </c>
      <c r="AL9" s="258">
        <f>'Depn|Calc'!AJ120*conv_2020_2010</f>
        <v>14.187415542287676</v>
      </c>
      <c r="AM9" s="258">
        <f>'Depn|Calc'!AK120*conv_2020_2010</f>
        <v>14.187415542287676</v>
      </c>
      <c r="AN9" s="258">
        <f>'Depn|Calc'!AL120*conv_2020_2010</f>
        <v>14.187415542287676</v>
      </c>
      <c r="AO9" s="258">
        <f>'Depn|Calc'!AM120*conv_2020_2010</f>
        <v>14.187415542287676</v>
      </c>
      <c r="AP9" s="258">
        <f>'Depn|Calc'!AN120*conv_2020_2010</f>
        <v>14.187415542287676</v>
      </c>
      <c r="AQ9" s="258">
        <f>'Depn|Calc'!AO120*conv_2020_2010</f>
        <v>14.187415542287676</v>
      </c>
      <c r="AR9" s="258">
        <f>'Depn|Calc'!AP120*conv_2020_2010</f>
        <v>14.187415542287676</v>
      </c>
      <c r="AS9" s="258">
        <f>'Depn|Calc'!AQ120*conv_2020_2010</f>
        <v>14.187415542287676</v>
      </c>
      <c r="AT9" s="258">
        <f>'Depn|Calc'!AR120*conv_2020_2010</f>
        <v>14.187415542287676</v>
      </c>
      <c r="AU9" s="258">
        <f>'Depn|Calc'!AS120*conv_2020_2010</f>
        <v>14.187415542287676</v>
      </c>
      <c r="AV9" s="258">
        <f>'Depn|Calc'!AT120*conv_2020_2010</f>
        <v>14.187415542287676</v>
      </c>
      <c r="AW9" s="258">
        <f>'Depn|Calc'!AU120*conv_2020_2010</f>
        <v>14.187415542287676</v>
      </c>
      <c r="AX9" s="258">
        <f>'Depn|Calc'!AV120*conv_2020_2010</f>
        <v>14.187415542287676</v>
      </c>
      <c r="AY9" s="258">
        <f>'Depn|Calc'!AW120*conv_2020_2010</f>
        <v>14.187415542287676</v>
      </c>
      <c r="AZ9" s="258">
        <f>'Depn|Calc'!AX120*conv_2020_2010</f>
        <v>14.187415542287676</v>
      </c>
      <c r="BA9" s="258">
        <f>'Depn|Calc'!AY120*conv_2020_2010</f>
        <v>14.187415542287676</v>
      </c>
      <c r="BB9" s="258">
        <f>'Depn|Calc'!AZ120*conv_2020_2010</f>
        <v>14.187415542287676</v>
      </c>
      <c r="BC9" s="258">
        <f>'Depn|Calc'!BA120*conv_2020_2010</f>
        <v>14.187415542287676</v>
      </c>
      <c r="BD9" s="258">
        <f>'Depn|Calc'!BB120*conv_2020_2010</f>
        <v>14.187415542287676</v>
      </c>
      <c r="BE9" s="258">
        <f>'Depn|Calc'!BC120*conv_2020_2010</f>
        <v>14.187415542287676</v>
      </c>
      <c r="BF9" s="258">
        <f>'Depn|Calc'!BD120*conv_2020_2010</f>
        <v>14.187415542287676</v>
      </c>
      <c r="BG9" s="258">
        <f>'Depn|Calc'!BE120*conv_2020_2010</f>
        <v>14.187415542287676</v>
      </c>
      <c r="BH9" s="258">
        <f>'Depn|Calc'!BF120*conv_2020_2010</f>
        <v>14.187415542287676</v>
      </c>
      <c r="BI9" s="258">
        <f>'Depn|Calc'!BG120*conv_2020_2010</f>
        <v>14.187415542287676</v>
      </c>
      <c r="BJ9" s="258">
        <f>'Depn|Calc'!BH120*conv_2020_2010</f>
        <v>14.906698689538382</v>
      </c>
      <c r="BK9" s="258">
        <f>'Depn|Calc'!BI120*conv_2020_2010</f>
        <v>13.167118078484592</v>
      </c>
      <c r="BL9" s="258">
        <f>'Depn|Calc'!BJ120*conv_2020_2010</f>
        <v>11.763271188182483</v>
      </c>
      <c r="BM9" s="258">
        <f>'Depn|Calc'!BK120*conv_2020_2010</f>
        <v>10.106862976462665</v>
      </c>
      <c r="BN9" s="258">
        <f>'Depn|Calc'!BL120*conv_2020_2010</f>
        <v>8.3306267291305023</v>
      </c>
      <c r="BO9" s="258">
        <f>'Depn|Calc'!BM120*conv_2020_2010</f>
        <v>5.5852962697767703</v>
      </c>
      <c r="BP9" s="258">
        <f>'Depn|Calc'!BN120*conv_2020_2010</f>
        <v>4.067477309041533</v>
      </c>
      <c r="BQ9" s="258">
        <f>'Depn|Calc'!BO120*conv_2020_2010</f>
        <v>2.8254104150211479</v>
      </c>
      <c r="BR9" s="258">
        <f>'Depn|Calc'!BP120*conv_2020_2010</f>
        <v>1.8007186359361746</v>
      </c>
      <c r="BS9" s="258">
        <f>'Depn|Calc'!BQ120*conv_2020_2010</f>
        <v>0.65234991755285099</v>
      </c>
      <c r="BT9" s="258">
        <f>'Depn|Calc'!BR120*conv_2020_2010</f>
        <v>0</v>
      </c>
      <c r="BU9" s="258">
        <f>'Depn|Calc'!BS120*conv_2020_2010</f>
        <v>0</v>
      </c>
      <c r="BV9" s="258">
        <f>'Depn|Calc'!BT120*conv_2020_2010</f>
        <v>0</v>
      </c>
      <c r="BW9" s="258">
        <f>'Depn|Calc'!BU120*conv_2020_2010</f>
        <v>0</v>
      </c>
      <c r="BX9" s="258">
        <f>'Depn|Calc'!BV120*conv_2020_2010</f>
        <v>0</v>
      </c>
      <c r="BY9" s="147"/>
      <c r="BZ9" s="147"/>
      <c r="CA9" s="147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S9" s="148"/>
    </row>
    <row r="10" spans="1:103" s="146" customFormat="1" x14ac:dyDescent="0.35">
      <c r="C10" s="147" t="str">
        <f>'Depn|Calc'!B125</f>
        <v>Metering</v>
      </c>
      <c r="D10" s="66"/>
      <c r="E10" s="132">
        <f>'Depn|Calc'!J174</f>
        <v>5.2303449580554764</v>
      </c>
      <c r="F10" s="132">
        <f>'Depn|Calc'!K174</f>
        <v>5.2303449580554764</v>
      </c>
      <c r="G10" s="230">
        <f>'Depn|Calc'!L174</f>
        <v>5.2303449580554764</v>
      </c>
      <c r="H10" s="230">
        <f>'Depn|Calc'!M174</f>
        <v>5.2303449580554764</v>
      </c>
      <c r="I10" s="230">
        <f>'Depn|Calc'!N174</f>
        <v>2.4131131854914898</v>
      </c>
      <c r="J10" s="231">
        <f t="shared" si="0"/>
        <v>2.7363767503764992E-2</v>
      </c>
      <c r="K10" s="231">
        <f t="shared" si="0"/>
        <v>0</v>
      </c>
      <c r="L10" s="231">
        <f t="shared" si="0"/>
        <v>0</v>
      </c>
      <c r="M10" s="231">
        <f t="shared" si="0"/>
        <v>0</v>
      </c>
      <c r="N10" s="231">
        <f t="shared" si="0"/>
        <v>0</v>
      </c>
      <c r="O10" s="143"/>
      <c r="Q10" s="233">
        <v>3.1042153839985237E-2</v>
      </c>
      <c r="R10" s="233">
        <v>0</v>
      </c>
      <c r="S10" s="233">
        <v>0</v>
      </c>
      <c r="T10" s="233">
        <v>0</v>
      </c>
      <c r="U10" s="233">
        <v>0</v>
      </c>
      <c r="V10" s="258">
        <f>'Depn|Calc'!T174*conv_2020_2010</f>
        <v>0</v>
      </c>
      <c r="W10" s="258">
        <f>'Depn|Calc'!U174*conv_2020_2010</f>
        <v>0</v>
      </c>
      <c r="X10" s="258">
        <f>'Depn|Calc'!V174*conv_2020_2010</f>
        <v>0</v>
      </c>
      <c r="Y10" s="258">
        <f>'Depn|Calc'!W174*conv_2020_2010</f>
        <v>0</v>
      </c>
      <c r="Z10" s="258">
        <f>'Depn|Calc'!X174*conv_2020_2010</f>
        <v>0</v>
      </c>
      <c r="AA10" s="258">
        <f>'Depn|Calc'!Y174*conv_2020_2010</f>
        <v>0</v>
      </c>
      <c r="AB10" s="258">
        <f>'Depn|Calc'!Z174*conv_2020_2010</f>
        <v>0</v>
      </c>
      <c r="AC10" s="258">
        <f>'Depn|Calc'!AA174*conv_2020_2010</f>
        <v>0</v>
      </c>
      <c r="AD10" s="258">
        <f>'Depn|Calc'!AB174*conv_2020_2010</f>
        <v>0</v>
      </c>
      <c r="AE10" s="258">
        <f>'Depn|Calc'!AC174*conv_2020_2010</f>
        <v>0</v>
      </c>
      <c r="AF10" s="258">
        <f>'Depn|Calc'!AD174*conv_2020_2010</f>
        <v>0</v>
      </c>
      <c r="AG10" s="258">
        <f>'Depn|Calc'!AE174*conv_2020_2010</f>
        <v>0</v>
      </c>
      <c r="AH10" s="258">
        <f>'Depn|Calc'!AF174*conv_2020_2010</f>
        <v>0</v>
      </c>
      <c r="AI10" s="258">
        <f>'Depn|Calc'!AG174*conv_2020_2010</f>
        <v>0</v>
      </c>
      <c r="AJ10" s="258">
        <f>'Depn|Calc'!AH174*conv_2020_2010</f>
        <v>0</v>
      </c>
      <c r="AK10" s="258">
        <f>'Depn|Calc'!AI174*conv_2020_2010</f>
        <v>0</v>
      </c>
      <c r="AL10" s="258">
        <f>'Depn|Calc'!AJ174*conv_2020_2010</f>
        <v>0</v>
      </c>
      <c r="AM10" s="258">
        <f>'Depn|Calc'!AK174*conv_2020_2010</f>
        <v>0</v>
      </c>
      <c r="AN10" s="258">
        <f>'Depn|Calc'!AL174*conv_2020_2010</f>
        <v>0</v>
      </c>
      <c r="AO10" s="258">
        <f>'Depn|Calc'!AM174*conv_2020_2010</f>
        <v>0</v>
      </c>
      <c r="AP10" s="258">
        <f>'Depn|Calc'!AN174*conv_2020_2010</f>
        <v>0</v>
      </c>
      <c r="AQ10" s="258">
        <f>'Depn|Calc'!AO174*conv_2020_2010</f>
        <v>0</v>
      </c>
      <c r="AR10" s="258">
        <f>'Depn|Calc'!AP174*conv_2020_2010</f>
        <v>0</v>
      </c>
      <c r="AS10" s="258">
        <f>'Depn|Calc'!AQ174*conv_2020_2010</f>
        <v>0</v>
      </c>
      <c r="AT10" s="258">
        <f>'Depn|Calc'!AR174*conv_2020_2010</f>
        <v>0</v>
      </c>
      <c r="AU10" s="258">
        <f>'Depn|Calc'!AS174*conv_2020_2010</f>
        <v>0</v>
      </c>
      <c r="AV10" s="258">
        <f>'Depn|Calc'!AT174*conv_2020_2010</f>
        <v>0</v>
      </c>
      <c r="AW10" s="258">
        <f>'Depn|Calc'!AU174*conv_2020_2010</f>
        <v>0</v>
      </c>
      <c r="AX10" s="258">
        <f>'Depn|Calc'!AV174*conv_2020_2010</f>
        <v>0</v>
      </c>
      <c r="AY10" s="258">
        <f>'Depn|Calc'!AW174*conv_2020_2010</f>
        <v>0</v>
      </c>
      <c r="AZ10" s="258">
        <f>'Depn|Calc'!AX174*conv_2020_2010</f>
        <v>0</v>
      </c>
      <c r="BA10" s="258">
        <f>'Depn|Calc'!AY174*conv_2020_2010</f>
        <v>0</v>
      </c>
      <c r="BB10" s="258">
        <f>'Depn|Calc'!AZ174*conv_2020_2010</f>
        <v>0</v>
      </c>
      <c r="BC10" s="258">
        <f>'Depn|Calc'!BA174*conv_2020_2010</f>
        <v>0</v>
      </c>
      <c r="BD10" s="258">
        <f>'Depn|Calc'!BB174*conv_2020_2010</f>
        <v>0</v>
      </c>
      <c r="BE10" s="258">
        <f>'Depn|Calc'!BC174*conv_2020_2010</f>
        <v>0</v>
      </c>
      <c r="BF10" s="258">
        <f>'Depn|Calc'!BD174*conv_2020_2010</f>
        <v>0</v>
      </c>
      <c r="BG10" s="258">
        <f>'Depn|Calc'!BE174*conv_2020_2010</f>
        <v>0</v>
      </c>
      <c r="BH10" s="258">
        <f>'Depn|Calc'!BF174*conv_2020_2010</f>
        <v>0</v>
      </c>
      <c r="BI10" s="258">
        <f>'Depn|Calc'!BG174*conv_2020_2010</f>
        <v>0</v>
      </c>
      <c r="BJ10" s="258">
        <f>'Depn|Calc'!BH174*conv_2020_2010</f>
        <v>0</v>
      </c>
      <c r="BK10" s="258">
        <f>'Depn|Calc'!BI174*conv_2020_2010</f>
        <v>0</v>
      </c>
      <c r="BL10" s="258">
        <f>'Depn|Calc'!BJ174*conv_2020_2010</f>
        <v>0</v>
      </c>
      <c r="BM10" s="258">
        <f>'Depn|Calc'!BK174*conv_2020_2010</f>
        <v>0</v>
      </c>
      <c r="BN10" s="258">
        <f>'Depn|Calc'!BL174*conv_2020_2010</f>
        <v>0</v>
      </c>
      <c r="BO10" s="258">
        <f>'Depn|Calc'!BM174*conv_2020_2010</f>
        <v>0</v>
      </c>
      <c r="BP10" s="258">
        <f>'Depn|Calc'!BN174*conv_2020_2010</f>
        <v>0</v>
      </c>
      <c r="BQ10" s="258">
        <f>'Depn|Calc'!BO174*conv_2020_2010</f>
        <v>0</v>
      </c>
      <c r="BR10" s="258">
        <f>'Depn|Calc'!BP174*conv_2020_2010</f>
        <v>0</v>
      </c>
      <c r="BS10" s="258">
        <f>'Depn|Calc'!BQ174*conv_2020_2010</f>
        <v>0</v>
      </c>
      <c r="BT10" s="258">
        <f>'Depn|Calc'!BR174*conv_2020_2010</f>
        <v>0</v>
      </c>
      <c r="BU10" s="258">
        <f>'Depn|Calc'!BS174*conv_2020_2010</f>
        <v>0</v>
      </c>
      <c r="BV10" s="258">
        <f>'Depn|Calc'!BT174*conv_2020_2010</f>
        <v>0</v>
      </c>
      <c r="BW10" s="258">
        <f>'Depn|Calc'!BU174*conv_2020_2010</f>
        <v>0</v>
      </c>
      <c r="BX10" s="258">
        <f>'Depn|Calc'!BV174*conv_2020_2010</f>
        <v>0</v>
      </c>
      <c r="BY10" s="147"/>
      <c r="BZ10" s="147"/>
      <c r="CA10" s="147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S10" s="148"/>
    </row>
    <row r="11" spans="1:103" s="146" customFormat="1" x14ac:dyDescent="0.35">
      <c r="C11" s="147" t="str">
        <f>'Depn|Calc'!B179</f>
        <v>Public Lighting</v>
      </c>
      <c r="D11" s="66"/>
      <c r="E11" s="132">
        <f>'Depn|Calc'!J228</f>
        <v>1.2576776917663615</v>
      </c>
      <c r="F11" s="132">
        <f>'Depn|Calc'!K228</f>
        <v>1.2576776917663615</v>
      </c>
      <c r="G11" s="230">
        <f>'Depn|Calc'!L228</f>
        <v>1.2576776917663615</v>
      </c>
      <c r="H11" s="230">
        <f>'Depn|Calc'!M228</f>
        <v>1.2576776917663615</v>
      </c>
      <c r="I11" s="230">
        <f>'Depn|Calc'!N228</f>
        <v>1.2576776917663615</v>
      </c>
      <c r="J11" s="231">
        <f t="shared" si="0"/>
        <v>1.2576776917663615</v>
      </c>
      <c r="K11" s="231">
        <f t="shared" si="0"/>
        <v>1.2576776917663615</v>
      </c>
      <c r="L11" s="231">
        <f t="shared" si="0"/>
        <v>1.2576776917663615</v>
      </c>
      <c r="M11" s="231">
        <f t="shared" si="0"/>
        <v>1.2576776917663615</v>
      </c>
      <c r="N11" s="231">
        <f t="shared" si="0"/>
        <v>1.2576776917663615</v>
      </c>
      <c r="O11" s="143"/>
      <c r="Q11" s="233">
        <v>1.4267415619416171</v>
      </c>
      <c r="R11" s="233">
        <v>1.4267415619416171</v>
      </c>
      <c r="S11" s="233">
        <v>1.4267415619416171</v>
      </c>
      <c r="T11" s="233">
        <v>1.4267415619416171</v>
      </c>
      <c r="U11" s="233">
        <v>1.4267415619416171</v>
      </c>
      <c r="V11" s="258">
        <f>'Depn|Calc'!T228*conv_2020_2010</f>
        <v>5.6389016420625611E-2</v>
      </c>
      <c r="W11" s="258">
        <f>'Depn|Calc'!U228*conv_2020_2010</f>
        <v>0</v>
      </c>
      <c r="X11" s="258">
        <f>'Depn|Calc'!V228*conv_2020_2010</f>
        <v>0</v>
      </c>
      <c r="Y11" s="258">
        <f>'Depn|Calc'!W228*conv_2020_2010</f>
        <v>0</v>
      </c>
      <c r="Z11" s="258">
        <f>'Depn|Calc'!X228*conv_2020_2010</f>
        <v>0</v>
      </c>
      <c r="AA11" s="258">
        <f>'Depn|Calc'!Y228*conv_2020_2010</f>
        <v>0</v>
      </c>
      <c r="AB11" s="258">
        <f>'Depn|Calc'!Z228*conv_2020_2010</f>
        <v>0</v>
      </c>
      <c r="AC11" s="258">
        <f>'Depn|Calc'!AA228*conv_2020_2010</f>
        <v>0</v>
      </c>
      <c r="AD11" s="258">
        <f>'Depn|Calc'!AB228*conv_2020_2010</f>
        <v>0</v>
      </c>
      <c r="AE11" s="258">
        <f>'Depn|Calc'!AC228*conv_2020_2010</f>
        <v>0</v>
      </c>
      <c r="AF11" s="258">
        <f>'Depn|Calc'!AD228*conv_2020_2010</f>
        <v>0</v>
      </c>
      <c r="AG11" s="258">
        <f>'Depn|Calc'!AE228*conv_2020_2010</f>
        <v>0</v>
      </c>
      <c r="AH11" s="258">
        <f>'Depn|Calc'!AF228*conv_2020_2010</f>
        <v>0</v>
      </c>
      <c r="AI11" s="258">
        <f>'Depn|Calc'!AG228*conv_2020_2010</f>
        <v>0</v>
      </c>
      <c r="AJ11" s="258">
        <f>'Depn|Calc'!AH228*conv_2020_2010</f>
        <v>0</v>
      </c>
      <c r="AK11" s="258">
        <f>'Depn|Calc'!AI228*conv_2020_2010</f>
        <v>0</v>
      </c>
      <c r="AL11" s="258">
        <f>'Depn|Calc'!AJ228*conv_2020_2010</f>
        <v>0</v>
      </c>
      <c r="AM11" s="258">
        <f>'Depn|Calc'!AK228*conv_2020_2010</f>
        <v>0</v>
      </c>
      <c r="AN11" s="258">
        <f>'Depn|Calc'!AL228*conv_2020_2010</f>
        <v>0</v>
      </c>
      <c r="AO11" s="258">
        <f>'Depn|Calc'!AM228*conv_2020_2010</f>
        <v>0</v>
      </c>
      <c r="AP11" s="258">
        <f>'Depn|Calc'!AN228*conv_2020_2010</f>
        <v>0</v>
      </c>
      <c r="AQ11" s="258">
        <f>'Depn|Calc'!AO228*conv_2020_2010</f>
        <v>0</v>
      </c>
      <c r="AR11" s="258">
        <f>'Depn|Calc'!AP228*conv_2020_2010</f>
        <v>0</v>
      </c>
      <c r="AS11" s="258">
        <f>'Depn|Calc'!AQ228*conv_2020_2010</f>
        <v>0</v>
      </c>
      <c r="AT11" s="258">
        <f>'Depn|Calc'!AR228*conv_2020_2010</f>
        <v>0</v>
      </c>
      <c r="AU11" s="258">
        <f>'Depn|Calc'!AS228*conv_2020_2010</f>
        <v>0</v>
      </c>
      <c r="AV11" s="258">
        <f>'Depn|Calc'!AT228*conv_2020_2010</f>
        <v>0</v>
      </c>
      <c r="AW11" s="258">
        <f>'Depn|Calc'!AU228*conv_2020_2010</f>
        <v>0</v>
      </c>
      <c r="AX11" s="258">
        <f>'Depn|Calc'!AV228*conv_2020_2010</f>
        <v>0</v>
      </c>
      <c r="AY11" s="258">
        <f>'Depn|Calc'!AW228*conv_2020_2010</f>
        <v>0</v>
      </c>
      <c r="AZ11" s="258">
        <f>'Depn|Calc'!AX228*conv_2020_2010</f>
        <v>0</v>
      </c>
      <c r="BA11" s="258">
        <f>'Depn|Calc'!AY228*conv_2020_2010</f>
        <v>0</v>
      </c>
      <c r="BB11" s="258">
        <f>'Depn|Calc'!AZ228*conv_2020_2010</f>
        <v>0</v>
      </c>
      <c r="BC11" s="258">
        <f>'Depn|Calc'!BA228*conv_2020_2010</f>
        <v>0</v>
      </c>
      <c r="BD11" s="258">
        <f>'Depn|Calc'!BB228*conv_2020_2010</f>
        <v>0</v>
      </c>
      <c r="BE11" s="258">
        <f>'Depn|Calc'!BC228*conv_2020_2010</f>
        <v>0</v>
      </c>
      <c r="BF11" s="258">
        <f>'Depn|Calc'!BD228*conv_2020_2010</f>
        <v>0</v>
      </c>
      <c r="BG11" s="258">
        <f>'Depn|Calc'!BE228*conv_2020_2010</f>
        <v>0</v>
      </c>
      <c r="BH11" s="258">
        <f>'Depn|Calc'!BF228*conv_2020_2010</f>
        <v>0</v>
      </c>
      <c r="BI11" s="258">
        <f>'Depn|Calc'!BG228*conv_2020_2010</f>
        <v>0</v>
      </c>
      <c r="BJ11" s="258">
        <f>'Depn|Calc'!BH228*conv_2020_2010</f>
        <v>0</v>
      </c>
      <c r="BK11" s="258">
        <f>'Depn|Calc'!BI228*conv_2020_2010</f>
        <v>0</v>
      </c>
      <c r="BL11" s="258">
        <f>'Depn|Calc'!BJ228*conv_2020_2010</f>
        <v>0</v>
      </c>
      <c r="BM11" s="258">
        <f>'Depn|Calc'!BK228*conv_2020_2010</f>
        <v>0</v>
      </c>
      <c r="BN11" s="258">
        <f>'Depn|Calc'!BL228*conv_2020_2010</f>
        <v>0</v>
      </c>
      <c r="BO11" s="258">
        <f>'Depn|Calc'!BM228*conv_2020_2010</f>
        <v>0</v>
      </c>
      <c r="BP11" s="258">
        <f>'Depn|Calc'!BN228*conv_2020_2010</f>
        <v>0</v>
      </c>
      <c r="BQ11" s="258">
        <f>'Depn|Calc'!BO228*conv_2020_2010</f>
        <v>0</v>
      </c>
      <c r="BR11" s="258">
        <f>'Depn|Calc'!BP228*conv_2020_2010</f>
        <v>0</v>
      </c>
      <c r="BS11" s="258">
        <f>'Depn|Calc'!BQ228*conv_2020_2010</f>
        <v>0</v>
      </c>
      <c r="BT11" s="258">
        <f>'Depn|Calc'!BR228*conv_2020_2010</f>
        <v>0</v>
      </c>
      <c r="BU11" s="258">
        <f>'Depn|Calc'!BS228*conv_2020_2010</f>
        <v>0</v>
      </c>
      <c r="BV11" s="258">
        <f>'Depn|Calc'!BT228*conv_2020_2010</f>
        <v>0</v>
      </c>
      <c r="BW11" s="258">
        <f>'Depn|Calc'!BU228*conv_2020_2010</f>
        <v>0</v>
      </c>
      <c r="BX11" s="258">
        <f>'Depn|Calc'!BV228*conv_2020_2010</f>
        <v>0</v>
      </c>
      <c r="BY11" s="147"/>
      <c r="BZ11" s="147"/>
      <c r="CA11" s="147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S11" s="148"/>
    </row>
    <row r="12" spans="1:103" s="146" customFormat="1" x14ac:dyDescent="0.35">
      <c r="C12" s="147" t="str">
        <f>'Depn|Calc'!B233</f>
        <v>SCADA/Network control</v>
      </c>
      <c r="D12" s="66"/>
      <c r="E12" s="132">
        <f>'Depn|Calc'!J282</f>
        <v>-1.1243019482261194</v>
      </c>
      <c r="F12" s="132">
        <f>'Depn|Calc'!K282</f>
        <v>-1.1112501646473865</v>
      </c>
      <c r="G12" s="230">
        <f>'Depn|Calc'!L282</f>
        <v>-1.0265676484551032</v>
      </c>
      <c r="H12" s="230">
        <f>'Depn|Calc'!M282</f>
        <v>-0.93828682791917339</v>
      </c>
      <c r="I12" s="230">
        <f>'Depn|Calc'!N282</f>
        <v>-0.8994837333594371</v>
      </c>
      <c r="J12" s="231">
        <f t="shared" si="0"/>
        <v>0.22385223215118782</v>
      </c>
      <c r="K12" s="231">
        <f t="shared" si="0"/>
        <v>1.0316445104724288</v>
      </c>
      <c r="L12" s="231">
        <f t="shared" si="0"/>
        <v>1.5763272728953783</v>
      </c>
      <c r="M12" s="231">
        <f t="shared" si="0"/>
        <v>1.7411708873927958</v>
      </c>
      <c r="N12" s="231">
        <f t="shared" si="0"/>
        <v>2.7338758447434874</v>
      </c>
      <c r="O12" s="143"/>
      <c r="Q12" s="233">
        <v>0.25394366572165789</v>
      </c>
      <c r="R12" s="233">
        <v>1.1703237720410808</v>
      </c>
      <c r="S12" s="233">
        <v>1.7882257514667916</v>
      </c>
      <c r="T12" s="233">
        <v>1.9752285404673922</v>
      </c>
      <c r="U12" s="233">
        <v>3.1013782930391538</v>
      </c>
      <c r="V12" s="258">
        <f>'Depn|Calc'!T282*conv_2020_2010</f>
        <v>0.64071854600368139</v>
      </c>
      <c r="W12" s="258">
        <f>'Depn|Calc'!U282*conv_2020_2010</f>
        <v>0.6246679284443154</v>
      </c>
      <c r="X12" s="258">
        <f>'Depn|Calc'!V282*conv_2020_2010</f>
        <v>0.52052839278867591</v>
      </c>
      <c r="Y12" s="258">
        <f>'Depn|Calc'!W282*conv_2020_2010</f>
        <v>0.41196379089334034</v>
      </c>
      <c r="Z12" s="258">
        <f>'Depn|Calc'!X282*conv_2020_2010</f>
        <v>0.36424513028720873</v>
      </c>
      <c r="AA12" s="258">
        <f>'Depn|Calc'!Y282*conv_2020_2010</f>
        <v>0.36237333354594414</v>
      </c>
      <c r="AB12" s="258">
        <f>'Depn|Calc'!Z282*conv_2020_2010</f>
        <v>0.34670063342183244</v>
      </c>
      <c r="AC12" s="258">
        <f>'Depn|Calc'!AA282*conv_2020_2010</f>
        <v>4.129460253247258E-2</v>
      </c>
      <c r="AD12" s="258">
        <f>'Depn|Calc'!AB282*conv_2020_2010</f>
        <v>4.2779133694436408E-2</v>
      </c>
      <c r="AE12" s="258">
        <f>'Depn|Calc'!AC282*conv_2020_2010</f>
        <v>4.277913369443645E-2</v>
      </c>
      <c r="AF12" s="258">
        <f>'Depn|Calc'!AD282*conv_2020_2010</f>
        <v>0</v>
      </c>
      <c r="AG12" s="258">
        <f>'Depn|Calc'!AE282*conv_2020_2010</f>
        <v>0</v>
      </c>
      <c r="AH12" s="258">
        <f>'Depn|Calc'!AF282*conv_2020_2010</f>
        <v>0</v>
      </c>
      <c r="AI12" s="258">
        <f>'Depn|Calc'!AG282*conv_2020_2010</f>
        <v>0</v>
      </c>
      <c r="AJ12" s="258">
        <f>'Depn|Calc'!AH282*conv_2020_2010</f>
        <v>0</v>
      </c>
      <c r="AK12" s="258">
        <f>'Depn|Calc'!AI282*conv_2020_2010</f>
        <v>0</v>
      </c>
      <c r="AL12" s="258">
        <f>'Depn|Calc'!AJ282*conv_2020_2010</f>
        <v>0</v>
      </c>
      <c r="AM12" s="258">
        <f>'Depn|Calc'!AK282*conv_2020_2010</f>
        <v>0</v>
      </c>
      <c r="AN12" s="258">
        <f>'Depn|Calc'!AL282*conv_2020_2010</f>
        <v>0</v>
      </c>
      <c r="AO12" s="258">
        <f>'Depn|Calc'!AM282*conv_2020_2010</f>
        <v>0</v>
      </c>
      <c r="AP12" s="258">
        <f>'Depn|Calc'!AN282*conv_2020_2010</f>
        <v>0</v>
      </c>
      <c r="AQ12" s="258">
        <f>'Depn|Calc'!AO282*conv_2020_2010</f>
        <v>0</v>
      </c>
      <c r="AR12" s="258">
        <f>'Depn|Calc'!AP282*conv_2020_2010</f>
        <v>0</v>
      </c>
      <c r="AS12" s="258">
        <f>'Depn|Calc'!AQ282*conv_2020_2010</f>
        <v>0</v>
      </c>
      <c r="AT12" s="258">
        <f>'Depn|Calc'!AR282*conv_2020_2010</f>
        <v>0</v>
      </c>
      <c r="AU12" s="258">
        <f>'Depn|Calc'!AS282*conv_2020_2010</f>
        <v>0</v>
      </c>
      <c r="AV12" s="258">
        <f>'Depn|Calc'!AT282*conv_2020_2010</f>
        <v>0</v>
      </c>
      <c r="AW12" s="258">
        <f>'Depn|Calc'!AU282*conv_2020_2010</f>
        <v>0</v>
      </c>
      <c r="AX12" s="258">
        <f>'Depn|Calc'!AV282*conv_2020_2010</f>
        <v>0</v>
      </c>
      <c r="AY12" s="258">
        <f>'Depn|Calc'!AW282*conv_2020_2010</f>
        <v>0</v>
      </c>
      <c r="AZ12" s="258">
        <f>'Depn|Calc'!AX282*conv_2020_2010</f>
        <v>0</v>
      </c>
      <c r="BA12" s="258">
        <f>'Depn|Calc'!AY282*conv_2020_2010</f>
        <v>0</v>
      </c>
      <c r="BB12" s="258">
        <f>'Depn|Calc'!AZ282*conv_2020_2010</f>
        <v>0</v>
      </c>
      <c r="BC12" s="258">
        <f>'Depn|Calc'!BA282*conv_2020_2010</f>
        <v>0</v>
      </c>
      <c r="BD12" s="258">
        <f>'Depn|Calc'!BB282*conv_2020_2010</f>
        <v>0</v>
      </c>
      <c r="BE12" s="258">
        <f>'Depn|Calc'!BC282*conv_2020_2010</f>
        <v>0</v>
      </c>
      <c r="BF12" s="258">
        <f>'Depn|Calc'!BD282*conv_2020_2010</f>
        <v>0</v>
      </c>
      <c r="BG12" s="258">
        <f>'Depn|Calc'!BE282*conv_2020_2010</f>
        <v>0</v>
      </c>
      <c r="BH12" s="258">
        <f>'Depn|Calc'!BF282*conv_2020_2010</f>
        <v>0</v>
      </c>
      <c r="BI12" s="258">
        <f>'Depn|Calc'!BG282*conv_2020_2010</f>
        <v>0</v>
      </c>
      <c r="BJ12" s="258">
        <f>'Depn|Calc'!BH282*conv_2020_2010</f>
        <v>0</v>
      </c>
      <c r="BK12" s="258">
        <f>'Depn|Calc'!BI282*conv_2020_2010</f>
        <v>0</v>
      </c>
      <c r="BL12" s="258">
        <f>'Depn|Calc'!BJ282*conv_2020_2010</f>
        <v>0</v>
      </c>
      <c r="BM12" s="258">
        <f>'Depn|Calc'!BK282*conv_2020_2010</f>
        <v>0</v>
      </c>
      <c r="BN12" s="258">
        <f>'Depn|Calc'!BL282*conv_2020_2010</f>
        <v>0</v>
      </c>
      <c r="BO12" s="258">
        <f>'Depn|Calc'!BM282*conv_2020_2010</f>
        <v>0</v>
      </c>
      <c r="BP12" s="258">
        <f>'Depn|Calc'!BN282*conv_2020_2010</f>
        <v>0</v>
      </c>
      <c r="BQ12" s="258">
        <f>'Depn|Calc'!BO282*conv_2020_2010</f>
        <v>0</v>
      </c>
      <c r="BR12" s="258">
        <f>'Depn|Calc'!BP282*conv_2020_2010</f>
        <v>0</v>
      </c>
      <c r="BS12" s="258">
        <f>'Depn|Calc'!BQ282*conv_2020_2010</f>
        <v>0</v>
      </c>
      <c r="BT12" s="258">
        <f>'Depn|Calc'!BR282*conv_2020_2010</f>
        <v>0</v>
      </c>
      <c r="BU12" s="258">
        <f>'Depn|Calc'!BS282*conv_2020_2010</f>
        <v>0</v>
      </c>
      <c r="BV12" s="258">
        <f>'Depn|Calc'!BT282*conv_2020_2010</f>
        <v>0</v>
      </c>
      <c r="BW12" s="258">
        <f>'Depn|Calc'!BU282*conv_2020_2010</f>
        <v>0</v>
      </c>
      <c r="BX12" s="258">
        <f>'Depn|Calc'!BV282*conv_2020_2010</f>
        <v>0</v>
      </c>
      <c r="BY12" s="147"/>
      <c r="BZ12" s="147"/>
      <c r="CA12" s="147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S12" s="148"/>
    </row>
    <row r="13" spans="1:103" s="146" customFormat="1" x14ac:dyDescent="0.35">
      <c r="C13" s="147" t="str">
        <f>'Depn|Calc'!B287</f>
        <v>Non network - IT</v>
      </c>
      <c r="D13" s="66"/>
      <c r="E13" s="132">
        <f>'Depn|Calc'!J336</f>
        <v>8.2393083369524476</v>
      </c>
      <c r="F13" s="132">
        <f>'Depn|Calc'!K336</f>
        <v>11.750969241805301</v>
      </c>
      <c r="G13" s="230">
        <f>'Depn|Calc'!L336</f>
        <v>16.465074815440659</v>
      </c>
      <c r="H13" s="230">
        <f>'Depn|Calc'!M336</f>
        <v>18.216765129128859</v>
      </c>
      <c r="I13" s="230">
        <f>'Depn|Calc'!N336</f>
        <v>19.855997397071583</v>
      </c>
      <c r="J13" s="231">
        <f t="shared" si="0"/>
        <v>27.193696118066644</v>
      </c>
      <c r="K13" s="231">
        <f t="shared" si="0"/>
        <v>15.566003400888082</v>
      </c>
      <c r="L13" s="231">
        <f t="shared" si="0"/>
        <v>17.648229637750202</v>
      </c>
      <c r="M13" s="231">
        <f t="shared" si="0"/>
        <v>19.380886152445324</v>
      </c>
      <c r="N13" s="231">
        <f t="shared" si="0"/>
        <v>20.843564814247252</v>
      </c>
      <c r="O13" s="143"/>
      <c r="Q13" s="233">
        <v>30.849220534368559</v>
      </c>
      <c r="R13" s="233">
        <v>17.65847017146368</v>
      </c>
      <c r="S13" s="233">
        <v>20.020600574940978</v>
      </c>
      <c r="T13" s="233">
        <v>21.98617019446133</v>
      </c>
      <c r="U13" s="233">
        <v>23.645470070908235</v>
      </c>
      <c r="V13" s="258">
        <f>'Depn|Calc'!T336*conv_2020_2010</f>
        <v>22.767479988055822</v>
      </c>
      <c r="W13" s="258">
        <f>'Depn|Calc'!U336*conv_2020_2010</f>
        <v>20.292865270851419</v>
      </c>
      <c r="X13" s="258">
        <f>'Depn|Calc'!V336*conv_2020_2010</f>
        <v>14.715480205186788</v>
      </c>
      <c r="Y13" s="258">
        <f>'Depn|Calc'!W336*conv_2020_2010</f>
        <v>9.8894624375113658</v>
      </c>
      <c r="Z13" s="258">
        <f>'Depn|Calc'!X336*conv_2020_2010</f>
        <v>5.5572487657297627</v>
      </c>
      <c r="AA13" s="258">
        <f>'Depn|Calc'!Y336*conv_2020_2010</f>
        <v>1.071362514518148</v>
      </c>
      <c r="AB13" s="258">
        <f>'Depn|Calc'!Z336*conv_2020_2010</f>
        <v>0</v>
      </c>
      <c r="AC13" s="258">
        <f>'Depn|Calc'!AA336*conv_2020_2010</f>
        <v>0</v>
      </c>
      <c r="AD13" s="258">
        <f>'Depn|Calc'!AB336*conv_2020_2010</f>
        <v>0</v>
      </c>
      <c r="AE13" s="258">
        <f>'Depn|Calc'!AC336*conv_2020_2010</f>
        <v>0</v>
      </c>
      <c r="AF13" s="258">
        <f>'Depn|Calc'!AD336*conv_2020_2010</f>
        <v>0</v>
      </c>
      <c r="AG13" s="258">
        <f>'Depn|Calc'!AE336*conv_2020_2010</f>
        <v>0</v>
      </c>
      <c r="AH13" s="258">
        <f>'Depn|Calc'!AF336*conv_2020_2010</f>
        <v>0</v>
      </c>
      <c r="AI13" s="258">
        <f>'Depn|Calc'!AG336*conv_2020_2010</f>
        <v>0</v>
      </c>
      <c r="AJ13" s="258">
        <f>'Depn|Calc'!AH336*conv_2020_2010</f>
        <v>0</v>
      </c>
      <c r="AK13" s="258">
        <f>'Depn|Calc'!AI336*conv_2020_2010</f>
        <v>0</v>
      </c>
      <c r="AL13" s="258">
        <f>'Depn|Calc'!AJ336*conv_2020_2010</f>
        <v>0</v>
      </c>
      <c r="AM13" s="258">
        <f>'Depn|Calc'!AK336*conv_2020_2010</f>
        <v>0</v>
      </c>
      <c r="AN13" s="258">
        <f>'Depn|Calc'!AL336*conv_2020_2010</f>
        <v>0</v>
      </c>
      <c r="AO13" s="258">
        <f>'Depn|Calc'!AM336*conv_2020_2010</f>
        <v>0</v>
      </c>
      <c r="AP13" s="258">
        <f>'Depn|Calc'!AN336*conv_2020_2010</f>
        <v>0</v>
      </c>
      <c r="AQ13" s="258">
        <f>'Depn|Calc'!AO336*conv_2020_2010</f>
        <v>0</v>
      </c>
      <c r="AR13" s="258">
        <f>'Depn|Calc'!AP336*conv_2020_2010</f>
        <v>0</v>
      </c>
      <c r="AS13" s="258">
        <f>'Depn|Calc'!AQ336*conv_2020_2010</f>
        <v>0</v>
      </c>
      <c r="AT13" s="258">
        <f>'Depn|Calc'!AR336*conv_2020_2010</f>
        <v>0</v>
      </c>
      <c r="AU13" s="258">
        <f>'Depn|Calc'!AS336*conv_2020_2010</f>
        <v>0</v>
      </c>
      <c r="AV13" s="258">
        <f>'Depn|Calc'!AT336*conv_2020_2010</f>
        <v>0</v>
      </c>
      <c r="AW13" s="258">
        <f>'Depn|Calc'!AU336*conv_2020_2010</f>
        <v>0</v>
      </c>
      <c r="AX13" s="258">
        <f>'Depn|Calc'!AV336*conv_2020_2010</f>
        <v>0</v>
      </c>
      <c r="AY13" s="258">
        <f>'Depn|Calc'!AW336*conv_2020_2010</f>
        <v>0</v>
      </c>
      <c r="AZ13" s="258">
        <f>'Depn|Calc'!AX336*conv_2020_2010</f>
        <v>0</v>
      </c>
      <c r="BA13" s="258">
        <f>'Depn|Calc'!AY336*conv_2020_2010</f>
        <v>0</v>
      </c>
      <c r="BB13" s="258">
        <f>'Depn|Calc'!AZ336*conv_2020_2010</f>
        <v>0</v>
      </c>
      <c r="BC13" s="258">
        <f>'Depn|Calc'!BA336*conv_2020_2010</f>
        <v>0</v>
      </c>
      <c r="BD13" s="258">
        <f>'Depn|Calc'!BB336*conv_2020_2010</f>
        <v>0</v>
      </c>
      <c r="BE13" s="258">
        <f>'Depn|Calc'!BC336*conv_2020_2010</f>
        <v>0</v>
      </c>
      <c r="BF13" s="258">
        <f>'Depn|Calc'!BD336*conv_2020_2010</f>
        <v>0</v>
      </c>
      <c r="BG13" s="258">
        <f>'Depn|Calc'!BE336*conv_2020_2010</f>
        <v>0</v>
      </c>
      <c r="BH13" s="258">
        <f>'Depn|Calc'!BF336*conv_2020_2010</f>
        <v>0</v>
      </c>
      <c r="BI13" s="258">
        <f>'Depn|Calc'!BG336*conv_2020_2010</f>
        <v>0</v>
      </c>
      <c r="BJ13" s="258">
        <f>'Depn|Calc'!BH336*conv_2020_2010</f>
        <v>0</v>
      </c>
      <c r="BK13" s="258">
        <f>'Depn|Calc'!BI336*conv_2020_2010</f>
        <v>0</v>
      </c>
      <c r="BL13" s="258">
        <f>'Depn|Calc'!BJ336*conv_2020_2010</f>
        <v>0</v>
      </c>
      <c r="BM13" s="258">
        <f>'Depn|Calc'!BK336*conv_2020_2010</f>
        <v>0</v>
      </c>
      <c r="BN13" s="258">
        <f>'Depn|Calc'!BL336*conv_2020_2010</f>
        <v>0</v>
      </c>
      <c r="BO13" s="258">
        <f>'Depn|Calc'!BM336*conv_2020_2010</f>
        <v>0</v>
      </c>
      <c r="BP13" s="258">
        <f>'Depn|Calc'!BN336*conv_2020_2010</f>
        <v>0</v>
      </c>
      <c r="BQ13" s="258">
        <f>'Depn|Calc'!BO336*conv_2020_2010</f>
        <v>0</v>
      </c>
      <c r="BR13" s="258">
        <f>'Depn|Calc'!BP336*conv_2020_2010</f>
        <v>0</v>
      </c>
      <c r="BS13" s="258">
        <f>'Depn|Calc'!BQ336*conv_2020_2010</f>
        <v>0</v>
      </c>
      <c r="BT13" s="258">
        <f>'Depn|Calc'!BR336*conv_2020_2010</f>
        <v>0</v>
      </c>
      <c r="BU13" s="258">
        <f>'Depn|Calc'!BS336*conv_2020_2010</f>
        <v>0</v>
      </c>
      <c r="BV13" s="258">
        <f>'Depn|Calc'!BT336*conv_2020_2010</f>
        <v>0</v>
      </c>
      <c r="BW13" s="258">
        <f>'Depn|Calc'!BU336*conv_2020_2010</f>
        <v>0</v>
      </c>
      <c r="BX13" s="258">
        <f>'Depn|Calc'!BV336*conv_2020_2010</f>
        <v>0</v>
      </c>
      <c r="BY13" s="147"/>
      <c r="BZ13" s="147"/>
      <c r="CA13" s="147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S13" s="148"/>
    </row>
    <row r="14" spans="1:103" s="146" customFormat="1" x14ac:dyDescent="0.35">
      <c r="C14" s="147" t="str">
        <f>'Depn|Calc'!B341</f>
        <v>Non network - other</v>
      </c>
      <c r="D14" s="66"/>
      <c r="E14" s="132">
        <f>'Depn|Calc'!J390</f>
        <v>2.6010661549279317</v>
      </c>
      <c r="F14" s="132">
        <f>'Depn|Calc'!K390</f>
        <v>2.9099023854581505</v>
      </c>
      <c r="G14" s="230">
        <f>'Depn|Calc'!L390</f>
        <v>3.504882113218744</v>
      </c>
      <c r="H14" s="230">
        <f>'Depn|Calc'!M390</f>
        <v>4.1017774585271738</v>
      </c>
      <c r="I14" s="230">
        <f>'Depn|Calc'!N390</f>
        <v>4.5738136476963849</v>
      </c>
      <c r="J14" s="231">
        <f t="shared" si="0"/>
        <v>5.3649309948481889</v>
      </c>
      <c r="K14" s="231">
        <f t="shared" si="0"/>
        <v>5.8633101165547421</v>
      </c>
      <c r="L14" s="231">
        <f t="shared" si="0"/>
        <v>6.0067861863786813</v>
      </c>
      <c r="M14" s="231">
        <f t="shared" si="0"/>
        <v>6.1518135953445183</v>
      </c>
      <c r="N14" s="231">
        <f t="shared" si="0"/>
        <v>6.3621041258666473</v>
      </c>
      <c r="O14" s="143"/>
      <c r="Q14" s="233">
        <v>6.0861141748872249</v>
      </c>
      <c r="R14" s="233">
        <v>6.6514881265743568</v>
      </c>
      <c r="S14" s="233">
        <v>6.8142510294245726</v>
      </c>
      <c r="T14" s="233">
        <v>6.9787738108548902</v>
      </c>
      <c r="U14" s="233">
        <v>7.217332737313459</v>
      </c>
      <c r="V14" s="258">
        <f>'Depn|Calc'!T390*conv_2020_2010</f>
        <v>8.1249140362675298</v>
      </c>
      <c r="W14" s="258">
        <f>'Depn|Calc'!U390*conv_2020_2010</f>
        <v>5.6011045430499342</v>
      </c>
      <c r="X14" s="258">
        <f>'Depn|Calc'!V390*conv_2020_2010</f>
        <v>4.9262157244608984</v>
      </c>
      <c r="Y14" s="258">
        <f>'Depn|Calc'!W390*conv_2020_2010</f>
        <v>4.9262157244608984</v>
      </c>
      <c r="Z14" s="258">
        <f>'Depn|Calc'!X390*conv_2020_2010</f>
        <v>4.9262157244608984</v>
      </c>
      <c r="AA14" s="258">
        <f>'Depn|Calc'!Y390*conv_2020_2010</f>
        <v>4.9262157244608984</v>
      </c>
      <c r="AB14" s="258">
        <f>'Depn|Calc'!Z390*conv_2020_2010</f>
        <v>4.9262157244608984</v>
      </c>
      <c r="AC14" s="258">
        <f>'Depn|Calc'!AA390*conv_2020_2010</f>
        <v>4.9262157244608984</v>
      </c>
      <c r="AD14" s="258">
        <f>'Depn|Calc'!AB390*conv_2020_2010</f>
        <v>4.9262157244608984</v>
      </c>
      <c r="AE14" s="258">
        <f>'Depn|Calc'!AC390*conv_2020_2010</f>
        <v>4.9437167929223866</v>
      </c>
      <c r="AF14" s="258">
        <f>'Depn|Calc'!AD390*conv_2020_2010</f>
        <v>5.0875980342640323</v>
      </c>
      <c r="AG14" s="258">
        <f>'Depn|Calc'!AE390*conv_2020_2010</f>
        <v>4.6762850387826269</v>
      </c>
      <c r="AH14" s="258">
        <f>'Depn|Calc'!AF390*conv_2020_2010</f>
        <v>3.9443892121466666</v>
      </c>
      <c r="AI14" s="258">
        <f>'Depn|Calc'!AG390*conv_2020_2010</f>
        <v>3.224101211677521</v>
      </c>
      <c r="AJ14" s="258">
        <f>'Depn|Calc'!AH390*conv_2020_2010</f>
        <v>2.5913031378148963</v>
      </c>
      <c r="AK14" s="258">
        <f>'Depn|Calc'!AI390*conv_2020_2010</f>
        <v>1.5311249719112328</v>
      </c>
      <c r="AL14" s="258">
        <f>'Depn|Calc'!AJ390*conv_2020_2010</f>
        <v>1.5311249719112328</v>
      </c>
      <c r="AM14" s="258">
        <f>'Depn|Calc'!AK390*conv_2020_2010</f>
        <v>1.5311249719112328</v>
      </c>
      <c r="AN14" s="258">
        <f>'Depn|Calc'!AL390*conv_2020_2010</f>
        <v>1.5311249719112328</v>
      </c>
      <c r="AO14" s="258">
        <f>'Depn|Calc'!AM390*conv_2020_2010</f>
        <v>1.5311249719112328</v>
      </c>
      <c r="AP14" s="258">
        <f>'Depn|Calc'!AN390*conv_2020_2010</f>
        <v>1.3745503785812385</v>
      </c>
      <c r="AQ14" s="258">
        <f>'Depn|Calc'!AO390*conv_2020_2010</f>
        <v>0.76793667685934441</v>
      </c>
      <c r="AR14" s="258">
        <f>'Depn|Calc'!AP390*conv_2020_2010</f>
        <v>0.50314460488664758</v>
      </c>
      <c r="AS14" s="258">
        <f>'Depn|Calc'!AQ390*conv_2020_2010</f>
        <v>0.35073149912779705</v>
      </c>
      <c r="AT14" s="258">
        <f>'Depn|Calc'!AR390*conv_2020_2010</f>
        <v>6.5110810876869915E-2</v>
      </c>
      <c r="AU14" s="258">
        <f>'Depn|Calc'!AS390*conv_2020_2010</f>
        <v>0</v>
      </c>
      <c r="AV14" s="258">
        <f>'Depn|Calc'!AT390*conv_2020_2010</f>
        <v>0</v>
      </c>
      <c r="AW14" s="258">
        <f>'Depn|Calc'!AU390*conv_2020_2010</f>
        <v>0</v>
      </c>
      <c r="AX14" s="258">
        <f>'Depn|Calc'!AV390*conv_2020_2010</f>
        <v>0</v>
      </c>
      <c r="AY14" s="258">
        <f>'Depn|Calc'!AW390*conv_2020_2010</f>
        <v>0</v>
      </c>
      <c r="AZ14" s="258">
        <f>'Depn|Calc'!AX390*conv_2020_2010</f>
        <v>0</v>
      </c>
      <c r="BA14" s="258">
        <f>'Depn|Calc'!AY390*conv_2020_2010</f>
        <v>0</v>
      </c>
      <c r="BB14" s="258">
        <f>'Depn|Calc'!AZ390*conv_2020_2010</f>
        <v>0</v>
      </c>
      <c r="BC14" s="258">
        <f>'Depn|Calc'!BA390*conv_2020_2010</f>
        <v>0</v>
      </c>
      <c r="BD14" s="258">
        <f>'Depn|Calc'!BB390*conv_2020_2010</f>
        <v>0</v>
      </c>
      <c r="BE14" s="258">
        <f>'Depn|Calc'!BC390*conv_2020_2010</f>
        <v>0</v>
      </c>
      <c r="BF14" s="258">
        <f>'Depn|Calc'!BD390*conv_2020_2010</f>
        <v>0</v>
      </c>
      <c r="BG14" s="258">
        <f>'Depn|Calc'!BE390*conv_2020_2010</f>
        <v>0</v>
      </c>
      <c r="BH14" s="258">
        <f>'Depn|Calc'!BF390*conv_2020_2010</f>
        <v>0</v>
      </c>
      <c r="BI14" s="258">
        <f>'Depn|Calc'!BG390*conv_2020_2010</f>
        <v>0</v>
      </c>
      <c r="BJ14" s="258">
        <f>'Depn|Calc'!BH390*conv_2020_2010</f>
        <v>0</v>
      </c>
      <c r="BK14" s="258">
        <f>'Depn|Calc'!BI390*conv_2020_2010</f>
        <v>0</v>
      </c>
      <c r="BL14" s="258">
        <f>'Depn|Calc'!BJ390*conv_2020_2010</f>
        <v>0</v>
      </c>
      <c r="BM14" s="258">
        <f>'Depn|Calc'!BK390*conv_2020_2010</f>
        <v>0</v>
      </c>
      <c r="BN14" s="258">
        <f>'Depn|Calc'!BL390*conv_2020_2010</f>
        <v>0</v>
      </c>
      <c r="BO14" s="258">
        <f>'Depn|Calc'!BM390*conv_2020_2010</f>
        <v>0</v>
      </c>
      <c r="BP14" s="258">
        <f>'Depn|Calc'!BN390*conv_2020_2010</f>
        <v>0</v>
      </c>
      <c r="BQ14" s="258">
        <f>'Depn|Calc'!BO390*conv_2020_2010</f>
        <v>0</v>
      </c>
      <c r="BR14" s="258">
        <f>'Depn|Calc'!BP390*conv_2020_2010</f>
        <v>0</v>
      </c>
      <c r="BS14" s="258">
        <f>'Depn|Calc'!BQ390*conv_2020_2010</f>
        <v>0</v>
      </c>
      <c r="BT14" s="258">
        <f>'Depn|Calc'!BR390*conv_2020_2010</f>
        <v>0</v>
      </c>
      <c r="BU14" s="258">
        <f>'Depn|Calc'!BS390*conv_2020_2010</f>
        <v>0</v>
      </c>
      <c r="BV14" s="258">
        <f>'Depn|Calc'!BT390*conv_2020_2010</f>
        <v>0</v>
      </c>
      <c r="BW14" s="258">
        <f>'Depn|Calc'!BU390*conv_2020_2010</f>
        <v>0</v>
      </c>
      <c r="BX14" s="258">
        <f>'Depn|Calc'!BV390*conv_2020_2010</f>
        <v>0</v>
      </c>
      <c r="BY14" s="147"/>
      <c r="BZ14" s="147"/>
      <c r="CA14" s="147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S14" s="148"/>
    </row>
    <row r="15" spans="1:103" s="146" customFormat="1" x14ac:dyDescent="0.35">
      <c r="C15" s="232" t="str">
        <f>+'Depn|Calc'!B395</f>
        <v>Equity raising costs</v>
      </c>
      <c r="D15" s="236"/>
      <c r="E15" s="231">
        <f>'Depn|Calc'!J444</f>
        <v>0</v>
      </c>
      <c r="F15" s="231">
        <f>'Depn|Calc'!K444</f>
        <v>0</v>
      </c>
      <c r="G15" s="231">
        <f>'Depn|Calc'!L444</f>
        <v>0</v>
      </c>
      <c r="H15" s="231">
        <f>'Depn|Calc'!M444</f>
        <v>0</v>
      </c>
      <c r="I15" s="231">
        <f>'Depn|Calc'!N444</f>
        <v>0</v>
      </c>
      <c r="J15" s="231">
        <f t="shared" si="0"/>
        <v>0</v>
      </c>
      <c r="K15" s="231">
        <f t="shared" si="0"/>
        <v>0.10298620147661615</v>
      </c>
      <c r="L15" s="231">
        <f t="shared" si="0"/>
        <v>0.10298620147661615</v>
      </c>
      <c r="M15" s="231">
        <f t="shared" si="0"/>
        <v>0.10298620147661615</v>
      </c>
      <c r="N15" s="231">
        <f t="shared" si="0"/>
        <v>0.10298620147661615</v>
      </c>
      <c r="O15" s="151">
        <f>SUM(J16:N16)-SUM(J8:N15)</f>
        <v>0</v>
      </c>
      <c r="Q15" s="234">
        <v>0</v>
      </c>
      <c r="R15" s="233">
        <v>0.11683016635750061</v>
      </c>
      <c r="S15" s="233">
        <v>0.11683016635750061</v>
      </c>
      <c r="T15" s="233">
        <v>0.11683016635750061</v>
      </c>
      <c r="U15" s="233">
        <v>0.11683016635750061</v>
      </c>
      <c r="V15" s="258">
        <f>'Depn|Calc'!T444*conv_2020_2010</f>
        <v>0.12664875446497706</v>
      </c>
      <c r="W15" s="258">
        <f>'Depn|Calc'!U444*conv_2020_2010</f>
        <v>0.12664875446497706</v>
      </c>
      <c r="X15" s="258">
        <f>'Depn|Calc'!V444*conv_2020_2010</f>
        <v>0.12664875446497706</v>
      </c>
      <c r="Y15" s="258">
        <f>'Depn|Calc'!W444*conv_2020_2010</f>
        <v>0.12664875446497706</v>
      </c>
      <c r="Z15" s="258">
        <f>'Depn|Calc'!X444*conv_2020_2010</f>
        <v>0.12664875446497706</v>
      </c>
      <c r="AA15" s="258">
        <f>'Depn|Calc'!Y444*conv_2020_2010</f>
        <v>0.12664875446497706</v>
      </c>
      <c r="AB15" s="258">
        <f>'Depn|Calc'!Z444*conv_2020_2010</f>
        <v>0.12664875446497706</v>
      </c>
      <c r="AC15" s="258">
        <f>'Depn|Calc'!AA444*conv_2020_2010</f>
        <v>0.12664875446497706</v>
      </c>
      <c r="AD15" s="258">
        <f>'Depn|Calc'!AB444*conv_2020_2010</f>
        <v>0.12664875446497706</v>
      </c>
      <c r="AE15" s="258">
        <f>'Depn|Calc'!AC444*conv_2020_2010</f>
        <v>0.12664875446497706</v>
      </c>
      <c r="AF15" s="258">
        <f>'Depn|Calc'!AD444*conv_2020_2010</f>
        <v>0.12664875446497706</v>
      </c>
      <c r="AG15" s="258">
        <f>'Depn|Calc'!AE444*conv_2020_2010</f>
        <v>0.12664875446497706</v>
      </c>
      <c r="AH15" s="258">
        <f>'Depn|Calc'!AF444*conv_2020_2010</f>
        <v>0.12664875446497706</v>
      </c>
      <c r="AI15" s="258">
        <f>'Depn|Calc'!AG444*conv_2020_2010</f>
        <v>0.12664875446497706</v>
      </c>
      <c r="AJ15" s="258">
        <f>'Depn|Calc'!AH444*conv_2020_2010</f>
        <v>0.12664875446497706</v>
      </c>
      <c r="AK15" s="258">
        <f>'Depn|Calc'!AI444*conv_2020_2010</f>
        <v>0.12664875446497706</v>
      </c>
      <c r="AL15" s="258">
        <f>'Depn|Calc'!AJ444*conv_2020_2010</f>
        <v>0.12664875446497706</v>
      </c>
      <c r="AM15" s="258">
        <f>'Depn|Calc'!AK444*conv_2020_2010</f>
        <v>0.12664875446497706</v>
      </c>
      <c r="AN15" s="258">
        <f>'Depn|Calc'!AL444*conv_2020_2010</f>
        <v>0.12664875446497706</v>
      </c>
      <c r="AO15" s="258">
        <f>'Depn|Calc'!AM444*conv_2020_2010</f>
        <v>0.12664875446497706</v>
      </c>
      <c r="AP15" s="258">
        <f>'Depn|Calc'!AN444*conv_2020_2010</f>
        <v>0.12664875446497706</v>
      </c>
      <c r="AQ15" s="258">
        <f>'Depn|Calc'!AO444*conv_2020_2010</f>
        <v>0.12664875446497706</v>
      </c>
      <c r="AR15" s="258">
        <f>'Depn|Calc'!AP444*conv_2020_2010</f>
        <v>0.12664875446497706</v>
      </c>
      <c r="AS15" s="258">
        <f>'Depn|Calc'!AQ444*conv_2020_2010</f>
        <v>0.12664875446497706</v>
      </c>
      <c r="AT15" s="258">
        <f>'Depn|Calc'!AR444*conv_2020_2010</f>
        <v>0.12664875446497706</v>
      </c>
      <c r="AU15" s="258">
        <f>'Depn|Calc'!AS444*conv_2020_2010</f>
        <v>0.12664875446497706</v>
      </c>
      <c r="AV15" s="258">
        <f>'Depn|Calc'!AT444*conv_2020_2010</f>
        <v>0.12664875446497706</v>
      </c>
      <c r="AW15" s="258">
        <f>'Depn|Calc'!AU444*conv_2020_2010</f>
        <v>0.12664875446497706</v>
      </c>
      <c r="AX15" s="258">
        <f>'Depn|Calc'!AV444*conv_2020_2010</f>
        <v>0.12664875446497706</v>
      </c>
      <c r="AY15" s="258">
        <f>'Depn|Calc'!AW444*conv_2020_2010</f>
        <v>0.12664875446497706</v>
      </c>
      <c r="AZ15" s="258">
        <f>'Depn|Calc'!AX444*conv_2020_2010</f>
        <v>0.12664875446497706</v>
      </c>
      <c r="BA15" s="258">
        <f>'Depn|Calc'!AY444*conv_2020_2010</f>
        <v>0.12664875446497706</v>
      </c>
      <c r="BB15" s="258">
        <f>'Depn|Calc'!AZ444*conv_2020_2010</f>
        <v>0.12664875446497706</v>
      </c>
      <c r="BC15" s="258">
        <f>'Depn|Calc'!BA444*conv_2020_2010</f>
        <v>0.12664875446497706</v>
      </c>
      <c r="BD15" s="258">
        <f>'Depn|Calc'!BB444*conv_2020_2010</f>
        <v>0.12664875446497706</v>
      </c>
      <c r="BE15" s="258">
        <f>'Depn|Calc'!BC444*conv_2020_2010</f>
        <v>0.12664875446497706</v>
      </c>
      <c r="BF15" s="258">
        <f>'Depn|Calc'!BD444*conv_2020_2010</f>
        <v>0.12664875446497706</v>
      </c>
      <c r="BG15" s="258">
        <f>'Depn|Calc'!BE444*conv_2020_2010</f>
        <v>0.12664875446497706</v>
      </c>
      <c r="BH15" s="258">
        <f>'Depn|Calc'!BF444*conv_2020_2010</f>
        <v>0.12664875446497706</v>
      </c>
      <c r="BI15" s="258">
        <f>'Depn|Calc'!BG444*conv_2020_2010</f>
        <v>0.12664875446497706</v>
      </c>
      <c r="BJ15" s="258">
        <f>'Depn|Calc'!BH444*conv_2020_2010</f>
        <v>0.12664875446497706</v>
      </c>
      <c r="BK15" s="258">
        <f>'Depn|Calc'!BI444*conv_2020_2010</f>
        <v>0.12664875446497706</v>
      </c>
      <c r="BL15" s="258">
        <f>'Depn|Calc'!BJ444*conv_2020_2010</f>
        <v>6.6695220910464301E-2</v>
      </c>
      <c r="BM15" s="258">
        <f>'Depn|Calc'!BK444*conv_2020_2010</f>
        <v>0</v>
      </c>
      <c r="BN15" s="258">
        <f>'Depn|Calc'!BL444*conv_2020_2010</f>
        <v>0</v>
      </c>
      <c r="BO15" s="258">
        <f>'Depn|Calc'!BM444*conv_2020_2010</f>
        <v>0</v>
      </c>
      <c r="BP15" s="258">
        <f>'Depn|Calc'!BN444*conv_2020_2010</f>
        <v>0</v>
      </c>
      <c r="BQ15" s="258">
        <f>'Depn|Calc'!BO444*conv_2020_2010</f>
        <v>0</v>
      </c>
      <c r="BR15" s="258">
        <f>'Depn|Calc'!BP444*conv_2020_2010</f>
        <v>0</v>
      </c>
      <c r="BS15" s="258">
        <f>'Depn|Calc'!BQ444*conv_2020_2010</f>
        <v>0</v>
      </c>
      <c r="BT15" s="258">
        <f>'Depn|Calc'!BR444*conv_2020_2010</f>
        <v>0</v>
      </c>
      <c r="BU15" s="258">
        <f>'Depn|Calc'!BS444*conv_2020_2010</f>
        <v>0</v>
      </c>
      <c r="BV15" s="258">
        <f>'Depn|Calc'!BT444*conv_2020_2010</f>
        <v>0</v>
      </c>
      <c r="BW15" s="258">
        <f>'Depn|Calc'!BU444*conv_2020_2010</f>
        <v>0</v>
      </c>
      <c r="BX15" s="258">
        <f>'Depn|Calc'!BV444*conv_2020_2010</f>
        <v>0</v>
      </c>
      <c r="BY15" s="147"/>
      <c r="BZ15" s="147"/>
      <c r="CA15" s="147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S15" s="148"/>
    </row>
    <row r="16" spans="1:103" s="146" customFormat="1" ht="14.5" x14ac:dyDescent="0.35">
      <c r="C16" s="149" t="s">
        <v>34</v>
      </c>
      <c r="D16" s="149"/>
      <c r="E16" s="248">
        <f>'Depn|Calc'!J9</f>
        <v>44.956534838200739</v>
      </c>
      <c r="F16" s="248">
        <f>'Depn|Calc'!K9</f>
        <v>50.730437894696728</v>
      </c>
      <c r="G16" s="248">
        <f>'Depn|Calc'!L9</f>
        <v>57.630716509709238</v>
      </c>
      <c r="H16" s="248">
        <f>'Depn|Calc'!M9</f>
        <v>61.9332779822562</v>
      </c>
      <c r="I16" s="248">
        <f>'Depn|Calc'!N9</f>
        <v>63.283888472733636</v>
      </c>
      <c r="J16" s="249">
        <f>+SUM(J8:J15)</f>
        <v>71.575187946504343</v>
      </c>
      <c r="K16" s="249">
        <f t="shared" ref="K16:N16" si="1">+SUM(K8:K15)</f>
        <v>62.762049086225765</v>
      </c>
      <c r="L16" s="249">
        <f t="shared" si="1"/>
        <v>67.635883352326246</v>
      </c>
      <c r="M16" s="249">
        <f t="shared" si="1"/>
        <v>71.66289036948902</v>
      </c>
      <c r="N16" s="249">
        <f t="shared" si="1"/>
        <v>76.167075487107411</v>
      </c>
      <c r="O16" s="151"/>
      <c r="P16" s="145"/>
      <c r="Q16" s="237">
        <f>SUM(Q8:Q15)</f>
        <v>81.196713685552979</v>
      </c>
      <c r="R16" s="237">
        <f t="shared" ref="R16:U16" si="2">SUM(R8:R15)</f>
        <v>71.198864804682401</v>
      </c>
      <c r="S16" s="237">
        <f t="shared" si="2"/>
        <v>76.727866359679041</v>
      </c>
      <c r="T16" s="237">
        <f t="shared" si="2"/>
        <v>81.29620554485399</v>
      </c>
      <c r="U16" s="237">
        <f t="shared" si="2"/>
        <v>86.405867703971666</v>
      </c>
      <c r="V16" s="150">
        <f>SUM(V8:V15)</f>
        <v>86.977079039676354</v>
      </c>
      <c r="W16" s="150">
        <f t="shared" ref="W16:BX16" si="3">SUM(W8:W15)</f>
        <v>81.906215195274356</v>
      </c>
      <c r="X16" s="150">
        <f t="shared" si="3"/>
        <v>75.549801775365069</v>
      </c>
      <c r="Y16" s="150">
        <f t="shared" si="3"/>
        <v>70.615219405794306</v>
      </c>
      <c r="Z16" s="150">
        <f t="shared" si="3"/>
        <v>66.235287073406568</v>
      </c>
      <c r="AA16" s="150">
        <f t="shared" si="3"/>
        <v>61.747529025453687</v>
      </c>
      <c r="AB16" s="150">
        <f t="shared" si="3"/>
        <v>60.660493810811424</v>
      </c>
      <c r="AC16" s="150">
        <f t="shared" si="3"/>
        <v>60.355087779922066</v>
      </c>
      <c r="AD16" s="150">
        <f t="shared" si="3"/>
        <v>60.35657231108403</v>
      </c>
      <c r="AE16" s="150">
        <f t="shared" si="3"/>
        <v>60.374073379545521</v>
      </c>
      <c r="AF16" s="150">
        <f t="shared" si="3"/>
        <v>60.475175487192729</v>
      </c>
      <c r="AG16" s="150">
        <f t="shared" si="3"/>
        <v>51.854369254321369</v>
      </c>
      <c r="AH16" s="150">
        <f t="shared" si="3"/>
        <v>29.590215021599892</v>
      </c>
      <c r="AI16" s="150">
        <f t="shared" si="3"/>
        <v>28.869927021130746</v>
      </c>
      <c r="AJ16" s="150">
        <f t="shared" si="3"/>
        <v>28.237128947268122</v>
      </c>
      <c r="AK16" s="150">
        <f t="shared" si="3"/>
        <v>27.176950781364457</v>
      </c>
      <c r="AL16" s="150">
        <f t="shared" si="3"/>
        <v>27.176950781364457</v>
      </c>
      <c r="AM16" s="150">
        <f t="shared" si="3"/>
        <v>27.176950781364457</v>
      </c>
      <c r="AN16" s="150">
        <f t="shared" si="3"/>
        <v>26.412827507781511</v>
      </c>
      <c r="AO16" s="150">
        <f t="shared" si="3"/>
        <v>21.559978473256699</v>
      </c>
      <c r="AP16" s="150">
        <f t="shared" si="3"/>
        <v>21.403403879926703</v>
      </c>
      <c r="AQ16" s="150">
        <f t="shared" si="3"/>
        <v>20.796790178204812</v>
      </c>
      <c r="AR16" s="150">
        <f t="shared" si="3"/>
        <v>20.531998106232113</v>
      </c>
      <c r="AS16" s="150">
        <f t="shared" si="3"/>
        <v>20.379585000473263</v>
      </c>
      <c r="AT16" s="150">
        <f t="shared" si="3"/>
        <v>20.093964312222337</v>
      </c>
      <c r="AU16" s="150">
        <f t="shared" si="3"/>
        <v>20.028853501345466</v>
      </c>
      <c r="AV16" s="150">
        <f t="shared" si="3"/>
        <v>20.028853501345466</v>
      </c>
      <c r="AW16" s="150">
        <f t="shared" si="3"/>
        <v>20.028853501345466</v>
      </c>
      <c r="AX16" s="150">
        <f t="shared" si="3"/>
        <v>20.028853501345466</v>
      </c>
      <c r="AY16" s="150">
        <f t="shared" si="3"/>
        <v>20.028853501345466</v>
      </c>
      <c r="AZ16" s="150">
        <f t="shared" si="3"/>
        <v>20.028853501345466</v>
      </c>
      <c r="BA16" s="150">
        <f t="shared" si="3"/>
        <v>20.028853501345466</v>
      </c>
      <c r="BB16" s="150">
        <f t="shared" si="3"/>
        <v>20.028853501345466</v>
      </c>
      <c r="BC16" s="150">
        <f t="shared" si="3"/>
        <v>20.028853501345466</v>
      </c>
      <c r="BD16" s="150">
        <f t="shared" si="3"/>
        <v>19.994253322136554</v>
      </c>
      <c r="BE16" s="150">
        <f t="shared" si="3"/>
        <v>19.737453285399408</v>
      </c>
      <c r="BF16" s="150">
        <f t="shared" si="3"/>
        <v>19.177475596682218</v>
      </c>
      <c r="BG16" s="150">
        <f t="shared" si="3"/>
        <v>18.672144200663116</v>
      </c>
      <c r="BH16" s="150">
        <f t="shared" si="3"/>
        <v>18.019587638338688</v>
      </c>
      <c r="BI16" s="150">
        <f t="shared" si="3"/>
        <v>17.367913214968087</v>
      </c>
      <c r="BJ16" s="150">
        <f t="shared" si="3"/>
        <v>17.712929865410313</v>
      </c>
      <c r="BK16" s="150">
        <f t="shared" si="3"/>
        <v>15.973349254356522</v>
      </c>
      <c r="BL16" s="150">
        <f t="shared" si="3"/>
        <v>14.509548830499901</v>
      </c>
      <c r="BM16" s="150">
        <f t="shared" si="3"/>
        <v>12.786445397869619</v>
      </c>
      <c r="BN16" s="150">
        <f t="shared" si="3"/>
        <v>11.010209150537456</v>
      </c>
      <c r="BO16" s="150">
        <f t="shared" si="3"/>
        <v>8.2648786911837249</v>
      </c>
      <c r="BP16" s="150">
        <f t="shared" si="3"/>
        <v>6.7470597304484876</v>
      </c>
      <c r="BQ16" s="150">
        <f t="shared" si="3"/>
        <v>5.5049928364281016</v>
      </c>
      <c r="BR16" s="150">
        <f t="shared" si="3"/>
        <v>4.4803010573431283</v>
      </c>
      <c r="BS16" s="150">
        <f t="shared" si="3"/>
        <v>3.1774166170684599</v>
      </c>
      <c r="BT16" s="150">
        <f t="shared" si="3"/>
        <v>2.1390316561743243</v>
      </c>
      <c r="BU16" s="150">
        <f t="shared" si="3"/>
        <v>1.4032059902578966</v>
      </c>
      <c r="BV16" s="150">
        <f t="shared" si="3"/>
        <v>0.69348659453623529</v>
      </c>
      <c r="BW16" s="150">
        <f t="shared" si="3"/>
        <v>0.17134302644566871</v>
      </c>
      <c r="BX16" s="150">
        <f t="shared" si="3"/>
        <v>0</v>
      </c>
      <c r="BY16" s="145"/>
      <c r="BZ16" s="145"/>
      <c r="CA16" s="145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S16" s="148"/>
    </row>
    <row r="17" spans="3:79" s="146" customFormat="1" x14ac:dyDescent="0.35">
      <c r="C17" s="153" t="s">
        <v>51</v>
      </c>
      <c r="D17" s="153"/>
      <c r="E17" s="153"/>
      <c r="F17" s="153"/>
      <c r="G17" s="153"/>
      <c r="H17" s="153"/>
      <c r="I17" s="153"/>
      <c r="J17" s="153">
        <f>NPV('Depn|Inputs'!O21, J16:N16)</f>
        <v>311.43585732269332</v>
      </c>
      <c r="K17" s="153"/>
      <c r="L17" s="153"/>
      <c r="M17" s="153"/>
      <c r="N17" s="153"/>
      <c r="O17" s="151"/>
      <c r="P17" s="154"/>
      <c r="Q17" s="155">
        <f>NPV('Depn|Inputs'!O21, Q16:U16)</f>
        <v>353.30075776183111</v>
      </c>
      <c r="R17" s="156"/>
      <c r="S17" s="156"/>
      <c r="T17" s="156"/>
      <c r="U17" s="156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V17" s="157"/>
      <c r="BW17" s="157"/>
      <c r="BX17" s="157"/>
      <c r="BY17" s="157"/>
      <c r="BZ17" s="157"/>
      <c r="CA17" s="157"/>
    </row>
    <row r="18" spans="3:79" s="146" customFormat="1" x14ac:dyDescent="0.35">
      <c r="E18" s="147"/>
      <c r="F18" s="147"/>
    </row>
    <row r="19" spans="3:79" x14ac:dyDescent="0.3">
      <c r="Q19" s="8">
        <v>0</v>
      </c>
      <c r="R19" s="169">
        <v>0</v>
      </c>
      <c r="S19" s="8">
        <v>0</v>
      </c>
      <c r="T19" s="8">
        <v>0</v>
      </c>
      <c r="U19" s="8">
        <v>0</v>
      </c>
    </row>
    <row r="24" spans="3:79" x14ac:dyDescent="0.3">
      <c r="M24" s="158"/>
      <c r="N24" s="159"/>
      <c r="O24" s="159"/>
      <c r="P24" s="160"/>
      <c r="Q24" s="161" t="s">
        <v>52</v>
      </c>
      <c r="R24" s="161" t="s">
        <v>53</v>
      </c>
      <c r="S24" s="162" t="s">
        <v>54</v>
      </c>
      <c r="T24" s="163"/>
    </row>
    <row r="25" spans="3:79" x14ac:dyDescent="0.3">
      <c r="M25" s="164" t="str">
        <f t="shared" ref="M25:M32" si="4">C8</f>
        <v>Subtransmission</v>
      </c>
      <c r="N25" s="165"/>
      <c r="O25" s="165"/>
      <c r="P25" s="166"/>
      <c r="Q25" s="284">
        <f>SUM(V8:BX8)</f>
        <v>358.39400077388473</v>
      </c>
      <c r="R25" s="250">
        <f>+'Depn|Inputs'!P111</f>
        <v>357.10642705882185</v>
      </c>
      <c r="S25" s="167">
        <f>R25-Q25</f>
        <v>-1.2875737150628765</v>
      </c>
      <c r="T25" s="168">
        <f>IF(Q25=0,1,(1+S25/Q25))</f>
        <v>0.99640737927453416</v>
      </c>
      <c r="V25" s="169"/>
    </row>
    <row r="26" spans="3:79" x14ac:dyDescent="0.3">
      <c r="M26" s="164" t="str">
        <f t="shared" si="4"/>
        <v>Distribution system assets</v>
      </c>
      <c r="N26" s="165"/>
      <c r="O26" s="165"/>
      <c r="P26" s="166"/>
      <c r="Q26" s="284">
        <f t="shared" ref="Q26:Q32" si="5">SUM(V9:BX9)</f>
        <v>989.39397838495006</v>
      </c>
      <c r="R26" s="250">
        <f>+'Depn|Inputs'!P112</f>
        <v>987.43656486116765</v>
      </c>
      <c r="S26" s="167">
        <f t="shared" ref="S26:S31" si="6">R26-Q26</f>
        <v>-1.9574135237824066</v>
      </c>
      <c r="T26" s="168">
        <f t="shared" ref="T26:T31" si="7">IF(Q26=0,1,(1+S26/Q26))</f>
        <v>0.99802160356082048</v>
      </c>
      <c r="V26" s="169"/>
    </row>
    <row r="27" spans="3:79" x14ac:dyDescent="0.3">
      <c r="M27" s="164" t="str">
        <f t="shared" si="4"/>
        <v>Metering</v>
      </c>
      <c r="N27" s="165"/>
      <c r="O27" s="165"/>
      <c r="P27" s="166"/>
      <c r="Q27" s="284">
        <f t="shared" si="5"/>
        <v>0</v>
      </c>
      <c r="R27" s="250">
        <f>+'Depn|Inputs'!P113</f>
        <v>3.3678873643405198E-15</v>
      </c>
      <c r="S27" s="167">
        <f t="shared" si="6"/>
        <v>3.3678873643405198E-15</v>
      </c>
      <c r="T27" s="168">
        <f t="shared" si="7"/>
        <v>1</v>
      </c>
      <c r="V27" s="169"/>
    </row>
    <row r="28" spans="3:79" x14ac:dyDescent="0.3">
      <c r="M28" s="164" t="str">
        <f t="shared" si="4"/>
        <v>Public Lighting</v>
      </c>
      <c r="N28" s="165"/>
      <c r="O28" s="165"/>
      <c r="P28" s="166"/>
      <c r="Q28" s="284">
        <f t="shared" si="5"/>
        <v>5.6389016420625611E-2</v>
      </c>
      <c r="R28" s="250">
        <f>+'Depn|Inputs'!P114</f>
        <v>5.6389016420626215E-2</v>
      </c>
      <c r="S28" s="167">
        <f t="shared" si="6"/>
        <v>6.0368376963992887E-16</v>
      </c>
      <c r="T28" s="168">
        <f t="shared" si="7"/>
        <v>1.0000000000000107</v>
      </c>
      <c r="V28" s="169"/>
    </row>
    <row r="29" spans="3:79" x14ac:dyDescent="0.3">
      <c r="M29" s="164" t="str">
        <f t="shared" si="4"/>
        <v>SCADA/Network control</v>
      </c>
      <c r="N29" s="165"/>
      <c r="O29" s="165"/>
      <c r="P29" s="166"/>
      <c r="Q29" s="284">
        <f t="shared" si="5"/>
        <v>3.3980506253063436</v>
      </c>
      <c r="R29" s="250">
        <f>+'Depn|Inputs'!P115</f>
        <v>-3.2353109459859182</v>
      </c>
      <c r="S29" s="167">
        <f t="shared" si="6"/>
        <v>-6.6333615712922622</v>
      </c>
      <c r="T29" s="168">
        <f t="shared" si="7"/>
        <v>-0.95210792973228475</v>
      </c>
      <c r="V29" s="169"/>
    </row>
    <row r="30" spans="3:79" x14ac:dyDescent="0.3">
      <c r="M30" s="164" t="str">
        <f t="shared" si="4"/>
        <v>Non network - IT</v>
      </c>
      <c r="N30" s="165"/>
      <c r="O30" s="165"/>
      <c r="P30" s="166"/>
      <c r="Q30" s="284">
        <f t="shared" si="5"/>
        <v>74.293899181853305</v>
      </c>
      <c r="R30" s="250">
        <f>+'Depn|Inputs'!P116</f>
        <v>53.503102675147247</v>
      </c>
      <c r="S30" s="167">
        <f t="shared" si="6"/>
        <v>-20.790796506706059</v>
      </c>
      <c r="T30" s="168">
        <f t="shared" si="7"/>
        <v>0.72015472689331772</v>
      </c>
      <c r="V30" s="169"/>
    </row>
    <row r="31" spans="3:79" x14ac:dyDescent="0.3">
      <c r="M31" s="164" t="str">
        <f t="shared" si="4"/>
        <v>Non network - other</v>
      </c>
      <c r="N31" s="165"/>
      <c r="O31" s="165"/>
      <c r="P31" s="166"/>
      <c r="Q31" s="284">
        <f t="shared" si="5"/>
        <v>83.394020908039963</v>
      </c>
      <c r="R31" s="250">
        <f>+'Depn|Inputs'!P117</f>
        <v>83.157857127099248</v>
      </c>
      <c r="S31" s="167">
        <f t="shared" si="6"/>
        <v>-0.23616378094071422</v>
      </c>
      <c r="T31" s="168">
        <f t="shared" si="7"/>
        <v>0.99716809696463571</v>
      </c>
      <c r="V31" s="169"/>
    </row>
    <row r="32" spans="3:79" x14ac:dyDescent="0.3">
      <c r="M32" s="251" t="str">
        <f t="shared" si="4"/>
        <v>Equity raising costs</v>
      </c>
      <c r="N32" s="218"/>
      <c r="O32" s="218"/>
      <c r="P32" s="218"/>
      <c r="Q32" s="284">
        <f t="shared" si="5"/>
        <v>5.3859429084395005</v>
      </c>
      <c r="R32" s="250">
        <f>+'Depn|Inputs'!P118</f>
        <v>5.3859429084395041</v>
      </c>
      <c r="S32" s="167">
        <f t="shared" ref="S32" si="8">R32-Q32</f>
        <v>0</v>
      </c>
      <c r="T32" s="168">
        <f t="shared" ref="T32" si="9">IF(Q32=0,1,(1+S32/Q32))</f>
        <v>1</v>
      </c>
    </row>
    <row r="33" spans="13:20" x14ac:dyDescent="0.3">
      <c r="M33" s="170"/>
      <c r="N33" s="171"/>
      <c r="O33" s="171"/>
      <c r="P33" s="172"/>
      <c r="Q33" s="259">
        <f>SUM(Q25:Q32)</f>
        <v>1514.3162817988944</v>
      </c>
      <c r="R33" s="259">
        <f>SUM(R25:R32)</f>
        <v>1483.4109727011103</v>
      </c>
      <c r="S33" s="173">
        <f>R33-Q33</f>
        <v>-30.905309097784084</v>
      </c>
      <c r="T33" s="174">
        <f>IF(Q33=0,1,(1+S33/Q33))</f>
        <v>0.97959124558769795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N45"/>
  <sheetViews>
    <sheetView zoomScale="85" zoomScaleNormal="85" workbookViewId="0">
      <pane xSplit="4" ySplit="5" topLeftCell="E6" activePane="bottomRight" state="frozen"/>
      <selection activeCell="F157" sqref="F157"/>
      <selection pane="topRight" activeCell="F157" sqref="F157"/>
      <selection pane="bottomLeft" activeCell="F157" sqref="F157"/>
      <selection pane="bottomRight" activeCell="K12" sqref="K12"/>
    </sheetView>
  </sheetViews>
  <sheetFormatPr defaultColWidth="9.1796875" defaultRowHeight="13" x14ac:dyDescent="0.3"/>
  <cols>
    <col min="1" max="1" width="2.7265625" style="184" customWidth="1"/>
    <col min="2" max="2" width="4.453125" style="184" customWidth="1"/>
    <col min="3" max="3" width="42.81640625" style="184" customWidth="1"/>
    <col min="4" max="4" width="4.54296875" style="184" customWidth="1"/>
    <col min="5" max="5" width="7.7265625" style="184" customWidth="1"/>
    <col min="6" max="7" width="12.1796875" style="184" customWidth="1"/>
    <col min="8" max="8" width="9.7265625" style="184" customWidth="1"/>
    <col min="9" max="60" width="12.1796875" style="184" customWidth="1"/>
    <col min="61" max="61" width="17.1796875" style="184" customWidth="1"/>
    <col min="62" max="62" width="12" style="184" customWidth="1"/>
    <col min="63" max="63" width="8.453125" style="184" customWidth="1"/>
    <col min="64" max="68" width="12.1796875" style="184" customWidth="1"/>
    <col min="69" max="16384" width="9.1796875" style="184"/>
  </cols>
  <sheetData>
    <row r="1" spans="1:92" s="175" customFormat="1" ht="18.5" x14ac:dyDescent="0.45"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</row>
    <row r="2" spans="1:92" s="175" customFormat="1" ht="18.5" x14ac:dyDescent="0.45">
      <c r="A2" s="177" t="s">
        <v>55</v>
      </c>
      <c r="D2" s="178"/>
      <c r="E2" s="178"/>
      <c r="F2" s="178"/>
      <c r="G2" s="178"/>
      <c r="H2" s="178"/>
      <c r="I2" s="178"/>
      <c r="J2" s="178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8"/>
      <c r="BJ2" s="178"/>
      <c r="BK2" s="178"/>
      <c r="BL2" s="178"/>
      <c r="BM2" s="178"/>
      <c r="BN2" s="178"/>
      <c r="BO2" s="178"/>
    </row>
    <row r="3" spans="1:92" s="175" customFormat="1" ht="18.5" x14ac:dyDescent="0.45">
      <c r="D3" s="180"/>
      <c r="E3" s="180"/>
      <c r="F3" s="180"/>
      <c r="G3" s="180"/>
      <c r="H3" s="180"/>
      <c r="I3" s="180"/>
      <c r="J3" s="180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0"/>
      <c r="BJ3" s="178"/>
      <c r="BK3" s="178"/>
      <c r="BL3" s="180"/>
      <c r="BM3" s="180"/>
      <c r="BN3" s="180"/>
      <c r="BO3" s="180"/>
    </row>
    <row r="4" spans="1:92" s="175" customFormat="1" ht="18.5" x14ac:dyDescent="0.45">
      <c r="D4" s="180"/>
      <c r="E4" s="290" t="s">
        <v>49</v>
      </c>
      <c r="F4" s="182" t="s">
        <v>48</v>
      </c>
      <c r="G4" s="183"/>
      <c r="H4" s="183"/>
      <c r="I4" s="183"/>
      <c r="J4" s="183"/>
      <c r="K4" s="257" t="s">
        <v>63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285"/>
      <c r="BJ4" s="286"/>
      <c r="BK4" s="286"/>
      <c r="BL4" s="285"/>
      <c r="BM4" s="285"/>
      <c r="BN4" s="180"/>
      <c r="BO4" s="180"/>
    </row>
    <row r="5" spans="1:92" ht="18.5" x14ac:dyDescent="0.45">
      <c r="B5" s="175"/>
      <c r="C5" s="175"/>
      <c r="D5" s="180"/>
      <c r="E5" s="281">
        <f>SUM(E6:E20)</f>
        <v>0</v>
      </c>
      <c r="F5" s="253">
        <f>'Depn|Calc'!O5</f>
        <v>2016</v>
      </c>
      <c r="G5" s="253">
        <f>'Depn|Calc'!P5</f>
        <v>2017</v>
      </c>
      <c r="H5" s="253">
        <f>'Depn|Calc'!Q5</f>
        <v>2018</v>
      </c>
      <c r="I5" s="253">
        <f>'Depn|Calc'!R5</f>
        <v>2019</v>
      </c>
      <c r="J5" s="253">
        <f>'Depn|Calc'!S5</f>
        <v>2020</v>
      </c>
      <c r="K5" s="185">
        <f>'Depn|Calc'!T5</f>
        <v>2021</v>
      </c>
      <c r="L5" s="185">
        <f>'Depn|Calc'!U5</f>
        <v>2022</v>
      </c>
      <c r="M5" s="185">
        <f>'Depn|Calc'!V5</f>
        <v>2023</v>
      </c>
      <c r="N5" s="185">
        <f>'Depn|Calc'!W5</f>
        <v>2024</v>
      </c>
      <c r="O5" s="185">
        <f>'Depn|Calc'!X5</f>
        <v>2025</v>
      </c>
      <c r="P5" s="185">
        <f>'Depn|Calc'!Y5</f>
        <v>2026</v>
      </c>
      <c r="Q5" s="185">
        <f>'Depn|Calc'!Z5</f>
        <v>2027</v>
      </c>
      <c r="R5" s="185">
        <f>'Depn|Calc'!AA5</f>
        <v>2028</v>
      </c>
      <c r="S5" s="185">
        <f>'Depn|Calc'!AB5</f>
        <v>2029</v>
      </c>
      <c r="T5" s="185">
        <f>'Depn|Calc'!AC5</f>
        <v>2030</v>
      </c>
      <c r="U5" s="185">
        <f>'Depn|Calc'!AD5</f>
        <v>2031</v>
      </c>
      <c r="V5" s="185">
        <f>'Depn|Calc'!AE5</f>
        <v>2032</v>
      </c>
      <c r="W5" s="185">
        <f>'Depn|Calc'!AF5</f>
        <v>2033</v>
      </c>
      <c r="X5" s="185">
        <f>'Depn|Calc'!AG5</f>
        <v>2034</v>
      </c>
      <c r="Y5" s="185">
        <f>'Depn|Calc'!AH5</f>
        <v>2035</v>
      </c>
      <c r="Z5" s="185">
        <f>'Depn|Calc'!AI5</f>
        <v>2036</v>
      </c>
      <c r="AA5" s="185">
        <f>'Depn|Calc'!AJ5</f>
        <v>2037</v>
      </c>
      <c r="AB5" s="185">
        <f>'Depn|Calc'!AK5</f>
        <v>2038</v>
      </c>
      <c r="AC5" s="185">
        <f>'Depn|Calc'!AL5</f>
        <v>2039</v>
      </c>
      <c r="AD5" s="185">
        <f>'Depn|Calc'!AM5</f>
        <v>2040</v>
      </c>
      <c r="AE5" s="185">
        <f>'Depn|Calc'!AN5</f>
        <v>2041</v>
      </c>
      <c r="AF5" s="185">
        <f>'Depn|Calc'!AO5</f>
        <v>2042</v>
      </c>
      <c r="AG5" s="185">
        <f>'Depn|Calc'!AP5</f>
        <v>2043</v>
      </c>
      <c r="AH5" s="185">
        <f>'Depn|Calc'!AQ5</f>
        <v>2044</v>
      </c>
      <c r="AI5" s="185">
        <f>'Depn|Calc'!AR5</f>
        <v>2045</v>
      </c>
      <c r="AJ5" s="185">
        <f>'Depn|Calc'!AS5</f>
        <v>2046</v>
      </c>
      <c r="AK5" s="185">
        <f>'Depn|Calc'!AT5</f>
        <v>2047</v>
      </c>
      <c r="AL5" s="185">
        <f>'Depn|Calc'!AU5</f>
        <v>2048</v>
      </c>
      <c r="AM5" s="185">
        <f>'Depn|Calc'!AV5</f>
        <v>2049</v>
      </c>
      <c r="AN5" s="185">
        <f>'Depn|Calc'!AW5</f>
        <v>2050</v>
      </c>
      <c r="AO5" s="185">
        <f>'Depn|Calc'!AX5</f>
        <v>2051</v>
      </c>
      <c r="AP5" s="185">
        <f>'Depn|Calc'!AY5</f>
        <v>2052</v>
      </c>
      <c r="AQ5" s="185">
        <f>'Depn|Calc'!AZ5</f>
        <v>2053</v>
      </c>
      <c r="AR5" s="185">
        <f>'Depn|Calc'!BA5</f>
        <v>2054</v>
      </c>
      <c r="AS5" s="185">
        <f>'Depn|Calc'!BB5</f>
        <v>2055</v>
      </c>
      <c r="AT5" s="185">
        <f>'Depn|Calc'!BC5</f>
        <v>2056</v>
      </c>
      <c r="AU5" s="185">
        <f>'Depn|Calc'!BD5</f>
        <v>2057</v>
      </c>
      <c r="AV5" s="185">
        <f>'Depn|Calc'!BE5</f>
        <v>2058</v>
      </c>
      <c r="AW5" s="185">
        <f>'Depn|Calc'!BF5</f>
        <v>2059</v>
      </c>
      <c r="AX5" s="185">
        <f>'Depn|Calc'!BG5</f>
        <v>2060</v>
      </c>
      <c r="AY5" s="185">
        <f>'Depn|Calc'!BH5</f>
        <v>2061</v>
      </c>
      <c r="AZ5" s="185">
        <f>'Depn|Calc'!BI5</f>
        <v>2062</v>
      </c>
      <c r="BA5" s="185">
        <f>'Depn|Calc'!BJ5</f>
        <v>2063</v>
      </c>
      <c r="BB5" s="185">
        <f>'Depn|Calc'!BK5</f>
        <v>2064</v>
      </c>
      <c r="BC5" s="185">
        <f>'Depn|Calc'!BL5</f>
        <v>2065</v>
      </c>
      <c r="BD5" s="185">
        <f>'Depn|Calc'!BM5</f>
        <v>2066</v>
      </c>
      <c r="BE5" s="185">
        <f>'Depn|Calc'!BN5</f>
        <v>2067</v>
      </c>
      <c r="BF5" s="185">
        <f>'Depn|Calc'!BO5</f>
        <v>2068</v>
      </c>
      <c r="BG5" s="185">
        <f>'Depn|Calc'!BP5</f>
        <v>2069</v>
      </c>
      <c r="BH5" s="185">
        <f>'Depn|Calc'!BQ5</f>
        <v>2070</v>
      </c>
      <c r="BI5" s="185">
        <f>'Depn|Calc'!BR5</f>
        <v>2071</v>
      </c>
      <c r="BJ5" s="185">
        <f>'Depn|Calc'!BS5</f>
        <v>2072</v>
      </c>
      <c r="BK5" s="185">
        <f>'Depn|Calc'!BT5</f>
        <v>2073</v>
      </c>
      <c r="BL5" s="185">
        <f>'Depn|Calc'!BU5</f>
        <v>2074</v>
      </c>
      <c r="BM5" s="185">
        <f>'Depn|Calc'!BV5</f>
        <v>2075</v>
      </c>
      <c r="BN5" s="180"/>
      <c r="BO5" s="180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2" ht="18.5" x14ac:dyDescent="0.45">
      <c r="B6" s="175"/>
      <c r="C6" s="175"/>
      <c r="D6" s="180"/>
      <c r="E6" s="187"/>
      <c r="F6" s="254"/>
      <c r="G6" s="254"/>
      <c r="H6" s="254"/>
      <c r="I6" s="254"/>
      <c r="J6" s="254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</row>
    <row r="7" spans="1:92" ht="18.5" x14ac:dyDescent="0.45">
      <c r="C7" s="268" t="s">
        <v>65</v>
      </c>
      <c r="D7" s="180"/>
      <c r="E7" s="187"/>
      <c r="F7" s="254"/>
      <c r="G7" s="254"/>
      <c r="H7" s="254"/>
      <c r="I7" s="254"/>
      <c r="J7" s="254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</row>
    <row r="8" spans="1:92" s="189" customFormat="1" x14ac:dyDescent="0.35">
      <c r="B8" s="190"/>
      <c r="C8" s="178" t="str">
        <f>'Depn|Calc'!B17</f>
        <v>Subtransmission</v>
      </c>
      <c r="E8" s="187"/>
      <c r="F8" s="255">
        <f>'Depn|comparison'!Q8</f>
        <v>7.9846170557968223</v>
      </c>
      <c r="G8" s="255">
        <f>'Depn|comparison'!R8</f>
        <v>8.246334171869675</v>
      </c>
      <c r="H8" s="255">
        <f>'Depn|comparison'!S8</f>
        <v>9.0983434614927976</v>
      </c>
      <c r="I8" s="255">
        <f>'Depn|comparison'!T8</f>
        <v>9.8441519895454483</v>
      </c>
      <c r="J8" s="255">
        <f>'Depn|comparison'!U8</f>
        <v>10.312194295190434</v>
      </c>
      <c r="K8" s="336">
        <f>'Depn|comparison'!V8*'Depn|comparison'!$T25</f>
        <v>11.291050791434007</v>
      </c>
      <c r="L8" s="189">
        <f>'Depn|comparison'!W8*'Depn|comparison'!$T25</f>
        <v>11.291050791434007</v>
      </c>
      <c r="M8" s="189">
        <f>'Depn|comparison'!X8*'Depn|comparison'!$T25</f>
        <v>11.291050791434007</v>
      </c>
      <c r="N8" s="189">
        <f>'Depn|comparison'!Y8*'Depn|comparison'!$T25</f>
        <v>11.291050791434007</v>
      </c>
      <c r="O8" s="189">
        <f>'Depn|comparison'!Z8*'Depn|comparison'!$T25</f>
        <v>11.291050791434007</v>
      </c>
      <c r="P8" s="189">
        <f>'Depn|comparison'!AA8*'Depn|comparison'!$T25</f>
        <v>11.291050791434007</v>
      </c>
      <c r="Q8" s="189">
        <f>'Depn|comparison'!AB8*'Depn|comparison'!$T25</f>
        <v>11.291050791434007</v>
      </c>
      <c r="R8" s="189">
        <f>'Depn|comparison'!AC8*'Depn|comparison'!$T25</f>
        <v>11.291050791434007</v>
      </c>
      <c r="S8" s="189">
        <f>'Depn|comparison'!AD8*'Depn|comparison'!$T25</f>
        <v>11.291050791434007</v>
      </c>
      <c r="T8" s="189">
        <f>'Depn|comparison'!AE8*'Depn|comparison'!$T25</f>
        <v>11.291050791434007</v>
      </c>
      <c r="U8" s="189">
        <f>'Depn|comparison'!AF8*'Depn|comparison'!$T25</f>
        <v>11.291050791434007</v>
      </c>
      <c r="V8" s="189">
        <f>'Depn|comparison'!AG8*'Depn|comparison'!$T25</f>
        <v>11.291050791434007</v>
      </c>
      <c r="W8" s="189">
        <f>'Depn|comparison'!AH8*'Depn|comparison'!$T25</f>
        <v>11.291050791434007</v>
      </c>
      <c r="X8" s="189">
        <f>'Depn|comparison'!AI8*'Depn|comparison'!$T25</f>
        <v>11.291050791434007</v>
      </c>
      <c r="Y8" s="189">
        <f>'Depn|comparison'!AJ8*'Depn|comparison'!$T25</f>
        <v>11.291050791434007</v>
      </c>
      <c r="Z8" s="189">
        <f>'Depn|comparison'!AK8*'Depn|comparison'!$T25</f>
        <v>11.291050791434007</v>
      </c>
      <c r="AA8" s="189">
        <f>'Depn|comparison'!AL8*'Depn|comparison'!$T25</f>
        <v>11.291050791434007</v>
      </c>
      <c r="AB8" s="189">
        <f>'Depn|comparison'!AM8*'Depn|comparison'!$T25</f>
        <v>11.291050791434007</v>
      </c>
      <c r="AC8" s="189">
        <f>'Depn|comparison'!AN8*'Depn|comparison'!$T25</f>
        <v>10.529672722960548</v>
      </c>
      <c r="AD8" s="189">
        <f>'Depn|comparison'!AO8*'Depn|comparison'!$T25</f>
        <v>5.6942581344547261</v>
      </c>
      <c r="AE8" s="189">
        <f>'Depn|comparison'!AP8*'Depn|comparison'!$T25</f>
        <v>5.6942581344547261</v>
      </c>
      <c r="AF8" s="189">
        <f>'Depn|comparison'!AQ8*'Depn|comparison'!$T25</f>
        <v>5.6942581344547261</v>
      </c>
      <c r="AG8" s="189">
        <f>'Depn|comparison'!AR8*'Depn|comparison'!$T25</f>
        <v>5.6942581344547261</v>
      </c>
      <c r="AH8" s="189">
        <f>'Depn|comparison'!AS8*'Depn|comparison'!$T25</f>
        <v>5.6942581344547261</v>
      </c>
      <c r="AI8" s="189">
        <f>'Depn|comparison'!AT8*'Depn|comparison'!$T25</f>
        <v>5.6942581344547261</v>
      </c>
      <c r="AJ8" s="189">
        <f>'Depn|comparison'!AU8*'Depn|comparison'!$T25</f>
        <v>5.6942581344547261</v>
      </c>
      <c r="AK8" s="189">
        <f>'Depn|comparison'!AV8*'Depn|comparison'!$T25</f>
        <v>5.6942581344547261</v>
      </c>
      <c r="AL8" s="189">
        <f>'Depn|comparison'!AW8*'Depn|comparison'!$T25</f>
        <v>5.6942581344547261</v>
      </c>
      <c r="AM8" s="189">
        <f>'Depn|comparison'!AX8*'Depn|comparison'!$T25</f>
        <v>5.6942581344547261</v>
      </c>
      <c r="AN8" s="189">
        <f>'Depn|comparison'!AY8*'Depn|comparison'!$T25</f>
        <v>5.6942581344547261</v>
      </c>
      <c r="AO8" s="189">
        <f>'Depn|comparison'!AZ8*'Depn|comparison'!$T25</f>
        <v>5.6942581344547261</v>
      </c>
      <c r="AP8" s="189">
        <f>'Depn|comparison'!BA8*'Depn|comparison'!$T25</f>
        <v>5.6942581344547261</v>
      </c>
      <c r="AQ8" s="189">
        <f>'Depn|comparison'!BB8*'Depn|comparison'!$T25</f>
        <v>5.6942581344547261</v>
      </c>
      <c r="AR8" s="189">
        <f>'Depn|comparison'!BC8*'Depn|comparison'!$T25</f>
        <v>5.6942581344547261</v>
      </c>
      <c r="AS8" s="189">
        <f>'Depn|comparison'!BD8*'Depn|comparison'!$T25</f>
        <v>5.6597822605667432</v>
      </c>
      <c r="AT8" s="189">
        <f>'Depn|comparison'!BE8*'Depn|comparison'!$T25</f>
        <v>5.4039048089638797</v>
      </c>
      <c r="AU8" s="189">
        <f>'Depn|comparison'!BF8*'Depn|comparison'!$T25</f>
        <v>4.8459389076969721</v>
      </c>
      <c r="AV8" s="189">
        <f>'Depn|comparison'!BG8*'Depn|comparison'!$T25</f>
        <v>4.3424229757244364</v>
      </c>
      <c r="AW8" s="189">
        <f>'Depn|comparison'!BH8*'Depn|comparison'!$T25</f>
        <v>3.6922108016303579</v>
      </c>
      <c r="AX8" s="189">
        <f>'Depn|comparison'!BI8*'Depn|comparison'!$T25</f>
        <v>3.0428775972994133</v>
      </c>
      <c r="AY8" s="189">
        <f>'Depn|comparison'!BJ8*'Depn|comparison'!$T25</f>
        <v>2.6699556980642134</v>
      </c>
      <c r="AZ8" s="189">
        <f>'Depn|comparison'!BK8*'Depn|comparison'!$T25</f>
        <v>2.6699556980642134</v>
      </c>
      <c r="BA8" s="189">
        <f>'Depn|comparison'!BL8*'Depn|comparison'!$T25</f>
        <v>2.6699556980642134</v>
      </c>
      <c r="BB8" s="189">
        <f>'Depn|comparison'!BM8*'Depn|comparison'!$T25</f>
        <v>2.6699556980642134</v>
      </c>
      <c r="BC8" s="189">
        <f>'Depn|comparison'!BN8*'Depn|comparison'!$T25</f>
        <v>2.6699556980642134</v>
      </c>
      <c r="BD8" s="189">
        <f>'Depn|comparison'!BO8*'Depn|comparison'!$T25</f>
        <v>2.6699556980642134</v>
      </c>
      <c r="BE8" s="189">
        <f>'Depn|comparison'!BP8*'Depn|comparison'!$T25</f>
        <v>2.6699556980642134</v>
      </c>
      <c r="BF8" s="189">
        <f>'Depn|comparison'!BQ8*'Depn|comparison'!$T25</f>
        <v>2.6699556980642134</v>
      </c>
      <c r="BG8" s="189">
        <f>'Depn|comparison'!BR8*'Depn|comparison'!$T25</f>
        <v>2.6699556980642134</v>
      </c>
      <c r="BH8" s="189">
        <f>'Depn|comparison'!BS8*'Depn|comparison'!$T25</f>
        <v>2.5159950925577452</v>
      </c>
      <c r="BI8" s="189">
        <f>'Depn|comparison'!BT8*'Depn|comparison'!$T25</f>
        <v>2.1313469267139249</v>
      </c>
      <c r="BJ8" s="189">
        <f>'Depn|comparison'!BU8*'Depn|comparison'!$T25</f>
        <v>1.3981648033351983</v>
      </c>
      <c r="BK8" s="189">
        <f>'Depn|comparison'!BV8*'Depn|comparison'!$T25</f>
        <v>0.69099516022387164</v>
      </c>
      <c r="BL8" s="189">
        <f>'Depn|comparison'!BW8*'Depn|comparison'!$T25</f>
        <v>0.17072745593769595</v>
      </c>
      <c r="BM8" s="189">
        <f>'Depn|comparison'!BX8*'Depn|comparison'!$T25</f>
        <v>0</v>
      </c>
      <c r="BN8" s="191"/>
      <c r="BO8" s="191"/>
      <c r="BP8" s="191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H8" s="192"/>
    </row>
    <row r="9" spans="1:92" s="189" customFormat="1" x14ac:dyDescent="0.35">
      <c r="B9" s="190"/>
      <c r="C9" s="191" t="str">
        <f>'Depn|Calc'!B71</f>
        <v>Distribution system assets</v>
      </c>
      <c r="E9" s="187"/>
      <c r="F9" s="255">
        <f>'Depn|comparison'!Q9</f>
        <v>34.565034538997111</v>
      </c>
      <c r="G9" s="255">
        <f>'Depn|comparison'!R9</f>
        <v>35.928676834434491</v>
      </c>
      <c r="H9" s="255">
        <f>'Depn|comparison'!S9</f>
        <v>37.462873814054781</v>
      </c>
      <c r="I9" s="255">
        <f>'Depn|comparison'!T9</f>
        <v>38.968309281225807</v>
      </c>
      <c r="J9" s="255">
        <f>'Depn|comparison'!U9</f>
        <v>40.585920579221273</v>
      </c>
      <c r="K9" s="336">
        <f>'Depn|comparison'!V9*'Depn|comparison'!$T26</f>
        <v>43.842257877826704</v>
      </c>
      <c r="L9" s="189">
        <f>'Depn|comparison'!W9*'Depn|comparison'!$T26</f>
        <v>43.842257877826704</v>
      </c>
      <c r="M9" s="189">
        <f>'Depn|comparison'!X9*'Depn|comparison'!$T26</f>
        <v>43.842257877826704</v>
      </c>
      <c r="N9" s="189">
        <f>'Depn|comparison'!Y9*'Depn|comparison'!$T26</f>
        <v>43.842257877826704</v>
      </c>
      <c r="O9" s="189">
        <f>'Depn|comparison'!Z9*'Depn|comparison'!$T26</f>
        <v>43.842257877826704</v>
      </c>
      <c r="P9" s="189">
        <f>'Depn|comparison'!AA9*'Depn|comparison'!$T26</f>
        <v>43.842257877826704</v>
      </c>
      <c r="Q9" s="189">
        <f>'Depn|comparison'!AB9*'Depn|comparison'!$T26</f>
        <v>43.842257877826704</v>
      </c>
      <c r="R9" s="189">
        <f>'Depn|comparison'!AC9*'Depn|comparison'!$T26</f>
        <v>43.842257877826704</v>
      </c>
      <c r="S9" s="189">
        <f>'Depn|comparison'!AD9*'Depn|comparison'!$T26</f>
        <v>43.842257877826704</v>
      </c>
      <c r="T9" s="189">
        <f>'Depn|comparison'!AE9*'Depn|comparison'!$T26</f>
        <v>43.842257877826704</v>
      </c>
      <c r="U9" s="189">
        <f>'Depn|comparison'!AF9*'Depn|comparison'!$T26</f>
        <v>43.842257877826704</v>
      </c>
      <c r="V9" s="189">
        <f>'Depn|comparison'!AG9*'Depn|comparison'!$T26</f>
        <v>35.649006272625087</v>
      </c>
      <c r="W9" s="189">
        <f>'Depn|comparison'!AH9*'Depn|comparison'!$T26</f>
        <v>14.159347209897653</v>
      </c>
      <c r="X9" s="189">
        <f>'Depn|comparison'!AI9*'Depn|comparison'!$T26</f>
        <v>14.159347209897653</v>
      </c>
      <c r="Y9" s="189">
        <f>'Depn|comparison'!AJ9*'Depn|comparison'!$T26</f>
        <v>14.159347209897653</v>
      </c>
      <c r="Z9" s="189">
        <f>'Depn|comparison'!AK9*'Depn|comparison'!$T26</f>
        <v>14.159347209897653</v>
      </c>
      <c r="AA9" s="189">
        <f>'Depn|comparison'!AL9*'Depn|comparison'!$T26</f>
        <v>14.159347209897653</v>
      </c>
      <c r="AB9" s="189">
        <f>'Depn|comparison'!AM9*'Depn|comparison'!$T26</f>
        <v>14.159347209897653</v>
      </c>
      <c r="AC9" s="189">
        <f>'Depn|comparison'!AN9*'Depn|comparison'!$T26</f>
        <v>14.159347209897653</v>
      </c>
      <c r="AD9" s="189">
        <f>'Depn|comparison'!AO9*'Depn|comparison'!$T26</f>
        <v>14.159347209897653</v>
      </c>
      <c r="AE9" s="189">
        <f>'Depn|comparison'!AP9*'Depn|comparison'!$T26</f>
        <v>14.159347209897653</v>
      </c>
      <c r="AF9" s="189">
        <f>'Depn|comparison'!AQ9*'Depn|comparison'!$T26</f>
        <v>14.159347209897653</v>
      </c>
      <c r="AG9" s="189">
        <f>'Depn|comparison'!AR9*'Depn|comparison'!$T26</f>
        <v>14.159347209897653</v>
      </c>
      <c r="AH9" s="189">
        <f>'Depn|comparison'!AS9*'Depn|comparison'!$T26</f>
        <v>14.159347209897653</v>
      </c>
      <c r="AI9" s="189">
        <f>'Depn|comparison'!AT9*'Depn|comparison'!$T26</f>
        <v>14.159347209897653</v>
      </c>
      <c r="AJ9" s="189">
        <f>'Depn|comparison'!AU9*'Depn|comparison'!$T26</f>
        <v>14.159347209897653</v>
      </c>
      <c r="AK9" s="189">
        <f>'Depn|comparison'!AV9*'Depn|comparison'!$T26</f>
        <v>14.159347209897653</v>
      </c>
      <c r="AL9" s="189">
        <f>'Depn|comparison'!AW9*'Depn|comparison'!$T26</f>
        <v>14.159347209897653</v>
      </c>
      <c r="AM9" s="189">
        <f>'Depn|comparison'!AX9*'Depn|comparison'!$T26</f>
        <v>14.159347209897653</v>
      </c>
      <c r="AN9" s="189">
        <f>'Depn|comparison'!AY9*'Depn|comparison'!$T26</f>
        <v>14.159347209897653</v>
      </c>
      <c r="AO9" s="189">
        <f>'Depn|comparison'!AZ9*'Depn|comparison'!$T26</f>
        <v>14.159347209897653</v>
      </c>
      <c r="AP9" s="189">
        <f>'Depn|comparison'!BA9*'Depn|comparison'!$T26</f>
        <v>14.159347209897653</v>
      </c>
      <c r="AQ9" s="189">
        <f>'Depn|comparison'!BB9*'Depn|comparison'!$T26</f>
        <v>14.159347209897653</v>
      </c>
      <c r="AR9" s="189">
        <f>'Depn|comparison'!BC9*'Depn|comparison'!$T26</f>
        <v>14.159347209897653</v>
      </c>
      <c r="AS9" s="189">
        <f>'Depn|comparison'!BD9*'Depn|comparison'!$T26</f>
        <v>14.159347209897653</v>
      </c>
      <c r="AT9" s="189">
        <f>'Depn|comparison'!BE9*'Depn|comparison'!$T26</f>
        <v>14.159347209897653</v>
      </c>
      <c r="AU9" s="189">
        <f>'Depn|comparison'!BF9*'Depn|comparison'!$T26</f>
        <v>14.159347209897653</v>
      </c>
      <c r="AV9" s="189">
        <f>'Depn|comparison'!BG9*'Depn|comparison'!$T26</f>
        <v>14.159347209897653</v>
      </c>
      <c r="AW9" s="189">
        <f>'Depn|comparison'!BH9*'Depn|comparison'!$T26</f>
        <v>14.159347209897653</v>
      </c>
      <c r="AX9" s="189">
        <f>'Depn|comparison'!BI9*'Depn|comparison'!$T26</f>
        <v>14.159347209897653</v>
      </c>
      <c r="AY9" s="189">
        <f>'Depn|comparison'!BJ9*'Depn|comparison'!$T26</f>
        <v>14.877207329931078</v>
      </c>
      <c r="AZ9" s="189">
        <f>'Depn|comparison'!BK9*'Depn|comparison'!$T26</f>
        <v>13.141068298963861</v>
      </c>
      <c r="BA9" s="189">
        <f>'Depn|comparison'!BL9*'Depn|comparison'!$T26</f>
        <v>11.73999877435068</v>
      </c>
      <c r="BB9" s="189">
        <f>'Depn|comparison'!BM9*'Depn|comparison'!$T26</f>
        <v>10.086867594738756</v>
      </c>
      <c r="BC9" s="189">
        <f>'Depn|comparison'!BN9*'Depn|comparison'!$T26</f>
        <v>8.3141454468734572</v>
      </c>
      <c r="BD9" s="189">
        <f>'Depn|comparison'!BO9*'Depn|comparison'!$T26</f>
        <v>5.5742463395248816</v>
      </c>
      <c r="BE9" s="189">
        <f>'Depn|comparison'!BP9*'Depn|comparison'!$T26</f>
        <v>4.0594302264168816</v>
      </c>
      <c r="BF9" s="189">
        <f>'Depn|comparison'!BQ9*'Depn|comparison'!$T26</f>
        <v>2.8198206331168492</v>
      </c>
      <c r="BG9" s="189">
        <f>'Depn|comparison'!BR9*'Depn|comparison'!$T26</f>
        <v>1.7971561005988743</v>
      </c>
      <c r="BH9" s="189">
        <f>'Depn|comparison'!BS9*'Depn|comparison'!$T26</f>
        <v>0.65105931079886536</v>
      </c>
      <c r="BI9" s="189">
        <f>'Depn|comparison'!BT9*'Depn|comparison'!$T26</f>
        <v>0</v>
      </c>
      <c r="BJ9" s="189">
        <f>'Depn|comparison'!BU9*'Depn|comparison'!$T26</f>
        <v>0</v>
      </c>
      <c r="BK9" s="189">
        <f>'Depn|comparison'!BV9*'Depn|comparison'!$T26</f>
        <v>0</v>
      </c>
      <c r="BL9" s="189">
        <f>'Depn|comparison'!BW9*'Depn|comparison'!$T26</f>
        <v>0</v>
      </c>
      <c r="BM9" s="189">
        <f>'Depn|comparison'!BX9*'Depn|comparison'!$T26</f>
        <v>0</v>
      </c>
      <c r="BN9" s="191"/>
      <c r="BO9" s="191"/>
      <c r="BP9" s="191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H9" s="192"/>
    </row>
    <row r="10" spans="1:92" s="189" customFormat="1" x14ac:dyDescent="0.35">
      <c r="B10" s="190"/>
      <c r="C10" s="191" t="str">
        <f>'Depn|Calc'!B125</f>
        <v>Metering</v>
      </c>
      <c r="E10" s="187"/>
      <c r="F10" s="255">
        <f>'Depn|comparison'!Q10</f>
        <v>3.1042153839985237E-2</v>
      </c>
      <c r="G10" s="255">
        <f>'Depn|comparison'!R10</f>
        <v>0</v>
      </c>
      <c r="H10" s="255">
        <f>'Depn|comparison'!S10</f>
        <v>0</v>
      </c>
      <c r="I10" s="255">
        <f>'Depn|comparison'!T10</f>
        <v>0</v>
      </c>
      <c r="J10" s="255">
        <f>'Depn|comparison'!U10</f>
        <v>0</v>
      </c>
      <c r="K10" s="336">
        <f>'Depn|comparison'!V10*'Depn|comparison'!$T27</f>
        <v>0</v>
      </c>
      <c r="L10" s="189">
        <f>'Depn|comparison'!W10*'Depn|comparison'!$T27</f>
        <v>0</v>
      </c>
      <c r="M10" s="189">
        <f>'Depn|comparison'!X10*'Depn|comparison'!$T27</f>
        <v>0</v>
      </c>
      <c r="N10" s="189">
        <f>'Depn|comparison'!Y10*'Depn|comparison'!$T27</f>
        <v>0</v>
      </c>
      <c r="O10" s="189">
        <f>'Depn|comparison'!Z10*'Depn|comparison'!$T27</f>
        <v>0</v>
      </c>
      <c r="P10" s="189">
        <f>'Depn|comparison'!AA10*'Depn|comparison'!$T27</f>
        <v>0</v>
      </c>
      <c r="Q10" s="189">
        <f>'Depn|comparison'!AB10*'Depn|comparison'!$T27</f>
        <v>0</v>
      </c>
      <c r="R10" s="189">
        <f>'Depn|comparison'!AC10*'Depn|comparison'!$T27</f>
        <v>0</v>
      </c>
      <c r="S10" s="189">
        <f>'Depn|comparison'!AD10*'Depn|comparison'!$T27</f>
        <v>0</v>
      </c>
      <c r="T10" s="189">
        <f>'Depn|comparison'!AE10*'Depn|comparison'!$T27</f>
        <v>0</v>
      </c>
      <c r="U10" s="189">
        <f>'Depn|comparison'!AF10*'Depn|comparison'!$T27</f>
        <v>0</v>
      </c>
      <c r="V10" s="189">
        <f>'Depn|comparison'!AG10*'Depn|comparison'!$T27</f>
        <v>0</v>
      </c>
      <c r="W10" s="189">
        <f>'Depn|comparison'!AH10*'Depn|comparison'!$T27</f>
        <v>0</v>
      </c>
      <c r="X10" s="189">
        <f>'Depn|comparison'!AI10*'Depn|comparison'!$T27</f>
        <v>0</v>
      </c>
      <c r="Y10" s="189">
        <f>'Depn|comparison'!AJ10*'Depn|comparison'!$T27</f>
        <v>0</v>
      </c>
      <c r="Z10" s="189">
        <f>'Depn|comparison'!AK10*'Depn|comparison'!$T27</f>
        <v>0</v>
      </c>
      <c r="AA10" s="189">
        <f>'Depn|comparison'!AL10*'Depn|comparison'!$T27</f>
        <v>0</v>
      </c>
      <c r="AB10" s="189">
        <f>'Depn|comparison'!AM10*'Depn|comparison'!$T27</f>
        <v>0</v>
      </c>
      <c r="AC10" s="189">
        <f>'Depn|comparison'!AN10*'Depn|comparison'!$T27</f>
        <v>0</v>
      </c>
      <c r="AD10" s="189">
        <f>'Depn|comparison'!AO10*'Depn|comparison'!$T27</f>
        <v>0</v>
      </c>
      <c r="AE10" s="189">
        <f>'Depn|comparison'!AP10*'Depn|comparison'!$T27</f>
        <v>0</v>
      </c>
      <c r="AF10" s="189">
        <f>'Depn|comparison'!AQ10*'Depn|comparison'!$T27</f>
        <v>0</v>
      </c>
      <c r="AG10" s="189">
        <f>'Depn|comparison'!AR10*'Depn|comparison'!$T27</f>
        <v>0</v>
      </c>
      <c r="AH10" s="189">
        <f>'Depn|comparison'!AS10*'Depn|comparison'!$T27</f>
        <v>0</v>
      </c>
      <c r="AI10" s="189">
        <f>'Depn|comparison'!AT10*'Depn|comparison'!$T27</f>
        <v>0</v>
      </c>
      <c r="AJ10" s="189">
        <f>'Depn|comparison'!AU10*'Depn|comparison'!$T27</f>
        <v>0</v>
      </c>
      <c r="AK10" s="189">
        <f>'Depn|comparison'!AV10*'Depn|comparison'!$T27</f>
        <v>0</v>
      </c>
      <c r="AL10" s="189">
        <f>'Depn|comparison'!AW10*'Depn|comparison'!$T27</f>
        <v>0</v>
      </c>
      <c r="AM10" s="189">
        <f>'Depn|comparison'!AX10*'Depn|comparison'!$T27</f>
        <v>0</v>
      </c>
      <c r="AN10" s="189">
        <f>'Depn|comparison'!AY10*'Depn|comparison'!$T27</f>
        <v>0</v>
      </c>
      <c r="AO10" s="189">
        <f>'Depn|comparison'!AZ10*'Depn|comparison'!$T27</f>
        <v>0</v>
      </c>
      <c r="AP10" s="189">
        <f>'Depn|comparison'!BA10*'Depn|comparison'!$T27</f>
        <v>0</v>
      </c>
      <c r="AQ10" s="189">
        <f>'Depn|comparison'!BB10*'Depn|comparison'!$T27</f>
        <v>0</v>
      </c>
      <c r="AR10" s="189">
        <f>'Depn|comparison'!BC10*'Depn|comparison'!$T27</f>
        <v>0</v>
      </c>
      <c r="AS10" s="189">
        <f>'Depn|comparison'!BD10*'Depn|comparison'!$T27</f>
        <v>0</v>
      </c>
      <c r="AT10" s="189">
        <f>'Depn|comparison'!BE10*'Depn|comparison'!$T27</f>
        <v>0</v>
      </c>
      <c r="AU10" s="189">
        <f>'Depn|comparison'!BF10*'Depn|comparison'!$T27</f>
        <v>0</v>
      </c>
      <c r="AV10" s="189">
        <f>'Depn|comparison'!BG10*'Depn|comparison'!$T27</f>
        <v>0</v>
      </c>
      <c r="AW10" s="189">
        <f>'Depn|comparison'!BH10*'Depn|comparison'!$T27</f>
        <v>0</v>
      </c>
      <c r="AX10" s="189">
        <f>'Depn|comparison'!BI10*'Depn|comparison'!$T27</f>
        <v>0</v>
      </c>
      <c r="AY10" s="189">
        <f>'Depn|comparison'!BJ10*'Depn|comparison'!$T27</f>
        <v>0</v>
      </c>
      <c r="AZ10" s="189">
        <f>'Depn|comparison'!BK10*'Depn|comparison'!$T27</f>
        <v>0</v>
      </c>
      <c r="BA10" s="189">
        <f>'Depn|comparison'!BL10*'Depn|comparison'!$T27</f>
        <v>0</v>
      </c>
      <c r="BB10" s="189">
        <f>'Depn|comparison'!BM10*'Depn|comparison'!$T27</f>
        <v>0</v>
      </c>
      <c r="BC10" s="189">
        <f>'Depn|comparison'!BN10*'Depn|comparison'!$T27</f>
        <v>0</v>
      </c>
      <c r="BD10" s="189">
        <f>'Depn|comparison'!BO10*'Depn|comparison'!$T27</f>
        <v>0</v>
      </c>
      <c r="BE10" s="189">
        <f>'Depn|comparison'!BP10*'Depn|comparison'!$T27</f>
        <v>0</v>
      </c>
      <c r="BF10" s="189">
        <f>'Depn|comparison'!BQ10*'Depn|comparison'!$T27</f>
        <v>0</v>
      </c>
      <c r="BG10" s="189">
        <f>'Depn|comparison'!BR10*'Depn|comparison'!$T27</f>
        <v>0</v>
      </c>
      <c r="BH10" s="189">
        <f>'Depn|comparison'!BS10*'Depn|comparison'!$T27</f>
        <v>0</v>
      </c>
      <c r="BI10" s="189">
        <f>'Depn|comparison'!BT10*'Depn|comparison'!$T27</f>
        <v>0</v>
      </c>
      <c r="BJ10" s="189">
        <f>'Depn|comparison'!BU10*'Depn|comparison'!$T27</f>
        <v>0</v>
      </c>
      <c r="BK10" s="189">
        <f>'Depn|comparison'!BV10*'Depn|comparison'!$T27</f>
        <v>0</v>
      </c>
      <c r="BL10" s="189">
        <f>'Depn|comparison'!BW10*'Depn|comparison'!$T27</f>
        <v>0</v>
      </c>
      <c r="BM10" s="189">
        <f>'Depn|comparison'!BX10*'Depn|comparison'!$T27</f>
        <v>0</v>
      </c>
      <c r="BN10" s="191"/>
      <c r="BO10" s="191"/>
      <c r="BP10" s="191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H10" s="192"/>
    </row>
    <row r="11" spans="1:92" s="189" customFormat="1" x14ac:dyDescent="0.35">
      <c r="B11" s="190"/>
      <c r="C11" s="191" t="str">
        <f>'Depn|Calc'!B179</f>
        <v>Public Lighting</v>
      </c>
      <c r="E11" s="187"/>
      <c r="F11" s="255">
        <f>'Depn|comparison'!Q11</f>
        <v>1.4267415619416171</v>
      </c>
      <c r="G11" s="255">
        <f>'Depn|comparison'!R11</f>
        <v>1.4267415619416171</v>
      </c>
      <c r="H11" s="255">
        <f>'Depn|comparison'!S11</f>
        <v>1.4267415619416171</v>
      </c>
      <c r="I11" s="255">
        <f>'Depn|comparison'!T11</f>
        <v>1.4267415619416171</v>
      </c>
      <c r="J11" s="255">
        <f>'Depn|comparison'!U11</f>
        <v>1.4267415619416171</v>
      </c>
      <c r="K11" s="336">
        <f>'Depn|comparison'!V11*'Depn|comparison'!$T28</f>
        <v>5.6389016420626215E-2</v>
      </c>
      <c r="L11" s="189">
        <f>'Depn|comparison'!W11*'Depn|comparison'!$T28</f>
        <v>0</v>
      </c>
      <c r="M11" s="189">
        <f>'Depn|comparison'!X11*'Depn|comparison'!$T28</f>
        <v>0</v>
      </c>
      <c r="N11" s="189">
        <f>'Depn|comparison'!Y11*'Depn|comparison'!$T28</f>
        <v>0</v>
      </c>
      <c r="O11" s="189">
        <f>'Depn|comparison'!Z11*'Depn|comparison'!$T28</f>
        <v>0</v>
      </c>
      <c r="P11" s="189">
        <f>'Depn|comparison'!AA11*'Depn|comparison'!$T28</f>
        <v>0</v>
      </c>
      <c r="Q11" s="189">
        <f>'Depn|comparison'!AB11*'Depn|comparison'!$T28</f>
        <v>0</v>
      </c>
      <c r="R11" s="189">
        <f>'Depn|comparison'!AC11*'Depn|comparison'!$T28</f>
        <v>0</v>
      </c>
      <c r="S11" s="189">
        <f>'Depn|comparison'!AD11*'Depn|comparison'!$T28</f>
        <v>0</v>
      </c>
      <c r="T11" s="189">
        <f>'Depn|comparison'!AE11*'Depn|comparison'!$T28</f>
        <v>0</v>
      </c>
      <c r="U11" s="189">
        <f>'Depn|comparison'!AF11*'Depn|comparison'!$T28</f>
        <v>0</v>
      </c>
      <c r="V11" s="189">
        <f>'Depn|comparison'!AG11*'Depn|comparison'!$T28</f>
        <v>0</v>
      </c>
      <c r="W11" s="189">
        <f>'Depn|comparison'!AH11*'Depn|comparison'!$T28</f>
        <v>0</v>
      </c>
      <c r="X11" s="189">
        <f>'Depn|comparison'!AI11*'Depn|comparison'!$T28</f>
        <v>0</v>
      </c>
      <c r="Y11" s="189">
        <f>'Depn|comparison'!AJ11*'Depn|comparison'!$T28</f>
        <v>0</v>
      </c>
      <c r="Z11" s="189">
        <f>'Depn|comparison'!AK11*'Depn|comparison'!$T28</f>
        <v>0</v>
      </c>
      <c r="AA11" s="189">
        <f>'Depn|comparison'!AL11*'Depn|comparison'!$T28</f>
        <v>0</v>
      </c>
      <c r="AB11" s="189">
        <f>'Depn|comparison'!AM11*'Depn|comparison'!$T28</f>
        <v>0</v>
      </c>
      <c r="AC11" s="189">
        <f>'Depn|comparison'!AN11*'Depn|comparison'!$T28</f>
        <v>0</v>
      </c>
      <c r="AD11" s="189">
        <f>'Depn|comparison'!AO11*'Depn|comparison'!$T28</f>
        <v>0</v>
      </c>
      <c r="AE11" s="189">
        <f>'Depn|comparison'!AP11*'Depn|comparison'!$T28</f>
        <v>0</v>
      </c>
      <c r="AF11" s="189">
        <f>'Depn|comparison'!AQ11*'Depn|comparison'!$T28</f>
        <v>0</v>
      </c>
      <c r="AG11" s="189">
        <f>'Depn|comparison'!AR11*'Depn|comparison'!$T28</f>
        <v>0</v>
      </c>
      <c r="AH11" s="189">
        <f>'Depn|comparison'!AS11*'Depn|comparison'!$T28</f>
        <v>0</v>
      </c>
      <c r="AI11" s="189">
        <f>'Depn|comparison'!AT11*'Depn|comparison'!$T28</f>
        <v>0</v>
      </c>
      <c r="AJ11" s="189">
        <f>'Depn|comparison'!AU11*'Depn|comparison'!$T28</f>
        <v>0</v>
      </c>
      <c r="AK11" s="189">
        <f>'Depn|comparison'!AV11*'Depn|comparison'!$T28</f>
        <v>0</v>
      </c>
      <c r="AL11" s="189">
        <f>'Depn|comparison'!AW11*'Depn|comparison'!$T28</f>
        <v>0</v>
      </c>
      <c r="AM11" s="189">
        <f>'Depn|comparison'!AX11*'Depn|comparison'!$T28</f>
        <v>0</v>
      </c>
      <c r="AN11" s="189">
        <f>'Depn|comparison'!AY11*'Depn|comparison'!$T28</f>
        <v>0</v>
      </c>
      <c r="AO11" s="189">
        <f>'Depn|comparison'!AZ11*'Depn|comparison'!$T28</f>
        <v>0</v>
      </c>
      <c r="AP11" s="189">
        <f>'Depn|comparison'!BA11*'Depn|comparison'!$T28</f>
        <v>0</v>
      </c>
      <c r="AQ11" s="189">
        <f>'Depn|comparison'!BB11*'Depn|comparison'!$T28</f>
        <v>0</v>
      </c>
      <c r="AR11" s="189">
        <f>'Depn|comparison'!BC11*'Depn|comparison'!$T28</f>
        <v>0</v>
      </c>
      <c r="AS11" s="189">
        <f>'Depn|comparison'!BD11*'Depn|comparison'!$T28</f>
        <v>0</v>
      </c>
      <c r="AT11" s="189">
        <f>'Depn|comparison'!BE11*'Depn|comparison'!$T28</f>
        <v>0</v>
      </c>
      <c r="AU11" s="189">
        <f>'Depn|comparison'!BF11*'Depn|comparison'!$T28</f>
        <v>0</v>
      </c>
      <c r="AV11" s="189">
        <f>'Depn|comparison'!BG11*'Depn|comparison'!$T28</f>
        <v>0</v>
      </c>
      <c r="AW11" s="189">
        <f>'Depn|comparison'!BH11*'Depn|comparison'!$T28</f>
        <v>0</v>
      </c>
      <c r="AX11" s="189">
        <f>'Depn|comparison'!BI11*'Depn|comparison'!$T28</f>
        <v>0</v>
      </c>
      <c r="AY11" s="189">
        <f>'Depn|comparison'!BJ11*'Depn|comparison'!$T28</f>
        <v>0</v>
      </c>
      <c r="AZ11" s="189">
        <f>'Depn|comparison'!BK11*'Depn|comparison'!$T28</f>
        <v>0</v>
      </c>
      <c r="BA11" s="189">
        <f>'Depn|comparison'!BL11*'Depn|comparison'!$T28</f>
        <v>0</v>
      </c>
      <c r="BB11" s="189">
        <f>'Depn|comparison'!BM11*'Depn|comparison'!$T28</f>
        <v>0</v>
      </c>
      <c r="BC11" s="189">
        <f>'Depn|comparison'!BN11*'Depn|comparison'!$T28</f>
        <v>0</v>
      </c>
      <c r="BD11" s="189">
        <f>'Depn|comparison'!BO11*'Depn|comparison'!$T28</f>
        <v>0</v>
      </c>
      <c r="BE11" s="189">
        <f>'Depn|comparison'!BP11*'Depn|comparison'!$T28</f>
        <v>0</v>
      </c>
      <c r="BF11" s="189">
        <f>'Depn|comparison'!BQ11*'Depn|comparison'!$T28</f>
        <v>0</v>
      </c>
      <c r="BG11" s="189">
        <f>'Depn|comparison'!BR11*'Depn|comparison'!$T28</f>
        <v>0</v>
      </c>
      <c r="BH11" s="189">
        <f>'Depn|comparison'!BS11*'Depn|comparison'!$T28</f>
        <v>0</v>
      </c>
      <c r="BI11" s="189">
        <f>'Depn|comparison'!BT11*'Depn|comparison'!$T28</f>
        <v>0</v>
      </c>
      <c r="BJ11" s="189">
        <f>'Depn|comparison'!BU11*'Depn|comparison'!$T28</f>
        <v>0</v>
      </c>
      <c r="BK11" s="189">
        <f>'Depn|comparison'!BV11*'Depn|comparison'!$T28</f>
        <v>0</v>
      </c>
      <c r="BL11" s="189">
        <f>'Depn|comparison'!BW11*'Depn|comparison'!$T28</f>
        <v>0</v>
      </c>
      <c r="BM11" s="189">
        <f>'Depn|comparison'!BX11*'Depn|comparison'!$T28</f>
        <v>0</v>
      </c>
      <c r="BN11" s="191"/>
      <c r="BO11" s="191"/>
      <c r="BP11" s="191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H11" s="192"/>
    </row>
    <row r="12" spans="1:92" s="189" customFormat="1" x14ac:dyDescent="0.35">
      <c r="B12" s="190"/>
      <c r="C12" s="191" t="str">
        <f>'Depn|Calc'!B233</f>
        <v>SCADA/Network control</v>
      </c>
      <c r="E12" s="187"/>
      <c r="F12" s="255">
        <f>'Depn|comparison'!Q12</f>
        <v>0.25394366572165789</v>
      </c>
      <c r="G12" s="255">
        <f>'Depn|comparison'!R12</f>
        <v>1.1703237720410808</v>
      </c>
      <c r="H12" s="255">
        <f>'Depn|comparison'!S12</f>
        <v>1.7882257514667916</v>
      </c>
      <c r="I12" s="255">
        <f>'Depn|comparison'!T12</f>
        <v>1.9752285404673922</v>
      </c>
      <c r="J12" s="255">
        <f>'Depn|comparison'!U12</f>
        <v>3.1013782930391538</v>
      </c>
      <c r="K12" s="304">
        <f>$G28/1</f>
        <v>-3.2353109459859182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0</v>
      </c>
      <c r="R12" s="180">
        <v>0</v>
      </c>
      <c r="S12" s="180">
        <v>0</v>
      </c>
      <c r="T12" s="180">
        <v>0</v>
      </c>
      <c r="U12" s="189">
        <f>'Depn|comparison'!AF12*'Depn|comparison'!$T29</f>
        <v>0</v>
      </c>
      <c r="V12" s="189">
        <f>'Depn|comparison'!AG12*'Depn|comparison'!$T29</f>
        <v>0</v>
      </c>
      <c r="W12" s="189">
        <f>'Depn|comparison'!AH12*'Depn|comparison'!$T29</f>
        <v>0</v>
      </c>
      <c r="X12" s="189">
        <f>'Depn|comparison'!AI12*'Depn|comparison'!$T29</f>
        <v>0</v>
      </c>
      <c r="Y12" s="189">
        <f>'Depn|comparison'!AJ12*'Depn|comparison'!$T29</f>
        <v>0</v>
      </c>
      <c r="Z12" s="189">
        <f>'Depn|comparison'!AK12*'Depn|comparison'!$T29</f>
        <v>0</v>
      </c>
      <c r="AA12" s="189">
        <f>'Depn|comparison'!AL12*'Depn|comparison'!$T29</f>
        <v>0</v>
      </c>
      <c r="AB12" s="189">
        <f>'Depn|comparison'!AM12*'Depn|comparison'!$T29</f>
        <v>0</v>
      </c>
      <c r="AC12" s="189">
        <f>'Depn|comparison'!AN12*'Depn|comparison'!$T29</f>
        <v>0</v>
      </c>
      <c r="AD12" s="189">
        <f>'Depn|comparison'!AO12*'Depn|comparison'!$T29</f>
        <v>0</v>
      </c>
      <c r="AE12" s="189">
        <f>'Depn|comparison'!AP12*'Depn|comparison'!$T29</f>
        <v>0</v>
      </c>
      <c r="AF12" s="189">
        <f>'Depn|comparison'!AQ12*'Depn|comparison'!$T29</f>
        <v>0</v>
      </c>
      <c r="AG12" s="189">
        <f>'Depn|comparison'!AR12*'Depn|comparison'!$T29</f>
        <v>0</v>
      </c>
      <c r="AH12" s="189">
        <f>'Depn|comparison'!AS12*'Depn|comparison'!$T29</f>
        <v>0</v>
      </c>
      <c r="AI12" s="189">
        <f>'Depn|comparison'!AT12*'Depn|comparison'!$T29</f>
        <v>0</v>
      </c>
      <c r="AJ12" s="189">
        <f>'Depn|comparison'!AU12*'Depn|comparison'!$T29</f>
        <v>0</v>
      </c>
      <c r="AK12" s="189">
        <f>'Depn|comparison'!AV12*'Depn|comparison'!$T29</f>
        <v>0</v>
      </c>
      <c r="AL12" s="189">
        <f>'Depn|comparison'!AW12*'Depn|comparison'!$T29</f>
        <v>0</v>
      </c>
      <c r="AM12" s="189">
        <f>'Depn|comparison'!AX12*'Depn|comparison'!$T29</f>
        <v>0</v>
      </c>
      <c r="AN12" s="189">
        <f>'Depn|comparison'!AY12*'Depn|comparison'!$T29</f>
        <v>0</v>
      </c>
      <c r="AO12" s="189">
        <f>'Depn|comparison'!AZ12*'Depn|comparison'!$T29</f>
        <v>0</v>
      </c>
      <c r="AP12" s="189">
        <f>'Depn|comparison'!BA12*'Depn|comparison'!$T29</f>
        <v>0</v>
      </c>
      <c r="AQ12" s="189">
        <f>'Depn|comparison'!BB12*'Depn|comparison'!$T29</f>
        <v>0</v>
      </c>
      <c r="AR12" s="189">
        <f>'Depn|comparison'!BC12*'Depn|comparison'!$T29</f>
        <v>0</v>
      </c>
      <c r="AS12" s="189">
        <f>'Depn|comparison'!BD12*'Depn|comparison'!$T29</f>
        <v>0</v>
      </c>
      <c r="AT12" s="189">
        <f>'Depn|comparison'!BE12*'Depn|comparison'!$T29</f>
        <v>0</v>
      </c>
      <c r="AU12" s="189">
        <f>'Depn|comparison'!BF12*'Depn|comparison'!$T29</f>
        <v>0</v>
      </c>
      <c r="AV12" s="189">
        <f>'Depn|comparison'!BG12*'Depn|comparison'!$T29</f>
        <v>0</v>
      </c>
      <c r="AW12" s="189">
        <f>'Depn|comparison'!BH12*'Depn|comparison'!$T29</f>
        <v>0</v>
      </c>
      <c r="AX12" s="189">
        <f>'Depn|comparison'!BI12*'Depn|comparison'!$T29</f>
        <v>0</v>
      </c>
      <c r="AY12" s="189">
        <f>'Depn|comparison'!BJ12*'Depn|comparison'!$T29</f>
        <v>0</v>
      </c>
      <c r="AZ12" s="189">
        <f>'Depn|comparison'!BK12*'Depn|comparison'!$T29</f>
        <v>0</v>
      </c>
      <c r="BA12" s="189">
        <f>'Depn|comparison'!BL12*'Depn|comparison'!$T29</f>
        <v>0</v>
      </c>
      <c r="BB12" s="189">
        <f>'Depn|comparison'!BM12*'Depn|comparison'!$T29</f>
        <v>0</v>
      </c>
      <c r="BC12" s="189">
        <f>'Depn|comparison'!BN12*'Depn|comparison'!$T29</f>
        <v>0</v>
      </c>
      <c r="BD12" s="189">
        <f>'Depn|comparison'!BO12*'Depn|comparison'!$T29</f>
        <v>0</v>
      </c>
      <c r="BE12" s="189">
        <f>'Depn|comparison'!BP12*'Depn|comparison'!$T29</f>
        <v>0</v>
      </c>
      <c r="BF12" s="189">
        <f>'Depn|comparison'!BQ12*'Depn|comparison'!$T29</f>
        <v>0</v>
      </c>
      <c r="BG12" s="189">
        <f>'Depn|comparison'!BR12*'Depn|comparison'!$T29</f>
        <v>0</v>
      </c>
      <c r="BH12" s="189">
        <f>'Depn|comparison'!BS12*'Depn|comparison'!$T29</f>
        <v>0</v>
      </c>
      <c r="BI12" s="189">
        <f>'Depn|comparison'!BT12*'Depn|comparison'!$T29</f>
        <v>0</v>
      </c>
      <c r="BJ12" s="189">
        <f>'Depn|comparison'!BU12*'Depn|comparison'!$T29</f>
        <v>0</v>
      </c>
      <c r="BK12" s="189">
        <f>'Depn|comparison'!BV12*'Depn|comparison'!$T29</f>
        <v>0</v>
      </c>
      <c r="BL12" s="189">
        <f>'Depn|comparison'!BW12*'Depn|comparison'!$T29</f>
        <v>0</v>
      </c>
      <c r="BM12" s="189">
        <f>'Depn|comparison'!BX12*'Depn|comparison'!$T29</f>
        <v>0</v>
      </c>
      <c r="BN12" s="191"/>
      <c r="BO12" s="191"/>
      <c r="BP12" s="191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H12" s="192"/>
    </row>
    <row r="13" spans="1:92" s="189" customFormat="1" x14ac:dyDescent="0.35">
      <c r="B13" s="190"/>
      <c r="C13" s="191" t="str">
        <f>'Depn|Calc'!B287</f>
        <v>Non network - IT</v>
      </c>
      <c r="E13" s="187"/>
      <c r="F13" s="255">
        <f>'Depn|comparison'!Q13</f>
        <v>30.849220534368559</v>
      </c>
      <c r="G13" s="255">
        <f>'Depn|comparison'!R13</f>
        <v>17.65847017146368</v>
      </c>
      <c r="H13" s="255">
        <f>'Depn|comparison'!S13</f>
        <v>20.020600574940978</v>
      </c>
      <c r="I13" s="255">
        <f>'Depn|comparison'!T13</f>
        <v>21.98617019446133</v>
      </c>
      <c r="J13" s="255">
        <f>'Depn|comparison'!U13</f>
        <v>23.645470070908235</v>
      </c>
      <c r="K13" s="336">
        <f>'Depn|comparison'!V13*'Depn|comparison'!$T30</f>
        <v>16.396108332847415</v>
      </c>
      <c r="L13" s="189">
        <f>'Depn|comparison'!W13*'Depn|comparison'!$T30</f>
        <v>14.614002847012895</v>
      </c>
      <c r="M13" s="189">
        <f>'Depn|comparison'!X13*'Depn|comparison'!$T30</f>
        <v>10.597422628270314</v>
      </c>
      <c r="N13" s="189">
        <f>'Depn|comparison'!Y13*'Depn|comparison'!$T30</f>
        <v>7.121943120807722</v>
      </c>
      <c r="O13" s="189">
        <f>'Depn|comparison'!Z13*'Depn|comparison'!$T30</f>
        <v>4.002078967162344</v>
      </c>
      <c r="P13" s="189">
        <f>'Depn|comparison'!AA13*'Depn|comparison'!$T30</f>
        <v>0.771546779046555</v>
      </c>
      <c r="Q13" s="189">
        <f>'Depn|comparison'!AB13*'Depn|comparison'!$T30</f>
        <v>0</v>
      </c>
      <c r="R13" s="189">
        <f>'Depn|comparison'!AC13*'Depn|comparison'!$T30</f>
        <v>0</v>
      </c>
      <c r="S13" s="189">
        <f>'Depn|comparison'!AD13*'Depn|comparison'!$T30</f>
        <v>0</v>
      </c>
      <c r="T13" s="189">
        <f>'Depn|comparison'!AE13*'Depn|comparison'!$T30</f>
        <v>0</v>
      </c>
      <c r="U13" s="189">
        <f>'Depn|comparison'!AF13*'Depn|comparison'!$T30</f>
        <v>0</v>
      </c>
      <c r="V13" s="189">
        <f>'Depn|comparison'!AG13*'Depn|comparison'!$T30</f>
        <v>0</v>
      </c>
      <c r="W13" s="189">
        <f>'Depn|comparison'!AH13*'Depn|comparison'!$T30</f>
        <v>0</v>
      </c>
      <c r="X13" s="189">
        <f>'Depn|comparison'!AI13*'Depn|comparison'!$T30</f>
        <v>0</v>
      </c>
      <c r="Y13" s="189">
        <f>'Depn|comparison'!AJ13*'Depn|comparison'!$T30</f>
        <v>0</v>
      </c>
      <c r="Z13" s="189">
        <f>'Depn|comparison'!AK13*'Depn|comparison'!$T30</f>
        <v>0</v>
      </c>
      <c r="AA13" s="189">
        <f>'Depn|comparison'!AL13*'Depn|comparison'!$T30</f>
        <v>0</v>
      </c>
      <c r="AB13" s="189">
        <f>'Depn|comparison'!AM13*'Depn|comparison'!$T30</f>
        <v>0</v>
      </c>
      <c r="AC13" s="189">
        <f>'Depn|comparison'!AN13*'Depn|comparison'!$T30</f>
        <v>0</v>
      </c>
      <c r="AD13" s="189">
        <f>'Depn|comparison'!AO13*'Depn|comparison'!$T30</f>
        <v>0</v>
      </c>
      <c r="AE13" s="189">
        <f>'Depn|comparison'!AP13*'Depn|comparison'!$T30</f>
        <v>0</v>
      </c>
      <c r="AF13" s="189">
        <f>'Depn|comparison'!AQ13*'Depn|comparison'!$T30</f>
        <v>0</v>
      </c>
      <c r="AG13" s="189">
        <f>'Depn|comparison'!AR13*'Depn|comparison'!$T30</f>
        <v>0</v>
      </c>
      <c r="AH13" s="189">
        <f>'Depn|comparison'!AS13*'Depn|comparison'!$T30</f>
        <v>0</v>
      </c>
      <c r="AI13" s="189">
        <f>'Depn|comparison'!AT13*'Depn|comparison'!$T30</f>
        <v>0</v>
      </c>
      <c r="AJ13" s="189">
        <f>'Depn|comparison'!AU13*'Depn|comparison'!$T30</f>
        <v>0</v>
      </c>
      <c r="AK13" s="189">
        <f>'Depn|comparison'!AV13*'Depn|comparison'!$T30</f>
        <v>0</v>
      </c>
      <c r="AL13" s="189">
        <f>'Depn|comparison'!AW13*'Depn|comparison'!$T30</f>
        <v>0</v>
      </c>
      <c r="AM13" s="189">
        <f>'Depn|comparison'!AX13*'Depn|comparison'!$T30</f>
        <v>0</v>
      </c>
      <c r="AN13" s="189">
        <f>'Depn|comparison'!AY13*'Depn|comparison'!$T30</f>
        <v>0</v>
      </c>
      <c r="AO13" s="189">
        <f>'Depn|comparison'!AZ13*'Depn|comparison'!$T30</f>
        <v>0</v>
      </c>
      <c r="AP13" s="189">
        <f>'Depn|comparison'!BA13*'Depn|comparison'!$T30</f>
        <v>0</v>
      </c>
      <c r="AQ13" s="189">
        <f>'Depn|comparison'!BB13*'Depn|comparison'!$T30</f>
        <v>0</v>
      </c>
      <c r="AR13" s="189">
        <f>'Depn|comparison'!BC13*'Depn|comparison'!$T30</f>
        <v>0</v>
      </c>
      <c r="AS13" s="189">
        <f>'Depn|comparison'!BD13*'Depn|comparison'!$T30</f>
        <v>0</v>
      </c>
      <c r="AT13" s="189">
        <f>'Depn|comparison'!BE13*'Depn|comparison'!$T30</f>
        <v>0</v>
      </c>
      <c r="AU13" s="189">
        <f>'Depn|comparison'!BF13*'Depn|comparison'!$T30</f>
        <v>0</v>
      </c>
      <c r="AV13" s="189">
        <f>'Depn|comparison'!BG13*'Depn|comparison'!$T30</f>
        <v>0</v>
      </c>
      <c r="AW13" s="189">
        <f>'Depn|comparison'!BH13*'Depn|comparison'!$T30</f>
        <v>0</v>
      </c>
      <c r="AX13" s="189">
        <f>'Depn|comparison'!BI13*'Depn|comparison'!$T30</f>
        <v>0</v>
      </c>
      <c r="AY13" s="189">
        <f>'Depn|comparison'!BJ13*'Depn|comparison'!$T30</f>
        <v>0</v>
      </c>
      <c r="AZ13" s="189">
        <f>'Depn|comparison'!BK13*'Depn|comparison'!$T30</f>
        <v>0</v>
      </c>
      <c r="BA13" s="189">
        <f>'Depn|comparison'!BL13*'Depn|comparison'!$T30</f>
        <v>0</v>
      </c>
      <c r="BB13" s="189">
        <f>'Depn|comparison'!BM13*'Depn|comparison'!$T30</f>
        <v>0</v>
      </c>
      <c r="BC13" s="189">
        <f>'Depn|comparison'!BN13*'Depn|comparison'!$T30</f>
        <v>0</v>
      </c>
      <c r="BD13" s="189">
        <f>'Depn|comparison'!BO13*'Depn|comparison'!$T30</f>
        <v>0</v>
      </c>
      <c r="BE13" s="189">
        <f>'Depn|comparison'!BP13*'Depn|comparison'!$T30</f>
        <v>0</v>
      </c>
      <c r="BF13" s="189">
        <f>'Depn|comparison'!BQ13*'Depn|comparison'!$T30</f>
        <v>0</v>
      </c>
      <c r="BG13" s="189">
        <f>'Depn|comparison'!BR13*'Depn|comparison'!$T30</f>
        <v>0</v>
      </c>
      <c r="BH13" s="189">
        <f>'Depn|comparison'!BS13*'Depn|comparison'!$T30</f>
        <v>0</v>
      </c>
      <c r="BI13" s="189">
        <f>'Depn|comparison'!BT13*'Depn|comparison'!$T30</f>
        <v>0</v>
      </c>
      <c r="BJ13" s="189">
        <f>'Depn|comparison'!BU13*'Depn|comparison'!$T30</f>
        <v>0</v>
      </c>
      <c r="BK13" s="189">
        <f>'Depn|comparison'!BV13*'Depn|comparison'!$T30</f>
        <v>0</v>
      </c>
      <c r="BL13" s="189">
        <f>'Depn|comparison'!BW13*'Depn|comparison'!$T30</f>
        <v>0</v>
      </c>
      <c r="BM13" s="189">
        <f>'Depn|comparison'!BX13*'Depn|comparison'!$T30</f>
        <v>0</v>
      </c>
      <c r="BN13" s="191"/>
      <c r="BO13" s="191"/>
      <c r="BP13" s="191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H13" s="192"/>
    </row>
    <row r="14" spans="1:92" s="189" customFormat="1" x14ac:dyDescent="0.35">
      <c r="B14" s="190"/>
      <c r="C14" s="191" t="str">
        <f>'Depn|Calc'!B341</f>
        <v>Non network - other</v>
      </c>
      <c r="E14" s="187"/>
      <c r="F14" s="255">
        <f>'Depn|comparison'!Q14</f>
        <v>6.0861141748872249</v>
      </c>
      <c r="G14" s="255">
        <f>'Depn|comparison'!R14</f>
        <v>6.6514881265743568</v>
      </c>
      <c r="H14" s="255">
        <f>'Depn|comparison'!S14</f>
        <v>6.8142510294245726</v>
      </c>
      <c r="I14" s="255">
        <f>'Depn|comparison'!T14</f>
        <v>6.9787738108548902</v>
      </c>
      <c r="J14" s="255">
        <f>'Depn|comparison'!U14</f>
        <v>7.217332737313459</v>
      </c>
      <c r="K14" s="336">
        <f>'Depn|comparison'!V14*'Depn|comparison'!$T31</f>
        <v>8.1019050675461504</v>
      </c>
      <c r="L14" s="189">
        <f>'Depn|comparison'!W14*'Depn|comparison'!$T31</f>
        <v>5.5852427580930781</v>
      </c>
      <c r="M14" s="189">
        <f>'Depn|comparison'!X14*'Depn|comparison'!$T31</f>
        <v>4.912265159197938</v>
      </c>
      <c r="N14" s="189">
        <f>'Depn|comparison'!Y14*'Depn|comparison'!$T31</f>
        <v>4.912265159197938</v>
      </c>
      <c r="O14" s="189">
        <f>'Depn|comparison'!Z14*'Depn|comparison'!$T31</f>
        <v>4.912265159197938</v>
      </c>
      <c r="P14" s="189">
        <f>'Depn|comparison'!AA14*'Depn|comparison'!$T31</f>
        <v>4.912265159197938</v>
      </c>
      <c r="Q14" s="189">
        <f>'Depn|comparison'!AB14*'Depn|comparison'!$T31</f>
        <v>4.912265159197938</v>
      </c>
      <c r="R14" s="189">
        <f>'Depn|comparison'!AC14*'Depn|comparison'!$T31</f>
        <v>4.912265159197938</v>
      </c>
      <c r="S14" s="189">
        <f>'Depn|comparison'!AD14*'Depn|comparison'!$T31</f>
        <v>4.912265159197938</v>
      </c>
      <c r="T14" s="189">
        <f>'Depn|comparison'!AE14*'Depn|comparison'!$T31</f>
        <v>4.9297166663305285</v>
      </c>
      <c r="U14" s="189">
        <f>'Depn|comparison'!AF14*'Depn|comparison'!$T31</f>
        <v>5.0731904499480862</v>
      </c>
      <c r="V14" s="189">
        <f>'Depn|comparison'!AG14*'Depn|comparison'!$T31</f>
        <v>4.6630422529870694</v>
      </c>
      <c r="W14" s="189">
        <f>'Depn|comparison'!AH14*'Depn|comparison'!$T31</f>
        <v>3.9332190843641301</v>
      </c>
      <c r="X14" s="189">
        <f>'Depn|comparison'!AI14*'Depn|comparison'!$T31</f>
        <v>3.2149708696698496</v>
      </c>
      <c r="Y14" s="189">
        <f>'Depn|comparison'!AJ14*'Depn|comparison'!$T31</f>
        <v>2.5839648185933695</v>
      </c>
      <c r="Z14" s="189">
        <f>'Depn|comparison'!AK14*'Depn|comparison'!$T31</f>
        <v>1.5267889744557552</v>
      </c>
      <c r="AA14" s="189">
        <f>'Depn|comparison'!AL14*'Depn|comparison'!$T31</f>
        <v>1.5267889744557552</v>
      </c>
      <c r="AB14" s="189">
        <f>'Depn|comparison'!AM14*'Depn|comparison'!$T31</f>
        <v>1.5267889744557552</v>
      </c>
      <c r="AC14" s="189">
        <f>'Depn|comparison'!AN14*'Depn|comparison'!$T31</f>
        <v>1.5267889744557552</v>
      </c>
      <c r="AD14" s="189">
        <f>'Depn|comparison'!AO14*'Depn|comparison'!$T31</f>
        <v>1.5267889744557552</v>
      </c>
      <c r="AE14" s="189">
        <f>'Depn|comparison'!AP14*'Depn|comparison'!$T31</f>
        <v>1.3706577851918731</v>
      </c>
      <c r="AF14" s="189">
        <f>'Depn|comparison'!AQ14*'Depn|comparison'!$T31</f>
        <v>0.76576195465317887</v>
      </c>
      <c r="AG14" s="189">
        <f>'Depn|comparison'!AR14*'Depn|comparison'!$T31</f>
        <v>0.50171974815284193</v>
      </c>
      <c r="AH14" s="189">
        <f>'Depn|comparison'!AS14*'Depn|comparison'!$T31</f>
        <v>0.34973826153081916</v>
      </c>
      <c r="AI14" s="189">
        <f>'Depn|comparison'!AT14*'Depn|comparison'!$T31</f>
        <v>6.4926423373912676E-2</v>
      </c>
      <c r="AJ14" s="189">
        <f>'Depn|comparison'!AU14*'Depn|comparison'!$T31</f>
        <v>0</v>
      </c>
      <c r="AK14" s="189">
        <f>'Depn|comparison'!AV14*'Depn|comparison'!$T31</f>
        <v>0</v>
      </c>
      <c r="AL14" s="189">
        <f>'Depn|comparison'!AW14*'Depn|comparison'!$T31</f>
        <v>0</v>
      </c>
      <c r="AM14" s="189">
        <f>'Depn|comparison'!AX14*'Depn|comparison'!$T31</f>
        <v>0</v>
      </c>
      <c r="AN14" s="189">
        <f>'Depn|comparison'!AY14*'Depn|comparison'!$T31</f>
        <v>0</v>
      </c>
      <c r="AO14" s="189">
        <f>'Depn|comparison'!AZ14*'Depn|comparison'!$T31</f>
        <v>0</v>
      </c>
      <c r="AP14" s="189">
        <f>'Depn|comparison'!BA14*'Depn|comparison'!$T31</f>
        <v>0</v>
      </c>
      <c r="AQ14" s="189">
        <f>'Depn|comparison'!BB14*'Depn|comparison'!$T31</f>
        <v>0</v>
      </c>
      <c r="AR14" s="189">
        <f>'Depn|comparison'!BC14*'Depn|comparison'!$T31</f>
        <v>0</v>
      </c>
      <c r="AS14" s="189">
        <f>'Depn|comparison'!BD14*'Depn|comparison'!$T31</f>
        <v>0</v>
      </c>
      <c r="AT14" s="189">
        <f>'Depn|comparison'!BE14*'Depn|comparison'!$T31</f>
        <v>0</v>
      </c>
      <c r="AU14" s="189">
        <f>'Depn|comparison'!BF14*'Depn|comparison'!$T31</f>
        <v>0</v>
      </c>
      <c r="AV14" s="189">
        <f>'Depn|comparison'!BG14*'Depn|comparison'!$T31</f>
        <v>0</v>
      </c>
      <c r="AW14" s="189">
        <f>'Depn|comparison'!BH14*'Depn|comparison'!$T31</f>
        <v>0</v>
      </c>
      <c r="AX14" s="189">
        <f>'Depn|comparison'!BI14*'Depn|comparison'!$T31</f>
        <v>0</v>
      </c>
      <c r="AY14" s="189">
        <f>'Depn|comparison'!BJ14*'Depn|comparison'!$T31</f>
        <v>0</v>
      </c>
      <c r="AZ14" s="189">
        <f>'Depn|comparison'!BK14*'Depn|comparison'!$T31</f>
        <v>0</v>
      </c>
      <c r="BA14" s="189">
        <f>'Depn|comparison'!BL14*'Depn|comparison'!$T31</f>
        <v>0</v>
      </c>
      <c r="BB14" s="189">
        <f>'Depn|comparison'!BM14*'Depn|comparison'!$T31</f>
        <v>0</v>
      </c>
      <c r="BC14" s="189">
        <f>'Depn|comparison'!BN14*'Depn|comparison'!$T31</f>
        <v>0</v>
      </c>
      <c r="BD14" s="189">
        <f>'Depn|comparison'!BO14*'Depn|comparison'!$T31</f>
        <v>0</v>
      </c>
      <c r="BE14" s="189">
        <f>'Depn|comparison'!BP14*'Depn|comparison'!$T31</f>
        <v>0</v>
      </c>
      <c r="BF14" s="189">
        <f>'Depn|comparison'!BQ14*'Depn|comparison'!$T31</f>
        <v>0</v>
      </c>
      <c r="BG14" s="189">
        <f>'Depn|comparison'!BR14*'Depn|comparison'!$T31</f>
        <v>0</v>
      </c>
      <c r="BH14" s="189">
        <f>'Depn|comparison'!BS14*'Depn|comparison'!$T31</f>
        <v>0</v>
      </c>
      <c r="BI14" s="189">
        <f>'Depn|comparison'!BT14*'Depn|comparison'!$T31</f>
        <v>0</v>
      </c>
      <c r="BJ14" s="189">
        <f>'Depn|comparison'!BU14*'Depn|comparison'!$T31</f>
        <v>0</v>
      </c>
      <c r="BK14" s="189">
        <f>'Depn|comparison'!BV14*'Depn|comparison'!$T31</f>
        <v>0</v>
      </c>
      <c r="BL14" s="189">
        <f>'Depn|comparison'!BW14*'Depn|comparison'!$T31</f>
        <v>0</v>
      </c>
      <c r="BM14" s="189">
        <f>'Depn|comparison'!BX14*'Depn|comparison'!$T31</f>
        <v>0</v>
      </c>
      <c r="BN14" s="191"/>
      <c r="BO14" s="191"/>
      <c r="BP14" s="191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H14" s="192"/>
    </row>
    <row r="15" spans="1:92" s="189" customFormat="1" x14ac:dyDescent="0.35">
      <c r="B15" s="190"/>
      <c r="C15" s="260" t="str">
        <f>'Depn|Calc'!B395</f>
        <v>Equity raising costs</v>
      </c>
      <c r="E15" s="187"/>
      <c r="F15" s="255"/>
      <c r="G15" s="255"/>
      <c r="H15" s="255"/>
      <c r="I15" s="255"/>
      <c r="J15" s="255"/>
      <c r="K15" s="336">
        <f>'Depn|comparison'!V15*'Depn|comparison'!$T32</f>
        <v>0.12664875446497706</v>
      </c>
      <c r="L15" s="189">
        <f>'Depn|comparison'!W15*'Depn|comparison'!$T32</f>
        <v>0.12664875446497706</v>
      </c>
      <c r="M15" s="189">
        <f>'Depn|comparison'!X15*'Depn|comparison'!$T32</f>
        <v>0.12664875446497706</v>
      </c>
      <c r="N15" s="189">
        <f>'Depn|comparison'!Y15*'Depn|comparison'!$T32</f>
        <v>0.12664875446497706</v>
      </c>
      <c r="O15" s="189">
        <f>'Depn|comparison'!Z15*'Depn|comparison'!$T32</f>
        <v>0.12664875446497706</v>
      </c>
      <c r="P15" s="189">
        <f>'Depn|comparison'!AA15*'Depn|comparison'!$T32</f>
        <v>0.12664875446497706</v>
      </c>
      <c r="Q15" s="189">
        <f>'Depn|comparison'!AB15*'Depn|comparison'!$T32</f>
        <v>0.12664875446497706</v>
      </c>
      <c r="R15" s="189">
        <f>'Depn|comparison'!AC15*'Depn|comparison'!$T32</f>
        <v>0.12664875446497706</v>
      </c>
      <c r="S15" s="189">
        <f>'Depn|comparison'!AD15*'Depn|comparison'!$T32</f>
        <v>0.12664875446497706</v>
      </c>
      <c r="T15" s="189">
        <f>'Depn|comparison'!AE15*'Depn|comparison'!$T32</f>
        <v>0.12664875446497706</v>
      </c>
      <c r="U15" s="189">
        <f>'Depn|comparison'!AF15*'Depn|comparison'!$T32</f>
        <v>0.12664875446497706</v>
      </c>
      <c r="V15" s="189">
        <f>'Depn|comparison'!AG15*'Depn|comparison'!$T32</f>
        <v>0.12664875446497706</v>
      </c>
      <c r="W15" s="189">
        <f>'Depn|comparison'!AH15*'Depn|comparison'!$T32</f>
        <v>0.12664875446497706</v>
      </c>
      <c r="X15" s="189">
        <f>'Depn|comparison'!AI15*'Depn|comparison'!$T32</f>
        <v>0.12664875446497706</v>
      </c>
      <c r="Y15" s="189">
        <f>'Depn|comparison'!AJ15*'Depn|comparison'!$T32</f>
        <v>0.12664875446497706</v>
      </c>
      <c r="Z15" s="189">
        <f>'Depn|comparison'!AK15*'Depn|comparison'!$T32</f>
        <v>0.12664875446497706</v>
      </c>
      <c r="AA15" s="189">
        <f>'Depn|comparison'!AL15*'Depn|comparison'!$T32</f>
        <v>0.12664875446497706</v>
      </c>
      <c r="AB15" s="189">
        <f>'Depn|comparison'!AM15*'Depn|comparison'!$T32</f>
        <v>0.12664875446497706</v>
      </c>
      <c r="AC15" s="189">
        <f>'Depn|comparison'!AN15*'Depn|comparison'!$T32</f>
        <v>0.12664875446497706</v>
      </c>
      <c r="AD15" s="189">
        <f>'Depn|comparison'!AO15*'Depn|comparison'!$T32</f>
        <v>0.12664875446497706</v>
      </c>
      <c r="AE15" s="189">
        <f>'Depn|comparison'!AP15*'Depn|comparison'!$T32</f>
        <v>0.12664875446497706</v>
      </c>
      <c r="AF15" s="189">
        <f>'Depn|comparison'!AQ15*'Depn|comparison'!$T32</f>
        <v>0.12664875446497706</v>
      </c>
      <c r="AG15" s="189">
        <f>'Depn|comparison'!AR15*'Depn|comparison'!$T32</f>
        <v>0.12664875446497706</v>
      </c>
      <c r="AH15" s="189">
        <f>'Depn|comparison'!AS15*'Depn|comparison'!$T32</f>
        <v>0.12664875446497706</v>
      </c>
      <c r="AI15" s="189">
        <f>'Depn|comparison'!AT15*'Depn|comparison'!$T32</f>
        <v>0.12664875446497706</v>
      </c>
      <c r="AJ15" s="189">
        <f>'Depn|comparison'!AU15*'Depn|comparison'!$T32</f>
        <v>0.12664875446497706</v>
      </c>
      <c r="AK15" s="189">
        <f>'Depn|comparison'!AV15*'Depn|comparison'!$T32</f>
        <v>0.12664875446497706</v>
      </c>
      <c r="AL15" s="189">
        <f>'Depn|comparison'!AW15*'Depn|comparison'!$T32</f>
        <v>0.12664875446497706</v>
      </c>
      <c r="AM15" s="189">
        <f>'Depn|comparison'!AX15*'Depn|comparison'!$T32</f>
        <v>0.12664875446497706</v>
      </c>
      <c r="AN15" s="189">
        <f>'Depn|comparison'!AY15*'Depn|comparison'!$T32</f>
        <v>0.12664875446497706</v>
      </c>
      <c r="AO15" s="189">
        <f>'Depn|comparison'!AZ15*'Depn|comparison'!$T32</f>
        <v>0.12664875446497706</v>
      </c>
      <c r="AP15" s="189">
        <f>'Depn|comparison'!BA15*'Depn|comparison'!$T32</f>
        <v>0.12664875446497706</v>
      </c>
      <c r="AQ15" s="189">
        <f>'Depn|comparison'!BB15*'Depn|comparison'!$T32</f>
        <v>0.12664875446497706</v>
      </c>
      <c r="AR15" s="189">
        <f>'Depn|comparison'!BC15*'Depn|comparison'!$T32</f>
        <v>0.12664875446497706</v>
      </c>
      <c r="AS15" s="189">
        <f>'Depn|comparison'!BD15*'Depn|comparison'!$T32</f>
        <v>0.12664875446497706</v>
      </c>
      <c r="AT15" s="189">
        <f>'Depn|comparison'!BE15*'Depn|comparison'!$T32</f>
        <v>0.12664875446497706</v>
      </c>
      <c r="AU15" s="189">
        <f>'Depn|comparison'!BF15*'Depn|comparison'!$T32</f>
        <v>0.12664875446497706</v>
      </c>
      <c r="AV15" s="189">
        <f>'Depn|comparison'!BG15*'Depn|comparison'!$T32</f>
        <v>0.12664875446497706</v>
      </c>
      <c r="AW15" s="189">
        <f>'Depn|comparison'!BH15*'Depn|comparison'!$T32</f>
        <v>0.12664875446497706</v>
      </c>
      <c r="AX15" s="189">
        <f>'Depn|comparison'!BI15*'Depn|comparison'!$T32</f>
        <v>0.12664875446497706</v>
      </c>
      <c r="AY15" s="189">
        <f>'Depn|comparison'!BJ15*'Depn|comparison'!$T32</f>
        <v>0.12664875446497706</v>
      </c>
      <c r="AZ15" s="189">
        <f>'Depn|comparison'!BK15*'Depn|comparison'!$T32</f>
        <v>0.12664875446497706</v>
      </c>
      <c r="BA15" s="189">
        <f>'Depn|comparison'!BL15*'Depn|comparison'!$T32</f>
        <v>6.6695220910464301E-2</v>
      </c>
      <c r="BB15" s="189">
        <f>'Depn|comparison'!BM15*'Depn|comparison'!$T32</f>
        <v>0</v>
      </c>
      <c r="BC15" s="189">
        <f>'Depn|comparison'!BN15*'Depn|comparison'!$T32</f>
        <v>0</v>
      </c>
      <c r="BD15" s="189">
        <f>'Depn|comparison'!BO15*'Depn|comparison'!$T32</f>
        <v>0</v>
      </c>
      <c r="BE15" s="189">
        <f>'Depn|comparison'!BP15*'Depn|comparison'!$T32</f>
        <v>0</v>
      </c>
      <c r="BF15" s="189">
        <f>'Depn|comparison'!BQ15*'Depn|comparison'!$T32</f>
        <v>0</v>
      </c>
      <c r="BG15" s="189">
        <f>'Depn|comparison'!BR15*'Depn|comparison'!$T32</f>
        <v>0</v>
      </c>
      <c r="BH15" s="189">
        <f>'Depn|comparison'!BS15*'Depn|comparison'!$T32</f>
        <v>0</v>
      </c>
      <c r="BI15" s="189">
        <f>'Depn|comparison'!BT15*'Depn|comparison'!$T32</f>
        <v>0</v>
      </c>
      <c r="BJ15" s="189">
        <f>'Depn|comparison'!BU15*'Depn|comparison'!$T32</f>
        <v>0</v>
      </c>
      <c r="BK15" s="189">
        <f>'Depn|comparison'!BV15*'Depn|comparison'!$T32</f>
        <v>0</v>
      </c>
      <c r="BL15" s="189">
        <f>'Depn|comparison'!BW15*'Depn|comparison'!$T32</f>
        <v>0</v>
      </c>
      <c r="BM15" s="189">
        <f>'Depn|comparison'!BX15*'Depn|comparison'!$T32</f>
        <v>0</v>
      </c>
      <c r="BN15" s="191"/>
      <c r="BO15" s="191"/>
      <c r="BP15" s="191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H15" s="192"/>
    </row>
    <row r="16" spans="1:92" s="189" customFormat="1" x14ac:dyDescent="0.35">
      <c r="B16" s="190"/>
      <c r="C16" s="191"/>
      <c r="E16" s="187"/>
      <c r="F16" s="255"/>
      <c r="G16" s="255"/>
      <c r="H16" s="255"/>
      <c r="I16" s="255"/>
      <c r="J16" s="255"/>
      <c r="K16" s="336"/>
      <c r="BN16" s="191"/>
      <c r="BO16" s="191"/>
      <c r="BP16" s="191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H16" s="192"/>
    </row>
    <row r="17" spans="2:86" s="189" customFormat="1" x14ac:dyDescent="0.35">
      <c r="B17" s="190"/>
      <c r="C17" s="191"/>
      <c r="E17" s="193"/>
      <c r="F17" s="255"/>
      <c r="G17" s="255"/>
      <c r="H17" s="255"/>
      <c r="I17" s="255"/>
      <c r="J17" s="255"/>
      <c r="K17" s="336"/>
      <c r="BN17" s="191"/>
      <c r="BO17" s="191"/>
      <c r="BP17" s="191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H17" s="192"/>
    </row>
    <row r="18" spans="2:86" s="189" customFormat="1" x14ac:dyDescent="0.35">
      <c r="C18" s="191"/>
      <c r="E18" s="193">
        <f>SUM(F19:J19)-SUM(F8:J14)</f>
        <v>0</v>
      </c>
      <c r="F18" s="255"/>
      <c r="G18" s="255"/>
      <c r="H18" s="255"/>
      <c r="I18" s="255"/>
      <c r="J18" s="255"/>
      <c r="K18" s="336"/>
      <c r="BN18" s="191"/>
      <c r="BO18" s="191"/>
      <c r="BP18" s="191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H18" s="192"/>
    </row>
    <row r="19" spans="2:86" s="189" customFormat="1" ht="14.5" x14ac:dyDescent="0.35">
      <c r="C19" s="195" t="s">
        <v>34</v>
      </c>
      <c r="D19" s="188"/>
      <c r="E19" s="193"/>
      <c r="F19" s="256">
        <f>SUM(F8:F18)</f>
        <v>81.196713685552979</v>
      </c>
      <c r="G19" s="256">
        <f t="shared" ref="G19:BH19" si="0">SUM(G8:G18)</f>
        <v>71.082034638324899</v>
      </c>
      <c r="H19" s="256">
        <f t="shared" si="0"/>
        <v>76.611036193321539</v>
      </c>
      <c r="I19" s="256">
        <f t="shared" si="0"/>
        <v>81.179375378496488</v>
      </c>
      <c r="J19" s="256">
        <f t="shared" si="0"/>
        <v>86.289037537614163</v>
      </c>
      <c r="K19" s="337">
        <f t="shared" si="0"/>
        <v>76.579048894553978</v>
      </c>
      <c r="L19" s="196">
        <f t="shared" si="0"/>
        <v>75.459203028831666</v>
      </c>
      <c r="M19" s="196">
        <f t="shared" si="0"/>
        <v>70.769645211193946</v>
      </c>
      <c r="N19" s="196">
        <f t="shared" si="0"/>
        <v>67.294165703731352</v>
      </c>
      <c r="O19" s="196">
        <f t="shared" si="0"/>
        <v>64.174301550085985</v>
      </c>
      <c r="P19" s="196">
        <f t="shared" si="0"/>
        <v>60.943769361970183</v>
      </c>
      <c r="Q19" s="196">
        <f t="shared" si="0"/>
        <v>60.172222582923631</v>
      </c>
      <c r="R19" s="196">
        <f t="shared" si="0"/>
        <v>60.172222582923631</v>
      </c>
      <c r="S19" s="196">
        <f t="shared" si="0"/>
        <v>60.172222582923631</v>
      </c>
      <c r="T19" s="196">
        <f t="shared" si="0"/>
        <v>60.189674090056222</v>
      </c>
      <c r="U19" s="196">
        <f t="shared" si="0"/>
        <v>60.333147873673781</v>
      </c>
      <c r="V19" s="196">
        <f t="shared" si="0"/>
        <v>51.729748071511139</v>
      </c>
      <c r="W19" s="196">
        <f t="shared" si="0"/>
        <v>29.510265840160766</v>
      </c>
      <c r="X19" s="196">
        <f t="shared" si="0"/>
        <v>28.792017625466485</v>
      </c>
      <c r="Y19" s="196">
        <f t="shared" si="0"/>
        <v>28.161011574390006</v>
      </c>
      <c r="Z19" s="196">
        <f t="shared" si="0"/>
        <v>27.103835730252392</v>
      </c>
      <c r="AA19" s="196">
        <f t="shared" si="0"/>
        <v>27.103835730252392</v>
      </c>
      <c r="AB19" s="196">
        <f t="shared" si="0"/>
        <v>27.103835730252392</v>
      </c>
      <c r="AC19" s="196">
        <f t="shared" si="0"/>
        <v>26.342457661778933</v>
      </c>
      <c r="AD19" s="196">
        <f t="shared" si="0"/>
        <v>21.507043073273113</v>
      </c>
      <c r="AE19" s="196">
        <f t="shared" si="0"/>
        <v>21.350911884009232</v>
      </c>
      <c r="AF19" s="196">
        <f t="shared" si="0"/>
        <v>20.746016053470537</v>
      </c>
      <c r="AG19" s="196">
        <f t="shared" si="0"/>
        <v>20.481973846970199</v>
      </c>
      <c r="AH19" s="196">
        <f t="shared" si="0"/>
        <v>20.329992360348179</v>
      </c>
      <c r="AI19" s="196">
        <f t="shared" si="0"/>
        <v>20.04518052219127</v>
      </c>
      <c r="AJ19" s="196">
        <f t="shared" si="0"/>
        <v>19.980254098817358</v>
      </c>
      <c r="AK19" s="196">
        <f t="shared" si="0"/>
        <v>19.980254098817358</v>
      </c>
      <c r="AL19" s="196">
        <f t="shared" si="0"/>
        <v>19.980254098817358</v>
      </c>
      <c r="AM19" s="196">
        <f t="shared" si="0"/>
        <v>19.980254098817358</v>
      </c>
      <c r="AN19" s="196">
        <f t="shared" si="0"/>
        <v>19.980254098817358</v>
      </c>
      <c r="AO19" s="196">
        <f t="shared" si="0"/>
        <v>19.980254098817358</v>
      </c>
      <c r="AP19" s="196">
        <f t="shared" si="0"/>
        <v>19.980254098817358</v>
      </c>
      <c r="AQ19" s="196">
        <f t="shared" si="0"/>
        <v>19.980254098817358</v>
      </c>
      <c r="AR19" s="196">
        <f t="shared" si="0"/>
        <v>19.980254098817358</v>
      </c>
      <c r="AS19" s="196">
        <f t="shared" si="0"/>
        <v>19.945778224929374</v>
      </c>
      <c r="AT19" s="196">
        <f t="shared" si="0"/>
        <v>19.68990077332651</v>
      </c>
      <c r="AU19" s="196">
        <f t="shared" si="0"/>
        <v>19.131934872059603</v>
      </c>
      <c r="AV19" s="196">
        <f t="shared" si="0"/>
        <v>18.628418940087066</v>
      </c>
      <c r="AW19" s="196">
        <f t="shared" si="0"/>
        <v>17.97820676599299</v>
      </c>
      <c r="AX19" s="196">
        <f t="shared" si="0"/>
        <v>17.328873561662043</v>
      </c>
      <c r="AY19" s="196">
        <f t="shared" si="0"/>
        <v>17.67381178246027</v>
      </c>
      <c r="AZ19" s="196">
        <f t="shared" si="0"/>
        <v>15.93767275149305</v>
      </c>
      <c r="BA19" s="196">
        <f t="shared" si="0"/>
        <v>14.476649693325356</v>
      </c>
      <c r="BB19" s="196">
        <f t="shared" si="0"/>
        <v>12.75682329280297</v>
      </c>
      <c r="BC19" s="196">
        <f t="shared" si="0"/>
        <v>10.984101144937672</v>
      </c>
      <c r="BD19" s="196">
        <f t="shared" si="0"/>
        <v>8.2442020375890941</v>
      </c>
      <c r="BE19" s="196">
        <f t="shared" si="0"/>
        <v>6.729385924481095</v>
      </c>
      <c r="BF19" s="196">
        <f t="shared" si="0"/>
        <v>5.4897763311810621</v>
      </c>
      <c r="BG19" s="196">
        <f t="shared" si="0"/>
        <v>4.4671117986630877</v>
      </c>
      <c r="BH19" s="196">
        <f t="shared" si="0"/>
        <v>3.1670544033566106</v>
      </c>
      <c r="BI19" s="196">
        <f t="shared" ref="BI19:BM19" si="1">SUM(BI8:BI18)</f>
        <v>2.1313469267139249</v>
      </c>
      <c r="BJ19" s="196">
        <f t="shared" si="1"/>
        <v>1.3981648033351983</v>
      </c>
      <c r="BK19" s="196">
        <f t="shared" si="1"/>
        <v>0.69099516022387164</v>
      </c>
      <c r="BL19" s="196">
        <f t="shared" si="1"/>
        <v>0.17072745593769595</v>
      </c>
      <c r="BM19" s="196">
        <f t="shared" si="1"/>
        <v>0</v>
      </c>
      <c r="BN19" s="188"/>
      <c r="BO19" s="188"/>
      <c r="BP19" s="188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H19" s="192"/>
    </row>
    <row r="20" spans="2:86" s="189" customFormat="1" x14ac:dyDescent="0.35">
      <c r="C20" s="197" t="s">
        <v>51</v>
      </c>
      <c r="D20" s="198"/>
      <c r="E20" s="193"/>
      <c r="F20" s="199">
        <f>NPV('Depn|Inputs'!O21, F19:J19)</f>
        <v>352.89207747769728</v>
      </c>
      <c r="G20" s="200"/>
      <c r="H20" s="200"/>
      <c r="I20" s="200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K20" s="201"/>
      <c r="BL20" s="201"/>
      <c r="BM20" s="201"/>
      <c r="BN20" s="201"/>
      <c r="BO20" s="201"/>
      <c r="BP20" s="201"/>
    </row>
    <row r="21" spans="2:86" s="189" customFormat="1" x14ac:dyDescent="0.35"/>
    <row r="23" spans="2:86" x14ac:dyDescent="0.3">
      <c r="C23" s="202"/>
      <c r="D23" s="203"/>
      <c r="E23" s="203"/>
      <c r="F23" s="204" t="s">
        <v>52</v>
      </c>
      <c r="G23" s="204" t="s">
        <v>53</v>
      </c>
      <c r="H23" s="205" t="s">
        <v>56</v>
      </c>
    </row>
    <row r="24" spans="2:86" x14ac:dyDescent="0.3">
      <c r="C24" s="206" t="str">
        <f t="shared" ref="C24:C31" si="2">C8</f>
        <v>Subtransmission</v>
      </c>
      <c r="D24" s="207"/>
      <c r="E24" s="207"/>
      <c r="F24" s="283">
        <f>SUM(K8:BM8)</f>
        <v>357.10642705882162</v>
      </c>
      <c r="G24" s="261">
        <f>'Depn|Inputs'!P111</f>
        <v>357.10642705882185</v>
      </c>
      <c r="H24" s="266">
        <f>G24-F24</f>
        <v>0</v>
      </c>
    </row>
    <row r="25" spans="2:86" x14ac:dyDescent="0.3">
      <c r="C25" s="206" t="str">
        <f t="shared" si="2"/>
        <v>Distribution system assets</v>
      </c>
      <c r="D25" s="207"/>
      <c r="E25" s="207"/>
      <c r="F25" s="283">
        <f t="shared" ref="F25:F31" si="3">SUM(K9:BM9)</f>
        <v>987.43656486116686</v>
      </c>
      <c r="G25" s="261">
        <f>'Depn|Inputs'!P112</f>
        <v>987.43656486116765</v>
      </c>
      <c r="H25" s="275">
        <f t="shared" ref="H25:H30" si="4">G25-F25</f>
        <v>0</v>
      </c>
    </row>
    <row r="26" spans="2:86" x14ac:dyDescent="0.3">
      <c r="C26" s="206" t="str">
        <f t="shared" si="2"/>
        <v>Metering</v>
      </c>
      <c r="D26" s="207"/>
      <c r="E26" s="207"/>
      <c r="F26" s="283">
        <f t="shared" si="3"/>
        <v>0</v>
      </c>
      <c r="G26" s="261">
        <f>'Depn|Inputs'!P113</f>
        <v>3.3678873643405198E-15</v>
      </c>
      <c r="H26" s="275">
        <f t="shared" si="4"/>
        <v>3.3678873643405198E-15</v>
      </c>
    </row>
    <row r="27" spans="2:86" x14ac:dyDescent="0.3">
      <c r="C27" s="206" t="str">
        <f t="shared" si="2"/>
        <v>Public Lighting</v>
      </c>
      <c r="D27" s="207"/>
      <c r="E27" s="207"/>
      <c r="F27" s="283">
        <f t="shared" si="3"/>
        <v>5.6389016420626215E-2</v>
      </c>
      <c r="G27" s="261">
        <f>'Depn|Inputs'!P114</f>
        <v>5.6389016420626215E-2</v>
      </c>
      <c r="H27" s="208">
        <f t="shared" si="4"/>
        <v>0</v>
      </c>
    </row>
    <row r="28" spans="2:86" x14ac:dyDescent="0.3">
      <c r="C28" s="206" t="str">
        <f t="shared" si="2"/>
        <v>SCADA/Network control</v>
      </c>
      <c r="D28" s="207"/>
      <c r="E28" s="207"/>
      <c r="F28" s="283">
        <f t="shared" si="3"/>
        <v>-3.2353109459859182</v>
      </c>
      <c r="G28" s="261">
        <f>'Depn|Inputs'!P115</f>
        <v>-3.2353109459859182</v>
      </c>
      <c r="H28" s="208">
        <f t="shared" si="4"/>
        <v>0</v>
      </c>
    </row>
    <row r="29" spans="2:86" x14ac:dyDescent="0.3">
      <c r="C29" s="206" t="str">
        <f t="shared" si="2"/>
        <v>Non network - IT</v>
      </c>
      <c r="D29" s="207"/>
      <c r="E29" s="207"/>
      <c r="F29" s="283">
        <f t="shared" si="3"/>
        <v>53.50310267514724</v>
      </c>
      <c r="G29" s="261">
        <f>'Depn|Inputs'!P116</f>
        <v>53.503102675147247</v>
      </c>
      <c r="H29" s="208">
        <f t="shared" si="4"/>
        <v>0</v>
      </c>
    </row>
    <row r="30" spans="2:86" x14ac:dyDescent="0.3">
      <c r="C30" s="206" t="str">
        <f t="shared" si="2"/>
        <v>Non network - other</v>
      </c>
      <c r="D30" s="207"/>
      <c r="E30" s="207"/>
      <c r="F30" s="283">
        <f t="shared" si="3"/>
        <v>83.157857127099206</v>
      </c>
      <c r="G30" s="261">
        <f>'Depn|Inputs'!P117</f>
        <v>83.157857127099248</v>
      </c>
      <c r="H30" s="208">
        <f t="shared" si="4"/>
        <v>0</v>
      </c>
    </row>
    <row r="31" spans="2:86" x14ac:dyDescent="0.3">
      <c r="C31" s="262" t="str">
        <f t="shared" si="2"/>
        <v>Equity raising costs</v>
      </c>
      <c r="D31" s="263"/>
      <c r="E31" s="263"/>
      <c r="F31" s="283">
        <f t="shared" si="3"/>
        <v>5.3859429084395005</v>
      </c>
      <c r="G31" s="261">
        <f>'Depn|Inputs'!P118</f>
        <v>5.3859429084395041</v>
      </c>
      <c r="H31" s="264"/>
    </row>
    <row r="32" spans="2:86" x14ac:dyDescent="0.3">
      <c r="C32" s="209"/>
      <c r="D32" s="210"/>
      <c r="E32" s="210"/>
      <c r="F32" s="265">
        <f>SUM(F24:F31)</f>
        <v>1483.4109727011091</v>
      </c>
      <c r="G32" s="265">
        <f>SUM(G24:G31)</f>
        <v>1483.4109727011103</v>
      </c>
      <c r="H32" s="282">
        <f>G32-F32</f>
        <v>0</v>
      </c>
    </row>
    <row r="33" spans="2:11" x14ac:dyDescent="0.3">
      <c r="D33" s="189"/>
      <c r="E33" s="189"/>
    </row>
    <row r="35" spans="2:11" ht="29" x14ac:dyDescent="0.3">
      <c r="B35" s="270"/>
      <c r="C35" s="269" t="s">
        <v>66</v>
      </c>
      <c r="K35" s="267" t="s">
        <v>64</v>
      </c>
    </row>
    <row r="36" spans="2:11" x14ac:dyDescent="0.3">
      <c r="B36" s="270"/>
      <c r="C36" s="184" t="str">
        <f>+C8</f>
        <v>Subtransmission</v>
      </c>
      <c r="K36" s="272">
        <f t="shared" ref="K36:K43" si="5">+K8/2</f>
        <v>5.6455253957170033</v>
      </c>
    </row>
    <row r="37" spans="2:11" x14ac:dyDescent="0.3">
      <c r="B37" s="270"/>
      <c r="C37" s="184" t="str">
        <f t="shared" ref="C37:C43" si="6">+C9</f>
        <v>Distribution system assets</v>
      </c>
      <c r="K37" s="272">
        <f t="shared" si="5"/>
        <v>21.921128938913352</v>
      </c>
    </row>
    <row r="38" spans="2:11" x14ac:dyDescent="0.3">
      <c r="B38" s="270"/>
      <c r="C38" s="184" t="str">
        <f t="shared" si="6"/>
        <v>Metering</v>
      </c>
      <c r="K38" s="272">
        <f t="shared" si="5"/>
        <v>0</v>
      </c>
    </row>
    <row r="39" spans="2:11" x14ac:dyDescent="0.3">
      <c r="B39" s="270"/>
      <c r="C39" s="184" t="str">
        <f t="shared" si="6"/>
        <v>Public Lighting</v>
      </c>
      <c r="K39" s="272">
        <f t="shared" si="5"/>
        <v>2.8194508210313107E-2</v>
      </c>
    </row>
    <row r="40" spans="2:11" x14ac:dyDescent="0.3">
      <c r="B40" s="270"/>
      <c r="C40" s="184" t="str">
        <f t="shared" si="6"/>
        <v>SCADA/Network control</v>
      </c>
      <c r="K40" s="272">
        <f t="shared" si="5"/>
        <v>-1.6176554729929591</v>
      </c>
    </row>
    <row r="41" spans="2:11" x14ac:dyDescent="0.3">
      <c r="B41" s="270"/>
      <c r="C41" s="184" t="str">
        <f t="shared" si="6"/>
        <v>Non network - IT</v>
      </c>
      <c r="K41" s="272">
        <f t="shared" si="5"/>
        <v>8.1980541664237077</v>
      </c>
    </row>
    <row r="42" spans="2:11" x14ac:dyDescent="0.3">
      <c r="B42" s="270"/>
      <c r="C42" s="184" t="str">
        <f t="shared" si="6"/>
        <v>Non network - other</v>
      </c>
      <c r="K42" s="272">
        <f t="shared" si="5"/>
        <v>4.0509525337730752</v>
      </c>
    </row>
    <row r="43" spans="2:11" x14ac:dyDescent="0.3">
      <c r="B43" s="270"/>
      <c r="C43" s="184" t="str">
        <f t="shared" si="6"/>
        <v>Equity raising costs</v>
      </c>
      <c r="K43" s="272">
        <f t="shared" si="5"/>
        <v>6.332437723248853E-2</v>
      </c>
    </row>
    <row r="44" spans="2:11" ht="14.5" x14ac:dyDescent="0.3">
      <c r="B44" s="270"/>
      <c r="C44" s="195" t="s">
        <v>34</v>
      </c>
      <c r="K44" s="273">
        <f>+SUM(K36:K43)</f>
        <v>38.289524447276989</v>
      </c>
    </row>
    <row r="45" spans="2:11" x14ac:dyDescent="0.3">
      <c r="J45" s="271"/>
      <c r="K45" s="27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16 Oct changes</vt:lpstr>
      <vt:lpstr>AER change log</vt:lpstr>
      <vt:lpstr>Depn|Inputs</vt:lpstr>
      <vt:lpstr>Depn|Calc</vt:lpstr>
      <vt:lpstr>Depn|comparison</vt:lpstr>
      <vt:lpstr>Depn|Existing Assets</vt:lpstr>
      <vt:lpstr>'Depn|Calc'!conv_2015_2010</vt:lpstr>
      <vt:lpstr>'Depn|comparison'!conv_2015_2010</vt:lpstr>
      <vt:lpstr>'Depn|Existing Assets'!conv_2015_2010</vt:lpstr>
      <vt:lpstr>conv_2015_2010</vt:lpstr>
      <vt:lpstr>conv_2020_2010</vt:lpstr>
      <vt:lpstr>'Depn|Calc'!first_reg_period</vt:lpstr>
      <vt:lpstr>'Depn|comparison'!first_reg_period</vt:lpstr>
      <vt:lpstr>'Depn|Existing Assets'!first_reg_period</vt:lpstr>
      <vt:lpstr>first_reg_period</vt:lpstr>
      <vt:lpstr>'Depn|Calc'!second_reg_period</vt:lpstr>
      <vt:lpstr>'Depn|comparison'!second_reg_period</vt:lpstr>
      <vt:lpstr>'Depn|Existing Assets'!second_reg_period</vt:lpstr>
      <vt:lpstr>second_reg_period</vt:lpstr>
      <vt:lpstr>third_reg_period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2020-01-20T23:49:35Z</dcterms:created>
  <dcterms:modified xsi:type="dcterms:W3CDTF">2020-10-23T00:13:27Z</dcterms:modified>
</cp:coreProperties>
</file>