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00" yWindow="-15" windowWidth="25560" windowHeight="12120" activeTab="3"/>
  </bookViews>
  <sheets>
    <sheet name="Inputs" sheetId="2" r:id="rId1"/>
    <sheet name="Depreciation" sheetId="1" r:id="rId2"/>
    <sheet name="PTRM_comparison" sheetId="4" r:id="rId3"/>
    <sheet name="PTRM Inputs" sheetId="5" r:id="rId4"/>
  </sheets>
  <externalReferences>
    <externalReference r:id="rId5"/>
    <externalReference r:id="rId6"/>
    <externalReference r:id="rId7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2" hidden="1">[1]PCOR00!#REF!</definedName>
    <definedName name="_BQ4.1" hidden="1">[1]PCOR00!#REF!</definedName>
    <definedName name="_BQ4.5" localSheetId="2" hidden="1">#REF!</definedName>
    <definedName name="_BQ4.5" hidden="1">#REF!</definedName>
    <definedName name="_BQ4.6" localSheetId="2" hidden="1">#REF!</definedName>
    <definedName name="_BQ4.6" hidden="1">#REF!</definedName>
    <definedName name="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" localSheetId="2" hidden="1">{#N/A,#N/A,FALSE,"SUM QTR 3";#N/A,#N/A,FALSE,"Detail QTR 3 (w_o ly)"}</definedName>
    <definedName name="as" hidden="1">{#N/A,#N/A,FALSE,"SUM QTR 3";#N/A,#N/A,FALSE,"Detail QTR 3 (w_o ly)"}</definedName>
    <definedName name="b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'[2]Reco Sheet for Fcast'!$I$9:$J$9</definedName>
    <definedName name="BEx001CNWHJ5RULCSFM36ZCGJ1UH" hidden="1">'[2]Reco Sheet for Fcast'!$F$11:$G$11</definedName>
    <definedName name="BEx004791UAJIJSN57OT7YBLNP82" hidden="1">'[2]Reco Sheet for Fcast'!$H$2:$I$2</definedName>
    <definedName name="BEx008P2NVFDLBHL7IZ5WTMVOQ1F" localSheetId="2" hidden="1">'[3]AMI P &amp; L'!#REF!</definedName>
    <definedName name="BEx008P2NVFDLBHL7IZ5WTMVOQ1F" hidden="1">'[3]AMI P &amp; L'!#REF!</definedName>
    <definedName name="BEx009G00IN0JUIAQ4WE9NHTMQE2" hidden="1">'[2]Reco Sheet for Fcast'!$I$8:$J$8</definedName>
    <definedName name="BEx00DXTY2JDVGWQKV8H7FG4SV30" hidden="1">'[2]Reco Sheet for Fcast'!$F$11:$G$11</definedName>
    <definedName name="BEx00GHLTYRH5N2S6P78YW1CD30N" hidden="1">'[2]Reco Sheet for Fcast'!$F$11:$G$11</definedName>
    <definedName name="BEx00JC31DY11L45SEU4B10BIN6W" hidden="1">'[2]Reco Sheet for Fcast'!$K$2</definedName>
    <definedName name="BEx00KZHZBHP3TDV1YMX4B19B95O" localSheetId="2" hidden="1">'[3]AMI P &amp; L'!#REF!</definedName>
    <definedName name="BEx00KZHZBHP3TDV1YMX4B19B95O" hidden="1">'[3]AMI P &amp; L'!#REF!</definedName>
    <definedName name="BEx01DAZE5WX4UTU2TLKODE60MKZ" hidden="1">'[2]Reco Sheet for Fcast'!$F$6:$G$6</definedName>
    <definedName name="BEx01HY6E3GJ66ABU5ABN26V6Q13" hidden="1">'[2]Reco Sheet for Fcast'!$G$2</definedName>
    <definedName name="BEx01PW5YQKEGAR8JDDI5OARYXDF" hidden="1">'[2]Reco Sheet for Fcast'!$F$9:$G$9</definedName>
    <definedName name="BEx01XJ94SHJ1YQ7ORPW0RQGKI2H" hidden="1">'[2]Reco Sheet for Fcast'!$F$11:$G$11</definedName>
    <definedName name="BEx02Q08R9G839Q4RFGG9026C7PX" localSheetId="2" hidden="1">'[3]AMI P &amp; L'!#REF!</definedName>
    <definedName name="BEx02Q08R9G839Q4RFGG9026C7PX" hidden="1">'[3]AMI P &amp; L'!#REF!</definedName>
    <definedName name="BEx02SEL3Z1QWGAHXDPUA9WLTTPS" hidden="1">'[2]Reco Sheet for Fcast'!$F$11:$G$11</definedName>
    <definedName name="BEx02Y3KJZH5BGDM9QEZ1PVVI114" hidden="1">'[2]Reco Sheet for Fcast'!$F$8:$G$8</definedName>
    <definedName name="BEx0313GRLLASDTVPW5DHTXHE74M" hidden="1">'[2]Reco Sheet for Fcast'!$I$6:$J$6</definedName>
    <definedName name="BEx1F0SOZ3H5XUHXD7O01TCR8T6J" hidden="1">'[2]Reco Sheet for Fcast'!$F$10:$G$10</definedName>
    <definedName name="BEx1F9HL824UCNCVZ2U62J4KZCX8" hidden="1">'[2]Reco Sheet for Fcast'!$F$7:$G$7</definedName>
    <definedName name="BEx1FEVSJKTI1Q1Z874QZVFSJSVA" hidden="1">'[2]Reco Sheet for Fcast'!$I$6:$J$6</definedName>
    <definedName name="BEx1FGDRUHHLI1GBHELT4PK0LY4V" hidden="1">'[2]Reco Sheet for Fcast'!$I$9:$J$9</definedName>
    <definedName name="BEx1FJZ7GKO99IYTP6GGGF7EUL3Z" hidden="1">'[2]Reco Sheet for Fcast'!$I$7:$J$7</definedName>
    <definedName name="BEx1FSDBU7WQN41S8RKJEK69AVRU" hidden="1">'[2]Reco Sheet for Fcast'!$F$6:$G$6</definedName>
    <definedName name="BEx1FZV2CM77TBH1R6YYV9P06KA2" hidden="1">'[2]Reco Sheet for Fcast'!$F$9:$G$9</definedName>
    <definedName name="BEx1G59AY8195JTUM6P18VXUFJ3E" hidden="1">'[2]Reco Sheet for Fcast'!$F$9:$G$9</definedName>
    <definedName name="BEx1GVMRHFXUP6XYYY9NR12PV5TF" hidden="1">'[2]Reco Sheet for Fcast'!$F$8:$G$8</definedName>
    <definedName name="BEx1H6KIT7BHUH6MDDWC935V9N47" hidden="1">'[2]Reco Sheet for Fcast'!$I$8:$J$8</definedName>
    <definedName name="BEx1HDGOOJ3SKHYMWUZJ1P0RQZ9N" hidden="1">'[2]Reco Sheet for Fcast'!$H$2:$I$2</definedName>
    <definedName name="BEx1HDM5ZXSJG6JQEMSFV52PZ10V" hidden="1">'[2]Reco Sheet for Fcast'!$I$9:$J$9</definedName>
    <definedName name="BEx1HETBBZVN5F43LKOFMC4QB0CR" hidden="1">'[2]Reco Sheet for Fcast'!$F$9:$G$9</definedName>
    <definedName name="BEx1HGWNWPLNXICOTP90TKQVVE4E" hidden="1">'[2]Reco Sheet for Fcast'!$H$2:$I$2</definedName>
    <definedName name="BEx1HIPLJZABY0EMUOTZN0EQMDPU" hidden="1">'[2]Reco Sheet for Fcast'!$F$7:$G$7</definedName>
    <definedName name="BEx1HO94JIRX219MPWMB5E5XZ04X" hidden="1">'[2]Reco Sheet for Fcast'!$F$10:$G$10</definedName>
    <definedName name="BEx1HQNF6KHM21E3XLW0NMSSEI9S" hidden="1">'[2]Reco Sheet for Fcast'!$F$9:$G$9</definedName>
    <definedName name="BEx1HSLNWIW4S97ZBYY7I7M5YVH4" hidden="1">'[2]Reco Sheet for Fcast'!$I$8:$J$8</definedName>
    <definedName name="BEx1I4QKTILCKZUSOJCVZN7SNHL5" hidden="1">'[2]Reco Sheet for Fcast'!$F$6:$G$6</definedName>
    <definedName name="BEx1IE0ZP7RIFM9FI24S9I6AAJ14" hidden="1">'[2]Reco Sheet for Fcast'!$F$15</definedName>
    <definedName name="BEx1IGQ5B697MNDOE06MVSR0H58E" hidden="1">'[2]Reco Sheet for Fcast'!$F$11:$G$11</definedName>
    <definedName name="BEx1IKRPW8MLB9Y485M1TL2IT9SH" hidden="1">'[2]Reco Sheet for Fcast'!$F$15</definedName>
    <definedName name="BEx1J0CSSHDJGBJUHVOEMCF2P4DL" hidden="1">'[2]Reco Sheet for Fcast'!$I$9:$J$9</definedName>
    <definedName name="BEx1J6NC9DE7CANGLXQGIAHI2C92" hidden="1">'[2]Reco Sheet for Fcast'!$I$8:$J$8</definedName>
    <definedName name="BEx1J7E8VCGLPYU82QXVUG5N3ZAI" localSheetId="2" hidden="1">'[3]AMI P &amp; L'!#REF!</definedName>
    <definedName name="BEx1J7E8VCGLPYU82QXVUG5N3ZAI" hidden="1">'[3]AMI P &amp; L'!#REF!</definedName>
    <definedName name="BEx1JGE2YQWH8S25USOY08XVGO0D" hidden="1">'[2]Reco Sheet for Fcast'!$I$10:$J$10</definedName>
    <definedName name="BEx1JJJC9T1W7HY4V7HP1S1W4JO1" hidden="1">'[2]Reco Sheet for Fcast'!$F$10:$G$10</definedName>
    <definedName name="BEx1JKKZSJ7DI4PTFVI9VVFMB1X2" hidden="1">'[2]Reco Sheet for Fcast'!$F$6:$G$6</definedName>
    <definedName name="BEx1JUBQFRVMASSFK4B3V0AD7YP9" hidden="1">'[2]Reco Sheet for Fcast'!$I$7:$J$7</definedName>
    <definedName name="BEx1JXBM5W4YRWNQ0P95QQS6JWD6" hidden="1">'[2]Reco Sheet for Fcast'!$I$6:$J$6</definedName>
    <definedName name="BEx1KGY9QEHZ9QSARMQUTQKRK4UX" hidden="1">'[2]Reco Sheet for Fcast'!$I$8:$J$8</definedName>
    <definedName name="BEx1KKP1ELIF2UII2FWVGL7M1X7J" hidden="1">'[2]Reco Sheet for Fcast'!$F$10:$G$10</definedName>
    <definedName name="BEx1KUVWMB0QCWA3RBE4CADFVRIS" hidden="1">'[2]Reco Sheet for Fcast'!$F$15</definedName>
    <definedName name="BEx1L2OG1SDFK2TPXELJ77YP4NI2" hidden="1">'[2]Reco Sheet for Fcast'!$I$7:$J$7</definedName>
    <definedName name="BEx1L6Q60MWRDJB4L20LK0XPA0Z2" hidden="1">'[2]Reco Sheet for Fcast'!$I$9:$J$9</definedName>
    <definedName name="BEx1LD63FP2Z4BR9TKSHOZW9KKZ5" hidden="1">'[2]Reco Sheet for Fcast'!$G$2</definedName>
    <definedName name="BEx1LDMB9RW982DUILM2WPT5VWQ3" hidden="1">'[2]Reco Sheet for Fcast'!$H$2:$I$2</definedName>
    <definedName name="BEx1LRPGDQCOEMW8YT80J1XCDCIV" hidden="1">'[2]Reco Sheet for Fcast'!$F$6:$G$6</definedName>
    <definedName name="BEx1LRUSJW4JG54X07QWD9R27WV9" localSheetId="2" hidden="1">'[3]AMI P &amp; L'!#REF!</definedName>
    <definedName name="BEx1LRUSJW4JG54X07QWD9R27WV9" hidden="1">'[3]AMI P &amp; L'!#REF!</definedName>
    <definedName name="BEx1M1WBK5T0LP1AK2JYV6W87ID6" hidden="1">'[2]Reco Sheet for Fcast'!$F$10:$G$10</definedName>
    <definedName name="BEx1M2CEKIG7U2M98E8QT7PXKFJI" localSheetId="2" hidden="1">#REF!</definedName>
    <definedName name="BEx1M2CEKIG7U2M98E8QT7PXKFJI" hidden="1">#REF!</definedName>
    <definedName name="BEx1M51HHDYGIT8PON7U8ICL2S95" hidden="1">'[2]Reco Sheet for Fcast'!$F$10:$G$10</definedName>
    <definedName name="BEx1MTRKKVCHOZ0YGID6HZ49LJTO" localSheetId="2" hidden="1">'[3]AMI P &amp; L'!#REF!</definedName>
    <definedName name="BEx1MTRKKVCHOZ0YGID6HZ49LJTO" hidden="1">'[3]AMI P &amp; L'!#REF!</definedName>
    <definedName name="BEx1N3CUJ3UX61X38ZAJVPEN4KMC" hidden="1">'[2]Reco Sheet for Fcast'!$K$2</definedName>
    <definedName name="BEx1NM34KQTO1LDNSAFD1L82UZFG" hidden="1">'[2]Reco Sheet for Fcast'!$F$15</definedName>
    <definedName name="BEx1NO6TXZVOGCUWCCRTXRXWW0XL" hidden="1">'[2]Reco Sheet for Fcast'!$I$10:$J$10</definedName>
    <definedName name="BEx1NS8EU5P9FQV3S0WRTXI5L361" hidden="1">'[2]Reco Sheet for Fcast'!$F$7:$G$7</definedName>
    <definedName name="BEx1NUBX5VUYZFKQH69FN6BTLWCR" hidden="1">'[2]Reco Sheet for Fcast'!$I$7:$J$7</definedName>
    <definedName name="BEx1NZ4K1L8UON80Y2A4RASKWGNP" hidden="1">'[2]Reco Sheet for Fcast'!$F$15:$G$16</definedName>
    <definedName name="BEx1OLAZ915OGYWP0QP1QQWDLCRX" hidden="1">'[2]Reco Sheet for Fcast'!$I$6:$J$6</definedName>
    <definedName name="BEx1OO5ER042IS6IC4TLDI75JNVH" hidden="1">'[2]Reco Sheet for Fcast'!$G$2</definedName>
    <definedName name="BEx1OTE54CBSUT8FWKRALEDCUWN4" hidden="1">'[2]Reco Sheet for Fcast'!$F$11:$G$11</definedName>
    <definedName name="BEx1OVSMPADTX95QUOX34KZQ8EDY" hidden="1">'[2]Reco Sheet for Fcast'!$I$11:$J$11</definedName>
    <definedName name="BEx1OX544IO9FQJI7YYQGZCEHB3O" hidden="1">'[2]Reco Sheet for Fcast'!$I$8:$J$8</definedName>
    <definedName name="BEx1OY6SVEUT2EQ26P7EKEND342G" hidden="1">'[2]Reco Sheet for Fcast'!$I$9:$J$9</definedName>
    <definedName name="BEx1OYN1LPIPI12O9G6F7QAOS9T4" hidden="1">'[2]Reco Sheet for Fcast'!$I$7:$J$7</definedName>
    <definedName name="BEx1P1HHKJA799O3YZXQAX6KFH58" hidden="1">'[2]Reco Sheet for Fcast'!$F$6:$G$6</definedName>
    <definedName name="BEx1P34W467WGPOXPK292QFJIPHJ" hidden="1">'[2]Reco Sheet for Fcast'!$H$2:$I$2</definedName>
    <definedName name="BEx1P7S1J4TKGVJ43C2Q2R3M9WRB" hidden="1">'[2]Reco Sheet for Fcast'!$I$6:$J$6</definedName>
    <definedName name="BEx1PA11BLPVZM8RC5BL46WX8YB5" hidden="1">'[2]Reco Sheet for Fcast'!$F$8:$G$8</definedName>
    <definedName name="BEx1PBZ4BEFIPGMQXT9T8S4PZ2IM" hidden="1">'[2]Reco Sheet for Fcast'!$F$10:$G$10</definedName>
    <definedName name="BEx1PLF2CFSXBZPVI6CJ534EIJDN" hidden="1">'[2]Reco Sheet for Fcast'!$I$8:$J$8</definedName>
    <definedName name="BEx1PMWZB2DO6EM9BKLUICZJ65HD" hidden="1">'[2]Reco Sheet for Fcast'!$I$10:$J$10</definedName>
    <definedName name="BEx1QA54J2A4I7IBQR19BTY28ZMR" hidden="1">'[2]Reco Sheet for Fcast'!$I$10:$J$10</definedName>
    <definedName name="BEx1QMQAHG3KQUK59DVM68SWKZIZ" hidden="1">'[2]Reco Sheet for Fcast'!$I$10:$J$10</definedName>
    <definedName name="BEx1R9YFKJCMSEST8OVCAO5E47FO" hidden="1">'[2]Reco Sheet for Fcast'!$F$9:$G$9</definedName>
    <definedName name="BEx1RBGC06B3T52OIC0EQ1KGVP1I" hidden="1">'[2]Reco Sheet for Fcast'!$F$10:$G$10</definedName>
    <definedName name="BEx1RRC7X4NI1CU4EO5XYE2GVARJ" hidden="1">'[2]Reco Sheet for Fcast'!$I$11:$J$11</definedName>
    <definedName name="BEx1RZA1NCGT832L7EMR7GMF588W" hidden="1">'[2]Reco Sheet for Fcast'!$I$10:$J$10</definedName>
    <definedName name="BEx1S0XGIPUSZQUCSGWSK10GKW7Y" hidden="1">'[2]Reco Sheet for Fcast'!$F$8:$G$8</definedName>
    <definedName name="BEx1S5VFNKIXHTTCWSV60UC50EZ8" hidden="1">'[2]Reco Sheet for Fcast'!$I$7:$J$7</definedName>
    <definedName name="BEx1SK3U02H0RGKEYXW7ZMCEOF3V" hidden="1">'[2]Reco Sheet for Fcast'!$E$2:$F$2</definedName>
    <definedName name="BEx1SSNEZINBJT29QVS62VS1THT4" hidden="1">'[2]Reco Sheet for Fcast'!$F$9:$G$9</definedName>
    <definedName name="BEx1SVNCHNANBJIDIQVB8AFK4HAN" localSheetId="2" hidden="1">'[3]AMI P &amp; L'!#REF!</definedName>
    <definedName name="BEx1SVNCHNANBJIDIQVB8AFK4HAN" hidden="1">'[3]AMI P &amp; L'!#REF!</definedName>
    <definedName name="BEx1TJ0WLS9O7KNSGIPWTYHDYI1D" localSheetId="2" hidden="1">'[3]AMI P &amp; L'!#REF!</definedName>
    <definedName name="BEx1TJ0WLS9O7KNSGIPWTYHDYI1D" hidden="1">'[3]AMI P &amp; L'!#REF!</definedName>
    <definedName name="BEx1U7WFO8OZKB1EBF4H386JW91L" hidden="1">'[2]Reco Sheet for Fcast'!$I$9:$J$9</definedName>
    <definedName name="BEx1U87938YR9N6HYI24KVBKLOS3" hidden="1">'[2]Reco Sheet for Fcast'!$G$2</definedName>
    <definedName name="BEx1UESH4KDWHYESQU2IE55RS3LI" hidden="1">'[2]Reco Sheet for Fcast'!$F$11:$G$11</definedName>
    <definedName name="BEx1UI8N9KTCPSOJ7RDW0T8UEBNP" hidden="1">'[2]Reco Sheet for Fcast'!$F$10:$G$10</definedName>
    <definedName name="BEx1UML0HHJFHA5TBOYQ24I3RV1W" hidden="1">'[2]Reco Sheet for Fcast'!$F$6:$G$6</definedName>
    <definedName name="BEx1UUDIQPZ23XQ79GUL0RAWRSCK" hidden="1">'[2]Reco Sheet for Fcast'!$I$7:$J$7</definedName>
    <definedName name="BEx1V50N55N07Q5LD91VS9QF1WB6" localSheetId="2" hidden="1">#REF!</definedName>
    <definedName name="BEx1V50N55N07Q5LD91VS9QF1WB6" hidden="1">#REF!</definedName>
    <definedName name="BEx1V67SEV778NVW68J8W5SND1J7" hidden="1">'[2]Reco Sheet for Fcast'!$I$9:$J$9</definedName>
    <definedName name="BEx1VIY9SQLRESD11CC4PHYT0XSG" hidden="1">'[2]Reco Sheet for Fcast'!$H$2:$I$2</definedName>
    <definedName name="BEx1WC67EH10SC38QWX3WEA5KH3A" hidden="1">'[2]Reco Sheet for Fcast'!$F$10:$G$10</definedName>
    <definedName name="BEx1WGYTKZZIPM1577W5FEYKFH3V" hidden="1">'[2]Reco Sheet for Fcast'!$F$15:$J$123</definedName>
    <definedName name="BEx1WHPURIV3D3PTJJ359H1OP7ZV" localSheetId="2" hidden="1">'[3]AMI P &amp; L'!#REF!</definedName>
    <definedName name="BEx1WHPURIV3D3PTJJ359H1OP7ZV" hidden="1">'[3]AMI P &amp; L'!#REF!</definedName>
    <definedName name="BEx1WLWY2CR1WRD694JJSWSDFAIR" hidden="1">'[2]Reco Sheet for Fcast'!$I$7:$J$7</definedName>
    <definedName name="BEx1WMD1LWPWRIK6GGAJRJAHJM8I" hidden="1">'[2]Reco Sheet for Fcast'!$I$10:$J$10</definedName>
    <definedName name="BEx1WR0D41MR174LBF3P9E3K0J51" hidden="1">'[2]Reco Sheet for Fcast'!$F$7:$G$7</definedName>
    <definedName name="BEx1WUB1FAS5PHU33TJ60SUHR618" hidden="1">'[2]Reco Sheet for Fcast'!$I$8:$J$8</definedName>
    <definedName name="BEx1WX04G0INSPPG9NTNR3DYR6PZ" hidden="1">'[2]Reco Sheet for Fcast'!$I$11:$J$11</definedName>
    <definedName name="BEx1X3LHU9DPG01VWX2IF65TRATF" hidden="1">'[2]Reco Sheet for Fcast'!$F$8:$G$8</definedName>
    <definedName name="BEx1XK8AAMO0AH0Z1OUKW30CA7EQ" hidden="1">'[2]Reco Sheet for Fcast'!$H$2:$I$2</definedName>
    <definedName name="BEx1XL4MZ7C80495GHQRWOBS16PQ" hidden="1">'[2]Reco Sheet for Fcast'!$F$6:$G$6</definedName>
    <definedName name="BEx1Y2IGS2K95E1M51PEF9KJZ0KB" hidden="1">'[2]Reco Sheet for Fcast'!$F$15</definedName>
    <definedName name="BEx1Y3PKK83X2FN9SAALFHOWKMRQ" hidden="1">'[2]Reco Sheet for Fcast'!$F$9:$G$9</definedName>
    <definedName name="BEx1YL3DJ7Y4AZ01ERCOGW0FJ26T" localSheetId="2" hidden="1">'[3]AMI P &amp; L'!#REF!</definedName>
    <definedName name="BEx1YL3DJ7Y4AZ01ERCOGW0FJ26T" hidden="1">'[3]AMI P &amp; L'!#REF!</definedName>
    <definedName name="BEx1Z2RYHSVD1H37817SN93VMURZ" hidden="1">'[2]Reco Sheet for Fcast'!$F$7:$G$7</definedName>
    <definedName name="BEx3AMAKWI6458B67VKZO56MCNJW" hidden="1">'[2]Reco Sheet for Fcast'!$H$2:$I$2</definedName>
    <definedName name="BEx3AOOVM42G82TNF53W0EKXLUSI" localSheetId="2" hidden="1">'[3]AMI P &amp; L'!#REF!</definedName>
    <definedName name="BEx3AOOVM42G82TNF53W0EKXLUSI" hidden="1">'[3]AMI P &amp; L'!#REF!</definedName>
    <definedName name="BEx3APL8D18BCFDD4AZK12WFXA67" hidden="1">'[2]Reco Sheet for Fcast'!$G$2:$H$2</definedName>
    <definedName name="BEx3AZH9W4SUFCAHNDOQ728R9V4L" hidden="1">'[2]Reco Sheet for Fcast'!$F$6:$G$6</definedName>
    <definedName name="BEx3BNR9ES4KY7Q1DK83KC5NDGL8" hidden="1">'[2]Reco Sheet for Fcast'!$E$2:$F$2</definedName>
    <definedName name="BEx3BQR5VZXNQ4H949ORM8ESU3B3" localSheetId="2" hidden="1">'[3]AMI P &amp; L'!#REF!</definedName>
    <definedName name="BEx3BQR5VZXNQ4H949ORM8ESU3B3" hidden="1">'[3]AMI P &amp; L'!#REF!</definedName>
    <definedName name="BEx3BTLL3ASJN134DLEQTQM70VZM" hidden="1">'[2]Reco Sheet for Fcast'!$F$6:$G$6</definedName>
    <definedName name="BEx3BW5CTV0DJU5AQS3ZQFK2VLF3" hidden="1">'[2]Reco Sheet for Fcast'!$I$8:$J$8</definedName>
    <definedName name="BEx3BYP0FG369M7G3JEFLMMXAKTS" hidden="1">'[2]Reco Sheet for Fcast'!$F$9:$G$9</definedName>
    <definedName name="BEx3C2QR0WUD19QSVO8EMIPNQJKH" hidden="1">'[2]Reco Sheet for Fcast'!$F$7:$G$7</definedName>
    <definedName name="BEx3CKFCCPZZ6ROLAT5C1DZNIC1U" hidden="1">'[2]Reco Sheet for Fcast'!$H$2:$I$2</definedName>
    <definedName name="BEx3CO0SVO4WLH0DO43DCHYDTH1P" hidden="1">'[2]Reco Sheet for Fcast'!$F$15</definedName>
    <definedName name="BEx3D9G6QTSPF9UYI4X0XY0VE896" hidden="1">'[2]Reco Sheet for Fcast'!$F$6:$G$6</definedName>
    <definedName name="BEx3DCQU9PBRXIMLO62KS5RLH447" hidden="1">'[2]Reco Sheet for Fcast'!$I$11:$J$11</definedName>
    <definedName name="BEx3DZDFGLYD8RLUYGMKDC4PRP04" hidden="1">'[2]Reco Sheet for Fcast'!$G$2:$H$2</definedName>
    <definedName name="BEx3EF99FD6QNNCNOKDEE67JHTUJ" hidden="1">'[2]Reco Sheet for Fcast'!$I$9:$J$9</definedName>
    <definedName name="BEx3EHCSERZ2O2OAG8Y95UPG2IY9" localSheetId="2" hidden="1">'[3]AMI P &amp; L'!#REF!</definedName>
    <definedName name="BEx3EHCSERZ2O2OAG8Y95UPG2IY9" hidden="1">'[3]AMI P &amp; L'!#REF!</definedName>
    <definedName name="BEx3EJR3TCJDYS7ZXNDS5N9KTGIK" hidden="1">'[2]Reco Sheet for Fcast'!$F$8:$G$8</definedName>
    <definedName name="BEx3ELJTTBS6P05CNISMGOJOA60V" hidden="1">'[2]Reco Sheet for Fcast'!$I$9:$J$9</definedName>
    <definedName name="BEx3EQSLJBDDJRHNX19PBFCKNY2I" hidden="1">'[2]Reco Sheet for Fcast'!$F$11:$G$11</definedName>
    <definedName name="BEx3EUUAX947Q5N6MY6W0KSNY78Y" hidden="1">'[2]Reco Sheet for Fcast'!$I$7:$J$7</definedName>
    <definedName name="BEx3FERRE7HC84YCYRFTW3IGBJS0" localSheetId="2" hidden="1">#REF!</definedName>
    <definedName name="BEx3FERRE7HC84YCYRFTW3IGBJS0" hidden="1">#REF!</definedName>
    <definedName name="BEx3FHMD1P5XBCH23ZKIFO6ZTCNB" hidden="1">'[2]Reco Sheet for Fcast'!$I$6:$J$6</definedName>
    <definedName name="BEx3FI2G3YYIACQHXNXEA15M8ZK5" hidden="1">'[2]Reco Sheet for Fcast'!$F$11:$G$11</definedName>
    <definedName name="BEx3FJ9MHSLDK8W91GO85FX1GX57" hidden="1">'[2]Reco Sheet for Fcast'!$F$8:$G$8</definedName>
    <definedName name="BEx3FR251HFU7A33PU01SJUENL2B" hidden="1">'[2]Reco Sheet for Fcast'!$K$2</definedName>
    <definedName name="BEx3FX7EJL47JSLSWP3EOC265WAE" localSheetId="2" hidden="1">'[3]AMI P &amp; L'!#REF!</definedName>
    <definedName name="BEx3FX7EJL47JSLSWP3EOC265WAE" hidden="1">'[3]AMI P &amp; L'!#REF!</definedName>
    <definedName name="BEx3G201R8NLJ6FIHO2QS0SW9QVV" hidden="1">'[2]Reco Sheet for Fcast'!$H$2:$I$2</definedName>
    <definedName name="BEx3G2LL2II66XY5YCDPG4JE13A3" hidden="1">'[2]Reco Sheet for Fcast'!$F$9:$G$9</definedName>
    <definedName name="BEx3G2WA0DTYY9D8AGHHOBTPE2B2" hidden="1">'[2]Reco Sheet for Fcast'!$F$7:$G$7</definedName>
    <definedName name="BEx3GCXR6IAS0B6WJ03GJVH7CO52" hidden="1">'[2]Reco Sheet for Fcast'!$F$15</definedName>
    <definedName name="BEx3GEVV18SEQDI1JGY7EN6D1GT1" localSheetId="2" hidden="1">'[3]AMI P &amp; L'!#REF!</definedName>
    <definedName name="BEx3GEVV18SEQDI1JGY7EN6D1GT1" hidden="1">'[3]AMI P &amp; L'!#REF!</definedName>
    <definedName name="BEx3GKFH64MKQX61S7DYTZ15JCPY" hidden="1">'[2]Reco Sheet for Fcast'!$G$2</definedName>
    <definedName name="BEx3GMJ1Y6UU02DLRL0QXCEKDA6C" localSheetId="2" hidden="1">'[3]AMI P &amp; L'!#REF!</definedName>
    <definedName name="BEx3GMJ1Y6UU02DLRL0QXCEKDA6C" hidden="1">'[3]AMI P &amp; L'!#REF!</definedName>
    <definedName name="BEx3GN4LY0135CBDIN1TU2UEODGF" hidden="1">'[2]Reco Sheet for Fcast'!$I$10:$J$10</definedName>
    <definedName name="BEx3GPDH2AH4QKT4OOSN563XUHBD" hidden="1">'[2]Reco Sheet for Fcast'!$I$9:$J$9</definedName>
    <definedName name="BEx3H0RFPKED2NN6LBYFK5P5HLK6" hidden="1">'[2]Reco Sheet for Fcast'!$I$6:$J$6</definedName>
    <definedName name="BEx3H5UX2GZFZZT657YR76RHW5I6" localSheetId="2" hidden="1">'[3]AMI P &amp; L'!#REF!</definedName>
    <definedName name="BEx3H5UX2GZFZZT657YR76RHW5I6" hidden="1">'[3]AMI P &amp; L'!#REF!</definedName>
    <definedName name="BEx3HA1YAMCT0GK89031ZWXQ3VK3" localSheetId="2" hidden="1">#REF!</definedName>
    <definedName name="BEx3HA1YAMCT0GK89031ZWXQ3VK3" hidden="1">#REF!</definedName>
    <definedName name="BEx3HMSEFOP6DBM4R97XA6B7NFG6" hidden="1">'[2]Reco Sheet for Fcast'!$F$8:$G$8</definedName>
    <definedName name="BEx3HWJ5SQSD2CVCQNR183X44FR8" hidden="1">'[2]Reco Sheet for Fcast'!$H$2:$I$2</definedName>
    <definedName name="BEx3I09YVXO0G4X7KGSA4WGORM35" hidden="1">'[2]Reco Sheet for Fcast'!$F$6:$G$6</definedName>
    <definedName name="BEx3ICF1GY8HQEBIU9S43PDJ90BX" hidden="1">'[2]Reco Sheet for Fcast'!$F$6:$G$6</definedName>
    <definedName name="BEx3IYAH2DEBFWO8F94H4MXE3RLY" localSheetId="2" hidden="1">'[3]AMI P &amp; L'!#REF!</definedName>
    <definedName name="BEx3IYAH2DEBFWO8F94H4MXE3RLY" hidden="1">'[3]AMI P &amp; L'!#REF!</definedName>
    <definedName name="BEx3IZXXSYEW50379N2EAFWO8DZV" localSheetId="2" hidden="1">'[3]AMI P &amp; L'!#REF!</definedName>
    <definedName name="BEx3IZXXSYEW50379N2EAFWO8DZV" hidden="1">'[3]AMI P &amp; L'!#REF!</definedName>
    <definedName name="BEx3J1VZVGTKT4ATPO9O5JCSFTTR" hidden="1">'[2]Reco Sheet for Fcast'!$I$9:$J$9</definedName>
    <definedName name="BEx3JC2TY7JNAAC3L7QHVPQXLGQ8" hidden="1">'[2]Reco Sheet for Fcast'!$I$11:$J$11</definedName>
    <definedName name="BEx3JIYZIVBGXQG29MDJG53D99D8" hidden="1">'[2]Reco Sheet for Fcast'!$L$6:$M$10</definedName>
    <definedName name="BEx3JX23SYDIGOGM4Y0CQFBW8ZBV" hidden="1">'[2]Reco Sheet for Fcast'!$F$8:$G$8</definedName>
    <definedName name="BEx3JXCXCVBZJGV5VEG9MJEI01AL" hidden="1">'[2]Reco Sheet for Fcast'!$I$7:$J$7</definedName>
    <definedName name="BEx3JYK2N7X59TPJSKYZ77ENY8SS" hidden="1">'[2]Reco Sheet for Fcast'!$I$6:$J$6</definedName>
    <definedName name="BEx3K4EII7GU1CG0BN7UL15M6J8Z" localSheetId="2" hidden="1">'[3]AMI P &amp; L'!#REF!</definedName>
    <definedName name="BEx3K4EII7GU1CG0BN7UL15M6J8Z" hidden="1">'[3]AMI P &amp; L'!#REF!</definedName>
    <definedName name="BEx3K4ZXQUQ2KYZF74B84SO48XMW" hidden="1">'[2]Reco Sheet for Fcast'!$I$9:$J$9</definedName>
    <definedName name="BEx3KEFXUCVNVPH7KSEGAZYX13B5" hidden="1">'[2]Reco Sheet for Fcast'!$F$6:$G$6</definedName>
    <definedName name="BEx3KFXUAF6YXAA47B7Q6X9B3VGB" hidden="1">'[2]Reco Sheet for Fcast'!$I$10:$J$10</definedName>
    <definedName name="BEx3KIXQYOGMPK4WJJAVBRX4NR28" localSheetId="2" hidden="1">'[3]AMI P &amp; L'!#REF!</definedName>
    <definedName name="BEx3KIXQYOGMPK4WJJAVBRX4NR28" hidden="1">'[3]AMI P &amp; L'!#REF!</definedName>
    <definedName name="BEx3KJOMVOSFZVJUL3GKCNP6DQDS" hidden="1">'[2]Reco Sheet for Fcast'!$F$6:$G$6</definedName>
    <definedName name="BEx3KP2VRBMORK0QEAZUYCXL3DHJ" hidden="1">'[2]Reco Sheet for Fcast'!$I$6:$J$6</definedName>
    <definedName name="BEx3L4IN3LI4C26SITKTGAH27CDU" hidden="1">'[2]Reco Sheet for Fcast'!$F$15</definedName>
    <definedName name="BEx3L4YQ0J7ZU0M5QM6YIPCEYC9K" localSheetId="2" hidden="1">'[3]AMI P &amp; L'!#REF!</definedName>
    <definedName name="BEx3L4YQ0J7ZU0M5QM6YIPCEYC9K" hidden="1">'[3]AMI P &amp; L'!#REF!</definedName>
    <definedName name="BEx3L60DJOR7NQN42G7YSAODP1EX" hidden="1">'[2]Reco Sheet for Fcast'!$I$7:$J$7</definedName>
    <definedName name="BEx3L7D0PI38HWZ7VADU16C9E33D" hidden="1">'[2]Reco Sheet for Fcast'!$I$7:$J$7</definedName>
    <definedName name="BEx3LM1PR4Y7KINKMTMKR984GX8Q" hidden="1">'[2]Reco Sheet for Fcast'!$I$8:$J$8</definedName>
    <definedName name="BEx3LPCEZ1C0XEKNCM3YT09JWCUO" hidden="1">'[2]Reco Sheet for Fcast'!$I$10:$J$10</definedName>
    <definedName name="BEx3M1MR1K1NQD03H74BFWOK4MWQ" hidden="1">'[2]Reco Sheet for Fcast'!$F$15</definedName>
    <definedName name="BEx3M4H77MYUKOOD31H9F80NMVK8" hidden="1">'[2]Reco Sheet for Fcast'!$H$2:$I$2</definedName>
    <definedName name="BEx3M9VFX329PZWYC4DMZ6P3W9R2" hidden="1">'[2]Reco Sheet for Fcast'!$F$8:$G$8</definedName>
    <definedName name="BEx3MCQ0VEBV0CZXDS505L38EQ8N" hidden="1">'[2]Reco Sheet for Fcast'!$I$11:$J$11</definedName>
    <definedName name="BEx3MEYV5LQY0BAL7V3CFAFVOM3T" hidden="1">'[2]Reco Sheet for Fcast'!$I$9:$J$9</definedName>
    <definedName name="BEx3MREOFWJQEYMCMBL7ZE06NBN6" hidden="1">'[2]Reco Sheet for Fcast'!$G$2</definedName>
    <definedName name="BEx3NLIZ7PHF2XE59ECZ3MD04ZG1" hidden="1">'[2]Reco Sheet for Fcast'!$F$6:$G$6</definedName>
    <definedName name="BEx3NMQ4BVC94728AUM7CCX7UHTU" hidden="1">'[2]Reco Sheet for Fcast'!$F$15</definedName>
    <definedName name="BEx3NR2I4OUFP3Z2QZEDU2PIFIDI" hidden="1">'[2]Reco Sheet for Fcast'!$F$10:$G$10</definedName>
    <definedName name="BEx3O19B8FTTAPVT5DZXQGQXWFR8" hidden="1">'[2]Reco Sheet for Fcast'!$F$15</definedName>
    <definedName name="BEx3O85IKWARA6NCJOLRBRJFMEWW" localSheetId="2" hidden="1">'[3]AMI P &amp; L'!#REF!</definedName>
    <definedName name="BEx3O85IKWARA6NCJOLRBRJFMEWW" hidden="1">'[3]AMI P &amp; L'!#REF!</definedName>
    <definedName name="BEx3OJZSCGFRW7SVGBFI0X9DNVMM" hidden="1">'[2]Reco Sheet for Fcast'!$H$2:$I$2</definedName>
    <definedName name="BEx3ORSBUXAF21MKEY90YJV9AY9A" hidden="1">'[2]Reco Sheet for Fcast'!$G$2:$H$2</definedName>
    <definedName name="BEx3OV8BH6PYNZT7C246LOAU9SVX" hidden="1">'[2]Reco Sheet for Fcast'!$F$9:$G$9</definedName>
    <definedName name="BEx3OXRYJZUEY6E72UJU0PHLMYAR" hidden="1">'[2]Reco Sheet for Fcast'!$F$7:$G$7</definedName>
    <definedName name="BEx3P59TTRSGQY888P5C1O7M2PQT" hidden="1">'[2]Reco Sheet for Fcast'!$F$7:$G$7</definedName>
    <definedName name="BEx3PDNRRNKD5GOUBUQFXAHIXLD9" hidden="1">'[2]Reco Sheet for Fcast'!$I$6:$J$6</definedName>
    <definedName name="BEx3PDT8GNPWLLN02IH1XPV90XYK" hidden="1">'[2]Reco Sheet for Fcast'!$F$7:$G$7</definedName>
    <definedName name="BEx3PKEMDW8KZEP11IL927C5O7I2" hidden="1">'[2]Reco Sheet for Fcast'!$F$15</definedName>
    <definedName name="BEx3PKJZ1Z7L9S6KV8KXVS6B2FX4" hidden="1">'[2]Reco Sheet for Fcast'!$I$10:$J$10</definedName>
    <definedName name="BEx3PMNG53Z5HY138H99QOMTX8W3" hidden="1">'[2]Reco Sheet for Fcast'!$I$6:$J$6</definedName>
    <definedName name="BEx3PP1RRSFZ8UC0JC9R91W6LNKW" hidden="1">'[2]Reco Sheet for Fcast'!$I$7:$J$7</definedName>
    <definedName name="BEx3PVXYZC8WB9ZJE7OCKUXZ46EA" hidden="1">'[2]Reco Sheet for Fcast'!$H$2:$I$2</definedName>
    <definedName name="BEx3Q0VWPU5EQECK7MQ47TYJ3SWW" hidden="1">'[2]Reco Sheet for Fcast'!$F$15</definedName>
    <definedName name="BEx3Q7BZ9PUXK2RLIOFSIS9AHU1B" hidden="1">'[2]Reco Sheet for Fcast'!$F$9:$G$9</definedName>
    <definedName name="BEx3Q8J42S9VU6EAN2Y28MR6DF88" hidden="1">'[2]Reco Sheet for Fcast'!$I$9:$J$9</definedName>
    <definedName name="BEx3QEDFOYFY5NBTININ5W4RLD4Q" hidden="1">'[2]Reco Sheet for Fcast'!$F$11:$G$11</definedName>
    <definedName name="BEx3QIKJ3U962US1Q564NZDLU8LD" hidden="1">'[2]Reco Sheet for Fcast'!$F$6:$G$6</definedName>
    <definedName name="BEx3QOEY7IL4PZNO1XW0Q5KZ3BPA" hidden="1">'[2]Reco Sheet for Fcast'!$O$6:$P$10</definedName>
    <definedName name="BEx3QR9D45DHW50VQ7Y3Q1AXPOB9" hidden="1">'[2]Reco Sheet for Fcast'!$F$10:$G$10</definedName>
    <definedName name="BEx3QSWT2S5KWG6U2V9711IYDQBM" hidden="1">'[2]Reco Sheet for Fcast'!$K$2</definedName>
    <definedName name="BEx3QVGG7Q2X4HZHJAM35A8T3VR7" hidden="1">'[2]Reco Sheet for Fcast'!$I$9:$J$9</definedName>
    <definedName name="BEx3R0JUB9YN8PHPPQTAMIT1IHWK" hidden="1">'[2]Reco Sheet for Fcast'!$F$10:$G$10</definedName>
    <definedName name="BEx3R81NFRO7M81VHVKOBFT0QBIL" hidden="1">'[2]Reco Sheet for Fcast'!$I$11:$J$11</definedName>
    <definedName name="BEx3RHC2ZD5UFS6QD4OPFCNNMWH1" localSheetId="2" hidden="1">'[3]AMI P &amp; L'!#REF!</definedName>
    <definedName name="BEx3RHC2ZD5UFS6QD4OPFCNNMWH1" hidden="1">'[3]AMI P &amp; L'!#REF!</definedName>
    <definedName name="BEx3RQ10QIWBAPHALAA91BUUCM2X" hidden="1">'[2]Reco Sheet for Fcast'!$H$2:$I$2</definedName>
    <definedName name="BEx3RV4E1WT43SZBUN09RTB8EK1O" hidden="1">'[2]Reco Sheet for Fcast'!$F$6:$G$6</definedName>
    <definedName name="BEx3RXYU0QLFXSFTM5EB20GD03W5" hidden="1">'[2]Reco Sheet for Fcast'!$I$6:$J$6</definedName>
    <definedName name="BEx3RYKLC3QQO3XTUN7BEW2AQL98" hidden="1">'[2]Reco Sheet for Fcast'!$F$6:$G$6</definedName>
    <definedName name="BEx3SICJ45BYT6FHBER86PJT25FC" hidden="1">'[2]Reco Sheet for Fcast'!$I$11:$J$11</definedName>
    <definedName name="BEx3SMUCMJVGQ2H4EHQI5ZFHEF0P" hidden="1">'[2]Reco Sheet for Fcast'!$F$7:$G$7</definedName>
    <definedName name="BEx3SN56F03CPDRDA7LZ763V0N4I" hidden="1">'[2]Reco Sheet for Fcast'!$F$10:$G$10</definedName>
    <definedName name="BEx3SPE6N1ORXPRCDL3JPZD73Z9F" hidden="1">'[2]Reco Sheet for Fcast'!$F$10:$G$10</definedName>
    <definedName name="BEx3T29ZTULQE0OMSMWUMZDU9ZZ0" hidden="1">'[2]Reco Sheet for Fcast'!$F$9:$G$9</definedName>
    <definedName name="BEx3T6MJ1QDJ929WMUDVZ0O3UW0Y" hidden="1">'[2]Reco Sheet for Fcast'!$K$2</definedName>
    <definedName name="BEx3TPCSI16OAB2L9M9IULQMQ9J9" hidden="1">'[2]Reco Sheet for Fcast'!$F$7:$G$7</definedName>
    <definedName name="BEx3U64YUOZ419BAJS2W78UMATAW" hidden="1">'[2]Reco Sheet for Fcast'!$I$7:$J$7</definedName>
    <definedName name="BEx3U94WCEA5DKMWBEX1GU0LKYG2" hidden="1">'[2]Reco Sheet for Fcast'!$I$9:$J$9</definedName>
    <definedName name="BEx3U9VZ8SQVYS6ZA038J7AP7ZGW" hidden="1">'[2]Reco Sheet for Fcast'!$F$9:$G$9</definedName>
    <definedName name="BEx3UIQ5WRJBGNTFCCLOR4N7B1OQ" hidden="1">'[2]Reco Sheet for Fcast'!$H$2:$I$2</definedName>
    <definedName name="BEx3UJMIX2NUSSWGMSI25A5DM4CH" hidden="1">'[2]Reco Sheet for Fcast'!$I$7:$J$7</definedName>
    <definedName name="BEx3UKOCOQG7S1YQ436S997K1KWV" hidden="1">'[2]Reco Sheet for Fcast'!$I$6:$J$6</definedName>
    <definedName name="BEx3UYM19VIXLA0EU7LB9NHA77PB" hidden="1">'[2]Reco Sheet for Fcast'!$F$6:$G$6</definedName>
    <definedName name="BEx3VML7CG70HPISMVYIUEN3711Q" hidden="1">'[2]Reco Sheet for Fcast'!$H$2:$I$2</definedName>
    <definedName name="BEx56ZID5H04P9AIYLP1OASFGV56" hidden="1">'[2]Reco Sheet for Fcast'!$F$11:$G$11</definedName>
    <definedName name="BEx587EYSS57E3PI8DT973HLJM9E" hidden="1">'[2]Reco Sheet for Fcast'!$I$11:$J$11</definedName>
    <definedName name="BEx587KFQ3VKCOCY1SA5F24PQGUI" hidden="1">'[2]Reco Sheet for Fcast'!$F$11:$G$11</definedName>
    <definedName name="BEx58O780PQ05NF0Z1SKKRB3N099" hidden="1">'[2]Reco Sheet for Fcast'!$F$7:$G$7</definedName>
    <definedName name="BEx58XHO7ZULLF2EUD7YIS0MGQJ5" localSheetId="2" hidden="1">'[3]AMI P &amp; L'!#REF!</definedName>
    <definedName name="BEx58XHO7ZULLF2EUD7YIS0MGQJ5" hidden="1">'[3]AMI P &amp; L'!#REF!</definedName>
    <definedName name="BEx58ZW0HAIGIPEX9CVA1PQQTR6X" hidden="1">'[2]Reco Sheet for Fcast'!$I$7:$J$7</definedName>
    <definedName name="BEx59BA1KH3RG6K1LHL7YS2VB79N" hidden="1">'[2]Reco Sheet for Fcast'!$F$11:$G$11</definedName>
    <definedName name="BEx59E9WABJP2TN71QAIKK79HPK9" hidden="1">'[2]Reco Sheet for Fcast'!$I$8:$J$8</definedName>
    <definedName name="BEx59P7MAPNU129ZTC5H3EH892G1" hidden="1">'[2]Reco Sheet for Fcast'!$F$15</definedName>
    <definedName name="BEx5A11WZRQSIE089QE119AOX9ZG" hidden="1">'[2]Reco Sheet for Fcast'!$I$7:$J$7</definedName>
    <definedName name="BEx5A7CIGCOTHJKHGUBDZG91JGPZ" hidden="1">'[2]Reco Sheet for Fcast'!$F$11:$G$11</definedName>
    <definedName name="BEx5A8UFLT2SWVSG5COFA9B8P376" hidden="1">'[2]Reco Sheet for Fcast'!$F$10:$G$10</definedName>
    <definedName name="BEx5AFFTN3IXIBHDKM0FYC4OFL1S" hidden="1">'[2]Reco Sheet for Fcast'!$G$2</definedName>
    <definedName name="BEx5AOFIO8KVRHIZ1RII337AA8ML" hidden="1">'[2]Reco Sheet for Fcast'!$I$7:$J$7</definedName>
    <definedName name="BEx5APRZ66L5BWHFE8E4YYNEDTI4" hidden="1">'[2]Reco Sheet for Fcast'!$G$2</definedName>
    <definedName name="BEx5B4RHHX0J1BF2FZKEA0SPP29O" hidden="1">'[2]Reco Sheet for Fcast'!$I$8:$J$8</definedName>
    <definedName name="BEx5B5YMSWP0OVI5CIQRP5V18D0C" hidden="1">'[2]Reco Sheet for Fcast'!$I$8:$J$8</definedName>
    <definedName name="BEx5B825RW35M5H0UB2IZGGRS4ER" hidden="1">'[2]Reco Sheet for Fcast'!$F$15</definedName>
    <definedName name="BEx5BAWPMY0TL684WDXX6KKJLRCN" hidden="1">'[2]Reco Sheet for Fcast'!$F$10:$G$10</definedName>
    <definedName name="BEx5BBI61U4Y65GD0ARMTALPP7SJ" hidden="1">'[2]Reco Sheet for Fcast'!$F$9:$G$9</definedName>
    <definedName name="BEx5BDR56MEV4IHY6CIH2SVNG1UB" hidden="1">'[2]Reco Sheet for Fcast'!$F$8:$G$8</definedName>
    <definedName name="BEx5BESZC5H329SKHGJOHZFILYJJ" hidden="1">'[2]Reco Sheet for Fcast'!$I$6:$J$6</definedName>
    <definedName name="BEx5BHSQ42B50IU1TEQFUXFX9XQD" localSheetId="2" hidden="1">'[3]AMI P &amp; L'!#REF!</definedName>
    <definedName name="BEx5BHSQ42B50IU1TEQFUXFX9XQD" hidden="1">'[3]AMI P &amp; L'!#REF!</definedName>
    <definedName name="BEx5BKSM4UN4C1DM3EYKM79MRC5K" hidden="1">'[2]Reco Sheet for Fcast'!$F$6:$G$6</definedName>
    <definedName name="BEx5BNN8NPH9KVOBARB9CDD9WLB6" hidden="1">'[2]Reco Sheet for Fcast'!$F$9:$G$9</definedName>
    <definedName name="BEx5BYFMZ80TDDN2EZO8CF39AIAC" hidden="1">'[2]Reco Sheet for Fcast'!$F$15</definedName>
    <definedName name="BEx5C2BWFW6SHZBFDEISKGXHZCQW" hidden="1">'[2]Reco Sheet for Fcast'!$I$8:$J$8</definedName>
    <definedName name="BEx5C49ZFH8TO9ZU55729C3F7XG7" hidden="1">'[2]Reco Sheet for Fcast'!$F$9:$G$9</definedName>
    <definedName name="BEx5C8GZQK13G60ZM70P63I5OS0L" hidden="1">'[2]Reco Sheet for Fcast'!$F$10:$G$10</definedName>
    <definedName name="BEx5CAPTVN2NBT3UOMA1UFAL1C2R" hidden="1">'[2]Reco Sheet for Fcast'!$I$6:$J$6</definedName>
    <definedName name="BEx5CEM3SYF9XP0ZZVE0GEPCLV3F" hidden="1">'[2]Reco Sheet for Fcast'!$I$10:$J$10</definedName>
    <definedName name="BEx5CFYQ0F1Z6P8SCVJ0I3UPVFE4" localSheetId="2" hidden="1">'[3]AMI P &amp; L'!#REF!</definedName>
    <definedName name="BEx5CFYQ0F1Z6P8SCVJ0I3UPVFE4" hidden="1">'[3]AMI P &amp; L'!#REF!</definedName>
    <definedName name="BEx5CPEKNSJORIPFQC2E1LTRYY8L" hidden="1">'[2]Reco Sheet for Fcast'!$I$7:$J$7</definedName>
    <definedName name="BEx5CSUOL05D8PAM2TRDA9VRJT1O" hidden="1">'[2]Reco Sheet for Fcast'!$I$10:$J$10</definedName>
    <definedName name="BEx5CUNFOO4YDFJ22HCMI2QKIGKM" hidden="1">'[2]Reco Sheet for Fcast'!$F$10:$G$10</definedName>
    <definedName name="BEx5CWLOBFBDZZLDMZV6E0Z1VJA6" hidden="1">'[2]Reco Sheet for Fcast'!$F$10:$G$10</definedName>
    <definedName name="BEx5D7U7MZFE0E9SNH9NX01XLKLP" localSheetId="2" hidden="1">#REF!</definedName>
    <definedName name="BEx5D7U7MZFE0E9SNH9NX01XLKLP" hidden="1">#REF!</definedName>
    <definedName name="BEx5D8L47OF0WHBPFWXGZINZWUBZ" hidden="1">'[2]Reco Sheet for Fcast'!$I$10:$J$10</definedName>
    <definedName name="BEx5DAJAHQ2SKUPCKSCR3PYML67L" hidden="1">'[2]Reco Sheet for Fcast'!$I$8:$J$8</definedName>
    <definedName name="BEx5DAZEGUTH4C1FCHVO3EWOQDU3" localSheetId="2" hidden="1">#REF!</definedName>
    <definedName name="BEx5DAZEGUTH4C1FCHVO3EWOQDU3" hidden="1">#REF!</definedName>
    <definedName name="BEx5DC18JM1KJCV44PF18E0LNRKA" hidden="1">'[2]Reco Sheet for Fcast'!$F$8:$G$8</definedName>
    <definedName name="BEx5DJIZBTNS011R9IIG2OQ2L6ZX" hidden="1">'[2]Reco Sheet for Fcast'!$H$2:$I$2</definedName>
    <definedName name="BEx5E123OLO9WQUOIRIDJ967KAGK" hidden="1">'[2]Reco Sheet for Fcast'!$F$15</definedName>
    <definedName name="BEx5E2UU5NES6W779W2OZTZOB4O7" hidden="1">'[2]Reco Sheet for Fcast'!$I$10:$J$10</definedName>
    <definedName name="BEx5ELQL9B0VR6UT18KP11DHOTFX" hidden="1">'[2]Reco Sheet for Fcast'!$I$10:$J$10</definedName>
    <definedName name="BEx5ER4TJTFPN7IB1MNEB1ZFR5M6" hidden="1">'[2]Reco Sheet for Fcast'!$H$2:$I$2</definedName>
    <definedName name="BEx5F6V72QTCK7O39Y59R0EVM6CW" hidden="1">'[2]Reco Sheet for Fcast'!$I$8:$J$8</definedName>
    <definedName name="BEx5FGLQVACD5F5YZG4DGSCHCGO2" hidden="1">'[2]Reco Sheet for Fcast'!$H$2:$I$2</definedName>
    <definedName name="BEx5FLJWHLW3BTZILDPN5NMA449V" hidden="1">'[2]Reco Sheet for Fcast'!$I$6:$J$6</definedName>
    <definedName name="BEx5FNI2O10YN2SI1NO4X5GP3GTF" hidden="1">'[2]Reco Sheet for Fcast'!$F$10:$G$10</definedName>
    <definedName name="BEx5FO8YRFSZCG3L608EHIHIHFY4" localSheetId="2" hidden="1">'[3]AMI P &amp; L'!#REF!</definedName>
    <definedName name="BEx5FO8YRFSZCG3L608EHIHIHFY4" hidden="1">'[3]AMI P &amp; L'!#REF!</definedName>
    <definedName name="BEx5FQNA6V4CNYSH013K45RI4BCV" hidden="1">'[2]Reco Sheet for Fcast'!$F$8:$G$8</definedName>
    <definedName name="BEx5FVQPPEU32CPNV9RRQ9MNLLVE" hidden="1">'[2]Reco Sheet for Fcast'!$H$2:$I$2</definedName>
    <definedName name="BEx5G08KGMG5X2AQKDGPFYG5GH94" hidden="1">'[2]Reco Sheet for Fcast'!$I$6:$J$6</definedName>
    <definedName name="BEx5G1A8TFN4C4QII35U9DKYNIS8" localSheetId="2" hidden="1">'[3]AMI P &amp; L'!#REF!</definedName>
    <definedName name="BEx5G1A8TFN4C4QII35U9DKYNIS8" hidden="1">'[3]AMI P &amp; L'!#REF!</definedName>
    <definedName name="BEx5G1L0QO91KEPDMV1D8OT4BT73" hidden="1">'[2]Reco Sheet for Fcast'!$I$6:$J$6</definedName>
    <definedName name="BEx5G86DZL1VYUX6KWODAP3WFAWP" hidden="1">'[2]Reco Sheet for Fcast'!$E$2:$F$2</definedName>
    <definedName name="BEx5G8BV2GIOCM3C7IUFK8L04A6M" hidden="1">'[2]Reco Sheet for Fcast'!$I$11:$J$11</definedName>
    <definedName name="BEx5GID9MVBUPFFT9M8K8B5MO9NV" hidden="1">'[2]Reco Sheet for Fcast'!$F$15:$G$16</definedName>
    <definedName name="BEx5GLD6CMDEYT8QI3HVPGEES2A5" localSheetId="2" hidden="1">#REF!</definedName>
    <definedName name="BEx5GLD6CMDEYT8QI3HVPGEES2A5" hidden="1">#REF!</definedName>
    <definedName name="BEx5GN0EWA9SCQDPQ7NTUQH82QVK" hidden="1">'[2]Reco Sheet for Fcast'!$F$6:$G$6</definedName>
    <definedName name="BEx5GNBCU4WZ74I0UXFL9ZG2XSGJ" hidden="1">'[2]Reco Sheet for Fcast'!$F$6:$G$6</definedName>
    <definedName name="BEx5GUCTYC7QCWGWU5BTO7Y7HDZX" hidden="1">'[2]Reco Sheet for Fcast'!$I$6:$J$6</definedName>
    <definedName name="BEx5GYUPJULJQ624TEESYFG1NFOH" hidden="1">'[2]Reco Sheet for Fcast'!$I$9:$J$9</definedName>
    <definedName name="BEx5H0NEE0AIN5E2UHJ9J9ISU9N1" hidden="1">'[2]Reco Sheet for Fcast'!$F$8:$G$8</definedName>
    <definedName name="BEx5H1UJSEUQM2K8QHQXO5THVHSO" hidden="1">'[2]Reco Sheet for Fcast'!$F$9:$G$9</definedName>
    <definedName name="BEx5HAOT9XWUF7XIFRZZS8B9F5TZ" hidden="1">'[2]Reco Sheet for Fcast'!$K$2</definedName>
    <definedName name="BEx5HE4XRF9BUY04MENWY9CHHN5H" hidden="1">'[2]Reco Sheet for Fcast'!$I$11:$J$11</definedName>
    <definedName name="BEx5HFHMABAT0H9KKS754X4T304E" hidden="1">'[2]Reco Sheet for Fcast'!$I$11:$J$11</definedName>
    <definedName name="BEx5HGDZ7MX1S3KNXLRL9WU565V4" hidden="1">'[2]Reco Sheet for Fcast'!$F$11:$G$11</definedName>
    <definedName name="BEx5HJZ9FAVNZSSBTAYRPZDYM9NU" hidden="1">'[2]Reco Sheet for Fcast'!$F$8:$G$8</definedName>
    <definedName name="BEx5HZ9JMKHNLFWLVUB1WP5B39BL" hidden="1">'[2]Reco Sheet for Fcast'!$F$10:$G$10</definedName>
    <definedName name="BEx5I244LQHZTF3XI66J8705R9XX" localSheetId="2" hidden="1">'[3]AMI P &amp; L'!#REF!</definedName>
    <definedName name="BEx5I244LQHZTF3XI66J8705R9XX" hidden="1">'[3]AMI P &amp; L'!#REF!</definedName>
    <definedName name="BEx5I8PBP4LIXDGID5BP0THLO0AQ" localSheetId="2" hidden="1">'[3]AMI P &amp; L'!#REF!</definedName>
    <definedName name="BEx5I8PBP4LIXDGID5BP0THLO0AQ" hidden="1">'[3]AMI P &amp; L'!#REF!</definedName>
    <definedName name="BEx5I8USVUB3JP4S9OXGMZVMOQXR" hidden="1">'[2]Reco Sheet for Fcast'!$G$2</definedName>
    <definedName name="BEx5I9GDQSYIAL65UQNDMNFQCS9Y" hidden="1">'[2]Reco Sheet for Fcast'!$I$11:$J$11</definedName>
    <definedName name="BEx5IBUPG9AWNW5PK7JGRGEJ4OLM" hidden="1">'[2]Reco Sheet for Fcast'!$H$2:$I$2</definedName>
    <definedName name="BEx5IC06RVN8BSAEPREVKHKLCJ2L" hidden="1">'[2]Reco Sheet for Fcast'!$I$8:$J$8</definedName>
    <definedName name="BEx5J0FFP1KS4NGY20AEJI8VREEA" hidden="1">'[2]Reco Sheet for Fcast'!$I$9:$J$9</definedName>
    <definedName name="BEx5JF3ZXLDIS8VNKDCY7ZI7H1CI" hidden="1">'[2]Reco Sheet for Fcast'!$F$11:$G$11</definedName>
    <definedName name="BEx5JHCZJ8G6OOOW6EF3GABXKH6F" localSheetId="2" hidden="1">'[3]AMI P &amp; L'!#REF!</definedName>
    <definedName name="BEx5JHCZJ8G6OOOW6EF3GABXKH6F" hidden="1">'[3]AMI P &amp; L'!#REF!</definedName>
    <definedName name="BEx5JJB6W446THXQCRUKD3I7RKLP" hidden="1">'[2]Reco Sheet for Fcast'!$F$8:$G$8</definedName>
    <definedName name="BEx5JNCT8Z7XSSPD5EMNAJELCU2V" localSheetId="2" hidden="1">'[3]AMI P &amp; L'!#REF!</definedName>
    <definedName name="BEx5JNCT8Z7XSSPD5EMNAJELCU2V" hidden="1">'[3]AMI P &amp; L'!#REF!</definedName>
    <definedName name="BEx5JQCNT9Y4RM306CHC8IPY3HBZ" hidden="1">'[2]Reco Sheet for Fcast'!$F$15</definedName>
    <definedName name="BEx5K08PYKE6JOKBYIB006TX619P" hidden="1">'[2]Reco Sheet for Fcast'!$F$9:$G$9</definedName>
    <definedName name="BEx5K51DSERT1TR7B4A29R41W4NX" hidden="1">'[2]Reco Sheet for Fcast'!$I$7:$J$7</definedName>
    <definedName name="BEx5K7A7V5B87CW37IBINCOQ134P" localSheetId="2" hidden="1">#REF!</definedName>
    <definedName name="BEx5K7A7V5B87CW37IBINCOQ134P" hidden="1">#REF!</definedName>
    <definedName name="BEx5KYER580I4T7WTLMUN7NLNP5K" hidden="1">'[2]Reco Sheet for Fcast'!$F$10:$G$10</definedName>
    <definedName name="BEx5L4UOHIBIXCOOD5809ABRZ9A8" hidden="1">'[2]Reco Sheet for Fcast'!$I$11:$J$11</definedName>
    <definedName name="BEx5LHLB3M6K4ZKY2F42QBZT30ZH" hidden="1">'[2]Reco Sheet for Fcast'!$I$9:$J$9</definedName>
    <definedName name="BEx5LRMNU3HXIE1BUMDHRU31F7JJ" hidden="1">'[2]Reco Sheet for Fcast'!$F$6:$G$6</definedName>
    <definedName name="BEx5LSJ1LPUAX3ENSPECWPG4J7D1" localSheetId="2" hidden="1">'[3]AMI P &amp; L'!#REF!</definedName>
    <definedName name="BEx5LSJ1LPUAX3ENSPECWPG4J7D1" hidden="1">'[3]AMI P &amp; L'!#REF!</definedName>
    <definedName name="BEx5LTKQ8RQWJE4BC88OP928893U" localSheetId="2" hidden="1">'[3]AMI P &amp; L'!#REF!</definedName>
    <definedName name="BEx5LTKQ8RQWJE4BC88OP928893U" hidden="1">'[3]AMI P &amp; L'!#REF!</definedName>
    <definedName name="BEx5MB9BR71LZDG7XXQ2EO58JC5F" hidden="1">'[2]Reco Sheet for Fcast'!$H$2:$I$2</definedName>
    <definedName name="BEx5MLQZM68YQSKARVWTTPINFQ2C" localSheetId="2" hidden="1">'[3]AMI P &amp; L'!#REF!</definedName>
    <definedName name="BEx5MLQZM68YQSKARVWTTPINFQ2C" hidden="1">'[3]AMI P &amp; L'!#REF!</definedName>
    <definedName name="BEx5MVHOG4GCI4HKTOTP194VMNRA" localSheetId="2" hidden="1">#REF!</definedName>
    <definedName name="BEx5MVHOG4GCI4HKTOTP194VMNRA" hidden="1">#REF!</definedName>
    <definedName name="BEx5MVXTKNBXHNWTL43C670E4KXC" hidden="1">'[2]Reco Sheet for Fcast'!$F$15</definedName>
    <definedName name="BEx5N4XI4PWB1W9PMZ4O5R0HWTYD" hidden="1">'[2]Reco Sheet for Fcast'!$I$8:$J$8</definedName>
    <definedName name="BEx5NA68N6FJFX9UJXK4M14U487F" hidden="1">'[2]Reco Sheet for Fcast'!$F$6:$G$6</definedName>
    <definedName name="BEx5NIKBG2GDJOYGE3WCXKU7YY51" hidden="1">'[2]Reco Sheet for Fcast'!$I$6:$J$6</definedName>
    <definedName name="BEx5NV06L5J5IMKGOMGKGJ4PBZCD" localSheetId="2" hidden="1">'[3]AMI P &amp; L'!#REF!</definedName>
    <definedName name="BEx5NV06L5J5IMKGOMGKGJ4PBZCD" hidden="1">'[3]AMI P &amp; L'!#REF!</definedName>
    <definedName name="BEx5NZSSQ6PY99ZX2D7Q9IGOR34W" hidden="1">'[2]Reco Sheet for Fcast'!$F$10:$G$10</definedName>
    <definedName name="BEx5O3ZUQ2OARA1CDOZ3NC4UE5AA" hidden="1">'[2]Reco Sheet for Fcast'!$F$11:$G$11</definedName>
    <definedName name="BEx5OAFS0NJ2CB86A02E1JYHMLQ1" hidden="1">'[2]Reco Sheet for Fcast'!$I$6:$J$6</definedName>
    <definedName name="BEx5OG4RPU8W1ETWDWM234NYYYEN" hidden="1">'[2]Reco Sheet for Fcast'!$F$8:$G$8</definedName>
    <definedName name="BEx5OP9Y43F99O2IT69MKCCXGL61" hidden="1">'[2]Reco Sheet for Fcast'!$F$9:$G$9</definedName>
    <definedName name="BEx5P9Y9RDXNUAJ6CZ2LHMM8IM7T" hidden="1">'[2]Reco Sheet for Fcast'!$F$8:$G$8</definedName>
    <definedName name="BEx5PHWB2C0D5QLP3BZIP3UO7DIZ" hidden="1">'[2]Reco Sheet for Fcast'!$I$6:$J$6</definedName>
    <definedName name="BEx5PJP02W68K2E46L5C5YBSNU6T" hidden="1">'[2]Reco Sheet for Fcast'!$H$2:$I$2</definedName>
    <definedName name="BEx5PLCA8DOMAU315YCS5275L2HS" hidden="1">'[2]Reco Sheet for Fcast'!$I$11:$J$11</definedName>
    <definedName name="BEx5PRXMZ5M65Z732WNNGV564C2J" hidden="1">'[2]Reco Sheet for Fcast'!$I$9:$J$9</definedName>
    <definedName name="BEx5QPSW4IPLH50WSR87HRER05RF" hidden="1">'[2]Reco Sheet for Fcast'!$F$10:$G$10</definedName>
    <definedName name="BEx73V0EP8EMNRC3EZJJKKVKWQVB" hidden="1">'[2]Reco Sheet for Fcast'!$I$7:$J$7</definedName>
    <definedName name="BEx741WJHIJVXUX131SBXTVW8D71" hidden="1">'[2]Reco Sheet for Fcast'!$G$2</definedName>
    <definedName name="BEx74Q6H3O7133AWQXWC21MI2UFT" hidden="1">'[2]Reco Sheet for Fcast'!$I$6:$J$6</definedName>
    <definedName name="BEx74W6BJ8ENO3J25WNM5H5APKA3" localSheetId="2" hidden="1">'[3]AMI P &amp; L'!#REF!</definedName>
    <definedName name="BEx74W6BJ8ENO3J25WNM5H5APKA3" hidden="1">'[3]AMI P &amp; L'!#REF!</definedName>
    <definedName name="BEx755GRRD9BL27YHLH5QWIYLWB7" hidden="1">'[2]Reco Sheet for Fcast'!$F$7:$G$7</definedName>
    <definedName name="BEx759D1D5SXS5ELLZVBI0SXYUNF" hidden="1">'[2]Reco Sheet for Fcast'!$I$10:$J$10</definedName>
    <definedName name="BEx75GJZSZHUDN6OOAGQYFUDA2LP" hidden="1">'[2]Reco Sheet for Fcast'!$F$11:$G$11</definedName>
    <definedName name="BEx75HGCCV5K4UCJWYV8EV9AG5YT" hidden="1">'[2]Reco Sheet for Fcast'!$F$8:$G$8</definedName>
    <definedName name="BEx75PZT8TY5P13U978NVBUXKHT4" hidden="1">'[2]Reco Sheet for Fcast'!$F$8:$G$8</definedName>
    <definedName name="BEx75T55F7GML8V1DMWL26WRT006" hidden="1">'[2]Reco Sheet for Fcast'!$F$10:$G$10</definedName>
    <definedName name="BEx75VJGR07JY6UUWURQ4PJ29UKC" hidden="1">'[2]Reco Sheet for Fcast'!$F$6:$G$6</definedName>
    <definedName name="BEx76SNOC6R18OVRQYBQ0JGPW2Z7" localSheetId="2" hidden="1">#REF!</definedName>
    <definedName name="BEx76SNOC6R18OVRQYBQ0JGPW2Z7" hidden="1">#REF!</definedName>
    <definedName name="BEx7741OUGLA0WJQLQRUJSL4DE00" hidden="1">'[2]Reco Sheet for Fcast'!$F$6:$G$6</definedName>
    <definedName name="BEx774N83DXLJZ54Q42PWIJZ2DN1" hidden="1">'[2]Reco Sheet for Fcast'!$F$15</definedName>
    <definedName name="BEx779QNIY3061ZV9BR462WKEGRW" hidden="1">'[2]Reco Sheet for Fcast'!$H$2:$I$2</definedName>
    <definedName name="BEx77G19QU9A95CNHE6QMVSQR2T3" hidden="1">'[2]Reco Sheet for Fcast'!$F$9:$G$9</definedName>
    <definedName name="BEx77P0S3GVMS7BJUL9OWUGJ1B02" hidden="1">'[2]Reco Sheet for Fcast'!$I$6:$J$6</definedName>
    <definedName name="BEx77QDESURI6WW5582YXSK3A972" hidden="1">'[2]Reco Sheet for Fcast'!$I$11:$J$11</definedName>
    <definedName name="BEx77VBI9XOPFHKEWU5EHQ9J675Y" hidden="1">'[2]Reco Sheet for Fcast'!$I$11:$J$11</definedName>
    <definedName name="BEx7809GQOCLHSNH95VOYIX7P1TV" hidden="1">'[2]Reco Sheet for Fcast'!$I$11:$J$11</definedName>
    <definedName name="BEx780K8XAXUHGVZGZWQ74DK4CI3" hidden="1">'[2]Reco Sheet for Fcast'!$I$11:$J$11</definedName>
    <definedName name="BEx78226TN58UE0CTY98YEDU0LSL" hidden="1">'[2]Reco Sheet for Fcast'!$F$15</definedName>
    <definedName name="BEx7881ZZBWHRAX6W2GY19J8MGEQ" hidden="1">'[2]Reco Sheet for Fcast'!$I$9:$J$9</definedName>
    <definedName name="BEx78HHRIWDLHQX2LG0HWFRYEL1T" hidden="1">'[2]Reco Sheet for Fcast'!$H$2:$I$2</definedName>
    <definedName name="BEx78QMXZ2P1ZB3HJ9O50DWHCMXR" hidden="1">'[2]Reco Sheet for Fcast'!$F$7:$G$7</definedName>
    <definedName name="BEx78SFO5VR28677DWZEMDN7G86X" hidden="1">'[2]Reco Sheet for Fcast'!$K$2</definedName>
    <definedName name="BEx78SFOYH1Z0ZDTO47W2M60TW6K" hidden="1">'[2]Reco Sheet for Fcast'!$I$10:$J$10</definedName>
    <definedName name="BEx79JK3E6JO8MX4O35A5G8NZCC8" hidden="1">'[2]Reco Sheet for Fcast'!$I$8:$J$8</definedName>
    <definedName name="BEx79OCP4HQ6XP8EWNGEUDLOZBBS" hidden="1">'[2]Reco Sheet for Fcast'!$F$15</definedName>
    <definedName name="BEx79SEAYKUZB0H4LYBCD6WWJBG2" hidden="1">'[2]Reco Sheet for Fcast'!$I$11:$J$11</definedName>
    <definedName name="BEx79SJRHTLS9PYM69O9BWW1FMJK" hidden="1">'[2]Reco Sheet for Fcast'!$F$7:$G$7</definedName>
    <definedName name="BEx79YJJLBELICW9F9FRYSCQ101L" localSheetId="2" hidden="1">'[3]AMI P &amp; L'!#REF!</definedName>
    <definedName name="BEx79YJJLBELICW9F9FRYSCQ101L" hidden="1">'[3]AMI P &amp; L'!#REF!</definedName>
    <definedName name="BEx79YUC7B0V77FSBGIRCY1BR4VK" hidden="1">'[2]Reco Sheet for Fcast'!$F$6:$G$6</definedName>
    <definedName name="BEx7A06T3RC2891FUX05G3QPRAUE" localSheetId="2" hidden="1">'[3]AMI P &amp; L'!#REF!</definedName>
    <definedName name="BEx7A06T3RC2891FUX05G3QPRAUE" hidden="1">'[3]AMI P &amp; L'!#REF!</definedName>
    <definedName name="BEx7A9S3JA1X7FH4CFSQLTZC4691" hidden="1">'[2]Reco Sheet for Fcast'!$H$2:$I$2</definedName>
    <definedName name="BEx7ABA2C9IWH5VSLVLLLCY62161" hidden="1">'[2]Reco Sheet for Fcast'!$F$15</definedName>
    <definedName name="BEx7AE4LPLX8N85BYB0WCO5S7ZPV" hidden="1">'[2]Reco Sheet for Fcast'!$F$7:$G$7</definedName>
    <definedName name="BEx7ASD1I654MEDCO6GGWA95PXSC" localSheetId="2" hidden="1">'[3]AMI P &amp; L'!#REF!</definedName>
    <definedName name="BEx7ASD1I654MEDCO6GGWA95PXSC" hidden="1">'[3]AMI P &amp; L'!#REF!</definedName>
    <definedName name="BEx7AVCX9S5RJP3NSZ4QM4E6ERDT" localSheetId="2" hidden="1">'[3]AMI P &amp; L'!#REF!</definedName>
    <definedName name="BEx7AVCX9S5RJP3NSZ4QM4E6ERDT" hidden="1">'[3]AMI P &amp; L'!#REF!</definedName>
    <definedName name="BEx7AVYIGP0930MV5JEBWRYCJN68" hidden="1">'[2]Reco Sheet for Fcast'!$I$7:$J$7</definedName>
    <definedName name="BEx7B6LH6917TXOSAAQ6U7HVF018" hidden="1">'[2]Reco Sheet for Fcast'!$F$15</definedName>
    <definedName name="BEx7BPXFZXJ79FQ0E8AQE21PGVHA" hidden="1">'[2]Reco Sheet for Fcast'!$I$11:$J$11</definedName>
    <definedName name="BEx7C04AM39DQMC1TIX7CFZ2ADHX" hidden="1">'[2]Reco Sheet for Fcast'!$F$9:$G$9</definedName>
    <definedName name="BEx7C40F0PQURHPI6YQ39NFIR86Z" hidden="1">'[2]Reco Sheet for Fcast'!$I$10:$J$10</definedName>
    <definedName name="BEx7C93VR7SYRIJS1JO8YZKSFAW9" hidden="1">'[2]Reco Sheet for Fcast'!$I$9:$J$9</definedName>
    <definedName name="BEx7CCPC6R1KQQZ2JQU6EFI1G0RM" hidden="1">'[2]Reco Sheet for Fcast'!$I$7:$J$7</definedName>
    <definedName name="BEx7CIJST9GLS2QD383UK7VUDTGL" hidden="1">'[2]Reco Sheet for Fcast'!$G$2</definedName>
    <definedName name="BEx7CO8T2XKC7GHDSYNAWTZ9L7YR" localSheetId="2" hidden="1">'[3]AMI P &amp; L'!#REF!</definedName>
    <definedName name="BEx7CO8T2XKC7GHDSYNAWTZ9L7YR" hidden="1">'[3]AMI P &amp; L'!#REF!</definedName>
    <definedName name="BEx7CW1CF00DO8A36UNC2X7K65C2" hidden="1">'[2]Reco Sheet for Fcast'!$G$2</definedName>
    <definedName name="BEx7CW6NFRL2P4XWP0MWHIYA97KF" hidden="1">'[2]Reco Sheet for Fcast'!$I$11:$J$11</definedName>
    <definedName name="BEx7D5RWKRS4W71J4NZ6ZSFHPKFT" hidden="1">'[2]Reco Sheet for Fcast'!$F$15</definedName>
    <definedName name="BEx7D8H1TPOX1UN17QZYEV7Q58GA" hidden="1">'[2]Reco Sheet for Fcast'!$I$6:$J$6</definedName>
    <definedName name="BEx7DGF13H2074LRWFZQ45PZ6JPX" hidden="1">'[2]Reco Sheet for Fcast'!$I$9:$J$9</definedName>
    <definedName name="BEx7DKWUXEDIISSX4GDD4YYT887F" hidden="1">'[2]Reco Sheet for Fcast'!$I$8:$J$8</definedName>
    <definedName name="BEx7DMUYR2HC26WW7AOB1TULERMB" hidden="1">'[2]Reco Sheet for Fcast'!$I$12:$J$13</definedName>
    <definedName name="BEx7DVJTRV44IMJIBFXELE67SZ7S" hidden="1">'[2]Reco Sheet for Fcast'!$F$15</definedName>
    <definedName name="BEx7DVUMFCI5INHMVFIJ44RTTSTT" hidden="1">'[2]Reco Sheet for Fcast'!$F$7:$G$7</definedName>
    <definedName name="BEx7E2QT2U8THYOKBPXONB1B47WH" localSheetId="2" hidden="1">'[3]AMI P &amp; L'!#REF!</definedName>
    <definedName name="BEx7E2QT2U8THYOKBPXONB1B47WH" hidden="1">'[3]AMI P &amp; L'!#REF!</definedName>
    <definedName name="BEx7E5QP7W6UKO74F5Y0VJ741HS5" hidden="1">'[2]Reco Sheet for Fcast'!$I$11:$J$11</definedName>
    <definedName name="BEx7E66XF797M3VAMVIZK8WXZGRE" localSheetId="2" hidden="1">#REF!</definedName>
    <definedName name="BEx7E66XF797M3VAMVIZK8WXZGRE" hidden="1">#REF!</definedName>
    <definedName name="BEx7E6N29HGH3I47AFB2DCS6MVS6" hidden="1">'[2]Reco Sheet for Fcast'!$G$2</definedName>
    <definedName name="BEx7EBA8IYHQKT7IQAOAML660SYA" hidden="1">'[2]Reco Sheet for Fcast'!$I$9:$J$9</definedName>
    <definedName name="BEx7EI6C8MCRZFEQYUBE5FSUTIHK" hidden="1">'[2]Reco Sheet for Fcast'!$F$8:$G$8</definedName>
    <definedName name="BEx7EI6DL1Z6UWLFBXAKVGZTKHWJ" localSheetId="2" hidden="1">'[3]AMI P &amp; L'!#REF!</definedName>
    <definedName name="BEx7EI6DL1Z6UWLFBXAKVGZTKHWJ" hidden="1">'[3]AMI P &amp; L'!#REF!</definedName>
    <definedName name="BEx7EQKHX7GZYOLXRDU534TT4H64" hidden="1">'[2]Reco Sheet for Fcast'!$F$9:$G$9</definedName>
    <definedName name="BEx7ETV6L1TM7JSXJIGK3FC6RVZW" hidden="1">'[2]Reco Sheet for Fcast'!$F$11:$G$11</definedName>
    <definedName name="BEx7EYYLHMBYQTH6I377FCQS7CSX" hidden="1">'[2]Reco Sheet for Fcast'!$I$6:$J$6</definedName>
    <definedName name="BEx7FCLG1RYI2SNOU1Y2GQZNZSWA" hidden="1">'[2]Reco Sheet for Fcast'!$I$8:$J$8</definedName>
    <definedName name="BEx7FN32ZGWOAA4TTH79KINTDWR9" hidden="1">'[2]Reco Sheet for Fcast'!$F$9:$G$9</definedName>
    <definedName name="BEx7G82CKM3NIY1PHNFK28M09PCH" hidden="1">'[2]Reco Sheet for Fcast'!$I$7:$J$7</definedName>
    <definedName name="BEx7GR3ENYWRXXS5IT0UMEGOLGUH" hidden="1">'[2]Reco Sheet for Fcast'!$F$15</definedName>
    <definedName name="BEx7GSAL6P7TASL8MB63RFST1LJL" hidden="1">'[2]Reco Sheet for Fcast'!$I$10:$J$10</definedName>
    <definedName name="BEx7GTN79OJWGSCA62UELE41F0A6" hidden="1">'[2]Reco Sheet for Fcast'!$E$1</definedName>
    <definedName name="BEx7H0JD6I5I8WQLLWOYWY5YWPQE" hidden="1">'[2]Reco Sheet for Fcast'!$I$11:$J$11</definedName>
    <definedName name="BEx7H14XCXH7WEXEY1HVO53A6AGH" hidden="1">'[2]Reco Sheet for Fcast'!$F$15</definedName>
    <definedName name="BEx7HGVBEF4LEIF6RC14N3PSU461" hidden="1">'[2]Reco Sheet for Fcast'!$I$10:$J$10</definedName>
    <definedName name="BEx7HQ5T9FZ42QWS09UO4DT42Y0R" hidden="1">'[2]Reco Sheet for Fcast'!$I$11:$J$11</definedName>
    <definedName name="BEx7HRCZE3CVGON1HV07MT5MNDZ3" hidden="1">'[2]Reco Sheet for Fcast'!$F$9:$G$9</definedName>
    <definedName name="BEx7HWGE2CANG5M17X4C8YNC3N8F" hidden="1">'[2]Reco Sheet for Fcast'!$I$6:$J$6</definedName>
    <definedName name="BEx7IBVYN47SFZIA0K4MDKQZNN9V" hidden="1">'[2]Reco Sheet for Fcast'!$I$8:$J$8</definedName>
    <definedName name="BEx7IV2IJ5WT7UC0UG7WP0WF2JZI" hidden="1">'[2]Reco Sheet for Fcast'!$F$10:$G$10</definedName>
    <definedName name="BEx7IXGU74GE5E4S6W4Z13AR092Y" hidden="1">'[2]Reco Sheet for Fcast'!$G$2</definedName>
    <definedName name="BEx7J4YL8Q3BI1MLH16YYQ18IJRD" hidden="1">'[2]Reco Sheet for Fcast'!$H$2:$I$2</definedName>
    <definedName name="BEx7JH3HGBPI07OHZ5LFYK0UFZQR" hidden="1">'[2]Reco Sheet for Fcast'!$I$8:$J$8</definedName>
    <definedName name="BEx7JV194190CNM6WWGQ3UBJ3CHH" hidden="1">'[2]Reco Sheet for Fcast'!$I$9:$J$9</definedName>
    <definedName name="BEx7K7GZ607XQOGB81A1HINBTGOZ" hidden="1">'[2]Reco Sheet for Fcast'!$I$8:$J$8</definedName>
    <definedName name="BEx7KEYPBDXSNROH8M6CDCBN6B50" hidden="1">'[2]Reco Sheet for Fcast'!$I$2</definedName>
    <definedName name="BEx7KSAS8BZT6H8OQCZ5DNSTMO07" hidden="1">'[2]Reco Sheet for Fcast'!$K$2</definedName>
    <definedName name="BEx7KWHTBD21COXVI4HNEQH0Z3L8" hidden="1">'[2]Reco Sheet for Fcast'!$I$8:$J$8</definedName>
    <definedName name="BEx7KXUGRMRSUXCM97Z7VRZQ9JH2" hidden="1">'[2]Reco Sheet for Fcast'!$F$9:$G$9</definedName>
    <definedName name="BEx7L5C6U8MP6IZ67BD649WQYJEK" hidden="1">'[2]Reco Sheet for Fcast'!$F$6:$G$6</definedName>
    <definedName name="BEx7L8HEYEVTATR0OG5JJO647KNI" hidden="1">'[2]Reco Sheet for Fcast'!$F$10:$G$10</definedName>
    <definedName name="BEx7L8XOV64OMS15ZFURFEUXLMWF" hidden="1">'[2]Reco Sheet for Fcast'!$F$15</definedName>
    <definedName name="BEx7MAUI1JJFDIJGDW4RWY5384LY" hidden="1">'[2]Reco Sheet for Fcast'!$G$2</definedName>
    <definedName name="BEx7MJZO3UKAMJ53UWOJ5ZD4GGMQ" hidden="1">'[2]Reco Sheet for Fcast'!$I$11:$J$11</definedName>
    <definedName name="BEx7MT4MFNXIVQGAT6D971GZW7CA" hidden="1">'[2]Reco Sheet for Fcast'!$I$8:$J$8</definedName>
    <definedName name="BEx7NI062THZAM6I8AJWTFJL91CS" hidden="1">'[2]Reco Sheet for Fcast'!$F$8:$G$8</definedName>
    <definedName name="BEx900ACZ0V1VYSC0W43QEUHOVZS" hidden="1">'[2]Reco Sheet for Fcast'!$F$10:$G$10</definedName>
    <definedName name="BEx904S75BPRYMHF0083JF7ES4NG" hidden="1">'[2]Reco Sheet for Fcast'!$I$11:$J$11</definedName>
    <definedName name="BEx90HDD4RWF7JZGA8GCGG7D63MG" hidden="1">'[2]Reco Sheet for Fcast'!$I$7:$J$7</definedName>
    <definedName name="BEx90LPR7EPY9B2HQPUT8UY7S0EO" hidden="1">'[2]Reco Sheet for Fcast'!$F$11:$G$11</definedName>
    <definedName name="BEx90VGH5H09ON2QXYC9WIIEU98T" hidden="1">'[2]Reco Sheet for Fcast'!$H$2:$I$2</definedName>
    <definedName name="BEx9175B70QXYAU5A8DJPGZQ46L9" hidden="1">'[2]Reco Sheet for Fcast'!$F$10:$G$10</definedName>
    <definedName name="BEx91AQQRTV87AO27VWHSFZAD4ZR" hidden="1">'[2]Reco Sheet for Fcast'!$F$10:$G$10</definedName>
    <definedName name="BEx91L8FLL5CWLA2CDHKCOMGVDZN" hidden="1">'[2]Reco Sheet for Fcast'!$H$2:$I$2</definedName>
    <definedName name="BEx91OTVH9ZDBC3QTORU8RZX4EOC" hidden="1">'[2]Reco Sheet for Fcast'!$I$7:$J$7</definedName>
    <definedName name="BEx91QH5JRZKQP1GPN2SQMR3CKAG" localSheetId="2" hidden="1">'[3]AMI P &amp; L'!#REF!</definedName>
    <definedName name="BEx91QH5JRZKQP1GPN2SQMR3CKAG" hidden="1">'[3]AMI P &amp; L'!#REF!</definedName>
    <definedName name="BEx91ROALDNHO7FI4X8L61RH4UJE" localSheetId="2" hidden="1">'[3]AMI P &amp; L'!#REF!</definedName>
    <definedName name="BEx91ROALDNHO7FI4X8L61RH4UJE" hidden="1">'[3]AMI P &amp; L'!#REF!</definedName>
    <definedName name="BEx91TMID71GVYH0U16QM1RV3PX0" hidden="1">'[2]Reco Sheet for Fcast'!$I$9:$J$9</definedName>
    <definedName name="BEx91VF2D78PAF337E3L2L81K9W2" hidden="1">'[2]Reco Sheet for Fcast'!$H$2:$I$2</definedName>
    <definedName name="BEx921PNZ46VORG2VRMWREWIC0SE" hidden="1">'[2]Reco Sheet for Fcast'!$I$8:$J$8</definedName>
    <definedName name="BEx92DPEKL5WM5A3CN8674JI0PR3" hidden="1">'[2]Reco Sheet for Fcast'!$F$8:$G$8</definedName>
    <definedName name="BEx92ER2RMY93TZK0D9L9T3H0GI5" hidden="1">'[2]Reco Sheet for Fcast'!$K$2</definedName>
    <definedName name="BEx92FI04PJT4LI23KKIHRXWJDTT" hidden="1">'[2]Reco Sheet for Fcast'!$F$9:$G$9</definedName>
    <definedName name="BEx92HR14HQ9D5JXCSPA4SS4RT62" hidden="1">'[2]Reco Sheet for Fcast'!$F$11:$G$11</definedName>
    <definedName name="BEx92HWA2D6A5EX9MFG68G0NOMSN" hidden="1">'[2]Reco Sheet for Fcast'!$I$10:$J$10</definedName>
    <definedName name="BEx92JZTWI2NV5R3DXEP4NS1NVLT" hidden="1">'[2]Reco Sheet for Fcast'!$I$11:$J$11</definedName>
    <definedName name="BEx92PUBDIXAU1FW5ZAXECMAU0LN" hidden="1">'[2]Reco Sheet for Fcast'!$K$2</definedName>
    <definedName name="BEx92S8MHFFIVRQ2YSHZNQGOFUHD" hidden="1">'[2]Reco Sheet for Fcast'!$F$15</definedName>
    <definedName name="BEx93B9OULL2YGC896XXYAAJSTRK" hidden="1">'[2]Reco Sheet for Fcast'!$H$2:$I$2</definedName>
    <definedName name="BEx93FRKF99NRT3LH99UTIH7AAYF" hidden="1">'[2]Reco Sheet for Fcast'!$F$6:$G$6</definedName>
    <definedName name="BEx93M7FSHP50OG34A4W8W8DF12U" hidden="1">'[2]Reco Sheet for Fcast'!$I$10:$J$10</definedName>
    <definedName name="BEx93OLWY2O3PRA74U41VG5RXT4Q" hidden="1">'[2]Reco Sheet for Fcast'!$I$7:$J$7</definedName>
    <definedName name="BEx93RWFAF6YJGYUTITVM445C02U" hidden="1">'[2]Reco Sheet for Fcast'!$H$2:$I$2</definedName>
    <definedName name="BEx93SY9RWG3HUV4YXQKXJH9FH14" hidden="1">'[2]Reco Sheet for Fcast'!$F$15</definedName>
    <definedName name="BEx93TJUX3U0FJDBG6DDSNQ91R5J" hidden="1">'[2]Reco Sheet for Fcast'!$I$9:$J$9</definedName>
    <definedName name="BEx942UCRHMI4B0US31HO95GSC2X" hidden="1">'[2]Reco Sheet for Fcast'!$I$7:$J$7</definedName>
    <definedName name="BEx948ZFFQWVIDNG4AZAUGGGEB5U" hidden="1">'[2]Reco Sheet for Fcast'!$F$6:$G$6</definedName>
    <definedName name="BEx94CKXG92OMURH41SNU6IOHK4J" localSheetId="2" hidden="1">'[3]AMI P &amp; L'!#REF!</definedName>
    <definedName name="BEx94CKXG92OMURH41SNU6IOHK4J" hidden="1">'[3]AMI P &amp; L'!#REF!</definedName>
    <definedName name="BEx94GXG30CIVB6ZQN3X3IK6BZXQ" localSheetId="2" hidden="1">'[3]AMI P &amp; L'!#REF!</definedName>
    <definedName name="BEx94GXG30CIVB6ZQN3X3IK6BZXQ" hidden="1">'[3]AMI P &amp; L'!#REF!</definedName>
    <definedName name="BEx94HZ5LURYM9ST744ALV6ZCKYP" localSheetId="2" hidden="1">'[3]AMI P &amp; L'!#REF!</definedName>
    <definedName name="BEx94HZ5LURYM9ST744ALV6ZCKYP" hidden="1">'[3]AMI P &amp; L'!#REF!</definedName>
    <definedName name="BEx94IQ75E90YUMWJ9N591LR7DQQ" localSheetId="2" hidden="1">'[3]AMI P &amp; L'!#REF!</definedName>
    <definedName name="BEx94IQ75E90YUMWJ9N591LR7DQQ" hidden="1">'[3]AMI P &amp; L'!#REF!</definedName>
    <definedName name="BEx94N7W5T3U7UOE97D6OVIBUCXS" hidden="1">'[2]Reco Sheet for Fcast'!$I$6:$J$6</definedName>
    <definedName name="BEx955NIAWX5OLAHMTV6QFUZPR30" localSheetId="2" hidden="1">'[3]AMI P &amp; L'!#REF!</definedName>
    <definedName name="BEx955NIAWX5OLAHMTV6QFUZPR30" hidden="1">'[3]AMI P &amp; L'!#REF!</definedName>
    <definedName name="BEx9581TYVI2M5TT4ISDAJV4W7Z6" hidden="1">'[2]Reco Sheet for Fcast'!$I$10:$J$10</definedName>
    <definedName name="BEx95NHF4RVUE0YDOAFZEIVBYJXD" hidden="1">'[2]Reco Sheet for Fcast'!$I$6:$J$6</definedName>
    <definedName name="BEx95QBZMG0E2KQ9BERJ861QLYN3" hidden="1">'[2]Reco Sheet for Fcast'!$F$6:$G$6</definedName>
    <definedName name="BEx95QHBVDN795UNQJLRXG3RDU49" hidden="1">'[2]Reco Sheet for Fcast'!$I$6:$J$6</definedName>
    <definedName name="BEx95TBVUWV7L7OMFMZDQEXGVHU6" hidden="1">'[2]Reco Sheet for Fcast'!$F$9:$G$9</definedName>
    <definedName name="BEx95U89DZZSVO39TGS62CX8G9N4" hidden="1">'[2]Reco Sheet for Fcast'!$F$11:$G$11</definedName>
    <definedName name="BEx9602K2GHNBUEUVT9ONRQU1GMD" hidden="1">'[2]Reco Sheet for Fcast'!$F$9:$G$9</definedName>
    <definedName name="BEx962BL3Y4LA53EBYI64ZYMZE8U" hidden="1">'[2]Reco Sheet for Fcast'!$F$7:$G$7</definedName>
    <definedName name="BEx96JP7X7K0JLFXG5H49RXRME5R" localSheetId="2" hidden="1">#REF!</definedName>
    <definedName name="BEx96JP7X7K0JLFXG5H49RXRME5R" hidden="1">#REF!</definedName>
    <definedName name="BEx96KR21O7H9R29TN0S45Y3QPUK" hidden="1">'[2]Reco Sheet for Fcast'!$I$9:$J$9</definedName>
    <definedName name="BEx96SUFKHHFE8XQ6UUO6ILDOXHO" hidden="1">'[2]Reco Sheet for Fcast'!$I$11:$J$11</definedName>
    <definedName name="BEx96UN4YWXBDEZ1U1ZUIPP41Z7I" hidden="1">'[2]Reco Sheet for Fcast'!$H$2:$I$2</definedName>
    <definedName name="BEx978KSD61YJH3S9DGO050R2EHA" hidden="1">'[2]Reco Sheet for Fcast'!$F$7:$G$7</definedName>
    <definedName name="BEx97H9O1NAKAPK4MX4PKO34ICL5" hidden="1">'[2]Reco Sheet for Fcast'!$F$11:$G$11</definedName>
    <definedName name="BEx97MNUZQ1Z0AO2FL7XQYVNCPR7" hidden="1">'[2]Reco Sheet for Fcast'!$I$8:$J$8</definedName>
    <definedName name="BEx97NPQBACJVD9K1YXI08RTW9E2" localSheetId="2" hidden="1">'[3]AMI P &amp; L'!#REF!</definedName>
    <definedName name="BEx97NPQBACJVD9K1YXI08RTW9E2" hidden="1">'[3]AMI P &amp; L'!#REF!</definedName>
    <definedName name="BEx97RWQLXS0OORDCN69IGA58CWU" hidden="1">'[2]Reco Sheet for Fcast'!$F$6:$G$6</definedName>
    <definedName name="BEx97YNGGDFIXHTMGFL2IHAQX9MI" hidden="1">'[2]Reco Sheet for Fcast'!$F$8:$G$8</definedName>
    <definedName name="BEx980G6OO93SXIQ4H0NMENRJJHQ" hidden="1">'[2]Reco Sheet for Fcast'!$I$9:$J$9</definedName>
    <definedName name="BEx981HW73BUZWT14TBTZHC0ZTJ4" hidden="1">'[2]Reco Sheet for Fcast'!$F$7:$G$7</definedName>
    <definedName name="BEx9871KU0N99P0900EAK69VFYT2" hidden="1">'[2]Reco Sheet for Fcast'!$F$15</definedName>
    <definedName name="BEx98IFKNJFGZFLID1YTRFEG1SXY" hidden="1">'[2]Reco Sheet for Fcast'!$F$9:$G$9</definedName>
    <definedName name="BEx9915UVD4G7RA3IMLFZ0LG3UA2" hidden="1">'[2]Reco Sheet for Fcast'!$F$7:$G$7</definedName>
    <definedName name="BEx992CZON8AO7U7V88VN1JBO0MG" hidden="1">'[2]Reco Sheet for Fcast'!$I$8:$J$8</definedName>
    <definedName name="BEx9952469XMFGSPXL7CMXHPJF90" hidden="1">'[2]Reco Sheet for Fcast'!$I$9:$J$9</definedName>
    <definedName name="BEx99B77I7TUSHRR4HIZ9FU2EIUT" hidden="1">'[2]Reco Sheet for Fcast'!$F$11:$G$11</definedName>
    <definedName name="BEx99Q6PH5F3OQKCCAAO75PYDEFN" hidden="1">'[2]Reco Sheet for Fcast'!$G$2</definedName>
    <definedName name="BEx99UDROAK28GWTG7FXE0N78XYN" hidden="1">'[2]Reco Sheet for Fcast'!$I$11:$J$11</definedName>
    <definedName name="BEx99WBYT2D6UUC1PT7A40ENYID4" hidden="1">'[2]Reco Sheet for Fcast'!$I$11:$J$11</definedName>
    <definedName name="BEx99ZRZ4I7FHDPGRAT5VW7NVBPU" hidden="1">'[2]Reco Sheet for Fcast'!$I$7:$J$7</definedName>
    <definedName name="BEx9AT5E3ZSHKSOL35O38L8HF9TH" hidden="1">'[2]Reco Sheet for Fcast'!$I$9:$J$9</definedName>
    <definedName name="BEx9AV8W1FAWF5BHATYEN47X12JN" hidden="1">'[2]Reco Sheet for Fcast'!$F$15</definedName>
    <definedName name="BEx9B8A5186FNTQQNLIO5LK02ABI" localSheetId="2" hidden="1">'[3]AMI P &amp; L'!#REF!</definedName>
    <definedName name="BEx9B8A5186FNTQQNLIO5LK02ABI" hidden="1">'[3]AMI P &amp; L'!#REF!</definedName>
    <definedName name="BEx9B8VR20E2CILU4CDQUQQ9ONXK" hidden="1">'[2]Reco Sheet for Fcast'!$G$2</definedName>
    <definedName name="BEx9B917EUP13X6FQ3NPQL76XM5V" hidden="1">'[2]Reco Sheet for Fcast'!$F$11:$G$11</definedName>
    <definedName name="BEx9BAJ5WYEQ623HUT9NNCMP3RUG" hidden="1">'[2]Reco Sheet for Fcast'!$I$11:$J$11</definedName>
    <definedName name="BEx9BYSYW7QCPXS2NAVLFAU5Y2Z2" hidden="1">'[2]Reco Sheet for Fcast'!$I$6:$J$6</definedName>
    <definedName name="BEx9C590HJ2O31IWJB73C1HR74AI" hidden="1">'[2]Reco Sheet for Fcast'!$I$11:$J$11</definedName>
    <definedName name="BEx9CCQRMYYOGIOYTOM73VKDIPS1" hidden="1">'[2]Reco Sheet for Fcast'!$I$6:$J$6</definedName>
    <definedName name="BEx9D1BC9FT19KY0INAABNDBAMR1" hidden="1">'[2]Reco Sheet for Fcast'!$I$10:$J$10</definedName>
    <definedName name="BEx9DN6ZMF18Q39MPMXSDJTZQNJ3" hidden="1">'[2]Reco Sheet for Fcast'!$F$10:$G$10</definedName>
    <definedName name="BEx9E14TDNSEMI784W0OTIEQMWN6" hidden="1">'[2]Reco Sheet for Fcast'!$K$2</definedName>
    <definedName name="BEx9E2BZ2B1R41FMGJCJ7JLGLUAJ" hidden="1">'[2]Reco Sheet for Fcast'!$F$15:$G$16</definedName>
    <definedName name="BEx9EG9KBJ77M8LEOR9ITOKN5KXY" hidden="1">'[2]Reco Sheet for Fcast'!$I$7:$J$7</definedName>
    <definedName name="BEx9EMK6HAJJMVYZTN5AUIV7O1E6" hidden="1">'[2]Reco Sheet for Fcast'!$I$11:$J$11</definedName>
    <definedName name="BEx9EQLVZHYQ1TPX7WH3SOWXCZLE" hidden="1">'[2]Reco Sheet for Fcast'!$I$6:$J$6</definedName>
    <definedName name="BEx9ETLU0EK5LGEM1QCNYN2S8O5F" hidden="1">'[2]Reco Sheet for Fcast'!$F$7:$G$7</definedName>
    <definedName name="BEx9F0Y2ESUNE3U7TQDLMPE9BO67" hidden="1">'[2]Reco Sheet for Fcast'!$I$10:$J$10</definedName>
    <definedName name="BEx9F5W18ZGFOKGRE8PR6T1MO6GT" hidden="1">'[2]Reco Sheet for Fcast'!$I$11:$J$11</definedName>
    <definedName name="BEx9F78N4HY0XFGBQ4UJRD52L1EI" hidden="1">'[2]Reco Sheet for Fcast'!$K$2</definedName>
    <definedName name="BEx9FF16LOQP5QIR4UHW5EIFGQB8" hidden="1">'[2]Reco Sheet for Fcast'!$G$2</definedName>
    <definedName name="BEx9FJTSRCZ3ZXT3QVBJT5NF8T7V" hidden="1">'[2]Reco Sheet for Fcast'!$K$2</definedName>
    <definedName name="BEx9FRBEEYPS5HLS3XT34AKZN94G" hidden="1">'[2]Reco Sheet for Fcast'!$F$7:$G$7</definedName>
    <definedName name="BEx9GDY4D8ZPQJCYFIMYM0V0C51Y" hidden="1">'[2]Reco Sheet for Fcast'!$F$8:$G$8</definedName>
    <definedName name="BEx9GGY04V0ZWI6O9KZH4KSBB389" hidden="1">'[2]Reco Sheet for Fcast'!$I$11:$J$11</definedName>
    <definedName name="BEx9GNOPB6OZ2RH3FCDNJR38RJOS" hidden="1">'[2]Reco Sheet for Fcast'!$F$9:$G$9</definedName>
    <definedName name="BEx9GOA9AZX8DJGLEVWAJIIXRVFO" hidden="1">'[2]Reco Sheet for Fcast'!$F$9:$G$9</definedName>
    <definedName name="BEx9GTJ6YTNR09A1J3DJOTVV6SGI" hidden="1">'[2]Reco Sheet for Fcast'!$G$2:$H$2</definedName>
    <definedName name="BEx9GUQALUWCD30UKUQGSWW8KBQ7" hidden="1">'[2]Reco Sheet for Fcast'!$I$6:$J$6</definedName>
    <definedName name="BEx9GY6BVFQGCLMOWVT6PIC9WP5X" hidden="1">'[2]Reco Sheet for Fcast'!$F$15</definedName>
    <definedName name="BEx9GZ2P3FDHKXEBXX2VS0BG2NP2" hidden="1">'[2]Reco Sheet for Fcast'!$F$6:$G$6</definedName>
    <definedName name="BEx9H04IB14E1437FF2OIRRWBSD7" hidden="1">'[2]Reco Sheet for Fcast'!$F$15</definedName>
    <definedName name="BEx9H5O1KDZJCW91Q29VRPY5YS6P" hidden="1">'[2]Reco Sheet for Fcast'!$I$9:$J$9</definedName>
    <definedName name="BEx9H8YR0E906F1JXZMBX3LNT004" hidden="1">'[2]Reco Sheet for Fcast'!$F$9:$G$9</definedName>
    <definedName name="BEx9I8XIG7E5NB48QQHXP23FIN60" hidden="1">'[2]Reco Sheet for Fcast'!$I$10:$J$10</definedName>
    <definedName name="BEx9IQRF01ATLVK0YE60ARKQJ68L" hidden="1">'[2]Reco Sheet for Fcast'!$I$8:$J$8</definedName>
    <definedName name="BEx9IT5QNZWKM6YQ5WER0DC2PMMU" hidden="1">'[2]Reco Sheet for Fcast'!$I$9:$J$9</definedName>
    <definedName name="BEx9IW5MFLXTVCJHVUZTUH93AXOS" localSheetId="2" hidden="1">'[3]AMI P &amp; L'!#REF!</definedName>
    <definedName name="BEx9IW5MFLXTVCJHVUZTUH93AXOS" hidden="1">'[3]AMI P &amp; L'!#REF!</definedName>
    <definedName name="BEx9IXCSPSZC80YZUPRCYTG326KV" hidden="1">'[2]Reco Sheet for Fcast'!$I$10:$J$10</definedName>
    <definedName name="BEx9IZR39NHDGOM97H4E6F81RTQW" hidden="1">'[2]Reco Sheet for Fcast'!$F$6:$G$6</definedName>
    <definedName name="BEx9J6CH5E7YZPER7HXEIOIKGPCA" localSheetId="2" hidden="1">'[3]AMI P &amp; L'!#REF!</definedName>
    <definedName name="BEx9J6CH5E7YZPER7HXEIOIKGPCA" hidden="1">'[3]AMI P &amp; L'!#REF!</definedName>
    <definedName name="BEx9JJTZKVUJAVPTRE0RAVTEH41G" hidden="1">'[2]Reco Sheet for Fcast'!$I$11:$J$11</definedName>
    <definedName name="BEx9JLBYK239B3F841C7YG1GT7ST" localSheetId="2" hidden="1">'[3]AMI P &amp; L'!#REF!</definedName>
    <definedName name="BEx9JLBYK239B3F841C7YG1GT7ST" hidden="1">'[3]AMI P &amp; L'!#REF!</definedName>
    <definedName name="BExAW4IIW5D0MDY6TJ3G4FOLPYIR" hidden="1">'[2]Reco Sheet for Fcast'!$H$2:$I$2</definedName>
    <definedName name="BExAWEPCKLF5GHCVH6O4GKOE0SW1" hidden="1">'[2]Reco Sheet for Fcast'!$F$10:$G$10</definedName>
    <definedName name="BExAX28937OH2SJJ980WOFXSWR07" hidden="1">'[2]Reco Sheet for Fcast'!$F$7:$G$7</definedName>
    <definedName name="BExAX410NB4F2XOB84OR2197H8M5" localSheetId="2" hidden="1">'[3]AMI P &amp; L'!#REF!</definedName>
    <definedName name="BExAX410NB4F2XOB84OR2197H8M5" hidden="1">'[3]AMI P &amp; L'!#REF!</definedName>
    <definedName name="BExAX8TNG8LQ5Q4904SAYQIPGBSV" hidden="1">'[2]Reco Sheet for Fcast'!$I$7:$J$7</definedName>
    <definedName name="BExAY0EAT2LXR5MFGM0DLIB45PLO" hidden="1">'[2]Reco Sheet for Fcast'!$F$6:$G$6</definedName>
    <definedName name="BExAYE6LNIEBR9DSNI5JGNITGKIT" hidden="1">'[2]Reco Sheet for Fcast'!$I$7:$J$7</definedName>
    <definedName name="BExAYHMLXGGO25P8HYB2S75DEB4F" hidden="1">'[2]Reco Sheet for Fcast'!$F$10:$G$10</definedName>
    <definedName name="BExAYHXJ3CVLPZX5R6UR0U1MNDXJ" hidden="1">'[2]Reco Sheet for Fcast'!$C$15:$D$23</definedName>
    <definedName name="BExAYKXAUWGDOPG952TEJ2UKZKWN" hidden="1">'[2]Reco Sheet for Fcast'!$F$8:$G$8</definedName>
    <definedName name="BExAYP9TDTI2MBP6EYE0H39CPMXN" hidden="1">'[2]Reco Sheet for Fcast'!$F$9:$G$9</definedName>
    <definedName name="BExAYPPWJPWDKU59O051WMGB7O0J" hidden="1">'[2]Reco Sheet for Fcast'!$F$11:$G$11</definedName>
    <definedName name="BExAYR2JZCJBUH6F1LZC2A7JIVRJ" hidden="1">'[2]Reco Sheet for Fcast'!$F$7:$G$7</definedName>
    <definedName name="BExAYTGVRD3DLKO75RFPMBKCIWB8" hidden="1">'[2]Reco Sheet for Fcast'!$F$8:$G$8</definedName>
    <definedName name="BExAYY9H9COOT46HJLPVDLTO12UL" hidden="1">'[2]Reco Sheet for Fcast'!$I$11:$J$11</definedName>
    <definedName name="BExAZCNEGB4JYHC8CZ51KTN890US" hidden="1">'[2]Reco Sheet for Fcast'!$F$9:$G$9</definedName>
    <definedName name="BExAZFCI302YFYRDJYQDWQQL0Q0O" hidden="1">'[2]Reco Sheet for Fcast'!$I$7:$J$7</definedName>
    <definedName name="BExAZLHLST9OP89R1HJMC1POQG8H" hidden="1">'[2]Reco Sheet for Fcast'!$F$10:$G$10</definedName>
    <definedName name="BExAZMDYMIAA7RX1BMCKU1VLBRGY" hidden="1">'[2]Reco Sheet for Fcast'!$F$6:$G$6</definedName>
    <definedName name="BExAZNL6BHI8DCQWXOX4I2P839UX" hidden="1">'[2]Reco Sheet for Fcast'!$I$2:$J$2</definedName>
    <definedName name="BExAZRMWSONMCG9KDUM4KAQ7BONM" hidden="1">'[2]Reco Sheet for Fcast'!$H$2:$I$2</definedName>
    <definedName name="BExAZTFG4SJRG4TW6JXRF7N08JFI" hidden="1">'[2]Reco Sheet for Fcast'!$I$10:$J$10</definedName>
    <definedName name="BExAZUS4A8OHDZK0MWAOCCCKTH73" hidden="1">'[2]Reco Sheet for Fcast'!$F$8:$G$8</definedName>
    <definedName name="BExAZX6FECVK3E07KXM2XPYKGM6U" hidden="1">'[2]Reco Sheet for Fcast'!$G$2</definedName>
    <definedName name="BExB012NJ8GASTNNPBRRFTLHIOC9" hidden="1">'[2]Reco Sheet for Fcast'!$F$9:$G$9</definedName>
    <definedName name="BExB072HHXVMUC0VYNGG48GRSH5Q" localSheetId="2" hidden="1">'[3]AMI P &amp; L'!#REF!</definedName>
    <definedName name="BExB072HHXVMUC0VYNGG48GRSH5Q" hidden="1">'[3]AMI P &amp; L'!#REF!</definedName>
    <definedName name="BExB0FRDEYDEUEAB1W8KD6D965XA" hidden="1">'[2]Reco Sheet for Fcast'!$K$2</definedName>
    <definedName name="BExB0KPCN7YJORQAYUCF4YKIKPMC" hidden="1">'[2]Reco Sheet for Fcast'!$I$11:$J$11</definedName>
    <definedName name="BExB0WE4PI3NOBXXVO9CTEN4DIU2" hidden="1">'[2]Reco Sheet for Fcast'!$G$2</definedName>
    <definedName name="BExB10QNIVITUYS55OAEKK3VLJFE" hidden="1">'[2]Reco Sheet for Fcast'!$G$2</definedName>
    <definedName name="BExB15ZDRY4CIJ911DONP0KCY9KU" hidden="1">'[2]Reco Sheet for Fcast'!$F$6:$G$6</definedName>
    <definedName name="BExB16VQY0O0RLZYJFU3OFEONVTE" hidden="1">'[2]Reco Sheet for Fcast'!$I$6:$J$6</definedName>
    <definedName name="BExB1FKNY2UO4W5FUGFHJOA2WFGG" localSheetId="2" hidden="1">'[3]AMI P &amp; L'!#REF!</definedName>
    <definedName name="BExB1FKNY2UO4W5FUGFHJOA2WFGG" hidden="1">'[3]AMI P &amp; L'!#REF!</definedName>
    <definedName name="BExB1GMD0PIDGTFBGQOPRWQSP9I4" localSheetId="2" hidden="1">'[3]AMI P &amp; L'!#REF!</definedName>
    <definedName name="BExB1GMD0PIDGTFBGQOPRWQSP9I4" hidden="1">'[3]AMI P &amp; L'!#REF!</definedName>
    <definedName name="BExB1PWZDAO1V9N18MU22F75P6Y5" hidden="1">'[2]Reco Sheet for Fcast'!$I$6:$J$6</definedName>
    <definedName name="BExB1Q29OO6LNFNT1EQLA3KYE7MX" hidden="1">'[2]Reco Sheet for Fcast'!$F$7:$G$7</definedName>
    <definedName name="BExB1TNRV5EBWZEHYLHI76T0FVA7" hidden="1">'[2]Reco Sheet for Fcast'!$I$9:$J$9</definedName>
    <definedName name="BExB1WI6M8I0EEP1ANUQZCFY24EV" localSheetId="2" hidden="1">'[3]AMI P &amp; L'!#REF!</definedName>
    <definedName name="BExB1WI6M8I0EEP1ANUQZCFY24EV" hidden="1">'[3]AMI P &amp; L'!#REF!</definedName>
    <definedName name="BExB1Z7GTT7CR0FJMG7GTKH7A4KN" hidden="1">'[2]Reco Sheet for Fcast'!$O$6:$P$10</definedName>
    <definedName name="BExB203OWC9QZA3BYOKQ18L4FUJE" hidden="1">'[2]Reco Sheet for Fcast'!$F$9:$G$9</definedName>
    <definedName name="BExB2CJHTU7C591BR4WRL5L2F2K6" hidden="1">'[2]Reco Sheet for Fcast'!$I$9:$J$9</definedName>
    <definedName name="BExB2K1AV4PGNS1O6C7D7AO411AX" hidden="1">'[2]Reco Sheet for Fcast'!$F$11:$G$11</definedName>
    <definedName name="BExB2O2UYHKI324YE324E1N7FVIB" hidden="1">'[2]Reco Sheet for Fcast'!$I$10:$J$10</definedName>
    <definedName name="BExB2Q0VJ0MU2URO3JOVUAVHEI3V" localSheetId="2" hidden="1">'[3]AMI P &amp; L'!#REF!</definedName>
    <definedName name="BExB2Q0VJ0MU2URO3JOVUAVHEI3V" hidden="1">'[3]AMI P &amp; L'!#REF!</definedName>
    <definedName name="BExB30IP1DNKNQ6PZ5ERUGR5MK4Z" hidden="1">'[2]Reco Sheet for Fcast'!$I$11:$J$11</definedName>
    <definedName name="BExB442RX0T3L6HUL6X5T21CENW6" localSheetId="2" hidden="1">'[3]AMI P &amp; L'!#REF!</definedName>
    <definedName name="BExB442RX0T3L6HUL6X5T21CENW6" hidden="1">'[3]AMI P &amp; L'!#REF!</definedName>
    <definedName name="BExB4ADD0L7417CII901XTFKXD1J" hidden="1">'[2]Reco Sheet for Fcast'!$I$7:$J$7</definedName>
    <definedName name="BExB4DYU06HCGRIPBSWRCXK804UM" hidden="1">'[2]Reco Sheet for Fcast'!$F$11:$G$11</definedName>
    <definedName name="BExB4KEQ72L2ONQ7IFMYZAK0153C" hidden="1">'[2]Reco Sheet for Fcast'!$F$11:$G$11</definedName>
    <definedName name="BExB4Z3EZBGYYI33U0KQ8NEIH8PY" hidden="1">'[2]Reco Sheet for Fcast'!$I$8:$J$8</definedName>
    <definedName name="BExB55368XW7UX657ZSPC6BFE92S" hidden="1">'[2]Reco Sheet for Fcast'!$I$8:$J$8</definedName>
    <definedName name="BExB57MZEPL2SA2ONPK66YFLZWJU" hidden="1">'[2]Reco Sheet for Fcast'!$I$8:$J$8</definedName>
    <definedName name="BExB5833OAOJ22VK1YK47FHUSVK2" localSheetId="2" hidden="1">'[3]AMI P &amp; L'!#REF!</definedName>
    <definedName name="BExB5833OAOJ22VK1YK47FHUSVK2" hidden="1">'[3]AMI P &amp; L'!#REF!</definedName>
    <definedName name="BExB58JDIHS42JZT9DJJMKA8QFCO" hidden="1">'[2]Reco Sheet for Fcast'!$I$11:$J$11</definedName>
    <definedName name="BExB58U5FQC5JWV9CGC83HLLZUZI" hidden="1">'[2]Reco Sheet for Fcast'!$F$7:$G$7</definedName>
    <definedName name="BExB5EDO9XUKHF74X3HAU2WPPHZH" hidden="1">'[2]Reco Sheet for Fcast'!$I$6:$J$6</definedName>
    <definedName name="BExB5G6EH68AYEP1UT0GHUEL3SLN" hidden="1">'[2]Reco Sheet for Fcast'!$F$11:$G$11</definedName>
    <definedName name="BExB5QYVEZWFE5DQVHAM760EV05X" hidden="1">'[2]Reco Sheet for Fcast'!$I$7:$J$7</definedName>
    <definedName name="BExB5U9IRH14EMOE0YGIE3WIVLFS" hidden="1">'[2]Reco Sheet for Fcast'!$I$6:$J$6</definedName>
    <definedName name="BExB5VWYMOV6BAIH7XUBBVPU7MMD" hidden="1">'[2]Reco Sheet for Fcast'!$F$9:$G$9</definedName>
    <definedName name="BExB610DZWIJP1B72U9QM42COH2B" hidden="1">'[2]Reco Sheet for Fcast'!$F$9:$G$9</definedName>
    <definedName name="BExB6C3FUAKK9ML5T767NMWGA9YB" hidden="1">'[2]Reco Sheet for Fcast'!$F$7:$G$7</definedName>
    <definedName name="BExB6C8X6JYRLKZKK17VE3QUNL3D" hidden="1">'[2]Reco Sheet for Fcast'!$G$2</definedName>
    <definedName name="BExB6HN3QRFPXM71MDUK21BKM7PF" hidden="1">'[2]Reco Sheet for Fcast'!$F$11:$G$11</definedName>
    <definedName name="BExB6IZMHCZ3LB7N73KD90YB1HBZ" hidden="1">'[2]Reco Sheet for Fcast'!$F$9:$G$9</definedName>
    <definedName name="BExB719SGNX4Y8NE6JEXC555K596" hidden="1">'[2]Reco Sheet for Fcast'!$F$10:$G$10</definedName>
    <definedName name="BExB7265DCHKS7V2OWRBXCZTEIW9" hidden="1">'[2]Reco Sheet for Fcast'!$F$6:$G$6</definedName>
    <definedName name="BExB74PS5P9G0P09Y6DZSCX0FLTJ" hidden="1">'[2]Reco Sheet for Fcast'!$I$6:$J$6</definedName>
    <definedName name="BExB78RH79J0MIF7H8CAZ0CFE88Q" localSheetId="2" hidden="1">'[3]AMI P &amp; L'!#REF!</definedName>
    <definedName name="BExB78RH79J0MIF7H8CAZ0CFE88Q" hidden="1">'[3]AMI P &amp; L'!#REF!</definedName>
    <definedName name="BExB7ELT09HGDVO5BJC1ZY9D09GZ" hidden="1">'[2]Reco Sheet for Fcast'!$H$2:$I$2</definedName>
    <definedName name="BExB806PAXX70XUTA3ZI7OORD78R" hidden="1">'[2]Reco Sheet for Fcast'!$F$15</definedName>
    <definedName name="BExB8HF4UBVZKQCSRFRUQL2EE6VL" hidden="1">'[2]Reco Sheet for Fcast'!$F$8:$G$8</definedName>
    <definedName name="BExB8HKHKZ1ORJZUYGG2M4VSCC39" hidden="1">'[2]Reco Sheet for Fcast'!$F$9:$G$9</definedName>
    <definedName name="BExB8K9L3ECVVHYODX1ITUTEHJTR" hidden="1">'[2]Reco Sheet for Fcast'!$L$6:$M$10</definedName>
    <definedName name="BExB8QPH8DC5BESEVPSMBCWVN6PO" hidden="1">'[2]Reco Sheet for Fcast'!$F$6:$G$6</definedName>
    <definedName name="BExB8U5N0D85YR8APKN3PPKG0FWP" localSheetId="2" hidden="1">'[3]AMI P &amp; L'!#REF!</definedName>
    <definedName name="BExB8U5N0D85YR8APKN3PPKG0FWP" hidden="1">'[3]AMI P &amp; L'!#REF!</definedName>
    <definedName name="BExB9AXUUDDTRDLVSC7REODDIYJ2" localSheetId="2" hidden="1">#REF!</definedName>
    <definedName name="BExB9AXUUDDTRDLVSC7REODDIYJ2" hidden="1">#REF!</definedName>
    <definedName name="BExB9DHI5I2TJ2LXYPM98EE81L27" hidden="1">'[2]Reco Sheet for Fcast'!$I$9:$J$9</definedName>
    <definedName name="BExB9Q2MZZHBGW8QQKVEYIMJBPIE" localSheetId="2" hidden="1">'[3]AMI P &amp; L'!#REF!</definedName>
    <definedName name="BExB9Q2MZZHBGW8QQKVEYIMJBPIE" hidden="1">'[3]AMI P &amp; L'!#REF!</definedName>
    <definedName name="BExBA1GON0EZRJ20UYPILAPLNQWM" hidden="1">'[2]Reco Sheet for Fcast'!$I$7:$J$7</definedName>
    <definedName name="BExBA69ASGYRZW1G1DYIS9QRRTBN" hidden="1">'[2]Reco Sheet for Fcast'!$F$9:$G$9</definedName>
    <definedName name="BExBA6K42582A14WFFWQ3Q8QQWB6" hidden="1">'[2]Reco Sheet for Fcast'!$I$7:$J$7</definedName>
    <definedName name="BExBA8I5D4R8R2PYQ1K16TWGTOEP" hidden="1">'[2]Reco Sheet for Fcast'!$I$7:$J$7</definedName>
    <definedName name="BExBA93PE0DGUUTA7LLSIGBIXWE5" hidden="1">'[2]Reco Sheet for Fcast'!$I$7:$J$7</definedName>
    <definedName name="BExBAAGDKQLBSZJAFZFOCDTVS99P" localSheetId="2" hidden="1">'[3]AMI P &amp; L'!#REF!</definedName>
    <definedName name="BExBAAGDKQLBSZJAFZFOCDTVS99P" hidden="1">'[3]AMI P &amp; L'!#REF!</definedName>
    <definedName name="BExBAI8X0FKDQJ6YZJQDTTG4ZCWY" hidden="1">'[2]Reco Sheet for Fcast'!$I$7:$J$7</definedName>
    <definedName name="BExBAKN7XIBAXCF9PCNVS038PCQO" hidden="1">'[2]Reco Sheet for Fcast'!$F$11:$G$11</definedName>
    <definedName name="BExBAKXZ7PBW3DDKKA5MWC1ZUC7O" hidden="1">'[2]Reco Sheet for Fcast'!$I$8:$J$8</definedName>
    <definedName name="BExBAO8NLXZXHO6KCIECSFCH3RR0" hidden="1">'[2]Reco Sheet for Fcast'!$I$9:$J$9</definedName>
    <definedName name="BExBAOOT1KBSIEISN1ADL4RMY879" hidden="1">'[2]Reco Sheet for Fcast'!$G$2</definedName>
    <definedName name="BExBAVKX8Q09370X1GCZWJ4E91YJ" hidden="1">'[2]Reco Sheet for Fcast'!$I$8:$J$8</definedName>
    <definedName name="BExBAX2X2ENJYO4QTR5VAIQ86L7B" hidden="1">'[2]Reco Sheet for Fcast'!$F$8:$G$8</definedName>
    <definedName name="BExBAZ13D3F1DVJQ6YJ8JGUYEYJE" hidden="1">'[2]Reco Sheet for Fcast'!$I$11:$J$11</definedName>
    <definedName name="BExBBUCJQRR74Q7GPWDEZXYK2KJL" hidden="1">'[2]Reco Sheet for Fcast'!$I$11:$J$11</definedName>
    <definedName name="BExBBV8XVMD9CKZY711T0BN7H3PM" hidden="1">'[2]Reco Sheet for Fcast'!$F$15</definedName>
    <definedName name="BExBC78HXWXHO3XAB6E8NVTBGLJS" hidden="1">'[2]Reco Sheet for Fcast'!$F$10:$G$10</definedName>
    <definedName name="BExBCKKJTIRKC1RZJRTK65HHLX4W" hidden="1">'[2]Reco Sheet for Fcast'!$I$9:$J$9</definedName>
    <definedName name="BExBCLMEPAN3XXX174TU8SS0627Q" localSheetId="2" hidden="1">'[3]AMI P &amp; L'!#REF!</definedName>
    <definedName name="BExBCLMEPAN3XXX174TU8SS0627Q" hidden="1">'[3]AMI P &amp; L'!#REF!</definedName>
    <definedName name="BExBCRBEYR2KZ8FAQFZ2NHY13WIY" hidden="1">'[2]Reco Sheet for Fcast'!$F$15</definedName>
    <definedName name="BExBD4I559NXSV6J07Q343TKYMVJ" hidden="1">'[2]Reco Sheet for Fcast'!$G$2</definedName>
    <definedName name="BExBDBZQLTX3OGFYGULQFK5WEZU5" hidden="1">'[2]Reco Sheet for Fcast'!$F$7:$G$7</definedName>
    <definedName name="BExBDJS9TUEU8Z84IV59E5V4T8K6" localSheetId="2" hidden="1">'[3]AMI P &amp; L'!#REF!</definedName>
    <definedName name="BExBDJS9TUEU8Z84IV59E5V4T8K6" hidden="1">'[3]AMI P &amp; L'!#REF!</definedName>
    <definedName name="BExBDKOMSVH4XMH52CFJ3F028I9R" hidden="1">'[2]Reco Sheet for Fcast'!$G$2</definedName>
    <definedName name="BExBDSRXVZQ0W5WXQMP5XD00GRRL" hidden="1">'[2]Reco Sheet for Fcast'!$I$8:$J$8</definedName>
    <definedName name="BExBDUVGK3E1J4JY9ZYTS7V14BLY" hidden="1">'[2]Reco Sheet for Fcast'!$G$2</definedName>
    <definedName name="BExBE162OSBKD30I7T1DKKPT3I9I" hidden="1">'[2]Reco Sheet for Fcast'!$I$10:$J$10</definedName>
    <definedName name="BExBEC9ATLQZF86W1M3APSM4HEOH" hidden="1">'[2]Reco Sheet for Fcast'!$I$6:$J$6</definedName>
    <definedName name="BExBEF3VXW3Y3SZ6RC9PX7QEB12Y" hidden="1">'[2]Reco Sheet for Fcast'!$F$15</definedName>
    <definedName name="BExBEYFQJE9YK12A6JBMRFKEC7RN" hidden="1">'[2]Reco Sheet for Fcast'!$I$6:$J$6</definedName>
    <definedName name="BExBG1ED81J2O4A2S5F5Y3BPHMCR" hidden="1">'[2]Reco Sheet for Fcast'!$I$8:$J$8</definedName>
    <definedName name="BExCRLIHS7466WFJ3RPIUGGXYESZ" hidden="1">'[2]Reco Sheet for Fcast'!$I$9:$J$9</definedName>
    <definedName name="BExCRQWQFIEUV7HE228YUBUUJA9K" hidden="1">'[2]Reco Sheet for Fcast'!$F$15:$AI$18</definedName>
    <definedName name="BExCS1EDDUEAEWHVYXHIP9I1WCJH" hidden="1">'[2]Reco Sheet for Fcast'!$I$10:$J$10</definedName>
    <definedName name="BExCS7ZPMHFJ4UJDAL8CQOLSZ13B" localSheetId="2" hidden="1">'[3]AMI P &amp; L'!#REF!</definedName>
    <definedName name="BExCS7ZPMHFJ4UJDAL8CQOLSZ13B" hidden="1">'[3]AMI P &amp; L'!#REF!</definedName>
    <definedName name="BExCS8W4NJUZH9S1CYB6XSDLEPBW" hidden="1">'[2]Reco Sheet for Fcast'!$I$2:$J$2</definedName>
    <definedName name="BExCSAE1M6G20R41J0Y24YNN0YC1" hidden="1">'[2]Reco Sheet for Fcast'!$I$6:$J$6</definedName>
    <definedName name="BExCSAOUZOYKHN7HV511TO8VDJ02" hidden="1">'[2]Reco Sheet for Fcast'!$I$8:$J$8</definedName>
    <definedName name="BExCSMOFTXSUEC1T46LR1UPYRCX5" hidden="1">'[2]Reco Sheet for Fcast'!$G$2</definedName>
    <definedName name="BExCSSDG3TM6TPKS19E9QYJEELZ6" localSheetId="2" hidden="1">'[3]AMI P &amp; L'!#REF!</definedName>
    <definedName name="BExCSSDG3TM6TPKS19E9QYJEELZ6" hidden="1">'[3]AMI P &amp; L'!#REF!</definedName>
    <definedName name="BExCSZV7U67UWXL2HKJNM5W1E4OO" hidden="1">'[2]Reco Sheet for Fcast'!$I$7:$J$7</definedName>
    <definedName name="BExCT4NSDT61OCH04Y2QIFIOP75H" localSheetId="2" hidden="1">'[3]AMI P &amp; L'!#REF!</definedName>
    <definedName name="BExCT4NSDT61OCH04Y2QIFIOP75H" hidden="1">'[3]AMI P &amp; L'!#REF!</definedName>
    <definedName name="BExCTW8G3VCZ55S09HTUGXKB1P2M" hidden="1">'[2]Reco Sheet for Fcast'!$F$11:$G$11</definedName>
    <definedName name="BExCTYS2KX0QANOLT8LGZ9WV3S3T" hidden="1">'[2]Reco Sheet for Fcast'!$F$15</definedName>
    <definedName name="BExCTZZ9JNES4EDHW97NP0EGQALX" hidden="1">'[2]Reco Sheet for Fcast'!$G$2</definedName>
    <definedName name="BExCU0A1V6NMZQ9ASYJ8QIVQ5UR2" localSheetId="2" hidden="1">'[3]AMI P &amp; L'!#REF!</definedName>
    <definedName name="BExCU0A1V6NMZQ9ASYJ8QIVQ5UR2" hidden="1">'[3]AMI P &amp; L'!#REF!</definedName>
    <definedName name="BExCU2834920JBHSPCRC4UF80OLL" hidden="1">'[2]Reco Sheet for Fcast'!$F$11:$G$11</definedName>
    <definedName name="BExCU8O54I3P3WRYWY1CRP3S78QY" hidden="1">'[2]Reco Sheet for Fcast'!$G$2</definedName>
    <definedName name="BExCUDRJO23YOKT8GPWOVQ4XEHF5" hidden="1">'[2]Reco Sheet for Fcast'!$F$6:$G$6</definedName>
    <definedName name="BExCUPAXFR16YMWL30ME3F3BSRDZ" hidden="1">'[2]Reco Sheet for Fcast'!$F$8:$G$8</definedName>
    <definedName name="BExCUR94DHCE47PUUWEMT5QZOYR2" hidden="1">'[2]Reco Sheet for Fcast'!$H$2:$I$2</definedName>
    <definedName name="BExCV634L7SVHGB0UDDTRRQ2Q72H" hidden="1">'[2]Reco Sheet for Fcast'!$I$7:$J$7</definedName>
    <definedName name="BExCVBXGSXT9FWJRG62PX9S1RK83" hidden="1">'[2]Reco Sheet for Fcast'!$I$8:$J$8</definedName>
    <definedName name="BExCVHBNLOHNFS0JAV3I1XGPNH9W" hidden="1">'[2]Reco Sheet for Fcast'!$F$15</definedName>
    <definedName name="BExCVI86R31A2IOZIEBY1FJLVILD" hidden="1">'[2]Reco Sheet for Fcast'!$I$10:$J$10</definedName>
    <definedName name="BExCVKGZXE0I9EIXKBZVSGSEY2RR" hidden="1">'[2]Reco Sheet for Fcast'!$F$9:$G$9</definedName>
    <definedName name="BExCVV44WY5807WGMTGKPW0GT256" hidden="1">'[2]Reco Sheet for Fcast'!$I$7:$J$7</definedName>
    <definedName name="BExCVVK8GI44DNT5MTM7AOS4U9N8" hidden="1">'[2]Reco Sheet for Fcast'!$I$7:$J$7</definedName>
    <definedName name="BExCVZ5PN4V6MRBZ04PZJW3GEF8S" localSheetId="2" hidden="1">'[3]AMI P &amp; L'!#REF!</definedName>
    <definedName name="BExCVZ5PN4V6MRBZ04PZJW3GEF8S" hidden="1">'[3]AMI P &amp; L'!#REF!</definedName>
    <definedName name="BExCW13R0GWJYGXZBNCPAHQN4NR2" hidden="1">'[2]Reco Sheet for Fcast'!$I$10:$J$10</definedName>
    <definedName name="BExCW9Y5HWU4RJTNX74O6L24VGCK" hidden="1">'[2]Reco Sheet for Fcast'!$H$2:$I$2</definedName>
    <definedName name="BExCWMJAP755C7AV2QKTWYDPDSSV" hidden="1">'[2]Reco Sheet for Fcast'!$F$8:$G$8</definedName>
    <definedName name="BExCWPDPESGZS07QGBLSBWDNVJLZ" hidden="1">'[2]Reco Sheet for Fcast'!$F$7:$G$7</definedName>
    <definedName name="BExCWSDLJ7DJX3139FQJM3LND72J" hidden="1">'[2]Reco Sheet for Fcast'!$O$6:$P$10</definedName>
    <definedName name="BExCWTVKHIVCRHF8GC39KI58YM5K" hidden="1">'[2]Reco Sheet for Fcast'!$G$2</definedName>
    <definedName name="BExCX2KGRZBRVLZNM8SUSIE6A0RL" localSheetId="2" hidden="1">'[3]AMI P &amp; L'!#REF!</definedName>
    <definedName name="BExCX2KGRZBRVLZNM8SUSIE6A0RL" hidden="1">'[3]AMI P &amp; L'!#REF!</definedName>
    <definedName name="BExCX3X451T70LZ1VF95L7W4Y4TM" hidden="1">'[2]Reco Sheet for Fcast'!$F$10:$G$10</definedName>
    <definedName name="BExCX4NZ2N1OUGXM7EV0U7VULJMM" hidden="1">'[2]Reco Sheet for Fcast'!$F$7:$G$7</definedName>
    <definedName name="BExCXILMURGYMAH6N5LF5DV6K3GM" hidden="1">'[2]Reco Sheet for Fcast'!$I$9:$J$9</definedName>
    <definedName name="BExCXKZZ6U10NBCECNUV9U56FB6V" localSheetId="2" hidden="1">#REF!</definedName>
    <definedName name="BExCXKZZ6U10NBCECNUV9U56FB6V" hidden="1">#REF!</definedName>
    <definedName name="BExCXQUFBMXQ1650735H48B1AZT3" hidden="1">'[2]Reco Sheet for Fcast'!$F$15</definedName>
    <definedName name="BExCY2DQO9VLA77Q7EG3T0XNXX4F" hidden="1">'[2]Reco Sheet for Fcast'!$F$11:$G$11</definedName>
    <definedName name="BExCY6VMJ68MX3C981R5Q0BX5791" hidden="1">'[2]Reco Sheet for Fcast'!$I$9:$J$9</definedName>
    <definedName name="BExCYAH2SAZCPW6XCB7V7PMMCAWO" hidden="1">'[2]Reco Sheet for Fcast'!$I$6:$J$6</definedName>
    <definedName name="BExCYFV9Z4OENTUNF9IWT6ELMRCL" hidden="1">'[2]Reco Sheet for Fcast'!$I$7:$J$7</definedName>
    <definedName name="BExCYPRC5HJE6N2XQTHCT6NXGP8N" hidden="1">'[2]Reco Sheet for Fcast'!$I$11:$J$11</definedName>
    <definedName name="BExCYUK0I3UEXZNFDW71G6Z6D8XR" localSheetId="2" hidden="1">'[3]AMI P &amp; L'!#REF!</definedName>
    <definedName name="BExCYUK0I3UEXZNFDW71G6Z6D8XR" hidden="1">'[3]AMI P &amp; L'!#REF!</definedName>
    <definedName name="BExCZFZCXMLY5DWESYJ9NGTJYQ8M" hidden="1">'[2]Reco Sheet for Fcast'!$I$11:$J$11</definedName>
    <definedName name="BExCZJ4P8WS0BDT31WDXI0ROE7D6" hidden="1">'[2]Reco Sheet for Fcast'!$F$6:$G$6</definedName>
    <definedName name="BExCZKH6NI0EE02L995IFVBD1J59" hidden="1">'[2]Reco Sheet for Fcast'!$I$8:$J$8</definedName>
    <definedName name="BExCZUD9FEOJBKDJ51Z3JON9LKJ8" hidden="1">'[2]Reco Sheet for Fcast'!$G$2</definedName>
    <definedName name="BExD0HALIN0JR4JTPGDEVAEE5EX5" hidden="1">'[2]Reco Sheet for Fcast'!$I$8:$J$8</definedName>
    <definedName name="BExD0LCCDPG16YLY5WQSZF1XI5DA" hidden="1">'[2]Reco Sheet for Fcast'!$I$9:$J$9</definedName>
    <definedName name="BExD0RMWSB4TRECEHTH6NN4K9DFZ" hidden="1">'[2]Reco Sheet for Fcast'!$I$11:$J$11</definedName>
    <definedName name="BExD0U6KG10QGVDI1XSHK0J10A2V" hidden="1">'[2]Reco Sheet for Fcast'!$I$7:$J$7</definedName>
    <definedName name="BExD13RUIBGRXDL4QDZ305UKUR12" hidden="1">'[2]Reco Sheet for Fcast'!$I$9:$J$9</definedName>
    <definedName name="BExD14DETV5R4OOTMAXD5NAKWRO3" hidden="1">'[2]Reco Sheet for Fcast'!$H$2:$I$2</definedName>
    <definedName name="BExD1OAU9OXQAZA4D70HP72CU6GB" hidden="1">'[2]Reco Sheet for Fcast'!$I$7:$J$7</definedName>
    <definedName name="BExD1Y1JV61416YA1XRQHKWPZIE7" hidden="1">'[2]Reco Sheet for Fcast'!$F$6:$G$6</definedName>
    <definedName name="BExD21HKYZH6AN0830NG17ZRUS1T" hidden="1">'[2]Reco Sheet for Fcast'!$G$2:$H$2</definedName>
    <definedName name="BExD2CFHIRMBKN5KXE5QP4XXEWFS" localSheetId="2" hidden="1">'[3]AMI P &amp; L'!#REF!</definedName>
    <definedName name="BExD2CFHIRMBKN5KXE5QP4XXEWFS" hidden="1">'[3]AMI P &amp; L'!#REF!</definedName>
    <definedName name="BExD2DMHH1HWXQ9W0YYMDP8AAX8Q" hidden="1">'[2]Reco Sheet for Fcast'!$F$6:$G$6</definedName>
    <definedName name="BExD2HTPC7IWBAU6OSQ67MQA8BYZ" hidden="1">'[2]Reco Sheet for Fcast'!$F$10:$G$10</definedName>
    <definedName name="BExD363H2VGFIQUCE6LS4AC5J0ZT" hidden="1">'[2]Reco Sheet for Fcast'!$F$7:$G$7</definedName>
    <definedName name="BExD3A588E939V61P1XEW0FI5Q0S" hidden="1">'[2]Reco Sheet for Fcast'!$I$10:$J$10</definedName>
    <definedName name="BExD3CJJDKVR9M18XI3WDZH80WL6" hidden="1">'[2]Reco Sheet for Fcast'!$I$11:$J$11</definedName>
    <definedName name="BExD3ESD9WYJIB3TRDPJ1CKXRAVL" hidden="1">'[2]Reco Sheet for Fcast'!$I$11:$J$11</definedName>
    <definedName name="BExD3F368X5S25MWSUNIV57RDB57" localSheetId="2" hidden="1">'[3]AMI P &amp; L'!#REF!</definedName>
    <definedName name="BExD3F368X5S25MWSUNIV57RDB57" hidden="1">'[3]AMI P &amp; L'!#REF!</definedName>
    <definedName name="BExD3IJ5IT335SOSNV9L85WKAOSI" hidden="1">'[2]Reco Sheet for Fcast'!$F$11:$G$11</definedName>
    <definedName name="BExD3KBVUY57GMMQTOFEU6S6G1AY" hidden="1">'[2]Reco Sheet for Fcast'!$F$9:$G$9</definedName>
    <definedName name="BExD3NMR7AW2Z6V8SC79VQR37NA6" hidden="1">'[2]Reco Sheet for Fcast'!$F$8:$G$8</definedName>
    <definedName name="BExD3QXA2UQ2W4N7NYLUEOG40BZB" hidden="1">'[2]Reco Sheet for Fcast'!$F$10:$G$10</definedName>
    <definedName name="BExD3U2N041TEJ7GCN005UTPHNXY" hidden="1">'[2]Reco Sheet for Fcast'!$F$6:$G$6</definedName>
    <definedName name="BExD40O0CFTNJFOFMMM1KH0P7BUI" localSheetId="2" hidden="1">'[3]AMI P &amp; L'!#REF!</definedName>
    <definedName name="BExD40O0CFTNJFOFMMM1KH0P7BUI" hidden="1">'[3]AMI P &amp; L'!#REF!</definedName>
    <definedName name="BExD4BR9HJ3MWWZ5KLVZWX9FJAUS" hidden="1">'[2]Reco Sheet for Fcast'!$F$11:$G$11</definedName>
    <definedName name="BExD4F1WTKT3H0N9MF4H1LX7MBSY" hidden="1">'[2]Reco Sheet for Fcast'!$I$8:$J$8</definedName>
    <definedName name="BExD4H5GQWXBS6LUL3TSP36DVO38" localSheetId="2" hidden="1">'[3]AMI P &amp; L'!#REF!</definedName>
    <definedName name="BExD4H5GQWXBS6LUL3TSP36DVO38" hidden="1">'[3]AMI P &amp; L'!#REF!</definedName>
    <definedName name="BExD4JJSS3QDBLABCJCHD45SRNPI" localSheetId="2" hidden="1">'[3]AMI P &amp; L'!#REF!</definedName>
    <definedName name="BExD4JJSS3QDBLABCJCHD45SRNPI" hidden="1">'[3]AMI P &amp; L'!#REF!</definedName>
    <definedName name="BExD4R1I0MKF033I5LPUYIMTZ6E8" localSheetId="2" hidden="1">'[3]AMI P &amp; L'!#REF!</definedName>
    <definedName name="BExD4R1I0MKF033I5LPUYIMTZ6E8" hidden="1">'[3]AMI P &amp; L'!#REF!</definedName>
    <definedName name="BExD50MT3M6XZLNUP9JL93EG6D9R" hidden="1">'[2]Reco Sheet for Fcast'!$I$11:$J$11</definedName>
    <definedName name="BExD5EV7KDSVF1CJT38M4IBPFLPY" hidden="1">'[2]Reco Sheet for Fcast'!$F$11:$G$11</definedName>
    <definedName name="BExD5FRK547OESJRYAW574DZEZ7J" hidden="1">'[2]Reco Sheet for Fcast'!$I$9:$J$9</definedName>
    <definedName name="BExD5I5X2YA2YNCTCDSMEL4CWF4N" hidden="1">'[2]Reco Sheet for Fcast'!$F$7:$G$7</definedName>
    <definedName name="BExD5QUSRFJWRQ1ZM50WYLCF74DF" hidden="1">'[2]Reco Sheet for Fcast'!$I$9:$J$9</definedName>
    <definedName name="BExD5SSUIF6AJQHBHK8PNMFBPRYB" hidden="1">'[2]Reco Sheet for Fcast'!$F$8:$G$8</definedName>
    <definedName name="BExD623C9LRX18BE0W2V6SZLQUXX" localSheetId="2" hidden="1">'[3]AMI P &amp; L'!#REF!</definedName>
    <definedName name="BExD623C9LRX18BE0W2V6SZLQUXX" hidden="1">'[3]AMI P &amp; L'!#REF!</definedName>
    <definedName name="BExD6CQA7UMJBXV7AIFAIHUF2ICX" hidden="1">'[2]Reco Sheet for Fcast'!$F$9:$G$9</definedName>
    <definedName name="BExD6DS52K2CC3509UN77XBR0868" localSheetId="2" hidden="1">'[3]AMI P &amp; L'!#REF!</definedName>
    <definedName name="BExD6DS52K2CC3509UN77XBR0868" hidden="1">'[3]AMI P &amp; L'!#REF!</definedName>
    <definedName name="BExD6FKVK8WJWNYPVENR7Q8Q30PK" hidden="1">'[2]Reco Sheet for Fcast'!$F$9:$G$9</definedName>
    <definedName name="BExD6GMP0LK8WKVWMIT1NNH8CHLF" localSheetId="2" hidden="1">'[3]AMI P &amp; L'!#REF!</definedName>
    <definedName name="BExD6GMP0LK8WKVWMIT1NNH8CHLF" hidden="1">'[3]AMI P &amp; L'!#REF!</definedName>
    <definedName name="BExD6H2TE0WWAUIWVSSCLPZ6B88N" hidden="1">'[2]Reco Sheet for Fcast'!$I$11:$J$11</definedName>
    <definedName name="BExD71LTOE015TV5RSAHM8NT8GVW" hidden="1">'[2]Reco Sheet for Fcast'!$J$2:$K$2</definedName>
    <definedName name="BExD73USXVADC7EHGHVTQNCT06ZA" hidden="1">'[2]Reco Sheet for Fcast'!$I$7:$J$7</definedName>
    <definedName name="BExD7GAIGULTB3YHM1OS9RBQOTEC" localSheetId="2" hidden="1">'[3]AMI P &amp; L'!#REF!</definedName>
    <definedName name="BExD7GAIGULTB3YHM1OS9RBQOTEC" hidden="1">'[3]AMI P &amp; L'!#REF!</definedName>
    <definedName name="BExD7IE1DHIS52UFDCTSKPJQNRD5" hidden="1">'[2]Reco Sheet for Fcast'!$I$9:$J$9</definedName>
    <definedName name="BExD7IUBGUWHYC9UNZ1IY5XFYKQN" hidden="1">'[2]Reco Sheet for Fcast'!$F$6:$G$6</definedName>
    <definedName name="BExD7JQOJ35HGL8U2OCEI2P2JT7I" localSheetId="2" hidden="1">'[3]AMI P &amp; L'!#REF!</definedName>
    <definedName name="BExD7JQOJ35HGL8U2OCEI2P2JT7I" hidden="1">'[3]AMI P &amp; L'!#REF!</definedName>
    <definedName name="BExD7KSDKNDNH95NDT3S7GM3MUU2" hidden="1">'[2]Reco Sheet for Fcast'!$I$11:$J$11</definedName>
    <definedName name="BExD8H5O087KQVWIVPUUID5VMGMS" hidden="1">'[2]Reco Sheet for Fcast'!$G$2</definedName>
    <definedName name="BExD8OCLZMFN5K3VZYI4Q4ITVKUA" localSheetId="2" hidden="1">'[3]AMI P &amp; L'!#REF!</definedName>
    <definedName name="BExD8OCLZMFN5K3VZYI4Q4ITVKUA" hidden="1">'[3]AMI P &amp; L'!#REF!</definedName>
    <definedName name="BExD93C1R6LC0631ECHVFYH0R0PD" hidden="1">'[2]Reco Sheet for Fcast'!$I$11:$J$11</definedName>
    <definedName name="BExD97TXIO0COVNN4OH3DEJ33YLM" hidden="1">'[2]Reco Sheet for Fcast'!$F$9:$G$9</definedName>
    <definedName name="BExD99RZ1RFIMK6O1ZHSPJ68X9Y5" hidden="1">'[2]Reco Sheet for Fcast'!$G$2</definedName>
    <definedName name="BExD9L0ID3VSOU609GKWYTA5BFMA" hidden="1">'[2]Reco Sheet for Fcast'!$I$10:$J$10</definedName>
    <definedName name="BExD9M7SEMG0JK2FUTTZXWIEBTKB" hidden="1">'[2]Reco Sheet for Fcast'!$I$10:$J$10</definedName>
    <definedName name="BExD9MNYBYB1AICQL5165G472IE2" hidden="1">'[2]Reco Sheet for Fcast'!$K$2</definedName>
    <definedName name="BExD9PNSYT7GASEGUVL48MUQ02WO" hidden="1">'[2]Reco Sheet for Fcast'!$I$10:$J$10</definedName>
    <definedName name="BExD9TK2MIWFH5SKUYU9ZKF4NPHQ" hidden="1">'[2]Reco Sheet for Fcast'!$I$9:$J$9</definedName>
    <definedName name="BExDA6LD9061UULVKUUI4QP8SK13" hidden="1">'[2]Reco Sheet for Fcast'!$I$11:$J$11</definedName>
    <definedName name="BExDAGMVMNLQ6QXASB9R6D8DIT12" hidden="1">'[2]Reco Sheet for Fcast'!$F$6:$G$6</definedName>
    <definedName name="BExDAYBHU9ADLXI8VRC7F608RVGM" hidden="1">'[2]Reco Sheet for Fcast'!$F$11:$G$11</definedName>
    <definedName name="BExDBDR1XR0FV0CYUCB2OJ7CJCZU" hidden="1">'[2]Reco Sheet for Fcast'!$F$6:$G$6</definedName>
    <definedName name="BExDBQXTJ9F9DE7FNTJCL0LMOJ21" localSheetId="2" hidden="1">'[3]AMI P &amp; L'!#REF!</definedName>
    <definedName name="BExDBQXTJ9F9DE7FNTJCL0LMOJ21" hidden="1">'[3]AMI P &amp; L'!#REF!</definedName>
    <definedName name="BExDC7F818VN0S18ID7XRCRVYPJ4" hidden="1">'[2]Reco Sheet for Fcast'!$F$7:$G$7</definedName>
    <definedName name="BExDCL7K96PC9VZYB70ZW3QPVIJE" hidden="1">'[2]Reco Sheet for Fcast'!$I$6:$J$6</definedName>
    <definedName name="BExDCP3UZ3C2O4C1F7KMU0Z9U32N" hidden="1">'[2]Reco Sheet for Fcast'!$F$10:$G$10</definedName>
    <definedName name="BExEOBX3WECDMYCV9RLN49APTXMM" hidden="1">'[2]Reco Sheet for Fcast'!$I$7:$J$7</definedName>
    <definedName name="BExEPN9VIYI0FVL0HLZQXJFO6TT0" hidden="1">'[2]Reco Sheet for Fcast'!$H$2:$I$2</definedName>
    <definedName name="BExEPYT6VDSMR8MU2341Q5GM2Y9V" hidden="1">'[2]Reco Sheet for Fcast'!$K$2</definedName>
    <definedName name="BExEQ1YK2GGF3PCQ5YXT4E5L9FQG" localSheetId="2" hidden="1">#REF!</definedName>
    <definedName name="BExEQ1YK2GGF3PCQ5YXT4E5L9FQG" hidden="1">#REF!</definedName>
    <definedName name="BExEQ2ENYLMY8K1796XBB31CJHNN" hidden="1">'[2]Reco Sheet for Fcast'!$F$11:$G$11</definedName>
    <definedName name="BExEQ2PFE4N40LEPGDPS90WDL6BN" hidden="1">'[2]Reco Sheet for Fcast'!$I$7:$J$7</definedName>
    <definedName name="BExEQ2PFURT24NQYGYVE8NKX1EGA" hidden="1">'[2]Reco Sheet for Fcast'!$H$2:$I$2</definedName>
    <definedName name="BExEQB8ZWXO6IIGOEPWTLOJGE2NR" localSheetId="2" hidden="1">'[3]AMI P &amp; L'!#REF!</definedName>
    <definedName name="BExEQB8ZWXO6IIGOEPWTLOJGE2NR" hidden="1">'[3]AMI P &amp; L'!#REF!</definedName>
    <definedName name="BExEQBZX0EL6LIKPY01197ACK65H" hidden="1">'[2]Reco Sheet for Fcast'!$F$6:$G$6</definedName>
    <definedName name="BExEQDXZALJLD4OBF74IKZBR13SR" hidden="1">'[2]Reco Sheet for Fcast'!$F$10:$G$10</definedName>
    <definedName name="BExEQFLE2RPWGMWQAI4JMKUEFRPT" hidden="1">'[2]Reco Sheet for Fcast'!$I$9:$J$9</definedName>
    <definedName name="BExEQTZAP8R69U31W4LKGTKKGKQE" hidden="1">'[2]Reco Sheet for Fcast'!$F$10:$G$10</definedName>
    <definedName name="BExER2O72H1F9WV6S1J04C15PXX7" hidden="1">'[2]Reco Sheet for Fcast'!$F$11:$G$11</definedName>
    <definedName name="BExERRUIKIOATPZ9U4HQ0V52RJAU" hidden="1">'[2]Reco Sheet for Fcast'!$F$10:$G$10</definedName>
    <definedName name="BExERSANFNM1O7T65PC5MJ301YET" localSheetId="2" hidden="1">'[3]AMI P &amp; L'!#REF!</definedName>
    <definedName name="BExERSANFNM1O7T65PC5MJ301YET" hidden="1">'[3]AMI P &amp; L'!#REF!</definedName>
    <definedName name="BExERWCEBKQRYWRQLYJ4UCMMKTHG" localSheetId="2" hidden="1">'[3]AMI P &amp; L'!#REF!</definedName>
    <definedName name="BExERWCEBKQRYWRQLYJ4UCMMKTHG" hidden="1">'[3]AMI P &amp; L'!#REF!</definedName>
    <definedName name="BExES44RHHDL3V7FLV6M20834WF1" hidden="1">'[2]Reco Sheet for Fcast'!$I$8:$J$8</definedName>
    <definedName name="BExES4A7VE2X3RYYTVRLKZD4I7WU" hidden="1">'[2]Reco Sheet for Fcast'!$G$2</definedName>
    <definedName name="BExESMKD95A649M0WRSG6CXXP326" hidden="1">'[2]Reco Sheet for Fcast'!$F$7:$G$7</definedName>
    <definedName name="BExESNWVY914X62GFBPJRODSAZ7B" localSheetId="2" hidden="1">'[3]AMI P &amp; L'!#REF!</definedName>
    <definedName name="BExESNWVY914X62GFBPJRODSAZ7B" hidden="1">'[3]AMI P &amp; L'!#REF!</definedName>
    <definedName name="BExESR27ZXJG5VMY4PR9D940VS7T" hidden="1">'[2]Reco Sheet for Fcast'!$I$9:$J$9</definedName>
    <definedName name="BExESZ03KXL8DQ2591HLR56ZML94" hidden="1">'[2]Reco Sheet for Fcast'!$I$9:$J$9</definedName>
    <definedName name="BExESZAW5N443NRTKIP59OEI1CR6" hidden="1">'[2]Reco Sheet for Fcast'!$I$6:$J$6</definedName>
    <definedName name="BExET3HXQ60A4O2OLKX8QNXRI6LQ" hidden="1">'[2]Reco Sheet for Fcast'!$F$9:$G$9</definedName>
    <definedName name="BExETA3B1FCIOA80H94K90FWXQKE" hidden="1">'[2]Reco Sheet for Fcast'!$I$8:$J$8</definedName>
    <definedName name="BExETAZOYT4CJIT8RRKC9F2HJG1D" hidden="1">'[2]Reco Sheet for Fcast'!$I$11:$J$11</definedName>
    <definedName name="BExETF6QD5A9GEINE1KZRRC2LXWM" hidden="1">'[2]Reco Sheet for Fcast'!$F$10:$G$10</definedName>
    <definedName name="BExETQ9XRXLUACN82805SPSPNKHI" hidden="1">'[2]Reco Sheet for Fcast'!$F$2</definedName>
    <definedName name="BExETR0YRMOR63E6DHLEHV9QVVON" hidden="1">'[2]Reco Sheet for Fcast'!$F$10:$G$10</definedName>
    <definedName name="BExETVTGY38YXYYF7N73OYN6FYY3" hidden="1">'[2]Reco Sheet for Fcast'!$I$7:$J$7</definedName>
    <definedName name="BExETYO0S2RGTHJQ60TB37B647GU" localSheetId="2" hidden="1">#REF!</definedName>
    <definedName name="BExETYO0S2RGTHJQ60TB37B647GU" hidden="1">#REF!</definedName>
    <definedName name="BExEUNE4T242Y59C6MS28MXEUGCP" hidden="1">'[2]Reco Sheet for Fcast'!$F$6:$G$6</definedName>
    <definedName name="BExEV2TP7NA3ZR6RJGH5ER370OUM" hidden="1">'[2]Reco Sheet for Fcast'!$F$7:$G$7</definedName>
    <definedName name="BExEV69USLNYO2QRJRC0J92XUF00" hidden="1">'[2]Reco Sheet for Fcast'!$I$8:$J$8</definedName>
    <definedName name="BExEV6KNTQOCFD7GV726XQEVQ7R6" hidden="1">'[2]Reco Sheet for Fcast'!$F$7:$G$7</definedName>
    <definedName name="BExEV6VGM4POO9QT9KH3QA3VYCWM" hidden="1">'[2]Reco Sheet for Fcast'!$F$8:$G$8</definedName>
    <definedName name="BExEVET98G3FU6QBF9LHYWSAMV0O" hidden="1">'[2]Reco Sheet for Fcast'!$F$10:$G$10</definedName>
    <definedName name="BExEVNCUT0PDUYNJH7G6BSEWZOT2" hidden="1">'[2]Reco Sheet for Fcast'!$F$10:$G$10</definedName>
    <definedName name="BExEVPGF4V5J0WQRZKUM8F9TTKZJ" hidden="1">'[2]Reco Sheet for Fcast'!$F$8:$G$8</definedName>
    <definedName name="BExEVVLIEVWYRF2UUC1H0H5QU1CP" hidden="1">'[2]Reco Sheet for Fcast'!$F$10:$G$10</definedName>
    <definedName name="BExEVWCKO8T84GW9Z3X47915XKSH" hidden="1">'[2]Reco Sheet for Fcast'!$H$2:$I$2</definedName>
    <definedName name="BExEVZSJWMZ5L2ZE7AZC57CXKW6T" hidden="1">'[2]Reco Sheet for Fcast'!$F$8:$G$8</definedName>
    <definedName name="BExEW0JL1GFFCXMDGW54CI7Y8FZN" hidden="1">'[2]Reco Sheet for Fcast'!$I$8:$J$8</definedName>
    <definedName name="BExEW68M9WL8214QH9C7VCK7BN08" hidden="1">'[2]Reco Sheet for Fcast'!$I$6:$J$6</definedName>
    <definedName name="BExEW8HFKH6F47KIHYBDRUEFZ2ZZ" hidden="1">'[2]Reco Sheet for Fcast'!$F$7:$G$7</definedName>
    <definedName name="BExEWNBGQS1U2LW3W84T4LSJ9K00" hidden="1">'[2]Reco Sheet for Fcast'!$F$15</definedName>
    <definedName name="BExEWO7STL7HNZSTY8VQBPTX1WK6" hidden="1">'[2]Reco Sheet for Fcast'!$I$11:$J$11</definedName>
    <definedName name="BExEWQ0M1N3KMKTDJ73H10QSG4W1" hidden="1">'[2]Reco Sheet for Fcast'!$H$2:$I$2</definedName>
    <definedName name="BExEX85F3OSW8NSCYGYPS9372Z1Q" hidden="1">'[2]Reco Sheet for Fcast'!$H$2:$I$2</definedName>
    <definedName name="BExEX9HWY2G6928ZVVVQF77QCM2C" localSheetId="2" hidden="1">'[3]AMI P &amp; L'!#REF!</definedName>
    <definedName name="BExEX9HWY2G6928ZVVVQF77QCM2C" hidden="1">'[3]AMI P &amp; L'!#REF!</definedName>
    <definedName name="BExEXBQWAYKMVBRJRHB8PFCSYFVN" hidden="1">'[2]Reco Sheet for Fcast'!$I$10:$J$10</definedName>
    <definedName name="BExEXRBZ0DI9E2UFLLKYWGN66B61" localSheetId="2" hidden="1">'[3]AMI P &amp; L'!#REF!</definedName>
    <definedName name="BExEXRBZ0DI9E2UFLLKYWGN66B61" hidden="1">'[3]AMI P &amp; L'!#REF!</definedName>
    <definedName name="BExEYLG9FL9V1JPPNZ3FUDNSEJ4V" hidden="1">'[2]Reco Sheet for Fcast'!$I$10:$J$10</definedName>
    <definedName name="BExEYMSPJ8NAM530KGLCIZKRIZQ2" localSheetId="2" hidden="1">#REF!</definedName>
    <definedName name="BExEYMSPJ8NAM530KGLCIZKRIZQ2" hidden="1">#REF!</definedName>
    <definedName name="BExEYOW8C1B3OUUCIGEC7L8OOW1Z" hidden="1">'[2]Reco Sheet for Fcast'!$G$2:$H$2</definedName>
    <definedName name="BExEYUQJXZT6N5HJH8ACJF6SRWEE" hidden="1">'[2]Reco Sheet for Fcast'!$I$6:$J$6</definedName>
    <definedName name="BExEZ1S6VZCG01ZPLBSS9Z1SBOJ2" hidden="1">'[2]Reco Sheet for Fcast'!$I$10:$J$10</definedName>
    <definedName name="BExEZGBFNJR8DLPN0V11AU22L6WY" hidden="1">'[2]Reco Sheet for Fcast'!$I$9:$J$9</definedName>
    <definedName name="BExEZWNIZ06IIMDYQSV4BSTCR7UN" hidden="1">'[2]Reco Sheet for Fcast'!$F$11:$G$11</definedName>
    <definedName name="BExF02Y3V3QEPO2XLDSK47APK9XJ" hidden="1">'[2]Reco Sheet for Fcast'!$G$2</definedName>
    <definedName name="BExF09OS91RT7N7IW8JLMZ121ZP3" hidden="1">'[2]Reco Sheet for Fcast'!$I$7:$J$7</definedName>
    <definedName name="BExF0C8L8MPMMA1XQ6J8H8CEDPJ9" hidden="1">'[2]Reco Sheet for Fcast'!$F$6:$G$6</definedName>
    <definedName name="BExF0LOEHV42P2DV7QL8O7HOQ3N9" hidden="1">'[2]Reco Sheet for Fcast'!$F$11:$G$11</definedName>
    <definedName name="BExF0WRM9VO25RLSO03ZOCE8H7K5" hidden="1">'[2]Reco Sheet for Fcast'!$H$2:$I$2</definedName>
    <definedName name="BExF0ZRI7W4RSLIDLHTSM0AWXO3S" localSheetId="2" hidden="1">'[3]AMI P &amp; L'!#REF!</definedName>
    <definedName name="BExF0ZRI7W4RSLIDLHTSM0AWXO3S" hidden="1">'[3]AMI P &amp; L'!#REF!</definedName>
    <definedName name="BExF19CT3MMZZ2T5EWMDNG3UOJ01" hidden="1">'[2]Reco Sheet for Fcast'!$I$9:$J$9</definedName>
    <definedName name="BExF1M38U6NX17YJA8YU359B5Z4M" hidden="1">'[2]Reco Sheet for Fcast'!$I$10:$J$10</definedName>
    <definedName name="BExF1MU4W3NPEY0OHRDWP5IANCBB" hidden="1">'[2]Reco Sheet for Fcast'!$I$10:$J$10</definedName>
    <definedName name="BExF1MZN8MWMOKOARHJ1QAF9HPGT" hidden="1">'[2]Reco Sheet for Fcast'!$F$8:$G$8</definedName>
    <definedName name="BExF1US4ZIQYSU5LBFYNRA9N0K2O" hidden="1">'[2]Reco Sheet for Fcast'!$I$9:$J$9</definedName>
    <definedName name="BExF2CWZN6E87RGTBMD4YQI2QT7R" hidden="1">'[2]Reco Sheet for Fcast'!$F$10:$G$10</definedName>
    <definedName name="BExF2DYO1WQ7GMXSTAQRDBW1NSFG" hidden="1">'[2]Reco Sheet for Fcast'!$F$9:$G$9</definedName>
    <definedName name="BExF2MSWNUY9Z6BZJQZ538PPTION" hidden="1">'[2]Reco Sheet for Fcast'!$I$6:$J$6</definedName>
    <definedName name="BExF2QZYWHTYGUTTXR15CKCV3LS7" hidden="1">'[2]Reco Sheet for Fcast'!$F$11:$G$11</definedName>
    <definedName name="BExF2T8Y6TSJ74RMSZOA9CEH4OZ6" hidden="1">'[2]Reco Sheet for Fcast'!$I$2</definedName>
    <definedName name="BExF31N3YM4F37EOOY8M8VI1KXN8" hidden="1">'[2]Reco Sheet for Fcast'!$F$9:$G$9</definedName>
    <definedName name="BExF37C1YKBT79Z9SOJAG5MXQGTU" hidden="1">'[2]Reco Sheet for Fcast'!$F$15</definedName>
    <definedName name="BExF3A6HPA6DGYALZNHHJPMCUYZR" hidden="1">'[2]Reco Sheet for Fcast'!$F$8:$G$8</definedName>
    <definedName name="BExF3I9T44X7DV9HHV51DVDDPPZG" hidden="1">'[2]Reco Sheet for Fcast'!$K$2</definedName>
    <definedName name="BExF3JMFX5DILOIFUDIO1HZUK875" hidden="1">'[2]Reco Sheet for Fcast'!$H$2:$I$2</definedName>
    <definedName name="BExF3NTC4BGZEM6B87TCFX277QCS" localSheetId="2" hidden="1">'[3]AMI P &amp; L'!#REF!</definedName>
    <definedName name="BExF3NTC4BGZEM6B87TCFX277QCS" hidden="1">'[3]AMI P &amp; L'!#REF!</definedName>
    <definedName name="BExF3Q7NI90WT31QHYSJDIG0LLLJ" hidden="1">'[2]Reco Sheet for Fcast'!$I$10:$J$10</definedName>
    <definedName name="BExF3QD55TIY1MSBSRK9TUJKBEWO" hidden="1">'[2]Reco Sheet for Fcast'!$H$2:$I$2</definedName>
    <definedName name="BExF3QT8J6RIF1L3R700MBSKIOKW" hidden="1">'[2]Reco Sheet for Fcast'!$F$11:$G$11</definedName>
    <definedName name="BExF41WFMNZ2YQ1KBKOBZWROKVHO" localSheetId="2" hidden="1">#REF!</definedName>
    <definedName name="BExF41WFMNZ2YQ1KBKOBZWROKVHO" hidden="1">#REF!</definedName>
    <definedName name="BExF42SSBVPMLK2UB3B7FPEIY9TU" localSheetId="2" hidden="1">'[3]AMI P &amp; L'!#REF!</definedName>
    <definedName name="BExF42SSBVPMLK2UB3B7FPEIY9TU" hidden="1">'[3]AMI P &amp; L'!#REF!</definedName>
    <definedName name="BExF4HXSWB50BKYPWA0HTT8W56H6" hidden="1">'[2]Reco Sheet for Fcast'!$I$10:$J$10</definedName>
    <definedName name="BExF4KHF04IWW4LQ95FHQPFE4Y9K" hidden="1">'[2]Reco Sheet for Fcast'!$I$8:$J$8</definedName>
    <definedName name="BExF4MVQM5Y0QRDLDFSKWWTF709C" hidden="1">'[2]Reco Sheet for Fcast'!$I$8:$J$8</definedName>
    <definedName name="BExF4PVMZYV36E8HOYY06J81AMBI" localSheetId="2" hidden="1">'[3]AMI P &amp; L'!#REF!</definedName>
    <definedName name="BExF4PVMZYV36E8HOYY06J81AMBI" hidden="1">'[3]AMI P &amp; L'!#REF!</definedName>
    <definedName name="BExF4SF9NEX1FZE9N8EXT89PM54D" hidden="1">'[2]Reco Sheet for Fcast'!$F$11:$G$11</definedName>
    <definedName name="BExF52GTGP8MHGII4KJ8TJGR8W8U" hidden="1">'[2]Reco Sheet for Fcast'!$H$2:$I$2</definedName>
    <definedName name="BExF57K7L3UC1I2FSAWURR4SN0UN" hidden="1">'[2]Reco Sheet for Fcast'!$I$10:$J$10</definedName>
    <definedName name="BExF5HR2GFV7O8LKG9SJ4BY78LYA" hidden="1">'[2]Reco Sheet for Fcast'!$I$8:$J$8</definedName>
    <definedName name="BExF5ZFO2A29GHWR5ES64Z9OS16J" localSheetId="2" hidden="1">'[3]AMI P &amp; L'!#REF!</definedName>
    <definedName name="BExF5ZFO2A29GHWR5ES64Z9OS16J" hidden="1">'[3]AMI P &amp; L'!#REF!</definedName>
    <definedName name="BExF63S045JO7H2ZJCBTBVH3SUIF" hidden="1">'[2]Reco Sheet for Fcast'!$I$11:$J$11</definedName>
    <definedName name="BExF642TEGTXCI9A61ZOONJCB0U1" hidden="1">'[2]Reco Sheet for Fcast'!$I$8:$J$8</definedName>
    <definedName name="BExF67O951CF8UJF3KBDNR0E83C1" localSheetId="2" hidden="1">'[3]AMI P &amp; L'!#REF!</definedName>
    <definedName name="BExF67O951CF8UJF3KBDNR0E83C1" hidden="1">'[3]AMI P &amp; L'!#REF!</definedName>
    <definedName name="BExF690Y20C503FDB3JYBPHX2VD1" localSheetId="2" hidden="1">#REF!</definedName>
    <definedName name="BExF690Y20C503FDB3JYBPHX2VD1" hidden="1">#REF!</definedName>
    <definedName name="BExF6EV7I35NVMIJGYTB6E24YVPA" hidden="1">'[2]Reco Sheet for Fcast'!$K$2</definedName>
    <definedName name="BExF6FGUF393KTMBT40S5BYAFG00" hidden="1">'[2]Reco Sheet for Fcast'!$H$2:$I$2</definedName>
    <definedName name="BExF6GNYXWY8A0SY4PW1B6KJMMTM" localSheetId="2" hidden="1">'[3]AMI P &amp; L'!#REF!</definedName>
    <definedName name="BExF6GNYXWY8A0SY4PW1B6KJMMTM" hidden="1">'[3]AMI P &amp; L'!#REF!</definedName>
    <definedName name="BExF6IB8K74Z0AFT05GPOKKZW7C9" hidden="1">'[2]Reco Sheet for Fcast'!$I$9:$J$9</definedName>
    <definedName name="BExF6NUXJI11W2IAZNAM1QWC0459" hidden="1">'[2]Reco Sheet for Fcast'!$F$7:$G$7</definedName>
    <definedName name="BExF6RR76KNVIXGJOVFO8GDILKGZ" hidden="1">'[2]Reco Sheet for Fcast'!$F$15</definedName>
    <definedName name="BExF6ZE8D5CMPJPRWT6S4HM56LPF" hidden="1">'[2]Reco Sheet for Fcast'!$F$11:$G$11</definedName>
    <definedName name="BExF76FV8SF7AJK7B35AL7VTZF6D" hidden="1">'[2]Reco Sheet for Fcast'!$F$8:$G$8</definedName>
    <definedName name="BExF7EOIMC1OYL1N7835KGOI0FIZ" hidden="1">'[2]Reco Sheet for Fcast'!$I$10:$J$10</definedName>
    <definedName name="BExF7K88K7ASGV6RAOAGH52G04VR" localSheetId="2" hidden="1">'[3]AMI P &amp; L'!#REF!</definedName>
    <definedName name="BExF7K88K7ASGV6RAOAGH52G04VR" hidden="1">'[3]AMI P &amp; L'!#REF!</definedName>
    <definedName name="BExF7N83YDEVXDEZQFACS9ZVES27" localSheetId="2" hidden="1">'[3]AMI P &amp; L'!#REF!</definedName>
    <definedName name="BExF7N83YDEVXDEZQFACS9ZVES27" hidden="1">'[3]AMI P &amp; L'!#REF!</definedName>
    <definedName name="BExF7OVDRP3LHNAF2CX4V84CKKIR" hidden="1">'[2]Reco Sheet for Fcast'!$I$7:$J$7</definedName>
    <definedName name="BExF7QO41X2A2SL8UXDNP99GY7U9" hidden="1">'[2]Reco Sheet for Fcast'!$I$8:$J$8</definedName>
    <definedName name="BExF81GI8B8WBHXFTET68A9358BR" hidden="1">'[2]Reco Sheet for Fcast'!$F$10:$G$10</definedName>
    <definedName name="BExGL97US0Y3KXXASUTVR26XLT70" localSheetId="2" hidden="1">'[3]AMI P &amp; L'!#REF!</definedName>
    <definedName name="BExGL97US0Y3KXXASUTVR26XLT70" hidden="1">'[3]AMI P &amp; L'!#REF!</definedName>
    <definedName name="BExGLC7R4C33RO0PID97ZPPVCW4M" hidden="1">'[2]Reco Sheet for Fcast'!$F$11:$G$11</definedName>
    <definedName name="BExGLFIF7HCFSHNQHKEV6RY0WCO3" hidden="1">'[2]Reco Sheet for Fcast'!$F$8:$G$8</definedName>
    <definedName name="BExGLMPD5LHHQXURM0Y3L44P343X" hidden="1">'[2]Reco Sheet for Fcast'!$I$7:$J$7</definedName>
    <definedName name="BExGLTARRL0J772UD2TXEYAVPY6E" hidden="1">'[2]Reco Sheet for Fcast'!$F$6:$G$6</definedName>
    <definedName name="BExGLYE6RZTAAWHJBG2QFJPTDS2Q" hidden="1">'[2]Reco Sheet for Fcast'!$F$7:$G$7</definedName>
    <definedName name="BExGM4DZ65OAQP7MA4LN6QMYZOFF" hidden="1">'[2]Reco Sheet for Fcast'!$F$10:$G$10</definedName>
    <definedName name="BExGMCXCWEC9XNUOEMZ61TMI6CUO" hidden="1">'[2]Reco Sheet for Fcast'!$G$2</definedName>
    <definedName name="BExGMJDGIH0MEPC2TUSFUCY2ROTB" localSheetId="2" hidden="1">'[3]AMI P &amp; L'!#REF!</definedName>
    <definedName name="BExGMJDGIH0MEPC2TUSFUCY2ROTB" hidden="1">'[3]AMI P &amp; L'!#REF!</definedName>
    <definedName name="BExGMKPW2HPKN0M0XKF3AZ8YP0D6" hidden="1">'[2]Reco Sheet for Fcast'!$I$10:$J$10</definedName>
    <definedName name="BExGMP2F175LGL6QVSJGP6GKYHHA" hidden="1">'[2]Reco Sheet for Fcast'!$I$8:$J$8</definedName>
    <definedName name="BExGMPIIP8GKML2VVA8OEFL43NCS" hidden="1">'[2]Reco Sheet for Fcast'!$F$6:$G$6</definedName>
    <definedName name="BExGMZ3SRIXLXMWBVOXXV3M4U4YL" hidden="1">'[2]Reco Sheet for Fcast'!$F$7:$G$7</definedName>
    <definedName name="BExGMZ3UBN48IXU1ZEFYECEMZ1IM" hidden="1">'[2]Reco Sheet for Fcast'!$F$6:$G$6</definedName>
    <definedName name="BExGN4I0QATXNZCLZJM1KH1OIJQH" hidden="1">'[2]Reco Sheet for Fcast'!$F$9:$G$9</definedName>
    <definedName name="BExGN9FZ2RWCMSY1YOBJKZMNIM9R" hidden="1">'[2]Reco Sheet for Fcast'!$G$2</definedName>
    <definedName name="BExGNDSIMTHOCXXG6QOGR6DA8SGG" localSheetId="2" hidden="1">'[3]AMI P &amp; L'!#REF!</definedName>
    <definedName name="BExGNDSIMTHOCXXG6QOGR6DA8SGG" hidden="1">'[3]AMI P &amp; L'!#REF!</definedName>
    <definedName name="BExGNN2YQ9BDAZXT2GLCSAPXKIM7" localSheetId="2" hidden="1">'[3]AMI P &amp; L'!#REF!</definedName>
    <definedName name="BExGNN2YQ9BDAZXT2GLCSAPXKIM7" hidden="1">'[3]AMI P &amp; L'!#REF!</definedName>
    <definedName name="BExGNSS0CKRPKHO25R3TDBEL2NHX" hidden="1">'[2]Reco Sheet for Fcast'!$F$6:$G$6</definedName>
    <definedName name="BExGNYH0MO8NOVS85L15G0RWX4GW" hidden="1">'[2]Reco Sheet for Fcast'!$I$7:$J$7</definedName>
    <definedName name="BExGNZO44DEG8CGIDYSEGDUQ531R" localSheetId="2" hidden="1">'[3]AMI P &amp; L'!#REF!</definedName>
    <definedName name="BExGNZO44DEG8CGIDYSEGDUQ531R" hidden="1">'[3]AMI P &amp; L'!#REF!</definedName>
    <definedName name="BExGO2O0V6UYDY26AX8OSN72F77N" hidden="1">'[2]Reco Sheet for Fcast'!$F$11:$G$11</definedName>
    <definedName name="BExGO2YUBOVLYHY1QSIHRE1KLAFV" localSheetId="2" hidden="1">'[3]AMI P &amp; L'!#REF!</definedName>
    <definedName name="BExGO2YUBOVLYHY1QSIHRE1KLAFV" hidden="1">'[3]AMI P &amp; L'!#REF!</definedName>
    <definedName name="BExGO70E2O70LF46V8T26YFPL4V8" hidden="1">'[2]Reco Sheet for Fcast'!$F$9:$G$9</definedName>
    <definedName name="BExGOB25QJMQCQE76MRW9X58OIOO" hidden="1">'[2]Reco Sheet for Fcast'!$I$9:$J$9</definedName>
    <definedName name="BExGODAZKJ9EXMQZNQR5YDBSS525" localSheetId="2" hidden="1">'[3]AMI P &amp; L'!#REF!</definedName>
    <definedName name="BExGODAZKJ9EXMQZNQR5YDBSS525" hidden="1">'[3]AMI P &amp; L'!#REF!</definedName>
    <definedName name="BExGODR8ZSMUC11I56QHSZ686XV5" hidden="1">'[2]Reco Sheet for Fcast'!$F$8:$G$8</definedName>
    <definedName name="BExGOXJDHUDPDT8I8IVGVW9J0R5Q" hidden="1">'[2]Reco Sheet for Fcast'!$I$6:$J$6</definedName>
    <definedName name="BExGPHGT5KDOCMV2EFS4OVKTWBRD" hidden="1">'[2]Reco Sheet for Fcast'!$F$11:$G$11</definedName>
    <definedName name="BExGPID72Y4Y619LWASUQZKZHJNC" hidden="1">'[2]Reco Sheet for Fcast'!$F$15</definedName>
    <definedName name="BExGPPENQIANVGLVQJ77DK5JPRTB" hidden="1">'[2]Reco Sheet for Fcast'!$F$8:$G$8</definedName>
    <definedName name="BExGQ1ZU4967P72AHF4V1D0FOL5C" hidden="1">'[2]Reco Sheet for Fcast'!$I$7:$J$7</definedName>
    <definedName name="BExGQ36ZOMR9GV8T05M605MMOY3Y" localSheetId="2" hidden="1">'[3]AMI P &amp; L'!#REF!</definedName>
    <definedName name="BExGQ36ZOMR9GV8T05M605MMOY3Y" hidden="1">'[3]AMI P &amp; L'!#REF!</definedName>
    <definedName name="BExGQ61DTJ0SBFMDFBAK3XZ9O0ZO" hidden="1">'[2]Reco Sheet for Fcast'!$I$8:$J$8</definedName>
    <definedName name="BExGQ6SG9XEOD0VMBAR22YPZWSTA" hidden="1">'[2]Reco Sheet for Fcast'!$F$6:$G$6</definedName>
    <definedName name="BExGQGJ1A7LNZUS8QSMOG8UNGLMK" hidden="1">'[2]Reco Sheet for Fcast'!$G$2</definedName>
    <definedName name="BExGQPO7ENFEQC0NC6MC9OZR2LHY" hidden="1">'[2]Reco Sheet for Fcast'!$I$8:$J$8</definedName>
    <definedName name="BExGQX0H4EZMXBJTKJJE4ICJWN5O" localSheetId="2" hidden="1">'[3]AMI P &amp; L'!#REF!</definedName>
    <definedName name="BExGQX0H4EZMXBJTKJJE4ICJWN5O" hidden="1">'[3]AMI P &amp; L'!#REF!</definedName>
    <definedName name="BExGR4CW3WRIID17GGX4MI9ZDHFE" hidden="1">'[2]Reco Sheet for Fcast'!$K$2</definedName>
    <definedName name="BExGR65GJX27MU2OL6NI5PB8XVB4" hidden="1">'[2]Reco Sheet for Fcast'!$H$2:$I$2</definedName>
    <definedName name="BExGR6LQ97HETGS3CT96L4IK0JSH" hidden="1">'[2]Reco Sheet for Fcast'!$I$8:$J$8</definedName>
    <definedName name="BExGR902JCXO7ZLKL3VYXM9XRW3A" localSheetId="2" hidden="1">#REF!</definedName>
    <definedName name="BExGR902JCXO7ZLKL3VYXM9XRW3A" hidden="1">#REF!</definedName>
    <definedName name="BExGR9ATP2LVT7B9OCPSLJ11H9SX" hidden="1">'[2]Reco Sheet for Fcast'!$F$8:$G$8</definedName>
    <definedName name="BExGRA1VE5SDFH8FM4H8YLA70J65" localSheetId="2" hidden="1">#REF!</definedName>
    <definedName name="BExGRA1VE5SDFH8FM4H8YLA70J65" hidden="1">#REF!</definedName>
    <definedName name="BExGREP2D0XVCEBGWU6RQ7KX23Q3" hidden="1">'[2]Reco Sheet for Fcast'!$F$8:$G$8</definedName>
    <definedName name="BExGRUKVVKDL8483WI70VN2QZDGD" hidden="1">'[2]Reco Sheet for Fcast'!$F$7:$G$7</definedName>
    <definedName name="BExGRVXD519NRV2E1ZYNYCW0PMW6" localSheetId="2" hidden="1">#REF!</definedName>
    <definedName name="BExGRVXD519NRV2E1ZYNYCW0PMW6" hidden="1">#REF!</definedName>
    <definedName name="BExGS2IWR5DUNJ1U9PAKIV8CMBNI" hidden="1">'[2]Reco Sheet for Fcast'!$H$2:$I$2</definedName>
    <definedName name="BExGS69P9FFTEOPDS0MWFKF45G47" hidden="1">'[2]Reco Sheet for Fcast'!$G$2</definedName>
    <definedName name="BExGS6F1JFHM5MUJ1RFO50WP6D05" hidden="1">'[2]Reco Sheet for Fcast'!$I$6:$J$6</definedName>
    <definedName name="BExGSA5YB5ZGE4NHDVCZ55TQAJTL" hidden="1">'[2]Reco Sheet for Fcast'!$I$10:$J$10</definedName>
    <definedName name="BExGSCEUCQQVDEEKWJ677QTGUVTE" hidden="1">'[2]Reco Sheet for Fcast'!$I$6:$J$6</definedName>
    <definedName name="BExGSQY65LH1PCKKM5WHDW83F35O" localSheetId="2" hidden="1">'[3]AMI P &amp; L'!#REF!</definedName>
    <definedName name="BExGSQY65LH1PCKKM5WHDW83F35O" hidden="1">'[3]AMI P &amp; L'!#REF!</definedName>
    <definedName name="BExGSYW1GKISF0PMUAK3XJK9PEW9" hidden="1">'[2]Reco Sheet for Fcast'!$F$11:$G$11</definedName>
    <definedName name="BExGT0DZJB6LSF6L693UUB9EY1VQ" localSheetId="2" hidden="1">'[3]AMI P &amp; L'!#REF!</definedName>
    <definedName name="BExGT0DZJB6LSF6L693UUB9EY1VQ" hidden="1">'[3]AMI P &amp; L'!#REF!</definedName>
    <definedName name="BExGT0OSYJ4G1RU3EZR9QY6M3SCB" hidden="1">'[2]Reco Sheet for Fcast'!$J$2:$K$2</definedName>
    <definedName name="BExGTGVFIF8HOQXR54SK065A8M4K" hidden="1">'[2]Reco Sheet for Fcast'!$F$10:$G$10</definedName>
    <definedName name="BExGTIYX3OWPIINOGY1E4QQYSKHP" localSheetId="2" hidden="1">'[3]AMI P &amp; L'!#REF!</definedName>
    <definedName name="BExGTIYX3OWPIINOGY1E4QQYSKHP" hidden="1">'[3]AMI P &amp; L'!#REF!</definedName>
    <definedName name="BExGTKGUN0KUU3C0RL2LK98D8MEK" hidden="1">'[2]Reco Sheet for Fcast'!$I$8:$J$8</definedName>
    <definedName name="BExGTZ046J7VMUG4YPKFN2K8TWB7" hidden="1">'[2]Reco Sheet for Fcast'!$I$7:$J$7</definedName>
    <definedName name="BExGU2G9OPRZRIU9YGF6NX9FUW0J" hidden="1">'[2]Reco Sheet for Fcast'!$I$9:$J$9</definedName>
    <definedName name="BExGU6HTKLRZO8UOI3DTAM5RFDBA" hidden="1">'[2]Reco Sheet for Fcast'!$I$7:$J$7</definedName>
    <definedName name="BExGUDDZXFFQHAF4UZF8ZB1HO7H6" localSheetId="2" hidden="1">'[3]AMI P &amp; L'!#REF!</definedName>
    <definedName name="BExGUDDZXFFQHAF4UZF8ZB1HO7H6" hidden="1">'[3]AMI P &amp; L'!#REF!</definedName>
    <definedName name="BExGUIBXBRHGM97ZX6GBA4ZDQ79C" hidden="1">'[2]Reco Sheet for Fcast'!$F$9:$G$9</definedName>
    <definedName name="BExGUM8D91UNPCOO4TKP9FGX85TF" localSheetId="2" hidden="1">'[3]AMI P &amp; L'!#REF!</definedName>
    <definedName name="BExGUM8D91UNPCOO4TKP9FGX85TF" hidden="1">'[3]AMI P &amp; L'!#REF!</definedName>
    <definedName name="BExGUQF9N9FKI7S0H30WUAEB5LPD" hidden="1">'[2]Reco Sheet for Fcast'!$K$2</definedName>
    <definedName name="BExGUR6BA03XPBK60SQUW197GJ5X" hidden="1">'[2]Reco Sheet for Fcast'!$I$7:$J$7</definedName>
    <definedName name="BExGUVIP60TA4B7X2PFGMBFUSKGX" hidden="1">'[2]Reco Sheet for Fcast'!$F$10:$G$10</definedName>
    <definedName name="BExGUZKF06F209XL1IZWVJEQ82EE" hidden="1">'[2]Reco Sheet for Fcast'!$I$9:$J$9</definedName>
    <definedName name="BExGV2EVT380QHD4AP2RL9MR8L5L" hidden="1">'[2]Reco Sheet for Fcast'!$I$10:$J$10</definedName>
    <definedName name="BExGVV6OOLDQ3TXZK51TTF3YX0WN" hidden="1">'[2]Reco Sheet for Fcast'!$F$10:$G$10</definedName>
    <definedName name="BExGW0KVS7U0C87XFZ78QW991IEV" hidden="1">'[2]Reco Sheet for Fcast'!$I$7:$J$7</definedName>
    <definedName name="BExGW2Z7AMPG6H9EXA9ML6EZVGGA" hidden="1">'[2]Reco Sheet for Fcast'!$F$15</definedName>
    <definedName name="BExGWABG5VT5XO1A196RK61AXA8C" hidden="1">'[2]Reco Sheet for Fcast'!$F$7:$G$7</definedName>
    <definedName name="BExGWEO0JDG84NYLEAV5NSOAGMJZ" localSheetId="2" hidden="1">'[3]AMI P &amp; L'!#REF!</definedName>
    <definedName name="BExGWEO0JDG84NYLEAV5NSOAGMJZ" hidden="1">'[3]AMI P &amp; L'!#REF!</definedName>
    <definedName name="BExGWLEOC70Z8QAJTPT2PDHTNM4L" hidden="1">'[2]Reco Sheet for Fcast'!$F$7:$G$7</definedName>
    <definedName name="BExGWNCXLCRTLBVMTXYJ5PHQI6SS" localSheetId="2" hidden="1">'[3]AMI P &amp; L'!#REF!</definedName>
    <definedName name="BExGWNCXLCRTLBVMTXYJ5PHQI6SS" hidden="1">'[3]AMI P &amp; L'!#REF!</definedName>
    <definedName name="BExGX6U988MCFIGDA1282F92U9AA" hidden="1">'[2]Reco Sheet for Fcast'!$F$11:$G$11</definedName>
    <definedName name="BExGX7FTB1CKAT5HUW6H531FIY6I" localSheetId="2" hidden="1">'[3]AMI P &amp; L'!#REF!</definedName>
    <definedName name="BExGX7FTB1CKAT5HUW6H531FIY6I" hidden="1">'[3]AMI P &amp; L'!#REF!</definedName>
    <definedName name="BExGX9DVACJQIZ4GH6YAD2A7F70O" hidden="1">'[2]Reco Sheet for Fcast'!$I$9:$J$9</definedName>
    <definedName name="BExGXDVP2S2Y8Z8Q43I78RCIK3DD" hidden="1">'[2]Reco Sheet for Fcast'!$F$10:$G$10</definedName>
    <definedName name="BExGXJ9W5JU7TT9S0BKL5Y6VVB39" hidden="1">'[2]Reco Sheet for Fcast'!$I$6:$J$6</definedName>
    <definedName name="BExGXP9PLH9HGLX6X9E31SFWH8E0" hidden="1">'[2]Reco Sheet for Fcast'!$J$2:$K$2</definedName>
    <definedName name="BExGXWB73RJ4BASBQTQ8EY0EC1EB" hidden="1">'[2]Reco Sheet for Fcast'!$K$2</definedName>
    <definedName name="BExGXZ0ABB43C7SMRKZHWOSU9EQX" hidden="1">'[2]Reco Sheet for Fcast'!$F$8:$G$8</definedName>
    <definedName name="BExGY6SU3SYVCJ3AG2ITY59SAZ5A" hidden="1">'[2]Reco Sheet for Fcast'!$F$15:$G$16</definedName>
    <definedName name="BExGY6YA4P5KMY2VHT0DYK3YTFAX" hidden="1">'[2]Reco Sheet for Fcast'!$F$9:$G$9</definedName>
    <definedName name="BExGY8G88PVVRYHPHRPJZFSX6HSC" hidden="1">'[2]Reco Sheet for Fcast'!$F$8:$G$8</definedName>
    <definedName name="BExGYC718HTZ80PNKYPVIYGRJVF6" hidden="1">'[2]Reco Sheet for Fcast'!$I$7:$J$7</definedName>
    <definedName name="BExGYCNATXZY2FID93B17YWIPPRD" hidden="1">'[2]Reco Sheet for Fcast'!$G$2</definedName>
    <definedName name="BExGYGJJJ3BBCQAOA51WHP01HN73" hidden="1">'[2]Reco Sheet for Fcast'!$F$11:$G$11</definedName>
    <definedName name="BExGYJE09NMFU592QN78WBPFJH50" localSheetId="2" hidden="1">#REF!</definedName>
    <definedName name="BExGYJE09NMFU592QN78WBPFJH50" hidden="1">#REF!</definedName>
    <definedName name="BExGYOS6TV2C72PLRFU8RP1I58GY" hidden="1">'[2]Reco Sheet for Fcast'!$F$8:$G$8</definedName>
    <definedName name="BExGZJ78ZWZCVHZ3BKEKFJZ6MAEO" hidden="1">'[2]Reco Sheet for Fcast'!$I$11:$J$11</definedName>
    <definedName name="BExGZOLH2QV73J3M9IWDDPA62TP4" hidden="1">'[2]Reco Sheet for Fcast'!$I$9:$J$9</definedName>
    <definedName name="BExGZP1PWGFKVVVN4YDIS22DZPCR" hidden="1">'[2]Reco Sheet for Fcast'!$I$6:$J$6</definedName>
    <definedName name="BExH00L21GZX5YJJGVMOAWBERLP5" hidden="1">'[2]Reco Sheet for Fcast'!$I$9:$J$9</definedName>
    <definedName name="BExH02ZD6VAY1KQLAQYBBI6WWIZB" localSheetId="2" hidden="1">'[3]AMI P &amp; L'!#REF!</definedName>
    <definedName name="BExH02ZD6VAY1KQLAQYBBI6WWIZB" hidden="1">'[3]AMI P &amp; L'!#REF!</definedName>
    <definedName name="BExH08Z6LQCGGSGSAILMHX4X7JMD" hidden="1">'[2]Reco Sheet for Fcast'!$I$6:$J$6</definedName>
    <definedName name="BExH0KT9Z8HEVRRQRGQ8YHXRLIJA" hidden="1">'[2]Reco Sheet for Fcast'!$I$9:$J$9</definedName>
    <definedName name="BExH0M0FDN12YBOCKL3XL2Z7T7Y8" hidden="1">'[2]Reco Sheet for Fcast'!$F$10:$G$10</definedName>
    <definedName name="BExH0O9G06YPZ5TN9RYT326I1CP2" hidden="1">'[2]Reco Sheet for Fcast'!$F$7:$G$7</definedName>
    <definedName name="BExH0WNJAKTJRCKMTX8O4KNMIIJM" localSheetId="2" hidden="1">'[3]AMI P &amp; L'!#REF!</definedName>
    <definedName name="BExH0WNJAKTJRCKMTX8O4KNMIIJM" hidden="1">'[3]AMI P &amp; L'!#REF!</definedName>
    <definedName name="BExH12Y4WX542WI3ZEM15AK4UM9J" hidden="1">'[2]Reco Sheet for Fcast'!$F$7:$G$7</definedName>
    <definedName name="BExH1FDTQXR9QQ31WDB7OPXU7MPT" localSheetId="2" hidden="1">'[3]AMI P &amp; L'!#REF!</definedName>
    <definedName name="BExH1FDTQXR9QQ31WDB7OPXU7MPT" hidden="1">'[3]AMI P &amp; L'!#REF!</definedName>
    <definedName name="BExH1FOMEUIJNIDJAUY0ZQFBJSY9" hidden="1">'[2]Reco Sheet for Fcast'!$I$6:$J$6</definedName>
    <definedName name="BExH1JFFHEBFX9BWJMNIA3N66R3Z" hidden="1">'[2]Reco Sheet for Fcast'!$F$10:$G$10</definedName>
    <definedName name="BExH1Z0GIUSVTF2H1G1I3PDGBNK2" hidden="1">'[2]Reco Sheet for Fcast'!$K$2</definedName>
    <definedName name="BExH225UTM6S9FW4MUDZS7F1PQSH" hidden="1">'[2]Reco Sheet for Fcast'!$I$7:$J$7</definedName>
    <definedName name="BExH23271RF7AYZ542KHQTH68GQ7" hidden="1">'[2]Reco Sheet for Fcast'!$F$10:$G$10</definedName>
    <definedName name="BExH2GJQR4JALNB314RY0LDI49VH" hidden="1">'[2]Reco Sheet for Fcast'!$I$7:$J$7</definedName>
    <definedName name="BExH2JZR49T7644JFVE7B3N7RZM9" hidden="1">'[2]Reco Sheet for Fcast'!$I$6:$J$6</definedName>
    <definedName name="BExH2WKXV8X5S2GSBBTWGI0NLNAH" hidden="1">'[2]Reco Sheet for Fcast'!$H$2:$I$2</definedName>
    <definedName name="BExH2XS1UFYFGU0S0EBXX90W2WE8" hidden="1">'[2]Reco Sheet for Fcast'!$I$9:$J$9</definedName>
    <definedName name="BExH2XS2TND9SB0GC295R4FP6K5Y" hidden="1">'[2]Reco Sheet for Fcast'!$I$2:$J$2</definedName>
    <definedName name="BExH2ZA0SZ4SSITL50NA8LZ3OEX6" localSheetId="2" hidden="1">'[3]AMI P &amp; L'!#REF!</definedName>
    <definedName name="BExH2ZA0SZ4SSITL50NA8LZ3OEX6" hidden="1">'[3]AMI P &amp; L'!#REF!</definedName>
    <definedName name="BExH31Z3JNVJPESWKXHILGXZHP2M" hidden="1">'[2]Reco Sheet for Fcast'!$F$6:$G$6</definedName>
    <definedName name="BExH3E9HZ3QJCDZW7WI7YACFQCHE" hidden="1">'[2]Reco Sheet for Fcast'!$F$9:$G$9</definedName>
    <definedName name="BExH3IRB6764RQ5HBYRLH6XCT29X" hidden="1">'[2]Reco Sheet for Fcast'!$I$10:$J$10</definedName>
    <definedName name="BExIG2U8V6RSB47SXLCQG3Q68YRO" hidden="1">'[2]Reco Sheet for Fcast'!$G$2</definedName>
    <definedName name="BExIG5JDFDNKGLHGNDY7U8KIF9NT" localSheetId="2" hidden="1">'[3]AMI P &amp; L'!#REF!</definedName>
    <definedName name="BExIG5JDFDNKGLHGNDY7U8KIF9NT" hidden="1">'[3]AMI P &amp; L'!#REF!</definedName>
    <definedName name="BExIGJBO8R13LV7CZ7C1YCP974NN" hidden="1">'[2]Reco Sheet for Fcast'!$F$10:$G$10</definedName>
    <definedName name="BExIGWT86FPOEYTI8GXCGU5Y3KGK" localSheetId="2" hidden="1">'[3]AMI P &amp; L'!#REF!</definedName>
    <definedName name="BExIGWT86FPOEYTI8GXCGU5Y3KGK" hidden="1">'[3]AMI P &amp; L'!#REF!</definedName>
    <definedName name="BExIHBHXA7E7VUTBVHXXXCH3A5CL" hidden="1">'[2]Reco Sheet for Fcast'!$I$9:$J$9</definedName>
    <definedName name="BExIHPQCQTGEW8QOJVIQ4VX0P6DX" hidden="1">'[2]Reco Sheet for Fcast'!$I$9:$J$9</definedName>
    <definedName name="BExII1KN91Q7DLW0UB7W2TJ5ACT9" hidden="1">'[2]Reco Sheet for Fcast'!$I$9:$J$9</definedName>
    <definedName name="BExII50LI8I0CDOOZEMIVHVA2V95" hidden="1">'[2]Reco Sheet for Fcast'!$I$11:$J$11</definedName>
    <definedName name="BExIIXMY38TQD12CVV4S57L3I809" hidden="1">'[2]Reco Sheet for Fcast'!$I$9:$J$9</definedName>
    <definedName name="BExIIY37NEVU2LGS1JE4VR9AN6W4" hidden="1">'[2]Reco Sheet for Fcast'!$I$11:$J$11</definedName>
    <definedName name="BExIIYJAGXR8TPZ1KCYM7EGJ79UW" hidden="1">'[2]Reco Sheet for Fcast'!$I$9:$J$9</definedName>
    <definedName name="BExIJ3160YCWGAVEU0208ZGXXG3P" hidden="1">'[2]Reco Sheet for Fcast'!$I$7:$J$7</definedName>
    <definedName name="BExIJFGZJ5ED9D6KAY4PGQYLELAX" localSheetId="2" hidden="1">'[3]AMI P &amp; L'!#REF!</definedName>
    <definedName name="BExIJFGZJ5ED9D6KAY4PGQYLELAX" hidden="1">'[3]AMI P &amp; L'!#REF!</definedName>
    <definedName name="BExIJQ3XPPSZ585U2ER0RSSC71PK" localSheetId="2" hidden="1">#REF!</definedName>
    <definedName name="BExIJQ3XPPSZ585U2ER0RSSC71PK" hidden="1">#REF!</definedName>
    <definedName name="BExIJQK80ZEKSTV62E59AYJYUNLI" hidden="1">'[2]Reco Sheet for Fcast'!$F$6:$G$6</definedName>
    <definedName name="BExIJRLX3M0YQLU1D5Y9V7HM5QNM" hidden="1">'[2]Reco Sheet for Fcast'!$I$8:$J$8</definedName>
    <definedName name="BExIJV22J0QA7286KNPMHO1ZUCB3" hidden="1">'[2]Reco Sheet for Fcast'!$I$9:$J$9</definedName>
    <definedName name="BExIJVI6OC7B6ZE9V4PAOYZXKNER" hidden="1">'[2]Reco Sheet for Fcast'!$F$9:$G$9</definedName>
    <definedName name="BExIJWK0NGTGQ4X7D5VIVXD14JHI" hidden="1">'[2]Reco Sheet for Fcast'!$I$11:$J$11</definedName>
    <definedName name="BExIJWPCIYINEJUTXU74VK7WG031" hidden="1">'[2]Reco Sheet for Fcast'!$F$11:$G$11</definedName>
    <definedName name="BExIKHTXPZR5A8OHB6HDP6QWDHAD" hidden="1">'[2]Reco Sheet for Fcast'!$I$6:$J$6</definedName>
    <definedName name="BExIKMMJOETSAXJYY1SIKM58LMA2" hidden="1">'[2]Reco Sheet for Fcast'!$G$2</definedName>
    <definedName name="BExIKN2SLYNFHS9SQHJSB0NE57OF" hidden="1">'[2]Reco Sheet for Fcast'!$I$6:$J$6</definedName>
    <definedName name="BExIKRF6AQ6VOO9KCIWSM6FY8M7D" hidden="1">'[2]Reco Sheet for Fcast'!$F$11:$G$11</definedName>
    <definedName name="BExIKTYZESFT3LC0ASFMFKSE0D1X" hidden="1">'[2]Reco Sheet for Fcast'!$G$2</definedName>
    <definedName name="BExIKXVA6M8K0PTRYAGXS666L335" hidden="1">'[2]Reco Sheet for Fcast'!$G$2</definedName>
    <definedName name="BExIL0PMZ2SXK9R6MLP43KBU1J2P" hidden="1">'[2]Reco Sheet for Fcast'!$I$11:$J$11</definedName>
    <definedName name="BExILAAXRTRAD18K74M6MGUEEPUM" hidden="1">'[2]Reco Sheet for Fcast'!$F$6:$G$6</definedName>
    <definedName name="BExILG5F338C0FFLMVOKMKF8X5ZP" localSheetId="2" hidden="1">'[3]AMI P &amp; L'!#REF!</definedName>
    <definedName name="BExILG5F338C0FFLMVOKMKF8X5ZP" hidden="1">'[3]AMI P &amp; L'!#REF!</definedName>
    <definedName name="BExILGQTQM0HOD0BJI90YO7GOIN3" hidden="1">'[2]Reco Sheet for Fcast'!$I$10:$J$10</definedName>
    <definedName name="BExILTHIEYYOIUWRZ5LLF1T70AJ7" hidden="1">'[2]Reco Sheet for Fcast'!$I$10:$J$10</definedName>
    <definedName name="BExIM9DBUB7ZGF4B20FVUO9QGOX2" hidden="1">'[2]Reco Sheet for Fcast'!$F$7:$G$7</definedName>
    <definedName name="BExIMGK9Z94TFPWWZFMD10HV0IF6" hidden="1">'[2]Reco Sheet for Fcast'!$I$11:$J$11</definedName>
    <definedName name="BExIMPEGKG18TELVC33T4OQTNBWC" hidden="1">'[2]Reco Sheet for Fcast'!$F$10:$G$10</definedName>
    <definedName name="BExIN4OR435DL1US13JQPOQK8GD5" hidden="1">'[2]Reco Sheet for Fcast'!$K$2</definedName>
    <definedName name="BExINI6A7H3KSFRFA6UBBDPKW37F" hidden="1">'[2]Reco Sheet for Fcast'!$F$10:$G$10</definedName>
    <definedName name="BExINIMK8XC3JOBT2EXYFHHH52H0" hidden="1">'[2]Reco Sheet for Fcast'!$I$11:$J$11</definedName>
    <definedName name="BExINLX401ZKEGWU168DS4JUM2J6" localSheetId="2" hidden="1">'[3]AMI P &amp; L'!#REF!</definedName>
    <definedName name="BExINLX401ZKEGWU168DS4JUM2J6" hidden="1">'[3]AMI P &amp; L'!#REF!</definedName>
    <definedName name="BExINMYYJO1FTV1CZF6O5XCFAMQX" localSheetId="2" hidden="1">'[3]AMI P &amp; L'!#REF!</definedName>
    <definedName name="BExINMYYJO1FTV1CZF6O5XCFAMQX" hidden="1">'[3]AMI P &amp; L'!#REF!</definedName>
    <definedName name="BExINP2H4KI05FRFV5PKZFE00HKO" hidden="1">'[2]Reco Sheet for Fcast'!$I$6:$J$6</definedName>
    <definedName name="BExINZELVWYGU876QUUZCIMXPBQC" hidden="1">'[2]Reco Sheet for Fcast'!$I$8:$J$8</definedName>
    <definedName name="BExIOCQUQHKUU1KONGSDOLQTQEIC" hidden="1">'[2]Reco Sheet for Fcast'!$G$2</definedName>
    <definedName name="BExIOFL8Y5O61VLKTB4H20IJNWS1" hidden="1">'[2]Reco Sheet for Fcast'!$F$6:$G$6</definedName>
    <definedName name="BExIOMBXRW5NS4ZPYX9G5QREZ5J6" hidden="1">'[2]Reco Sheet for Fcast'!$F$11:$G$11</definedName>
    <definedName name="BExIORA3GK78T7C7SNBJJUONJ0LS" hidden="1">'[2]Reco Sheet for Fcast'!$F$15</definedName>
    <definedName name="BExIORFDXP4AVIEBLSTZ8ETSXMNM" hidden="1">'[2]Reco Sheet for Fcast'!$I$7:$J$7</definedName>
    <definedName name="BExIOTZ5EFZ2NASVQ05RH15HRSW6" hidden="1">'[2]Reco Sheet for Fcast'!$F$15</definedName>
    <definedName name="BExIP8YNN6UUE1GZ223SWH7DLGKO" hidden="1">'[2]Reco Sheet for Fcast'!$I$7:$J$7</definedName>
    <definedName name="BExIPAB4AOL592OJCC1CFAXTLF1A" hidden="1">'[2]Reco Sheet for Fcast'!$I$6:$J$6</definedName>
    <definedName name="BExIPB25DKX4S2ZCKQN7KWSC3JBF" hidden="1">'[2]Reco Sheet for Fcast'!$F$11:$G$11</definedName>
    <definedName name="BExIPDLT8JYAMGE5HTN4D1YHZF3V" localSheetId="2" hidden="1">'[3]AMI P &amp; L'!#REF!</definedName>
    <definedName name="BExIPDLT8JYAMGE5HTN4D1YHZF3V" hidden="1">'[3]AMI P &amp; L'!#REF!</definedName>
    <definedName name="BExIPG040Q08EWIWL6CAVR3GRI43" hidden="1">'[2]Reco Sheet for Fcast'!$I$7:$J$7</definedName>
    <definedName name="BExIPKNFUDPDKOSH5GHDVNA8D66S" hidden="1">'[2]Reco Sheet for Fcast'!$I$11:$J$11</definedName>
    <definedName name="BExIQ1VS9A2FHVD9TUHKG9K8EVVP" hidden="1">'[2]Reco Sheet for Fcast'!$F$11:$G$11</definedName>
    <definedName name="BExIQ3J19L30PSQ2CXNT6IHW0I7V" hidden="1">'[2]Reco Sheet for Fcast'!$I$9:$J$9</definedName>
    <definedName name="BExIQ3OJ7M04XCY276IO0LJA5XUK" hidden="1">'[2]Reco Sheet for Fcast'!$F$11:$G$11</definedName>
    <definedName name="BExIQ5S19ITB0NDRUN4XV7B905ED" hidden="1">'[2]Reco Sheet for Fcast'!$F$15</definedName>
    <definedName name="BExIQ9TMQT2EIXSVQW7GVSOAW2VJ" hidden="1">'[2]Reco Sheet for Fcast'!$I$8:$J$8</definedName>
    <definedName name="BExIQBMDE1L6J4H27K1FMSHQKDSE" hidden="1">'[2]Reco Sheet for Fcast'!$I$8:$J$8</definedName>
    <definedName name="BExIQE65LVXUOF3UZFO7SDHFJH22" hidden="1">'[2]Reco Sheet for Fcast'!$G$2</definedName>
    <definedName name="BExIQG9OO2KKBOWTMD1OXY36TEGA" hidden="1">'[2]Reco Sheet for Fcast'!$F$10:$G$10</definedName>
    <definedName name="BExIQMV2D77A07E403GAA7CYB8C2" hidden="1">'[2]Reco Sheet for Fcast'!$C$15:$D$23</definedName>
    <definedName name="BExIQX1XBB31HZTYEEVOBSE3C5A6" hidden="1">'[2]Reco Sheet for Fcast'!$I$10:$J$10</definedName>
    <definedName name="BExIR2ALYRP9FW99DK2084J7IIDC" hidden="1">'[2]Reco Sheet for Fcast'!$I$10:$J$10</definedName>
    <definedName name="BExIR8FQETPTQYW37DBVDWG3J4JW" hidden="1">'[2]Reco Sheet for Fcast'!$F$7:$G$7</definedName>
    <definedName name="BExIRRBGTY01OQOI3U5SW59RFDFI" hidden="1">'[2]Reco Sheet for Fcast'!$I$8:$J$8</definedName>
    <definedName name="BExIS4T0DRF57HYO7OGG72KBOFOI" hidden="1">'[2]Reco Sheet for Fcast'!$F$15:$G$34</definedName>
    <definedName name="BExIS77BJDDK18PGI9DSEYZPIL7P" hidden="1">'[2]Reco Sheet for Fcast'!$F$10:$G$10</definedName>
    <definedName name="BExIS8USL1T3Z97CZ30HJ98E2GXQ" hidden="1">'[2]Reco Sheet for Fcast'!$F$9:$G$9</definedName>
    <definedName name="BExISC5B700MZUBFTQ9K4IKTF7HR" hidden="1">'[2]Reco Sheet for Fcast'!$K$2</definedName>
    <definedName name="BExISDHXS49S1H56ENBPRF1NLD5C" hidden="1">'[2]Reco Sheet for Fcast'!$I$6:$J$6</definedName>
    <definedName name="BExISM1JLV54A21A164IURMPGUMU" hidden="1">'[2]Reco Sheet for Fcast'!$F$7:$G$7</definedName>
    <definedName name="BExISOL5FNHZHVLEZZZZ47YXZ5QS" localSheetId="2" hidden="1">#REF!</definedName>
    <definedName name="BExISOL5FNHZHVLEZZZZ47YXZ5QS" hidden="1">#REF!</definedName>
    <definedName name="BExISRFKJYUZ4AKW44IJF7RF9Y90" hidden="1">'[2]Reco Sheet for Fcast'!$F$10:$G$10</definedName>
    <definedName name="BExIT1MK8TBAK3SNP36A8FKDQSOK" hidden="1">'[2]Reco Sheet for Fcast'!$F$11:$G$11</definedName>
    <definedName name="BExITBNYANV2S8KD56GOGCKW393R" hidden="1">'[2]Reco Sheet for Fcast'!$F$9:$G$9</definedName>
    <definedName name="BExIUD4OJGH65NFNQ4VMCE3R4J1X" hidden="1">'[2]Reco Sheet for Fcast'!$F$7:$G$7</definedName>
    <definedName name="BExIUTB5OAAXYW0OFMP0PS40SPOB" hidden="1">'[2]Reco Sheet for Fcast'!$I$10:$J$10</definedName>
    <definedName name="BExIUUT2MHIOV6R3WHA0DPM1KBKY" localSheetId="2" hidden="1">'[3]AMI P &amp; L'!#REF!</definedName>
    <definedName name="BExIUUT2MHIOV6R3WHA0DPM1KBKY" hidden="1">'[3]AMI P &amp; L'!#REF!</definedName>
    <definedName name="BExIUYPDT1AM6MWGWQS646PIZIWC" hidden="1">'[2]Reco Sheet for Fcast'!$I$10:$J$10</definedName>
    <definedName name="BExIV0I2O9F8D1UK1SI8AEYR6U0A" hidden="1">'[2]Reco Sheet for Fcast'!$G$2</definedName>
    <definedName name="BExIV2LM38XPLRTWT0R44TMQ59E5" hidden="1">'[2]Reco Sheet for Fcast'!$F$15</definedName>
    <definedName name="BExIV3CMY91WXOF56UOYD0AUHJ3N" localSheetId="2" hidden="1">#REF!</definedName>
    <definedName name="BExIV3CMY91WXOF56UOYD0AUHJ3N" hidden="1">#REF!</definedName>
    <definedName name="BExIV3HY4S0YRV1F7XEMF2YHAR2I" hidden="1">'[2]Reco Sheet for Fcast'!$I$10:$J$10</definedName>
    <definedName name="BExIV6HUZFRIFLXW2SICKGTAH1PV" hidden="1">'[2]Reco Sheet for Fcast'!$I$11:$J$11</definedName>
    <definedName name="BExIVCXWL6H5LD9DHDIA4F5U9TQL" hidden="1">'[2]Reco Sheet for Fcast'!$F$15</definedName>
    <definedName name="BExIVMOIPSEWSIHIDDLOXESQ28A0" hidden="1">'[2]Reco Sheet for Fcast'!$F$11:$G$11</definedName>
    <definedName name="BExIVNVNJX9BYDLC88NG09YF5XQ6" hidden="1">'[2]Reco Sheet for Fcast'!$I$9:$J$9</definedName>
    <definedName name="BExIVQVKLMGSRYT1LFZH0KUIA4OR" hidden="1">'[2]Reco Sheet for Fcast'!$I$11:$J$11</definedName>
    <definedName name="BExIVYTFI35KNR2XSA6N8OJYUTUR" localSheetId="2" hidden="1">'[3]AMI P &amp; L'!#REF!</definedName>
    <definedName name="BExIVYTFI35KNR2XSA6N8OJYUTUR" hidden="1">'[3]AMI P &amp; L'!#REF!</definedName>
    <definedName name="BExIWB3SY3WRIVIOF988DNNODBOA" hidden="1">'[2]Reco Sheet for Fcast'!$G$2</definedName>
    <definedName name="BExIWB99CG0H52LRD6QWPN4L6DV2" hidden="1">'[2]Reco Sheet for Fcast'!$F$8:$G$8</definedName>
    <definedName name="BExIWG1W7XP9DFYYSZAIOSHM0QLQ" localSheetId="2" hidden="1">'[3]AMI P &amp; L'!#REF!</definedName>
    <definedName name="BExIWG1W7XP9DFYYSZAIOSHM0QLQ" hidden="1">'[3]AMI P &amp; L'!#REF!</definedName>
    <definedName name="BExIWH3KUK94B7833DD4TB0Y6KP9" hidden="1">'[2]Reco Sheet for Fcast'!$F$6:$G$6</definedName>
    <definedName name="BExIWKE9MGIDWORBI43AWTUNYFAN" hidden="1">'[2]Reco Sheet for Fcast'!$K$2</definedName>
    <definedName name="BExIX34PM5DBTRHRQWP6PL6WIX88" hidden="1">'[2]Reco Sheet for Fcast'!$F$8:$G$8</definedName>
    <definedName name="BExIX5OAP9KSUE5SIZCW9P39Q4WE" hidden="1">'[2]Reco Sheet for Fcast'!$I$10:$J$10</definedName>
    <definedName name="BExIX69Y0CM4OW8NEPQXX4ORSAT2" hidden="1">'[2]Reco Sheet for Fcast'!$C$15:$D$23</definedName>
    <definedName name="BExIXGRJPVJMUDGSG7IHPXPNO69B" hidden="1">'[2]Reco Sheet for Fcast'!$G$2</definedName>
    <definedName name="BExIXM5R87ZL3FHALWZXYCPHGX3E" hidden="1">'[2]Reco Sheet for Fcast'!$F$7:$G$7</definedName>
    <definedName name="BExIXS036ZCKT2Z8XZKLZ8PFWQGL" hidden="1">'[2]Reco Sheet for Fcast'!$I$7:$J$7</definedName>
    <definedName name="BExIXY5CF9PFM0P40AZ4U51TMWV0" hidden="1">'[2]Reco Sheet for Fcast'!$F$9:$G$9</definedName>
    <definedName name="BExIYEXJBK8JDWIRSVV4RJSKZVV1" hidden="1">'[2]Reco Sheet for Fcast'!$I$8:$J$8</definedName>
    <definedName name="BExIYI2RH0K4225XO970K2IQ1E79" localSheetId="2" hidden="1">'[3]AMI P &amp; L'!#REF!</definedName>
    <definedName name="BExIYI2RH0K4225XO970K2IQ1E79" hidden="1">'[3]AMI P &amp; L'!#REF!</definedName>
    <definedName name="BExIYMPZ0KS2KOJFQAUQJ77L7701" hidden="1">'[2]Reco Sheet for Fcast'!$G$2</definedName>
    <definedName name="BExIYP9Q6FV9T0R9G3UDKLS4TTYX" hidden="1">'[2]Reco Sheet for Fcast'!$F$6:$G$6</definedName>
    <definedName name="BExIYZGLDQ1TN7BIIN4RLDP31GIM" hidden="1">'[2]Reco Sheet for Fcast'!$F$8:$G$8</definedName>
    <definedName name="BExIZ4K0EZJK6PW3L8SVKTJFSWW9" hidden="1">'[2]Reco Sheet for Fcast'!$F$15:$F$15</definedName>
    <definedName name="BExIZAECOEZGBAO29QMV14E6XDIV" hidden="1">'[2]Reco Sheet for Fcast'!$G$2:$H$2</definedName>
    <definedName name="BExIZKVXYD5O2JBU81F2UFJZLLSI" hidden="1">'[2]Reco Sheet for Fcast'!$F$8:$G$8</definedName>
    <definedName name="BExIZPZDHC8HGER83WHCZAHOX7LK" hidden="1">'[2]Reco Sheet for Fcast'!$F$11:$G$11</definedName>
    <definedName name="BExIZY2PUZ0OF9YKK1B13IW0VS6G" hidden="1">'[2]Reco Sheet for Fcast'!$F$15</definedName>
    <definedName name="BExJ08KBRR2XMWW3VZMPSQKXHZUH" localSheetId="2" hidden="1">'[3]AMI P &amp; L'!#REF!</definedName>
    <definedName name="BExJ08KBRR2XMWW3VZMPSQKXHZUH" hidden="1">'[3]AMI P &amp; L'!#REF!</definedName>
    <definedName name="BExJ0DYJWXGE7DA39PYL3WM05U9O" hidden="1">'[2]Reco Sheet for Fcast'!$F$15</definedName>
    <definedName name="BExJ0MY8SY5J5V50H3UKE78ODTVB" hidden="1">'[2]Reco Sheet for Fcast'!$I$8:$J$8</definedName>
    <definedName name="BExJ0YC98G37ML4N8FLP8D95EFRF" hidden="1">'[2]Reco Sheet for Fcast'!$G$2</definedName>
    <definedName name="BExKCDYKAEV45AFXHVHZZ62E5BM3" hidden="1">'[2]Reco Sheet for Fcast'!$G$2</definedName>
    <definedName name="BExKDKO0W4AGQO1V7K6Q4VM750FT" hidden="1">'[2]Reco Sheet for Fcast'!$F$11:$G$11</definedName>
    <definedName name="BExKDLF10G7W77J87QWH3ZGLUCLW" hidden="1">'[2]Reco Sheet for Fcast'!$I$10:$J$10</definedName>
    <definedName name="BExKEFE0I3MT6ZLC4T1L9465HKTN" hidden="1">'[2]Reco Sheet for Fcast'!$F$8:$G$8</definedName>
    <definedName name="BExKEK6O5BVJP4VY02FY7JNAZ6BT" hidden="1">'[2]Reco Sheet for Fcast'!$I$6:$J$6</definedName>
    <definedName name="BExKEKXK6E6QX339ELPXDIRZSJE0" hidden="1">'[2]Reco Sheet for Fcast'!$I$7:$J$7</definedName>
    <definedName name="BExKEOOIBMP7N8033EY2CJYCBX6H" hidden="1">'[2]Reco Sheet for Fcast'!$F$10:$G$10</definedName>
    <definedName name="BExKEW0RR5LA3VC46A2BEOOMQE56" hidden="1">'[2]Reco Sheet for Fcast'!$F$8:$G$8</definedName>
    <definedName name="BExKFA3VI1CZK21SM0N3LZWT9LA1" hidden="1">'[2]Reco Sheet for Fcast'!$F$11:$G$11</definedName>
    <definedName name="BExKFINBFV5J2NFRCL4YUO3YF0ZE" hidden="1">'[2]Reco Sheet for Fcast'!$F$11:$G$11</definedName>
    <definedName name="BExKFISRBFACTAMJSALEYMY66F6X" hidden="1">'[2]Reco Sheet for Fcast'!$F$8:$G$8</definedName>
    <definedName name="BExKFOSK5DJ151C4E8544UWMYTOC" hidden="1">'[2]Reco Sheet for Fcast'!$I$7:$J$7</definedName>
    <definedName name="BExKFYJC4EVEV54F82K6VKP7Q3OU" hidden="1">'[2]Reco Sheet for Fcast'!$I$6:$J$6</definedName>
    <definedName name="BExKG4IYHBKQQ8J8FN10GB2IKO33" hidden="1">'[2]Reco Sheet for Fcast'!$I$8:$J$8</definedName>
    <definedName name="BExKGF0L44S78D33WMQ1A75TRKB9" hidden="1">'[2]Reco Sheet for Fcast'!$I$10:$J$10</definedName>
    <definedName name="BExKGFRN31B3G20LMQ4LRF879J68" hidden="1">'[2]Reco Sheet for Fcast'!$I$8:$J$8</definedName>
    <definedName name="BExKGJD3U3ADZILP20U3EURP0UQP" hidden="1">'[2]Reco Sheet for Fcast'!$I$9:$J$9</definedName>
    <definedName name="BExKGNK5YGKP0YHHTAAOV17Z9EIM" hidden="1">'[2]Reco Sheet for Fcast'!$F$10:$G$10</definedName>
    <definedName name="BExKGV77YH9YXIQTRKK2331QGYKF" hidden="1">'[2]Reco Sheet for Fcast'!$F$8:$G$8</definedName>
    <definedName name="BExKH3FTZ5VGTB86W9M4AB39R0G8" hidden="1">'[2]Reco Sheet for Fcast'!$F$6:$G$6</definedName>
    <definedName name="BExKH3FV5U5O6XZM7STS3NZKQFGJ" hidden="1">'[2]Reco Sheet for Fcast'!$H$2:$I$2</definedName>
    <definedName name="BExKHAMUH8NR3HRV0V6FHJE3ROLN" hidden="1">'[2]Reco Sheet for Fcast'!$I$8:$J$8</definedName>
    <definedName name="BExKHCFKOWFHO2WW0N7Y5XDXEWAO" hidden="1">'[2]Reco Sheet for Fcast'!$I$11:$J$11</definedName>
    <definedName name="BExKHDMPODAJPZY7M2BN39326C43" localSheetId="2" hidden="1">#REF!</definedName>
    <definedName name="BExKHDMPODAJPZY7M2BN39326C43" hidden="1">#REF!</definedName>
    <definedName name="BExKHIVLONZ46HLMR50DEXKEUNEP" hidden="1">'[2]Reco Sheet for Fcast'!$F$7:$G$7</definedName>
    <definedName name="BExKHPM9XA0ADDK7TUR0N38EXWEP" hidden="1">'[2]Reco Sheet for Fcast'!$F$10:$G$10</definedName>
    <definedName name="BExKI4076KXCDE5KXL79KT36OKLO" localSheetId="2" hidden="1">'[3]AMI P &amp; L'!#REF!</definedName>
    <definedName name="BExKI4076KXCDE5KXL79KT36OKLO" hidden="1">'[3]AMI P &amp; L'!#REF!</definedName>
    <definedName name="BExKI7LO70WYISR7Q0Y1ZDWO9M3B" hidden="1">'[2]Reco Sheet for Fcast'!$I$8:$J$8</definedName>
    <definedName name="BExKIGQV6TXIZG039HBOJU62WP2U" hidden="1">'[2]Reco Sheet for Fcast'!$I$11:$J$11</definedName>
    <definedName name="BExKILE008SF3KTAN8WML3XKI1NZ" hidden="1">'[2]Reco Sheet for Fcast'!$K$2</definedName>
    <definedName name="BExKINSBB6RS7I489QHMCOMU4Z2X" hidden="1">'[2]Reco Sheet for Fcast'!$F$15</definedName>
    <definedName name="BExKIU87ZKSOC2DYZWFK6SAK9I8E" hidden="1">'[2]Reco Sheet for Fcast'!$F$6:$G$6</definedName>
    <definedName name="BExKJ449HLYX2DJ9UF0H9GTPSQ73" hidden="1">'[2]Reco Sheet for Fcast'!$I$8:$J$8</definedName>
    <definedName name="BExKJC7MJKEAMFD3Y9Q6TXP4MP3L" hidden="1">'[2]Reco Sheet for Fcast'!$I$9:$J$9</definedName>
    <definedName name="BExKJELX2RUC8UEC56IZPYYZXHA7" hidden="1">'[2]Reco Sheet for Fcast'!$F$8:$G$8</definedName>
    <definedName name="BExKJINMXS61G2TZEXCJAWVV4F57" hidden="1">'[2]Reco Sheet for Fcast'!$F$6:$G$6</definedName>
    <definedName name="BExKJK5ME8KB7HA0180L7OUZDDGV" hidden="1">'[2]Reco Sheet for Fcast'!$F$11:$G$11</definedName>
    <definedName name="BExKJN5IF0VMDILJ5K8ZENF2QYV1" hidden="1">'[2]Reco Sheet for Fcast'!$H$2:$I$2</definedName>
    <definedName name="BExKJUSJPFUIK20FTVAFJWR2OUYX" hidden="1">'[2]Reco Sheet for Fcast'!$I$11:$J$11</definedName>
    <definedName name="BExKK8VP5RS3D0UXZVKA37C4SYBP" hidden="1">'[2]Reco Sheet for Fcast'!$F$11:$G$11</definedName>
    <definedName name="BExKKIM9NPF6B3SPMPIQB27HQME4" hidden="1">'[2]Reco Sheet for Fcast'!$F$11:$G$11</definedName>
    <definedName name="BExKKIX1BCBQ4R3K41QD8NTV0OV0" hidden="1">'[2]Reco Sheet for Fcast'!$I$8:$J$8</definedName>
    <definedName name="BExKKQ3ZWADYV03YHMXDOAMU90EB" localSheetId="2" hidden="1">'[3]AMI P &amp; L'!#REF!</definedName>
    <definedName name="BExKKQ3ZWADYV03YHMXDOAMU90EB" hidden="1">'[3]AMI P &amp; L'!#REF!</definedName>
    <definedName name="BExKKUGD2HMJWQEYZ8H3X1BMXFS9" hidden="1">'[2]Reco Sheet for Fcast'!$F$9:$G$9</definedName>
    <definedName name="BExKKX05KCZZZPKOR1NE5A8RGVT4" hidden="1">'[2]Reco Sheet for Fcast'!$I$11:$J$11</definedName>
    <definedName name="BExKL3AQ1IV1NVX782PTFKU7U16A" localSheetId="2" hidden="1">#REF!</definedName>
    <definedName name="BExKL3AQ1IV1NVX782PTFKU7U16A" hidden="1">#REF!</definedName>
    <definedName name="BExKLD6S9L66QYREYHBE5J44OK7X" hidden="1">'[2]Reco Sheet for Fcast'!$I$6:$J$6</definedName>
    <definedName name="BExKLEZK32L28GYJWVO63BZ5E1JD" hidden="1">'[2]Reco Sheet for Fcast'!$F$9:$G$9</definedName>
    <definedName name="BExKLLKVVHT06LA55JB2FC871DC5" hidden="1">'[2]Reco Sheet for Fcast'!$I$8:$J$8</definedName>
    <definedName name="BExKMHSPAJPHUEZXSHTFJNWYFCQR" hidden="1">'[2]Reco Sheet for Fcast'!$L$6:$M$10</definedName>
    <definedName name="BExKMWBX4EH3EYJ07UFEM08NB40Z" hidden="1">'[2]Reco Sheet for Fcast'!$F$10:$G$10</definedName>
    <definedName name="BExKMX8A5ZOYAIX1JNJ198214P08" hidden="1">'[2]Reco Sheet for Fcast'!$I$6:$J$6</definedName>
    <definedName name="BExKNBGV2IR3S7M0BX4810KZB4V3" hidden="1">'[2]Reco Sheet for Fcast'!$H$2:$I$2</definedName>
    <definedName name="BExKNCTBZTSY3MO42VU5PLV6YUHZ" hidden="1">'[2]Reco Sheet for Fcast'!$F$10:$G$10</definedName>
    <definedName name="BExKNGV2YY749C42AQ2T9QNIE5C3" hidden="1">'[2]Reco Sheet for Fcast'!$F$7:$G$7</definedName>
    <definedName name="BExKNTG8WOYHOW9I6K6WBGXTRX0X" localSheetId="2" hidden="1">#REF!</definedName>
    <definedName name="BExKNTG8WOYHOW9I6K6WBGXTRX0X" hidden="1">#REF!</definedName>
    <definedName name="BExKNV8UOHVWEHDJWI2WMJ9X6QHZ" hidden="1">'[2]Reco Sheet for Fcast'!$I$9:$J$9</definedName>
    <definedName name="BExKNZLD7UATC1MYRNJD8H2NH4KU" hidden="1">'[2]Reco Sheet for Fcast'!$F$15</definedName>
    <definedName name="BExKNZQUKQQG2Y97R74G4O4BJP1L" hidden="1">'[2]Reco Sheet for Fcast'!$F$10:$G$10</definedName>
    <definedName name="BExKO06X0EAD3ABEG1E8PWLDWHBA" hidden="1">'[2]Reco Sheet for Fcast'!$I$9:$J$9</definedName>
    <definedName name="BExKO2AHHSGNI1AZOIOW21KPXKPE" hidden="1">'[2]Reco Sheet for Fcast'!$F$11:$G$11</definedName>
    <definedName name="BExKO2FXWJWC5IZLDN8JHYILQJ2N" hidden="1">'[2]Reco Sheet for Fcast'!$I$11:$J$11</definedName>
    <definedName name="BExKO438WZ8FKOU00NURGFMOYXWN" hidden="1">'[2]Reco Sheet for Fcast'!$I$6:$J$6</definedName>
    <definedName name="BExKODIZGWW2EQD0FEYW6WK6XLCM" hidden="1">'[2]Reco Sheet for Fcast'!$I$6:$J$6</definedName>
    <definedName name="BExKOPO2HPWVQGAKW8LOZMPIDEFG" hidden="1">'[2]Reco Sheet for Fcast'!$F$9:$G$9</definedName>
    <definedName name="BExKPEZP0QTKOTLIMMIFSVTHQEEK" hidden="1">'[2]Reco Sheet for Fcast'!$F$8:$G$8</definedName>
    <definedName name="BExKPLQJX0HJ8OTXBXH9IC9J2V0W" localSheetId="2" hidden="1">'[3]AMI P &amp; L'!#REF!</definedName>
    <definedName name="BExKPLQJX0HJ8OTXBXH9IC9J2V0W" hidden="1">'[3]AMI P &amp; L'!#REF!</definedName>
    <definedName name="BExKPN8C7GN36ZJZHLOB74LU6KT0" hidden="1">'[2]Reco Sheet for Fcast'!$F$7:$G$7</definedName>
    <definedName name="BExKPX9VZ1J5021Q98K60HMPJU58" hidden="1">'[2]Reco Sheet for Fcast'!$G$2</definedName>
    <definedName name="BExKQJGAAWNM3NT19E9I0CQDBTU0" localSheetId="2" hidden="1">'[3]AMI P &amp; L'!#REF!</definedName>
    <definedName name="BExKQJGAAWNM3NT19E9I0CQDBTU0" hidden="1">'[3]AMI P &amp; L'!#REF!</definedName>
    <definedName name="BExKQM5GJ1ZN5REKFE7YVBQ0KXWF" hidden="1">'[2]Reco Sheet for Fcast'!$F$8:$G$8</definedName>
    <definedName name="BExKQQ71278061G7ZFYGPWOMOMY2" hidden="1">'[2]Reco Sheet for Fcast'!$F$7:$G$7</definedName>
    <definedName name="BExKQTXRG3ECU8NT47UR7643LO5G" hidden="1">'[2]Reco Sheet for Fcast'!$F$7:$G$7</definedName>
    <definedName name="BExKQVL7HPOIZ4FHANDFMVOJLEPR" hidden="1">'[2]Reco Sheet for Fcast'!$F$10:$G$10</definedName>
    <definedName name="BExKR8RZSEHW184G0Z56B4EGNU72" hidden="1">'[2]Reco Sheet for Fcast'!$F$15:$G$26</definedName>
    <definedName name="BExKRVUSQ6PA7ZYQSTEQL3X7PB9P" hidden="1">'[2]Reco Sheet for Fcast'!$I$6:$J$6</definedName>
    <definedName name="BExKRY3KZ7F7RB2KH8HXSQ85IEQO" hidden="1">'[2]Reco Sheet for Fcast'!$I$9:$J$9</definedName>
    <definedName name="BExKSA37DZTCK6H13HPIKR0ZFVL8" hidden="1">'[2]Reco Sheet for Fcast'!$F$10:$G$10</definedName>
    <definedName name="BExKSFMOMSZYDE0WNC94F40S6636" hidden="1">'[2]Reco Sheet for Fcast'!$F$10:$G$10</definedName>
    <definedName name="BExKSHQ9K79S8KYUWIV5M5LAHHF1" hidden="1">'[2]Reco Sheet for Fcast'!$I$9:$J$9</definedName>
    <definedName name="BExKSJTWG9L3FCX8FLK4EMUJMF27" hidden="1">'[2]Reco Sheet for Fcast'!$F$7:$G$7</definedName>
    <definedName name="BExKSU0MKNAVZYYPKCYTZDWQX4R8" hidden="1">'[2]Reco Sheet for Fcast'!$F$15:$G$34</definedName>
    <definedName name="BExKSX60G1MUS689FXIGYP2F7C62" hidden="1">'[2]Reco Sheet for Fcast'!$I$10:$J$10</definedName>
    <definedName name="BExKT2UZ7Y2VWF5NQE18SJRLD2RN" hidden="1">'[2]Reco Sheet for Fcast'!$I$9:$J$9</definedName>
    <definedName name="BExKT3GJFNGAM09H5F615E36A38C" hidden="1">'[2]Reco Sheet for Fcast'!$I$11:$J$11</definedName>
    <definedName name="BExKTQZGN8GI3XGSEXMPCCA3S19H" hidden="1">'[2]Reco Sheet for Fcast'!$F$9:$G$9</definedName>
    <definedName name="BExKTUKYYU0F6TUW1RXV24LRAZFE" hidden="1">'[2]Reco Sheet for Fcast'!$I$11:$J$11</definedName>
    <definedName name="BExKU3FBLHQBIUTN6XEZW5GC9OG1" hidden="1">'[2]Reco Sheet for Fcast'!$F$7:$G$7</definedName>
    <definedName name="BExKU82I99FEUIZLODXJDOJC96CQ" hidden="1">'[2]Reco Sheet for Fcast'!$F$10:$G$10</definedName>
    <definedName name="BExKUDM0DFSCM3D91SH0XLXJSL18" hidden="1">'[2]Reco Sheet for Fcast'!$G$2</definedName>
    <definedName name="BExKULEKJLA77AUQPDUHSM94Y76Z" hidden="1">'[2]Reco Sheet for Fcast'!$I$9:$J$9</definedName>
    <definedName name="BExKV08R85MKI3MAX9E2HERNQUNL" hidden="1">'[2]Reco Sheet for Fcast'!$H$2:$I$2</definedName>
    <definedName name="BExKV4AAUNNJL5JWD7PX6BFKVS6O" hidden="1">'[2]Reco Sheet for Fcast'!$F$8:$G$8</definedName>
    <definedName name="BExKVDVK6HN74GQPTXICP9BFC8CF" hidden="1">'[2]Reco Sheet for Fcast'!$I$10:$J$10</definedName>
    <definedName name="BExKVFDI6VT9LE5D9GFPZX51AC4I" hidden="1">'[2]Reco Sheet for Fcast'!$I$8:$J$8</definedName>
    <definedName name="BExKVFZ3ZZGIC1QI8XN6BYFWN0ZY" localSheetId="2" hidden="1">'[3]AMI P &amp; L'!#REF!</definedName>
    <definedName name="BExKVFZ3ZZGIC1QI8XN6BYFWN0ZY" hidden="1">'[3]AMI P &amp; L'!#REF!</definedName>
    <definedName name="BExKVG4KGO28KPGTAFL1R8TTZ10N" hidden="1">'[2]Reco Sheet for Fcast'!$H$2:$I$2</definedName>
    <definedName name="BExKW0CSH7DA02YSNV64PSEIXB2P" hidden="1">'[2]Reco Sheet for Fcast'!$I$11:$J$11</definedName>
    <definedName name="BExKWG8MR20O13C3YSUIHBD2BWQ2" localSheetId="2" hidden="1">#REF!</definedName>
    <definedName name="BExKWG8MR20O13C3YSUIHBD2BWQ2" hidden="1">#REF!</definedName>
    <definedName name="BExM9NUG3Q31X01AI9ZJCZIX25CS" hidden="1">'[2]Reco Sheet for Fcast'!$F$10:$G$10</definedName>
    <definedName name="BExM9OG182RP30MY23PG49LVPZ1C" localSheetId="2" hidden="1">'[3]AMI P &amp; L'!#REF!</definedName>
    <definedName name="BExM9OG182RP30MY23PG49LVPZ1C" hidden="1">'[3]AMI P &amp; L'!#REF!</definedName>
    <definedName name="BExMA64MW1S18NH8DCKPCCEI5KCB" hidden="1">'[2]Reco Sheet for Fcast'!$F$9:$G$9</definedName>
    <definedName name="BExMALEWFUEM8Y686IT03ECURUBR" localSheetId="2" hidden="1">'[3]AMI P &amp; L'!#REF!</definedName>
    <definedName name="BExMALEWFUEM8Y686IT03ECURUBR" hidden="1">'[3]AMI P &amp; L'!#REF!</definedName>
    <definedName name="BExMAXJS82ZJ8RS22VLE0V0LDUII" hidden="1">'[2]Reco Sheet for Fcast'!$I$10:$J$10</definedName>
    <definedName name="BExMB4QRS0R3MTB4CMUHFZ84LNZQ" hidden="1">'[2]Reco Sheet for Fcast'!$F$15</definedName>
    <definedName name="BExMBC35WKQY5CWQJLV4D05O6971" hidden="1">'[2]Reco Sheet for Fcast'!$I$2</definedName>
    <definedName name="BExMBFTZV4Q1A5KG25C1N9PHQNSW" hidden="1">'[2]Reco Sheet for Fcast'!$F$15</definedName>
    <definedName name="BExMBK6ISK3U7KHZKUJXIDKGF6VW" hidden="1">'[2]Reco Sheet for Fcast'!$G$2</definedName>
    <definedName name="BExMBTBHSHFUHXZPKH8T1T26W5AQ" hidden="1">'[2]Reco Sheet for Fcast'!$C$15:$D$23</definedName>
    <definedName name="BExMBYPQDG9AYDQ5E8IECVFREPO6" localSheetId="2" hidden="1">'[3]AMI P &amp; L'!#REF!</definedName>
    <definedName name="BExMBYPQDG9AYDQ5E8IECVFREPO6" hidden="1">'[3]AMI P &amp; L'!#REF!</definedName>
    <definedName name="BExMC7K41G5WMXC4OKZPL523IN5C" hidden="1">'[2]Reco Sheet for Fcast'!$I$10:$J$10</definedName>
    <definedName name="BExMC8AZUTX8LG89K2JJR7ZG62XX" hidden="1">'[2]Reco Sheet for Fcast'!$F$7:$G$7</definedName>
    <definedName name="BExMCA96YR10V72G2R0SCIKPZLIZ" localSheetId="2" hidden="1">'[3]AMI P &amp; L'!#REF!</definedName>
    <definedName name="BExMCA96YR10V72G2R0SCIKPZLIZ" hidden="1">'[3]AMI P &amp; L'!#REF!</definedName>
    <definedName name="BExMCB5JU5I2VQDUBS4O42BTEVKI" hidden="1">'[2]Reco Sheet for Fcast'!$H$2:$I$2</definedName>
    <definedName name="BExMCFSQFSEMPY5IXDIRKZDASDBR" localSheetId="2" hidden="1">'[3]AMI P &amp; L'!#REF!</definedName>
    <definedName name="BExMCFSQFSEMPY5IXDIRKZDASDBR" hidden="1">'[3]AMI P &amp; L'!#REF!</definedName>
    <definedName name="BExMCMZOEYWVOOJ98TBHTTCS7XB8" hidden="1">'[2]Reco Sheet for Fcast'!$F$7:$G$7</definedName>
    <definedName name="BExMCS8EF2W3FS9QADNKREYSI8P0" hidden="1">'[2]Reco Sheet for Fcast'!$I$8:$J$8</definedName>
    <definedName name="BExMCUS7GSOM96J0HJ7EH0FFM2AC" hidden="1">'[2]Reco Sheet for Fcast'!$F$6:$G$6</definedName>
    <definedName name="BExMCYTT6TVDWMJXO1NZANRTVNAN" hidden="1">'[2]Reco Sheet for Fcast'!$I$10:$J$10</definedName>
    <definedName name="BExMD5F6IAV108XYJLXUO9HD0IT6" hidden="1">'[2]Reco Sheet for Fcast'!$F$10:$G$10</definedName>
    <definedName name="BExMDANV66W9T3XAXID40XFJ0J93" hidden="1">'[2]Reco Sheet for Fcast'!$F$6:$G$6</definedName>
    <definedName name="BExMDFWS9BJGE5SKB9YDJZR8AV48" hidden="1">'[2]Reco Sheet for Fcast'!$E$1</definedName>
    <definedName name="BExMDGD1KQP7NNR78X2ZX4FCBQ1S" localSheetId="2" hidden="1">'[3]AMI P &amp; L'!#REF!</definedName>
    <definedName name="BExMDGD1KQP7NNR78X2ZX4FCBQ1S" hidden="1">'[3]AMI P &amp; L'!#REF!</definedName>
    <definedName name="BExMDIRDK0DI8P86HB7WPH8QWLSQ" hidden="1">'[2]Reco Sheet for Fcast'!$I$11:$J$11</definedName>
    <definedName name="BExMDPI2FVMORSWDDCVAJ85WYAYO" hidden="1">'[2]Reco Sheet for Fcast'!$I$11:$J$11</definedName>
    <definedName name="BExMDUWB7VWHFFR266QXO46BNV2S" hidden="1">'[2]Reco Sheet for Fcast'!$F$11:$G$11</definedName>
    <definedName name="BExME2U47N8LZG0BPJ49ANY5QVV2" hidden="1">'[2]Reco Sheet for Fcast'!$F$15</definedName>
    <definedName name="BExME7165EDUSONBWV5AZ51HSY4H" localSheetId="2" hidden="1">#REF!</definedName>
    <definedName name="BExME7165EDUSONBWV5AZ51HSY4H" hidden="1">#REF!</definedName>
    <definedName name="BExME88DH5DUKMUFI9FNVECXFD2E" hidden="1">'[2]Reco Sheet for Fcast'!$F$15:$G$16</definedName>
    <definedName name="BExME9A7MOGAK7YTTQYXP5DL6VYA" hidden="1">'[2]Reco Sheet for Fcast'!$F$9:$G$9</definedName>
    <definedName name="BExMEOV9YFRY5C3GDLU60GIX10BY" hidden="1">'[2]Reco Sheet for Fcast'!$I$7:$J$7</definedName>
    <definedName name="BExMEY09ESM4H2YGKEQQRYUD114R" hidden="1">'[2]Reco Sheet for Fcast'!$F$8:$G$8</definedName>
    <definedName name="BExMF4G4IUPQY1Y5GEY5N3E04CL6" hidden="1">'[2]Reco Sheet for Fcast'!$G$2</definedName>
    <definedName name="BExMF9UIGYMOAQK0ELUWP0S0HZZY" hidden="1">'[2]Reco Sheet for Fcast'!$F$9:$G$9</definedName>
    <definedName name="BExMFDLBSWFMRDYJ2DZETI3EXKN2" hidden="1">'[2]Reco Sheet for Fcast'!$F$11:$G$11</definedName>
    <definedName name="BExMFLDTMRTCHKA37LQW67BG8D5C" hidden="1">'[2]Reco Sheet for Fcast'!$F$7:$G$7</definedName>
    <definedName name="BExMH0XGUY9O1W5KGWNFPGQRE7FI" hidden="1">'[2]Reco Sheet for Fcast'!$E$1</definedName>
    <definedName name="BExMH3H9TW5TJCNU5Z1EWXP3BAEP" hidden="1">'[2]Reco Sheet for Fcast'!$I$8:$J$8</definedName>
    <definedName name="BExMHFBDKU7SL1XYKYR6CGEO8CEL" localSheetId="2" hidden="1">#REF!</definedName>
    <definedName name="BExMHFBDKU7SL1XYKYR6CGEO8CEL" hidden="1">#REF!</definedName>
    <definedName name="BExMHOWPB34KPZ76M2KIX2C9R2VB" localSheetId="2" hidden="1">'[3]AMI P &amp; L'!#REF!</definedName>
    <definedName name="BExMHOWPB34KPZ76M2KIX2C9R2VB" hidden="1">'[3]AMI P &amp; L'!#REF!</definedName>
    <definedName name="BExMHSSYC6KVHA3QDTSYPN92TWMI" hidden="1">'[2]Reco Sheet for Fcast'!$F$6:$G$6</definedName>
    <definedName name="BExMI3AJ9477KDL4T9DHET4LJJTW" localSheetId="2" hidden="1">'[3]AMI P &amp; L'!#REF!</definedName>
    <definedName name="BExMI3AJ9477KDL4T9DHET4LJJTW" hidden="1">'[3]AMI P &amp; L'!#REF!</definedName>
    <definedName name="BExMI6QQ20XHD0NWJUN741B37182" hidden="1">'[2]Reco Sheet for Fcast'!$F$9:$G$9</definedName>
    <definedName name="BExMI8JB94SBD9EMNJEK7Y2T6GYU" hidden="1">'[2]Reco Sheet for Fcast'!$I$10:$J$10</definedName>
    <definedName name="BExMI8OS85YTW3KYVE4YD0R7Z6UV" hidden="1">'[2]Reco Sheet for Fcast'!$G$2</definedName>
    <definedName name="BExMIBOOZU40JS3F89OMPSRCE9MM" localSheetId="2" hidden="1">'[3]AMI P &amp; L'!#REF!</definedName>
    <definedName name="BExMIBOOZU40JS3F89OMPSRCE9MM" hidden="1">'[3]AMI P &amp; L'!#REF!</definedName>
    <definedName name="BExMIIQ5MBWSIHTFWAQADXMZC22Q" hidden="1">'[2]Reco Sheet for Fcast'!$I$10:$J$10</definedName>
    <definedName name="BExMIL4I2GE866I25CR5JBLJWJ6A" hidden="1">'[2]Reco Sheet for Fcast'!$G$2</definedName>
    <definedName name="BExMIRKIPF27SNO82SPFSB3T5U17" hidden="1">'[2]Reco Sheet for Fcast'!$G$2</definedName>
    <definedName name="BExMIV0KC8555D5E42ZGWG15Y0MO" localSheetId="2" hidden="1">'[3]AMI P &amp; L'!#REF!</definedName>
    <definedName name="BExMIV0KC8555D5E42ZGWG15Y0MO" hidden="1">'[3]AMI P &amp; L'!#REF!</definedName>
    <definedName name="BExMIZT6AN7E6YMW2S87CTCN2UXH" hidden="1">'[2]Reco Sheet for Fcast'!$F$10:$G$10</definedName>
    <definedName name="BExMJNC8ZFB9DRFOJ961ZAJ8U3A8" hidden="1">'[2]Reco Sheet for Fcast'!$G$2</definedName>
    <definedName name="BExMJTBV8A3D31W2IQHP9RDFPPHQ" hidden="1">'[2]Reco Sheet for Fcast'!$F$8:$G$8</definedName>
    <definedName name="BExMK2RTXN4QJWEUNX002XK8VQP8" hidden="1">'[2]Reco Sheet for Fcast'!$F$8:$G$8</definedName>
    <definedName name="BExMKBGQDUZ8AWXYHA3QVMSDVZ3D" hidden="1">'[2]Reco Sheet for Fcast'!$I$10:$J$10</definedName>
    <definedName name="BExMKBM1467553LDFZRRKVSHN374" hidden="1">'[2]Reco Sheet for Fcast'!$F$11:$G$11</definedName>
    <definedName name="BExMKGK5FJUC0AU8MABRGDC5ZM70" hidden="1">'[2]Reco Sheet for Fcast'!$F$11:$G$11</definedName>
    <definedName name="BExMKTW7R5SOV4PHAFGHU3W73DYE" hidden="1">'[2]Reco Sheet for Fcast'!$J$2:$K$2</definedName>
    <definedName name="BExMKU7051J2W1RQXGZGE62NBRUZ" hidden="1">'[2]Reco Sheet for Fcast'!$F$11:$G$11</definedName>
    <definedName name="BExMKUN3WPECJR2XRID2R7GZRGNX" localSheetId="2" hidden="1">'[3]AMI P &amp; L'!#REF!</definedName>
    <definedName name="BExMKUN3WPECJR2XRID2R7GZRGNX" hidden="1">'[3]AMI P &amp; L'!#REF!</definedName>
    <definedName name="BExMKZ535P011X4TNV16GCOH4H21" localSheetId="2" hidden="1">'[3]AMI P &amp; L'!#REF!</definedName>
    <definedName name="BExMKZ535P011X4TNV16GCOH4H21" hidden="1">'[3]AMI P &amp; L'!#REF!</definedName>
    <definedName name="BExML3XQNDIMX55ZCHHXKUV3D6E6" hidden="1">'[2]Reco Sheet for Fcast'!$I$11:$J$11</definedName>
    <definedName name="BExML5QGSWHLI18BGY4CGOTD3UWH" hidden="1">'[2]Reco Sheet for Fcast'!$I$11:$J$11</definedName>
    <definedName name="BExMLO5Z61RE85X8HHX2G4IU3AZW" hidden="1">'[2]Reco Sheet for Fcast'!$I$7:$J$7</definedName>
    <definedName name="BExMLVI7UORSHM9FMO8S2EI0TMTS" localSheetId="2" hidden="1">'[3]AMI P &amp; L'!#REF!</definedName>
    <definedName name="BExMLVI7UORSHM9FMO8S2EI0TMTS" hidden="1">'[3]AMI P &amp; L'!#REF!</definedName>
    <definedName name="BExMM5UCOT2HSSN0ZIPZW55GSOVO" localSheetId="2" hidden="1">'[3]AMI P &amp; L'!#REF!</definedName>
    <definedName name="BExMM5UCOT2HSSN0ZIPZW55GSOVO" hidden="1">'[3]AMI P &amp; L'!#REF!</definedName>
    <definedName name="BExMM8ZRS5RQ8H1H55RVPVTDL5NL" hidden="1">'[2]Reco Sheet for Fcast'!$F$7:$G$7</definedName>
    <definedName name="BExMMH8EAZB09XXQ5X4LR0P4NHG9" hidden="1">'[2]Reco Sheet for Fcast'!$I$11:$J$11</definedName>
    <definedName name="BExMMIQH5BABNZVCIQ7TBCQ10AY5" hidden="1">'[2]Reco Sheet for Fcast'!$F$6:$G$6</definedName>
    <definedName name="BExMMNIZ2T7M22WECMUQXEF4NJ71" localSheetId="2" hidden="1">'[3]AMI P &amp; L'!#REF!</definedName>
    <definedName name="BExMMNIZ2T7M22WECMUQXEF4NJ71" hidden="1">'[3]AMI P &amp; L'!#REF!</definedName>
    <definedName name="BExMMPMIOU7BURTV0L1K6ACW9X73" hidden="1">'[2]Reco Sheet for Fcast'!$G$2</definedName>
    <definedName name="BExMMQ835AJDHS4B419SS645P67Q" hidden="1">'[2]Reco Sheet for Fcast'!$F$7:$G$7</definedName>
    <definedName name="BExMMQIUVPCOBISTEJJYNCCLUCPY" hidden="1">'[2]Reco Sheet for Fcast'!$G$2:$H$2</definedName>
    <definedName name="BExMMTIXETA5VAKBSOFDD5SRU887" hidden="1">'[2]Reco Sheet for Fcast'!$F$11:$G$11</definedName>
    <definedName name="BExMMV0P6P5YS3C35G0JYYHI7992" hidden="1">'[2]Reco Sheet for Fcast'!$K$2</definedName>
    <definedName name="BExMNJLFWZBRN9PZF1IO9CYWV1B2" hidden="1">'[2]Reco Sheet for Fcast'!$F$9:$G$9</definedName>
    <definedName name="BExMNKCJ0FA57YEUUAJE43U1QN5P" hidden="1">'[2]Reco Sheet for Fcast'!$F$6:$G$6</definedName>
    <definedName name="BExMNKN5D1WEF2OOJVP6LZ6DLU3Y" hidden="1">'[2]Reco Sheet for Fcast'!$I$6:$J$6</definedName>
    <definedName name="BExMNQMYHO8P4UBDPYK2S8W4EQCA" localSheetId="2" hidden="1">#REF!</definedName>
    <definedName name="BExMNQMYHO8P4UBDPYK2S8W4EQCA" hidden="1">#REF!</definedName>
    <definedName name="BExMNQXWSJGR1IZ33DHEA6H4C8X4" hidden="1">'[2]Reco Sheet for Fcast'!$I$10:$J$10</definedName>
    <definedName name="BExMNR38HMPLWAJRQ9MMS3ZAZ9IU" hidden="1">'[2]Reco Sheet for Fcast'!$F$9:$G$9</definedName>
    <definedName name="BExMNRDZULKJMVY2VKIIRM2M5A1M" hidden="1">'[2]Reco Sheet for Fcast'!$I$7:$J$7</definedName>
    <definedName name="BExMO9IOWKTWHO8LQJJQI5P3INWY" hidden="1">'[2]Reco Sheet for Fcast'!$F$6:$G$6</definedName>
    <definedName name="BExMOI29DOEK5R1A5QZPUDKF7N6T" hidden="1">'[2]Reco Sheet for Fcast'!$F$11:$G$11</definedName>
    <definedName name="BExMPAJ5AJAXGKGK3F6H3ODS6RF4" hidden="1">'[2]Reco Sheet for Fcast'!$F$7:$G$7</definedName>
    <definedName name="BExMPD2X55FFBVJ6CBUKNPROIOEU" hidden="1">'[2]Reco Sheet for Fcast'!$F$7:$G$7</definedName>
    <definedName name="BExMPGZ848E38FUH1JBQN97DGWAT" hidden="1">'[2]Reco Sheet for Fcast'!$I$10:$J$10</definedName>
    <definedName name="BExMPMTICOSMQENOFKQ18K0ZT4S8" hidden="1">'[2]Reco Sheet for Fcast'!$I$10:$J$10</definedName>
    <definedName name="BExMPMZ07II0R4KGWQQ7PGS3RZS4" hidden="1">'[2]Reco Sheet for Fcast'!$F$9:$G$9</definedName>
    <definedName name="BExMPOBH04JMDO6Z8DMSEJZM4ANN" hidden="1">'[2]Reco Sheet for Fcast'!$F$15</definedName>
    <definedName name="BExMPSD77XQ3HA6A4FZOJK8G2JP3" localSheetId="2" hidden="1">'[3]AMI P &amp; L'!#REF!</definedName>
    <definedName name="BExMPSD77XQ3HA6A4FZOJK8G2JP3" hidden="1">'[3]AMI P &amp; L'!#REF!</definedName>
    <definedName name="BExMQ4I3Q7F0BMPHSFMFW9TZ87UD" hidden="1">'[2]Reco Sheet for Fcast'!$F$9:$G$9</definedName>
    <definedName name="BExMQ4SWDWI4N16AZ0T5CJ6HH8WC" hidden="1">'[2]Reco Sheet for Fcast'!$H$2:$I$2</definedName>
    <definedName name="BExMQ71WHW50GVX45JU951AGPLFQ" localSheetId="2" hidden="1">'[3]AMI P &amp; L'!#REF!</definedName>
    <definedName name="BExMQ71WHW50GVX45JU951AGPLFQ" hidden="1">'[3]AMI P &amp; L'!#REF!</definedName>
    <definedName name="BExMQGXSLPT4A6N47LE6FBVHWBOF" hidden="1">'[2]Reco Sheet for Fcast'!$F$6:$G$6</definedName>
    <definedName name="BExMQSBR7PL4KLB1Q4961QO45Y4G" hidden="1">'[2]Reco Sheet for Fcast'!$F$10:$G$10</definedName>
    <definedName name="BExMR1MA4I1X77714ZEPUVC8W398" hidden="1">'[2]Reco Sheet for Fcast'!$F$9:$G$9</definedName>
    <definedName name="BExMR8YQHA7N77HGHY4Y6R30I3XT" hidden="1">'[2]Reco Sheet for Fcast'!$F$10:$G$10</definedName>
    <definedName name="BExMRENOIARWRYOIVPDIEBVNRDO7" hidden="1">'[2]Reco Sheet for Fcast'!$G$2</definedName>
    <definedName name="BExMRJGBMBQR02EUGWJB4OYWVQPC" hidden="1">'[2]Reco Sheet for Fcast'!$F$15:$AI$18</definedName>
    <definedName name="BExMRRJNUMGRSDD5GGKKGEIZ6FTS" hidden="1">'[2]Reco Sheet for Fcast'!$I$10:$J$10</definedName>
    <definedName name="BExMRU3ACIU0RD2BNWO55LH5U2BR" hidden="1">'[2]Reco Sheet for Fcast'!$F$15</definedName>
    <definedName name="BExMSQRCC40AP8BDUPL2I2DNC210" hidden="1">'[2]Reco Sheet for Fcast'!$I$6:$J$6</definedName>
    <definedName name="BExMTLXHZ9H4QYDQ0VMHUXWSVD3Q" hidden="1">'[2]Reco Sheet for Fcast'!$F$10:$G$10</definedName>
    <definedName name="BExO4J9LR712G00TVA82VNTG8O7H" hidden="1">'[2]Reco Sheet for Fcast'!$F$10:$G$10</definedName>
    <definedName name="BExO55G2KVZ7MIJ30N827CLH0I2A" hidden="1">'[2]Reco Sheet for Fcast'!$F$8:$G$8</definedName>
    <definedName name="BExO5A8PZD9EUHC5CMPU6N3SQ15L" hidden="1">'[2]Reco Sheet for Fcast'!$I$7:$J$7</definedName>
    <definedName name="BExO5XMAHL7CY3X0B1OPKZ28DCJ5" hidden="1">'[2]Reco Sheet for Fcast'!$G$2</definedName>
    <definedName name="BExO66LZJKY4PTQVREELI6POS4AY" hidden="1">'[2]Reco Sheet for Fcast'!$H$2:$I$2</definedName>
    <definedName name="BExO6LLHCYTF7CIVHKAO0NMET14Q" hidden="1">'[2]Reco Sheet for Fcast'!$I$6:$J$6</definedName>
    <definedName name="BExO7OUQS3XTUQ2LDKGQ8AAQ3OJJ" hidden="1">'[2]Reco Sheet for Fcast'!$F$6:$G$6</definedName>
    <definedName name="BExO85HMYXZJ7SONWBKKIAXMCI3C" hidden="1">'[2]Reco Sheet for Fcast'!$F$10:$G$10</definedName>
    <definedName name="BExO863922O4PBGQMUNEQKGN3K96" hidden="1">'[2]Reco Sheet for Fcast'!$F$7:$G$7</definedName>
    <definedName name="BExO89ZCBQDFNQMXBL81B6NYT5U3" localSheetId="2" hidden="1">#REF!</definedName>
    <definedName name="BExO89ZCBQDFNQMXBL81B6NYT5U3" hidden="1">#REF!</definedName>
    <definedName name="BExO89ZIOXN0HOKHY24F7HDZ87UT" hidden="1">'[2]Reco Sheet for Fcast'!$F$11:$G$11</definedName>
    <definedName name="BExO8A4S3VKZ6N6VX4CXOWCPKHWC" localSheetId="2" hidden="1">#REF!</definedName>
    <definedName name="BExO8A4S3VKZ6N6VX4CXOWCPKHWC" hidden="1">#REF!</definedName>
    <definedName name="BExO8CDTBCABLEUD6PE2UM2EZ6C4" hidden="1">'[2]Reco Sheet for Fcast'!$I$6:$J$6</definedName>
    <definedName name="BExO8UTAGQWDBQZEEF4HUNMLQCVU" hidden="1">'[2]Reco Sheet for Fcast'!$H$2:$I$2</definedName>
    <definedName name="BExO937E20IHMGQOZMECL3VZC7OX" hidden="1">'[2]Reco Sheet for Fcast'!$F$15</definedName>
    <definedName name="BExO94UTJKQQ7TJTTJRTSR70YVJC" hidden="1">'[2]Reco Sheet for Fcast'!$F$9:$G$9</definedName>
    <definedName name="BExO9J3A438976RXIUX5U9SU5T55" hidden="1">'[2]Reco Sheet for Fcast'!$K$2</definedName>
    <definedName name="BExO9RS5RXFJ1911HL3CCK6M74EP" hidden="1">'[2]Reco Sheet for Fcast'!$I$8:$J$8</definedName>
    <definedName name="BExO9SDRI1M6KMHXSG3AE5L0F2U3" hidden="1">'[2]Reco Sheet for Fcast'!$F$15</definedName>
    <definedName name="BExO9V2U2YXAY904GYYGU6TD8Y7M" hidden="1">'[2]Reco Sheet for Fcast'!$F$7:$G$7</definedName>
    <definedName name="BExOA3M8QPKLDQSMPYFUCAQJNK70" hidden="1">'[2]Reco Sheet for Fcast'!$F$7:$G$7</definedName>
    <definedName name="BExOAQ3GKCT7YZW1EMVU3EILSZL2" hidden="1">'[2]Reco Sheet for Fcast'!$F$9:$G$9</definedName>
    <definedName name="BExOB9KT2THGV4SPLDVFTFXS4B14" hidden="1">'[2]Reco Sheet for Fcast'!$F$8:$G$8</definedName>
    <definedName name="BExOBEZ0IE2WBEYY3D3CMRI72N1K" hidden="1">'[2]Reco Sheet for Fcast'!$F$15</definedName>
    <definedName name="BExOBIPU8760ITY0C8N27XZ3KWEF" hidden="1">'[2]Reco Sheet for Fcast'!$G$2</definedName>
    <definedName name="BExOBM0I5L0MZ1G4H9MGMD87SBMZ" hidden="1">'[2]Reco Sheet for Fcast'!$F$7:$G$7</definedName>
    <definedName name="BExOBOUXMP88KJY2BX2JLUJH5N0K" hidden="1">'[2]Reco Sheet for Fcast'!$F$6:$G$6</definedName>
    <definedName name="BExOBP0FKQ4SVR59FB48UNLKCOR6" localSheetId="2" hidden="1">'[3]AMI P &amp; L'!#REF!</definedName>
    <definedName name="BExOBP0FKQ4SVR59FB48UNLKCOR6" hidden="1">'[3]AMI P &amp; L'!#REF!</definedName>
    <definedName name="BExOBYAVUCQ0IGM0Y6A75QHP0Q1A" hidden="1">'[2]Reco Sheet for Fcast'!$F$9:$G$9</definedName>
    <definedName name="BExOC3UEHB1CZNINSQHZANWJYKR8" hidden="1">'[2]Reco Sheet for Fcast'!$I$9:$J$9</definedName>
    <definedName name="BExOCBSF3XGO9YJ23LX2H78VOUR7" hidden="1">'[2]Reco Sheet for Fcast'!$G$2</definedName>
    <definedName name="BExOCKXFMOW6WPFEVX1I7R7FNDSS" hidden="1">'[2]Reco Sheet for Fcast'!$I$9:$J$9</definedName>
    <definedName name="BExOCYEXOB95DH5NOB0M5NOYX398" hidden="1">'[2]Reco Sheet for Fcast'!$F$6:$G$6</definedName>
    <definedName name="BExOD4ERMDMFD8X1016N4EXOUR0S" hidden="1">'[2]Reco Sheet for Fcast'!$F$8:$G$8</definedName>
    <definedName name="BExOD55RS7BQUHRQ6H3USVGKR0P7" hidden="1">'[2]Reco Sheet for Fcast'!$H$2:$I$2</definedName>
    <definedName name="BExODEWDDEABM4ZY3XREJIBZ8IVP" hidden="1">'[2]Reco Sheet for Fcast'!$G$2</definedName>
    <definedName name="BExODZFEIWV26E8RFU7XQYX1J458" hidden="1">'[2]Reco Sheet for Fcast'!$F$11:$G$11</definedName>
    <definedName name="BExOEBKG55EROA2VL360A06LKASE" hidden="1">'[2]Reco Sheet for Fcast'!$F$11:$G$11</definedName>
    <definedName name="BExOERG5LWXYYEN1DY1H2FWRJS9T" hidden="1">'[2]Reco Sheet for Fcast'!$I$6:$J$6</definedName>
    <definedName name="BExOEV1S6JJVO5PP4BZ20SNGZR7D" hidden="1">'[2]Reco Sheet for Fcast'!$I$7:$J$7</definedName>
    <definedName name="BExOFEDNCYI2TPTMQ8SJN3AW4YMF" hidden="1">'[2]Reco Sheet for Fcast'!$F$9:$G$9</definedName>
    <definedName name="BExOFVLXVD6RVHSQO8KZOOACSV24" localSheetId="2" hidden="1">'[3]AMI P &amp; L'!#REF!</definedName>
    <definedName name="BExOFVLXVD6RVHSQO8KZOOACSV24" hidden="1">'[3]AMI P &amp; L'!#REF!</definedName>
    <definedName name="BExOG2SW3XOGP9VAPQ3THV3VWV12" hidden="1">'[2]Reco Sheet for Fcast'!$F$8:$G$8</definedName>
    <definedName name="BExOG45J81K4OPA40KW5VQU54KY3" hidden="1">'[2]Reco Sheet for Fcast'!$F$7:$G$7</definedName>
    <definedName name="BExOGFE2SCL8HHT4DFAXKLUTJZOG" hidden="1">'[2]Reco Sheet for Fcast'!$F$11:$G$11</definedName>
    <definedName name="BExOGT6D0LJ3C22RDW8COECKB1J5" hidden="1">'[2]Reco Sheet for Fcast'!$F$9:$G$9</definedName>
    <definedName name="BExOGTMI1HT31M1RGWVRAVHAK7DE" hidden="1">'[2]Reco Sheet for Fcast'!$F$7:$G$7</definedName>
    <definedName name="BExOGXO9JE5XSE9GC3I6O21UEKAO" hidden="1">'[2]Reco Sheet for Fcast'!$H$2:$I$2</definedName>
    <definedName name="BExOH9ICZ13C1LAW8OTYTR9S7ZP3" hidden="1">'[2]Reco Sheet for Fcast'!$F$9:$G$9</definedName>
    <definedName name="BExOHL75H3OT4WAKKPUXIVXWFVDS" hidden="1">'[2]Reco Sheet for Fcast'!$F$15</definedName>
    <definedName name="BExOHLHXXJL6363CC082M9M5VVXQ" hidden="1">'[2]Reco Sheet for Fcast'!$F$15:$J$123</definedName>
    <definedName name="BExOHNAO5UDXSO73BK2ARHWKS90Y" hidden="1">'[2]Reco Sheet for Fcast'!$F$6:$G$6</definedName>
    <definedName name="BExOHR1G1I9A9CI1HG94EWBLWNM2" hidden="1">'[2]Reco Sheet for Fcast'!$I$6:$J$6</definedName>
    <definedName name="BExOHTQPP8LQ98L6PYUI6QW08YID" hidden="1">'[2]Reco Sheet for Fcast'!$F$11:$G$11</definedName>
    <definedName name="BExOHX6Q6NJI793PGX59O5EKTP4G" hidden="1">'[2]Reco Sheet for Fcast'!$I$7:$J$7</definedName>
    <definedName name="BExOI5VMTHH7Y8MQQ1N635CHYI0P" hidden="1">'[2]Reco Sheet for Fcast'!$F$9:$G$9</definedName>
    <definedName name="BExOIEVCP4Y6VDS23AK84MCYYHRT" hidden="1">'[2]Reco Sheet for Fcast'!$F$7:$G$7</definedName>
    <definedName name="BExOIHPQIXR0NDR5WD01BZKPKEO3" hidden="1">'[2]Reco Sheet for Fcast'!$F$7:$G$7</definedName>
    <definedName name="BExOIM7L0Z3LSII9P7ZTV4KJ8RMA" hidden="1">'[2]Reco Sheet for Fcast'!$G$2</definedName>
    <definedName name="BExOIWJVMJ6MG6JC4SPD1L00OHU1" hidden="1">'[2]Reco Sheet for Fcast'!$F$10:$G$10</definedName>
    <definedName name="BExOIYCN8Z4JK3OOG86KYUCV0ME8" hidden="1">'[2]Reco Sheet for Fcast'!$I$9:$J$9</definedName>
    <definedName name="BExOJ3AKZ9BCBZT3KD8WMSLK6MN2" hidden="1">'[2]Reco Sheet for Fcast'!$F$8:$G$8</definedName>
    <definedName name="BExOJ7XQK71I4YZDD29AKOOWZ47E" hidden="1">'[2]Reco Sheet for Fcast'!$H$2:$I$2</definedName>
    <definedName name="BExOJM0W6XGSW5MXPTTX0GNF6SFT" hidden="1">'[2]Reco Sheet for Fcast'!$I$6:$J$6</definedName>
    <definedName name="BExOJXEUJJ9SYRJXKYYV2NCCDT2R" localSheetId="2" hidden="1">'[3]AMI P &amp; L'!#REF!</definedName>
    <definedName name="BExOJXEUJJ9SYRJXKYYV2NCCDT2R" hidden="1">'[3]AMI P &amp; L'!#REF!</definedName>
    <definedName name="BExOK0EQYM9JUMAGWOUN7QDH7VMZ" localSheetId="2" hidden="1">'[3]AMI P &amp; L'!#REF!</definedName>
    <definedName name="BExOK0EQYM9JUMAGWOUN7QDH7VMZ" hidden="1">'[3]AMI P &amp; L'!#REF!</definedName>
    <definedName name="BExOK10DPUX7E7X0CT199QVBODEW" localSheetId="2" hidden="1">#REF!</definedName>
    <definedName name="BExOK10DPUX7E7X0CT199QVBODEW" hidden="1">#REF!</definedName>
    <definedName name="BExOK4WM9O7QNG6O57FOASI5QSN1" hidden="1">'[2]Reco Sheet for Fcast'!$F$8:$G$8</definedName>
    <definedName name="BExOKTXMJP351VXKH8VT6SXUNIMF" hidden="1">'[2]Reco Sheet for Fcast'!$F$7:$G$7</definedName>
    <definedName name="BExOKU8GMLOCNVORDE329819XN67" hidden="1">'[2]Reco Sheet for Fcast'!$I$10:$J$10</definedName>
    <definedName name="BExOL0Z3Z7IAMHPB91EO2MF49U57" hidden="1">'[2]Reco Sheet for Fcast'!$F$8:$G$8</definedName>
    <definedName name="BExOL7KH12VAR0LG741SIOJTLWFD" hidden="1">'[2]Reco Sheet for Fcast'!$F$9:$G$9</definedName>
    <definedName name="BExOLICXFHJLILCJVFMJE5MGGWKR" localSheetId="2" hidden="1">'[3]AMI P &amp; L'!#REF!</definedName>
    <definedName name="BExOLICXFHJLILCJVFMJE5MGGWKR" hidden="1">'[3]AMI P &amp; L'!#REF!</definedName>
    <definedName name="BExOLOI0WJS3QC12I3ISL0D9AWOF" hidden="1">'[2]Reco Sheet for Fcast'!$I$10:$J$10</definedName>
    <definedName name="BExOLYZNG5RBD0BTS1OEZJNU92Q5" hidden="1">'[2]Reco Sheet for Fcast'!$F$9:$G$9</definedName>
    <definedName name="BExOM3HIJ3UZPOKJI68KPBJAHPDC" hidden="1">'[2]Reco Sheet for Fcast'!$F$7:$G$7</definedName>
    <definedName name="BExOMKPURE33YQ3K1JG9NVQD4W49" hidden="1">'[2]Reco Sheet for Fcast'!$I$8:$J$8</definedName>
    <definedName name="BExOMP7NGCLUNFK50QD2LPKRG078" hidden="1">'[2]Reco Sheet for Fcast'!$I$8:$J$8</definedName>
    <definedName name="BExOMU0A6XMY48SZRYL4WQZD13BI" localSheetId="2" hidden="1">'[3]AMI P &amp; L'!#REF!</definedName>
    <definedName name="BExOMU0A6XMY48SZRYL4WQZD13BI" hidden="1">'[3]AMI P &amp; L'!#REF!</definedName>
    <definedName name="BExOMVT0HSNC59DJP4CLISASGHKL" hidden="1">'[2]Reco Sheet for Fcast'!$I$7:$J$7</definedName>
    <definedName name="BExON0AX35F2SI0UCVMGWGVIUNI3" hidden="1">'[2]Reco Sheet for Fcast'!$I$11:$J$11</definedName>
    <definedName name="BExON41U4296DV3DPG6I5EF3OEYF" hidden="1">'[2]Reco Sheet for Fcast'!$F$9:$G$9</definedName>
    <definedName name="BExONB3A7CO4YD8RB41PHC93BQ9M" hidden="1">'[2]Reco Sheet for Fcast'!$F$15:$J$123</definedName>
    <definedName name="BExONFQH6UUXF8V0GI4BRIST9RFO" hidden="1">'[2]Reco Sheet for Fcast'!$F$6:$G$6</definedName>
    <definedName name="BExONIL31DZWU7IFVN3VV0XTXJA1" hidden="1">'[2]Reco Sheet for Fcast'!$F$11:$G$11</definedName>
    <definedName name="BExONJ1BU17R0F5A2UP1UGJBOGKS" hidden="1">'[2]Reco Sheet for Fcast'!$F$9:$G$9</definedName>
    <definedName name="BExONNZ9VMHVX3J6NLNJY7KZA61O" hidden="1">'[2]Reco Sheet for Fcast'!$I$6:$J$6</definedName>
    <definedName name="BExONRQ1BAA4F3TXP2MYQ4YCZ09S" hidden="1">'[2]Reco Sheet for Fcast'!$I$7:$J$7</definedName>
    <definedName name="BExOO1WWIZSGB0YTGKESB45TSVMZ" hidden="1">'[2]Reco Sheet for Fcast'!$F$11:$G$11</definedName>
    <definedName name="BExOO4B8FPAFYPHCTYTX37P1TQM5" hidden="1">'[2]Reco Sheet for Fcast'!$I$11:$J$11</definedName>
    <definedName name="BExOOIULUDOJRMYABWV5CCL906X6" hidden="1">'[2]Reco Sheet for Fcast'!$I$9:$J$9</definedName>
    <definedName name="BExOOTN0KTXJCL7E476XBN1CJ553" hidden="1">'[2]Reco Sheet for Fcast'!$G$2</definedName>
    <definedName name="BExOOUOOR1038J07BOYJJU106NFS" hidden="1">'[2]Reco Sheet for Fcast'!$L$6:$M$10</definedName>
    <definedName name="BExOP9DEBV5W5P4Q25J3XCJBP5S9" hidden="1">'[2]Reco Sheet for Fcast'!$I$11:$J$11</definedName>
    <definedName name="BExOPFNYRBL0BFM23LZBJTADNOE4" hidden="1">'[2]Reco Sheet for Fcast'!$F$15</definedName>
    <definedName name="BExOPINVFSIZMCVT9YGT2AODVCX3" hidden="1">'[2]Reco Sheet for Fcast'!$F$6:$G$6</definedName>
    <definedName name="BExOQ1JN4SAC44RTMZIGHSW023WA" hidden="1">'[2]Reco Sheet for Fcast'!$I$6:$J$6</definedName>
    <definedName name="BExOQ256YMF115DJL3KBPNKABJ90" hidden="1">'[2]Reco Sheet for Fcast'!$F$6:$G$6</definedName>
    <definedName name="BExQ19DEUOLC11IW32E2AMVZLFF1" hidden="1">'[2]Reco Sheet for Fcast'!$H$2:$I$2</definedName>
    <definedName name="BExQ29C73XR33S3668YYSYZAIHTG" hidden="1">'[2]Reco Sheet for Fcast'!$I$11:$J$11</definedName>
    <definedName name="BExQ2FS228IUDUP2023RA1D4AO4C" hidden="1">'[2]Reco Sheet for Fcast'!$F$11:$G$11</definedName>
    <definedName name="BExQ2L0XYWLY9VPZWXYYFRIRQRJ1" hidden="1">'[2]Reco Sheet for Fcast'!$F$7:$G$7</definedName>
    <definedName name="BExQ2M841F5Z1BQYR8DG5FKK0LIU" localSheetId="2" hidden="1">'[3]AMI P &amp; L'!#REF!</definedName>
    <definedName name="BExQ2M841F5Z1BQYR8DG5FKK0LIU" hidden="1">'[3]AMI P &amp; L'!#REF!</definedName>
    <definedName name="BExQ300G8I8TK45A0MVHV15422EU" localSheetId="2" hidden="1">'[3]AMI P &amp; L'!#REF!</definedName>
    <definedName name="BExQ300G8I8TK45A0MVHV15422EU" hidden="1">'[3]AMI P &amp; L'!#REF!</definedName>
    <definedName name="BExQ39R28MXSG2SEV956F0KZ20AN" localSheetId="2" hidden="1">'[3]AMI P &amp; L'!#REF!</definedName>
    <definedName name="BExQ39R28MXSG2SEV956F0KZ20AN" hidden="1">'[3]AMI P &amp; L'!#REF!</definedName>
    <definedName name="BExQ3D1P3M5Z3HLMEZ17E0BLEE4U" localSheetId="2" hidden="1">'[3]AMI P &amp; L'!#REF!</definedName>
    <definedName name="BExQ3D1P3M5Z3HLMEZ17E0BLEE4U" hidden="1">'[3]AMI P &amp; L'!#REF!</definedName>
    <definedName name="BExQ3O4W7QF8BOXTUT4IOGF6YKUD" hidden="1">'[2]Reco Sheet for Fcast'!$G$2</definedName>
    <definedName name="BExQ3PXOWSN8561ZR8IEY8ZASI3B" hidden="1">'[2]Reco Sheet for Fcast'!$I$8:$J$8</definedName>
    <definedName name="BExQ3TZF04IPY0B0UG9CQQ5736UA" hidden="1">'[2]Reco Sheet for Fcast'!$F$8:$G$8</definedName>
    <definedName name="BExQ42IU9MNDYLODP41DL6YTZMAR" localSheetId="2" hidden="1">'[3]AMI P &amp; L'!#REF!</definedName>
    <definedName name="BExQ42IU9MNDYLODP41DL6YTZMAR" hidden="1">'[3]AMI P &amp; L'!#REF!</definedName>
    <definedName name="BExQ452HF7N1HYPXJXQ8WD6SOWUV" hidden="1">'[2]Reco Sheet for Fcast'!$I$6:$J$6</definedName>
    <definedName name="BExQ4BTBSHPHVEDRCXC2ROW8PLFC" hidden="1">'[2]Reco Sheet for Fcast'!$F$6:$G$6</definedName>
    <definedName name="BExQ4DGKF54SRKQUTUT4B1CZSS62" hidden="1">'[2]Reco Sheet for Fcast'!$I$7:$J$7</definedName>
    <definedName name="BExQ4M04XQFHM953TPL217CAK4ZP" hidden="1">'[2]Reco Sheet for Fcast'!$F$7:$G$7</definedName>
    <definedName name="BExQ4T74LQ5PYTV1MUQUW75A4BDY" hidden="1">'[2]Reco Sheet for Fcast'!$I$11:$J$11</definedName>
    <definedName name="BExQ4XJHD7EJCNH7S1MJDZJ2MNWG" hidden="1">'[2]Reco Sheet for Fcast'!$I$10:$J$10</definedName>
    <definedName name="BExQ5039ZCEWBUJHU682G4S89J03" hidden="1">'[2]Reco Sheet for Fcast'!$F$6:$G$6</definedName>
    <definedName name="BExQ56Z9W6YHZHRXOFFI8EFA7CDI" hidden="1">'[2]Reco Sheet for Fcast'!$H$2:$I$2</definedName>
    <definedName name="BExQ5KX3Z668H1KUCKZ9J24HUQ1F" hidden="1">'[2]Reco Sheet for Fcast'!$F$7:$G$7</definedName>
    <definedName name="BExQ5SPMSOCJYLAY20NB5A6O32RE" hidden="1">'[2]Reco Sheet for Fcast'!$F$15</definedName>
    <definedName name="BExQ5UICMGTMK790KTLK49MAGXRC" hidden="1">'[2]Reco Sheet for Fcast'!$F$6:$G$6</definedName>
    <definedName name="BExQ5YUUK9FD0QGTY4WD0W90O7OL" hidden="1">'[2]Reco Sheet for Fcast'!$F$8:$G$8</definedName>
    <definedName name="BExQ63793YQ9BH7JLCNRIATIGTRG" localSheetId="2" hidden="1">'[3]AMI P &amp; L'!#REF!</definedName>
    <definedName name="BExQ63793YQ9BH7JLCNRIATIGTRG" hidden="1">'[3]AMI P &amp; L'!#REF!</definedName>
    <definedName name="BExQ6CN1EF2UPZ57ZYMGK8TUJQSS" hidden="1">'[2]Reco Sheet for Fcast'!$I$9:$J$9</definedName>
    <definedName name="BExQ6M2YXJ8AMRJF3QGHC40ADAHZ" hidden="1">'[2]Reco Sheet for Fcast'!$I$6:$J$6</definedName>
    <definedName name="BExQ6M8B0X44N9TV56ATUVHGDI00" hidden="1">'[2]Reco Sheet for Fcast'!$F$15:$J$123</definedName>
    <definedName name="BExQ6POH065GV0I74XXVD0VUPBJW" hidden="1">'[2]Reco Sheet for Fcast'!$F$10:$G$10</definedName>
    <definedName name="BExQ6WV9KPSMXPPLGZ3KK4WNYTHU" hidden="1">'[2]Reco Sheet for Fcast'!$G$2</definedName>
    <definedName name="BExQ6XRSPHARKJTKTB0NOV3SBZIW" hidden="1">'[2]Reco Sheet for Fcast'!$I$9:$J$9</definedName>
    <definedName name="BExQ783XTMM2A9I3UKCFWJH1PP2N" hidden="1">'[2]Reco Sheet for Fcast'!$F$11:$G$11</definedName>
    <definedName name="BExQ79LX01ZPQB8EGD1ZHR2VK2H3" hidden="1">'[2]Reco Sheet for Fcast'!$I$10:$J$10</definedName>
    <definedName name="BExQ7B3V9MGDK2OIJ61XXFBFLJFZ" hidden="1">'[2]Reco Sheet for Fcast'!$F$7:$G$7</definedName>
    <definedName name="BExQ7CB046NVPF9ZXDGA7OXOLSLX" hidden="1">'[2]Reco Sheet for Fcast'!$F$6:$G$6</definedName>
    <definedName name="BExQ7IWDCGGOO1HTJ97YGO1CK3R9" hidden="1">'[2]Reco Sheet for Fcast'!$I$7:$J$7</definedName>
    <definedName name="BExQ7JNFIEGS2HKNBALH3Q2N5G7Z" hidden="1">'[2]Reco Sheet for Fcast'!$I$8:$J$8</definedName>
    <definedName name="BExQ7MY3U2Z1IZ71U5LJUD00VVB4" localSheetId="2" hidden="1">'[3]AMI P &amp; L'!#REF!</definedName>
    <definedName name="BExQ7MY3U2Z1IZ71U5LJUD00VVB4" hidden="1">'[3]AMI P &amp; L'!#REF!</definedName>
    <definedName name="BExQ7XL2Q1GVUFL1F9KK0K0EXMWG" localSheetId="2" hidden="1">'[3]AMI P &amp; L'!#REF!</definedName>
    <definedName name="BExQ7XL2Q1GVUFL1F9KK0K0EXMWG" hidden="1">'[3]AMI P &amp; L'!#REF!</definedName>
    <definedName name="BExQ8469L3ZRZ3KYZPYMSJIDL7Y5" hidden="1">'[2]Reco Sheet for Fcast'!$I$6:$J$6</definedName>
    <definedName name="BExQ84MJB94HL3BWRN50M4NCB6Z0" hidden="1">'[2]Reco Sheet for Fcast'!$F$15</definedName>
    <definedName name="BExQ8583ZE00NW7T9OF11OT9IA14" hidden="1">'[2]Reco Sheet for Fcast'!$F$15</definedName>
    <definedName name="BExQ8A0RPE3IMIFIZLUE7KD2N21W" localSheetId="2" hidden="1">'[3]AMI P &amp; L'!#REF!</definedName>
    <definedName name="BExQ8A0RPE3IMIFIZLUE7KD2N21W" hidden="1">'[3]AMI P &amp; L'!#REF!</definedName>
    <definedName name="BExQ8ABK6H1ADV2R2OYT8NFFYG2N" hidden="1">'[2]Reco Sheet for Fcast'!$H$2:$I$2</definedName>
    <definedName name="BExQ8DM90XJ6GCJIK9LC5O82I2TJ" hidden="1">'[2]Reco Sheet for Fcast'!$F$15</definedName>
    <definedName name="BExQ8G0K46ZORA0QVQTDI7Z8LXGF" hidden="1">'[2]Reco Sheet for Fcast'!$I$7:$J$7</definedName>
    <definedName name="BExQ8O3WEU8HNTTGKTW5T0QSKCLP" localSheetId="2" hidden="1">'[3]AMI P &amp; L'!#REF!</definedName>
    <definedName name="BExQ8O3WEU8HNTTGKTW5T0QSKCLP" hidden="1">'[3]AMI P &amp; L'!#REF!</definedName>
    <definedName name="BExQ8ZCEDBOBJA3D9LDP5TU2WYGR" hidden="1">'[2]Reco Sheet for Fcast'!$H$2:$I$2</definedName>
    <definedName name="BExQ94LAW6MAQBWY25WTBFV5PPZJ" hidden="1">'[2]Reco Sheet for Fcast'!$H$2:$I$2</definedName>
    <definedName name="BExQ97QIPOSSRK978N8P234Y1XA4" hidden="1">'[2]Reco Sheet for Fcast'!$G$2</definedName>
    <definedName name="BExQ9E6FBAXTHGF3RXANFIA77GXP" hidden="1">'[2]Reco Sheet for Fcast'!$G$2</definedName>
    <definedName name="BExQ9KX9734KIAK7IMRLHCPYDHO2" hidden="1">'[2]Reco Sheet for Fcast'!$F$10:$G$10</definedName>
    <definedName name="BExQ9L81FF4I7816VTPFBDWVU4CW" hidden="1">'[2]Reco Sheet for Fcast'!$I$9:$J$9</definedName>
    <definedName name="BExQ9M4E2ACZOWWWP1JJIQO8AHUM" localSheetId="2" hidden="1">'[3]AMI P &amp; L'!#REF!</definedName>
    <definedName name="BExQ9M4E2ACZOWWWP1JJIQO8AHUM" hidden="1">'[3]AMI P &amp; L'!#REF!</definedName>
    <definedName name="BExQ9UTANMJCK7LJ4OQMD6F2Q01L" hidden="1">'[2]Reco Sheet for Fcast'!$H$2:$I$2</definedName>
    <definedName name="BExQ9ZLYHWABXAA9NJDW8ZS0UQ9P" localSheetId="2" hidden="1">'[3]AMI P &amp; L'!#REF!</definedName>
    <definedName name="BExQ9ZLYHWABXAA9NJDW8ZS0UQ9P" hidden="1">'[3]AMI P &amp; L'!#REF!</definedName>
    <definedName name="BExQA324HSCK40ENJUT9CS9EC71B" localSheetId="2" hidden="1">'[3]AMI P &amp; L'!#REF!</definedName>
    <definedName name="BExQA324HSCK40ENJUT9CS9EC71B" hidden="1">'[3]AMI P &amp; L'!#REF!</definedName>
    <definedName name="BExQA55GY0STSNBWQCWN8E31ZXCS" hidden="1">'[2]Reco Sheet for Fcast'!$I$6:$J$6</definedName>
    <definedName name="BExQA9HZIN9XEMHEEVHT99UU9Z82" hidden="1">'[2]Reco Sheet for Fcast'!$I$10:$J$10</definedName>
    <definedName name="BExQAELFYH92K8CJL155181UDORO" hidden="1">'[2]Reco Sheet for Fcast'!$H$2:$I$2</definedName>
    <definedName name="BExQAG8PP8R5NJKNQD1U4QOSD6X5" hidden="1">'[2]Reco Sheet for Fcast'!$F$15</definedName>
    <definedName name="BExQBC0EAV6PKQT8I8C3GLEZDMZL" localSheetId="2" hidden="1">#REF!</definedName>
    <definedName name="BExQBC0EAV6PKQT8I8C3GLEZDMZL" hidden="1">#REF!</definedName>
    <definedName name="BExQBDICMZTSA1X73TMHNO4JSFLN" hidden="1">'[2]Reco Sheet for Fcast'!$K$2</definedName>
    <definedName name="BExQBEER6CRCRPSSL61S0OMH57ZA" hidden="1">'[2]Reco Sheet for Fcast'!$F$11:$G$11</definedName>
    <definedName name="BExQBIGGY5TXI2FJVVZSLZ0LTZYH" hidden="1">'[2]Reco Sheet for Fcast'!$I$10:$J$10</definedName>
    <definedName name="BExQBM1RUSIQ85LLMM2159BYDPIP" hidden="1">'[2]Reco Sheet for Fcast'!$I$7:$J$7</definedName>
    <definedName name="BExQBPSOZ47V81YAEURP0NQJNTJH" hidden="1">'[2]Reco Sheet for Fcast'!$F$9:$G$9</definedName>
    <definedName name="BExQC5TWT21CGBKD0IHAXTIN2QB8" hidden="1">'[2]Reco Sheet for Fcast'!$I$8:$J$8</definedName>
    <definedName name="BExQC94JL9F5GW4S8DQCAF4WB2DA" hidden="1">'[2]Reco Sheet for Fcast'!$F$10:$G$10</definedName>
    <definedName name="BExQCKTD8AT0824LGWREXM1B5D1X" hidden="1">'[2]Reco Sheet for Fcast'!$I$7:$J$7</definedName>
    <definedName name="BExQCP0EE3PKTDKVOL04IOBUGZ6F" hidden="1">'[2]Reco Sheet for Fcast'!$I$11:$J$11</definedName>
    <definedName name="BExQD571YWOXKR2SX85K5MKQ0AO2" hidden="1">'[2]Reco Sheet for Fcast'!$F$7:$G$7</definedName>
    <definedName name="BExQDB6VCHN8PNX8EA6JNIEQ2JC2" hidden="1">'[2]Reco Sheet for Fcast'!$G$2</definedName>
    <definedName name="BExQDE1B6U2Q9B73KBENABP71YM1" localSheetId="2" hidden="1">'[3]AMI P &amp; L'!#REF!</definedName>
    <definedName name="BExQDE1B6U2Q9B73KBENABP71YM1" hidden="1">'[3]AMI P &amp; L'!#REF!</definedName>
    <definedName name="BExQDGQCN7ZW41QDUHOBJUGQAX40" hidden="1">'[2]Reco Sheet for Fcast'!$I$8:$J$8</definedName>
    <definedName name="BExQEMUA4HEFM4OVO8M8MA8PIAW1" localSheetId="2" hidden="1">'[3]AMI P &amp; L'!#REF!</definedName>
    <definedName name="BExQEMUA4HEFM4OVO8M8MA8PIAW1" hidden="1">'[3]AMI P &amp; L'!#REF!</definedName>
    <definedName name="BExQEQ4XZQFIKUXNU9H7WE7AMZ1U" hidden="1">'[2]Reco Sheet for Fcast'!$I$6:$J$6</definedName>
    <definedName name="BExQF1OEB07CRAP6ALNNMJNJ3P2D" hidden="1">'[2]Reco Sheet for Fcast'!$F$8:$G$8</definedName>
    <definedName name="BExQF9X2AQPFJZTCHTU5PTTR0JAH" hidden="1">'[2]Reco Sheet for Fcast'!$F$10:$G$10</definedName>
    <definedName name="BExQFC0M9KKFMQKPLPEO2RQDB7MM" hidden="1">'[2]Reco Sheet for Fcast'!$I$10:$J$10</definedName>
    <definedName name="BExQFEEV7627R8TYZCM28C6V6WHE" hidden="1">'[2]Reco Sheet for Fcast'!$F$15</definedName>
    <definedName name="BExQFEK8NUD04X2OBRA275ADPSDL" localSheetId="2" hidden="1">'[3]AMI P &amp; L'!#REF!</definedName>
    <definedName name="BExQFEK8NUD04X2OBRA275ADPSDL" hidden="1">'[3]AMI P &amp; L'!#REF!</definedName>
    <definedName name="BExQFGYIWDR4W0YF7XR6E4EWWJ02" hidden="1">'[2]Reco Sheet for Fcast'!$I$6:$J$6</definedName>
    <definedName name="BExQFPNFKA36IAPS22LAUMBDI4KE" hidden="1">'[2]Reco Sheet for Fcast'!$I$10:$J$10</definedName>
    <definedName name="BExQFPSWEMA8WBUZ4WK20LR13VSU" hidden="1">'[2]Reco Sheet for Fcast'!$K$2</definedName>
    <definedName name="BExQFSYARQ5AIUI2V7O1EDCDM882" localSheetId="2" hidden="1">'[3]AMI P &amp; L'!#REF!</definedName>
    <definedName name="BExQFSYARQ5AIUI2V7O1EDCDM882" hidden="1">'[3]AMI P &amp; L'!#REF!</definedName>
    <definedName name="BExQFVSPOSCCPF1TLJPIWYWYB8A9" hidden="1">'[2]Reco Sheet for Fcast'!$F$10:$G$10</definedName>
    <definedName name="BExQFWJQXNQAW6LUMOEDS6KMJMYL" hidden="1">'[2]Reco Sheet for Fcast'!$F$7:$G$7</definedName>
    <definedName name="BExQG8TYRD2G42UA5ZPCRLNKUDMX" hidden="1">'[2]Reco Sheet for Fcast'!$F$7:$G$7</definedName>
    <definedName name="BExQGO48J9MPCDQ96RBB9UN9AIGT" hidden="1">'[2]Reco Sheet for Fcast'!$F$9:$G$9</definedName>
    <definedName name="BExQGSBB6MJWDW7AYWA0MSFTXKRR" hidden="1">'[2]Reco Sheet for Fcast'!$I$8:$J$8</definedName>
    <definedName name="BExQH0UURAJ13AVO5UI04HSRGVYW" hidden="1">'[2]Reco Sheet for Fcast'!$F$6:$G$6</definedName>
    <definedName name="BExQH6ZZY0NR8SE48PSI9D0CU1TC" hidden="1">'[2]Reco Sheet for Fcast'!$I$10:$J$10</definedName>
    <definedName name="BExQH9P2MCXAJOVEO4GFQT6MNW22" hidden="1">'[2]Reco Sheet for Fcast'!$F$15</definedName>
    <definedName name="BExQHC3DXXZX5BWEIV17DNSO0EB6" localSheetId="2" hidden="1">'[3]AMI P &amp; L'!#REF!</definedName>
    <definedName name="BExQHC3DXXZX5BWEIV17DNSO0EB6" hidden="1">'[3]AMI P &amp; L'!#REF!</definedName>
    <definedName name="BExQHCZSBYUY8OKKJXFYWKBBM6AH" hidden="1">'[2]Reco Sheet for Fcast'!$I$11:$J$11</definedName>
    <definedName name="BExQHPKXZ1K33V2F90NZIQRZYIAW" hidden="1">'[2]Reco Sheet for Fcast'!$I$11:$J$11</definedName>
    <definedName name="BExQHVF9KD06AG2RXUQJ9X4PVGX4" hidden="1">'[2]Reco Sheet for Fcast'!$I$7:$J$7</definedName>
    <definedName name="BExQHZBHVN2L4HC7ACTR73T5OCV0" hidden="1">'[2]Reco Sheet for Fcast'!$G$2</definedName>
    <definedName name="BExQI85V9TNLDJT5LTRZS10Y26SG" hidden="1">'[2]Reco Sheet for Fcast'!$G$2</definedName>
    <definedName name="BExQIAPKHVEV8CU1L3TTHJW67FJ5" hidden="1">'[2]Reco Sheet for Fcast'!$F$6:$G$6</definedName>
    <definedName name="BExQIBB4I3Z6AUU0HYV1DHRS13M4" hidden="1">'[2]Reco Sheet for Fcast'!$I$9:$J$9</definedName>
    <definedName name="BExQIBWPAXU7HJZLKGJZY3EB7MIS" hidden="1">'[2]Reco Sheet for Fcast'!$I$11:$J$11</definedName>
    <definedName name="BExQIM3J1Y2DOI3BDUM8WV3BMSIN" hidden="1">'[2]Reco Sheet for Fcast'!$F$9:$G$9</definedName>
    <definedName name="BExQIS8O6R36CI01XRY9ISM99TW9" hidden="1">'[2]Reco Sheet for Fcast'!$F$15</definedName>
    <definedName name="BExQIVJB9MJ25NDUHTCVMSODJY2C" hidden="1">'[2]Reco Sheet for Fcast'!$F$11:$G$11</definedName>
    <definedName name="BExQJBF7LAX128WR7VTMJC88ZLPG" hidden="1">'[2]Reco Sheet for Fcast'!$I$10:$J$10</definedName>
    <definedName name="BExQJEVCKX6KZHNCLYXY7D0MX5KN" hidden="1">'[2]Reco Sheet for Fcast'!$G$2</definedName>
    <definedName name="BExQJJYSDX8B0J1QGF2HL071KKA3" hidden="1">'[2]Reco Sheet for Fcast'!$F$7:$G$7</definedName>
    <definedName name="BExQK1HV6SQQ7CP8H8IUKI9TYXTD" hidden="1">'[2]Reco Sheet for Fcast'!$I$7:$J$7</definedName>
    <definedName name="BExQK3LE5CSBW1E4H4KHW548FL2R" hidden="1">'[2]Reco Sheet for Fcast'!$I$7:$J$7</definedName>
    <definedName name="BExQKG6LD6PLNDGNGO9DJXY865BR" hidden="1">'[2]Reco Sheet for Fcast'!$I$10:$J$10</definedName>
    <definedName name="BExQLE1TOW3A287TQB0AVWENT8O1" hidden="1">'[2]Reco Sheet for Fcast'!$I$6:$J$6</definedName>
    <definedName name="BExRYOYB4A3E5F6MTROY69LR0PMG" hidden="1">'[2]Reco Sheet for Fcast'!$F$7:$G$7</definedName>
    <definedName name="BExRYZLA9EW71H4SXQR525S72LLP" hidden="1">'[2]Reco Sheet for Fcast'!$I$9:$J$9</definedName>
    <definedName name="BExRZ66M8G9FQ0VFP077QSZBSOA5" hidden="1">'[2]Reco Sheet for Fcast'!$F$6:$G$6</definedName>
    <definedName name="BExRZ8FMQQL46I8AQWU17LRNZD5T" hidden="1">'[2]Reco Sheet for Fcast'!$I$6:$J$6</definedName>
    <definedName name="BExRZIRRIXRUMZ5GOO95S7460BMP" hidden="1">'[2]Reco Sheet for Fcast'!$K$2</definedName>
    <definedName name="BExRZK9RAHMM0ZLTNSK7A4LDC42D" hidden="1">'[2]Reco Sheet for Fcast'!$I$7:$J$7</definedName>
    <definedName name="BExRZOGSR69INI6GAEPHDWSNK5Q4" hidden="1">'[2]Reco Sheet for Fcast'!$F$6:$G$6</definedName>
    <definedName name="BExS0ASQBKRTPDWFK0KUDFOS9LE5" hidden="1">'[2]Reco Sheet for Fcast'!$F$8:$G$8</definedName>
    <definedName name="BExS0GHQUF6YT0RU3TKDEO8CSJYB" hidden="1">'[2]Reco Sheet for Fcast'!$K$2</definedName>
    <definedName name="BExS0K8IHC45I78DMZBOJ1P13KQA" hidden="1">'[2]Reco Sheet for Fcast'!$F$7:$G$7</definedName>
    <definedName name="BExS15IJV0WW662NXQUVT3FGP4ST" hidden="1">'[2]Reco Sheet for Fcast'!$F$7:$G$7</definedName>
    <definedName name="BExS194110MR25BYJI3CJ2EGZ8XT" hidden="1">'[2]Reco Sheet for Fcast'!$F$9:$G$9</definedName>
    <definedName name="BExS1BNVGNSGD4EP90QL8WXYWZ66" hidden="1">'[2]Reco Sheet for Fcast'!$F$2:$G$2</definedName>
    <definedName name="BExS1UE39N6NCND7MAARSBWXS6HU" hidden="1">'[2]Reco Sheet for Fcast'!$G$2</definedName>
    <definedName name="BExS226HTWL5WVC76MP5A1IBI8WD" hidden="1">'[2]Reco Sheet for Fcast'!$F$6:$G$6</definedName>
    <definedName name="BExS26OI2QNNAH2WMDD95Z400048" hidden="1">'[2]Reco Sheet for Fcast'!$F$10:$G$10</definedName>
    <definedName name="BExS2DF6B4ZUF3VZLI4G6LJ3BF38" hidden="1">'[2]Reco Sheet for Fcast'!$F$8:$G$8</definedName>
    <definedName name="BExS2QB5FS5LYTFYO4BROTWG3OV5" hidden="1">'[2]Reco Sheet for Fcast'!$H$2:$I$2</definedName>
    <definedName name="BExS2TLU1HONYV6S3ZD9T12D7CIG" hidden="1">'[2]Reco Sheet for Fcast'!$F$10:$G$10</definedName>
    <definedName name="BExS318UV9I2FXPQQWUKKX00QLPJ" hidden="1">'[2]Reco Sheet for Fcast'!$J$2:$K$2</definedName>
    <definedName name="BExS3LBS0SMTHALVM4NRI1BAV1NP" hidden="1">'[2]Reco Sheet for Fcast'!$F$8:$G$8</definedName>
    <definedName name="BExS3MTQ75VBXDGEBURP6YT8RROE" hidden="1">'[2]Reco Sheet for Fcast'!$I$10:$J$10</definedName>
    <definedName name="BExS3OMGYO0DFN5186UFKEXZ2RX3" hidden="1">'[2]Reco Sheet for Fcast'!$I$11:$J$11</definedName>
    <definedName name="BExS3SDERJ27OER67TIGOVZU13A2" hidden="1">'[2]Reco Sheet for Fcast'!$F$7:$G$7</definedName>
    <definedName name="BExS46R5WDNU5KL04FKY5LHJUCB8" hidden="1">'[2]Reco Sheet for Fcast'!$I$6:$J$6</definedName>
    <definedName name="BExS4ASWKM93XA275AXHYP8AG6SU" hidden="1">'[2]Reco Sheet for Fcast'!$I$10:$J$10</definedName>
    <definedName name="BExS4JN3Y6SVBKILQK0R9HS45Y52" hidden="1">'[2]Reco Sheet for Fcast'!$F$8:$G$8</definedName>
    <definedName name="BExS4P6S41O6Z6BED77U3GD9PNH1" hidden="1">'[2]Reco Sheet for Fcast'!$I$8:$J$8</definedName>
    <definedName name="BExS51H0N51UT0FZOPZRCF1GU063" hidden="1">'[2]Reco Sheet for Fcast'!$I$9:$J$9</definedName>
    <definedName name="BExS54X72TJFC41FJK72MLRR2OO7" hidden="1">'[2]Reco Sheet for Fcast'!$I$11:$J$11</definedName>
    <definedName name="BExS59F0PA1V2ZC7S5TN6IT41SXP" hidden="1">'[2]Reco Sheet for Fcast'!$F$11:$G$11</definedName>
    <definedName name="BExS5L3TGB8JVW9ROYWTKYTUPW27" hidden="1">'[2]Reco Sheet for Fcast'!$F$7:$G$7</definedName>
    <definedName name="BExS6GKQ96EHVLYWNJDWXZXUZW90" hidden="1">'[2]Reco Sheet for Fcast'!$F$8:$G$8</definedName>
    <definedName name="BExS6ITKSZFRR01YD5B0F676SYN7" localSheetId="2" hidden="1">'[3]AMI P &amp; L'!#REF!</definedName>
    <definedName name="BExS6ITKSZFRR01YD5B0F676SYN7" hidden="1">'[3]AMI P &amp; L'!#REF!</definedName>
    <definedName name="BExS6N0LI574IAC89EFW6CLTCQ33" hidden="1">'[2]Reco Sheet for Fcast'!$I$10:$J$10</definedName>
    <definedName name="BExS6WRDBF3ST86ZOBBUL3GTCR11" hidden="1">'[2]Reco Sheet for Fcast'!$I$8:$J$8</definedName>
    <definedName name="BExS6XNRKR0C3MTA0LV5B60UB908" hidden="1">'[2]Reco Sheet for Fcast'!$F$6:$G$6</definedName>
    <definedName name="BExS7TKQYLRZGM93UY3ZJZJBQNFJ" hidden="1">'[2]Reco Sheet for Fcast'!$I$6:$J$6</definedName>
    <definedName name="BExS7Y2LNGVHSIBKC7C3R6X4LDR6" hidden="1">'[2]Reco Sheet for Fcast'!$I$11:$J$11</definedName>
    <definedName name="BExS81TE0EY44Y3W2M4Z4MGNP5OM" localSheetId="2" hidden="1">'[3]AMI P &amp; L'!#REF!</definedName>
    <definedName name="BExS81TE0EY44Y3W2M4Z4MGNP5OM" hidden="1">'[3]AMI P &amp; L'!#REF!</definedName>
    <definedName name="BExS81YPDZDVJJVS15HV2HDXAC3Y" hidden="1">'[2]Reco Sheet for Fcast'!$I$10:$J$10</definedName>
    <definedName name="BExS82PRVNUTEKQZS56YT2DVF6C2" hidden="1">'[2]Reco Sheet for Fcast'!$I$6:$J$6</definedName>
    <definedName name="BExS8BPG5A0GR5AO1U951NDGGR0L" hidden="1">'[2]Reco Sheet for Fcast'!$F$9:$G$9</definedName>
    <definedName name="BExS8FR1778VV7DHWQTG4B927FMB" localSheetId="2" hidden="1">#REF!</definedName>
    <definedName name="BExS8FR1778VV7DHWQTG4B927FMB" hidden="1">#REF!</definedName>
    <definedName name="BExS8GSUS17UY50TEM2AWF36BR9Z" hidden="1">'[2]Reco Sheet for Fcast'!$F$7:$G$7</definedName>
    <definedName name="BExS8HJRBVG0XI6PWA9KTMJZMQXK" hidden="1">'[2]Reco Sheet for Fcast'!$F$7:$G$7</definedName>
    <definedName name="BExS8R51C8RM2FS6V6IRTYO9GA4A" hidden="1">'[2]Reco Sheet for Fcast'!$F$15</definedName>
    <definedName name="BExS8WDX408F60MH1X9B9UZ2H4R7" hidden="1">'[2]Reco Sheet for Fcast'!$I$9:$J$9</definedName>
    <definedName name="BExS8Z2W2QEC3MH0BZIYLDFQNUIP" hidden="1">'[2]Reco Sheet for Fcast'!$F$11:$G$11</definedName>
    <definedName name="BExS92DKGRFFCIA9C0IXDOLO57EP" hidden="1">'[2]Reco Sheet for Fcast'!$I$9:$J$9</definedName>
    <definedName name="BExS98OB4321YCHLCQ022PXKTT2W" hidden="1">'[2]Reco Sheet for Fcast'!$I$10:$J$10</definedName>
    <definedName name="BExS9C9N8GFISC6HUERJ0EI06GB2" hidden="1">'[2]Reco Sheet for Fcast'!$I$6:$J$6</definedName>
    <definedName name="BExS9DX13CACP3J8JDREK30JB1SQ" hidden="1">'[2]Reco Sheet for Fcast'!$F$9:$G$9</definedName>
    <definedName name="BExS9FPRS2KRRCS33SE6WFNF5GYL" hidden="1">'[2]Reco Sheet for Fcast'!$F$9:$G$9</definedName>
    <definedName name="BExS9WI0A6PSEB8N9GPXF2Z7MWHM" hidden="1">'[2]Reco Sheet for Fcast'!$I$7:$J$7</definedName>
    <definedName name="BExSA5HP306TN9XJS0TU619DLRR7" hidden="1">'[2]Reco Sheet for Fcast'!$H$2:$I$2</definedName>
    <definedName name="BExSAAVWQOOIA6B3JHQVGP08HFEM" hidden="1">'[2]Reco Sheet for Fcast'!$I$8:$J$8</definedName>
    <definedName name="BExSAFJ3IICU2M7QPVE4ARYMXZKX" hidden="1">'[2]Reco Sheet for Fcast'!$F$7:$G$7</definedName>
    <definedName name="BExSAH6ID8OHX379UXVNGFO8J6KQ" hidden="1">'[2]Reco Sheet for Fcast'!$F$8:$G$8</definedName>
    <definedName name="BExSAQBHIXGQRNIRGCJMBXUPCZQA" hidden="1">'[2]Reco Sheet for Fcast'!$I$8:$J$8</definedName>
    <definedName name="BExSAUTCT4P7JP57NOR9MTX33QJZ" hidden="1">'[2]Reco Sheet for Fcast'!$F$10:$G$10</definedName>
    <definedName name="BExSAY9CA9TFXQ9M9FBJRGJO9T9E" localSheetId="2" hidden="1">'[3]AMI P &amp; L'!#REF!</definedName>
    <definedName name="BExSAY9CA9TFXQ9M9FBJRGJO9T9E" hidden="1">'[3]AMI P &amp; L'!#REF!</definedName>
    <definedName name="BExSB4JYKQ3MINI7RAYK5M8BLJDC" hidden="1">'[2]Reco Sheet for Fcast'!$I$10:$J$10</definedName>
    <definedName name="BExSBD8TZE1B5CZK6VNCCA977BCZ" localSheetId="2" hidden="1">#REF!</definedName>
    <definedName name="BExSBD8TZE1B5CZK6VNCCA977BCZ" hidden="1">#REF!</definedName>
    <definedName name="BExSBMOS41ZRLWYLOU29V6Y7YORR" localSheetId="2" hidden="1">'[3]AMI P &amp; L'!#REF!</definedName>
    <definedName name="BExSBMOS41ZRLWYLOU29V6Y7YORR" hidden="1">'[3]AMI P &amp; L'!#REF!</definedName>
    <definedName name="BExSBRBXXQMBU1TYDW1BXTEVEPRU" hidden="1">'[2]Reco Sheet for Fcast'!$F$8:$G$8</definedName>
    <definedName name="BExSC54998WTZ21DSL0R8UN0Y9JH" hidden="1">'[2]Reco Sheet for Fcast'!$F$8:$G$8</definedName>
    <definedName name="BExSC60N7WR9PJSNC9B7ORCX9NGY" hidden="1">'[2]Reco Sheet for Fcast'!$I$7:$J$7</definedName>
    <definedName name="BExSCE99EZTILTTCE4NJJF96OYYM" hidden="1">'[2]Reco Sheet for Fcast'!$G$2</definedName>
    <definedName name="BExSCHUQZ2HFEWS54X67DIS8OSXZ" hidden="1">'[2]Reco Sheet for Fcast'!$F$6:$G$6</definedName>
    <definedName name="BExSCOG41SKKG4GYU76WRWW1CTE6" hidden="1">'[2]Reco Sheet for Fcast'!$F$11:$G$11</definedName>
    <definedName name="BExSCVC9P86YVFMRKKUVRV29MZXZ" hidden="1">'[2]Reco Sheet for Fcast'!$G$2</definedName>
    <definedName name="BExSD233CH4MU9ZMGNRF97ZV7KWU" hidden="1">'[2]Reco Sheet for Fcast'!$F$8:$G$8</definedName>
    <definedName name="BExSD2U0F3BN6IN9N4R2DTTJG15H" hidden="1">'[2]Reco Sheet for Fcast'!$I$6:$J$6</definedName>
    <definedName name="BExSD6A6NY15YSMFH51ST6XJY429" hidden="1">'[2]Reco Sheet for Fcast'!$K$2</definedName>
    <definedName name="BExSD9VH6PF6RQ135VOEE08YXPAW" hidden="1">'[2]Reco Sheet for Fcast'!$F$11:$G$11</definedName>
    <definedName name="BExSDP5Y04WWMX2WWRITWOX8R5I9" hidden="1">'[2]Reco Sheet for Fcast'!$F$6:$G$6</definedName>
    <definedName name="BExSDSGM203BJTNS9MKCBX453HMD" hidden="1">'[2]Reco Sheet for Fcast'!$F$8:$G$8</definedName>
    <definedName name="BExSDT20XUFXTDM37M148AXAP7HN" hidden="1">'[2]Reco Sheet for Fcast'!$I$11:$J$11</definedName>
    <definedName name="BExSEEHK1VLWD7JBV9SVVVIKQZ3I" hidden="1">'[2]Reco Sheet for Fcast'!$F$8:$G$8</definedName>
    <definedName name="BExSEJKZLX37P3V33TRTFJ30BFRK" hidden="1">'[2]Reco Sheet for Fcast'!$F$9:$G$9</definedName>
    <definedName name="BExSEP9UVOAI6TMXKNK587PQ3328" hidden="1">'[2]Reco Sheet for Fcast'!$I$10:$J$10</definedName>
    <definedName name="BExSF07QFLZCO4P6K6QF05XG7PH1" hidden="1">'[2]Reco Sheet for Fcast'!$F$11:$G$11</definedName>
    <definedName name="BExSFJ8ZAGQ63A4MVMZRQWLVRGQ5" hidden="1">'[2]Reco Sheet for Fcast'!$F$8:$G$8</definedName>
    <definedName name="BExSFKQRST2S9KXWWLCXYLKSF4G1" hidden="1">'[2]Reco Sheet for Fcast'!$F$8:$G$8</definedName>
    <definedName name="BExSFYDRRTAZVPXRWUF5PDQ97WFF" hidden="1">'[2]Reco Sheet for Fcast'!$G$2</definedName>
    <definedName name="BExSFZVPFTXA3F0IJ2NGH1GXX9R7" hidden="1">'[2]Reco Sheet for Fcast'!$I$9:$J$9</definedName>
    <definedName name="BExSG90Q4ZUU2IPGDYOM169NJV9S" hidden="1">'[2]Reco Sheet for Fcast'!$I$9:$J$9</definedName>
    <definedName name="BExSG9X3DU845PNXYJGGLBQY2UHG" localSheetId="2" hidden="1">'[3]AMI P &amp; L'!#REF!</definedName>
    <definedName name="BExSG9X3DU845PNXYJGGLBQY2UHG" hidden="1">'[3]AMI P &amp; L'!#REF!</definedName>
    <definedName name="BExSGE45J27MDUUNXW7Z8Q33UAON" hidden="1">'[2]Reco Sheet for Fcast'!$F$9:$G$9</definedName>
    <definedName name="BExSGE9LY91Q0URHB4YAMX0UAMYI" hidden="1">'[2]Reco Sheet for Fcast'!$I$6:$J$6</definedName>
    <definedName name="BExSGLB2URTLBCKBB4Y885W925F2" hidden="1">'[2]Reco Sheet for Fcast'!$H$2:$I$2</definedName>
    <definedName name="BExSGOAYG73SFWOPAQV80P710GID" localSheetId="2" hidden="1">'[3]AMI P &amp; L'!#REF!</definedName>
    <definedName name="BExSGOAYG73SFWOPAQV80P710GID" hidden="1">'[3]AMI P &amp; L'!#REF!</definedName>
    <definedName name="BExSGOWJHRW7FWKLO2EHUOOGHNAF" hidden="1">'[2]Reco Sheet for Fcast'!$G$2</definedName>
    <definedName name="BExSGOWJTAP41ZV5Q23H7MI9C76W" hidden="1">'[2]Reco Sheet for Fcast'!$F$8:$G$8</definedName>
    <definedName name="BExSGR5JQVX2HQ0PKCGZNSSUM1RV" hidden="1">'[2]Reco Sheet for Fcast'!$F$8:$G$8</definedName>
    <definedName name="BExSGVHX69GJZHD99DKE4RZ042B1" hidden="1">'[2]Reco Sheet for Fcast'!$F$8:$G$8</definedName>
    <definedName name="BExSGZJO4J4ZO04E2N2ECVYS9DEZ" hidden="1">'[2]Reco Sheet for Fcast'!$I$11:$J$11</definedName>
    <definedName name="BExSHAHFHS7MMNJR8JPVABRGBVIT" hidden="1">'[2]Reco Sheet for Fcast'!$I$9:$J$9</definedName>
    <definedName name="BExSHGH88QZWW4RNAX4YKAZ5JEBL" hidden="1">'[2]Reco Sheet for Fcast'!$H$2:$I$2</definedName>
    <definedName name="BExSHOKK1OO3CX9Z28C58E5J1D9W" hidden="1">'[2]Reco Sheet for Fcast'!$F$7:$G$7</definedName>
    <definedName name="BExSHQD8KYLTQGDXIRKCHQQ7MKIH" hidden="1">'[2]Reco Sheet for Fcast'!$I$11:$J$11</definedName>
    <definedName name="BExSHVGPIAHXI97UBLI9G4I4M29F" hidden="1">'[2]Reco Sheet for Fcast'!$I$7:$J$7</definedName>
    <definedName name="BExSI0K2YL3HTCQAD8A7TR4QCUR6" hidden="1">'[2]Reco Sheet for Fcast'!$F$15:$J$123</definedName>
    <definedName name="BExSIFUDNRWXWIWNGCCFOOD8WIAZ" hidden="1">'[2]Reco Sheet for Fcast'!$F$10:$G$10</definedName>
    <definedName name="BExTTZNS2PBCR93C9IUW49UZ4I6T" localSheetId="2" hidden="1">'[3]AMI P &amp; L'!#REF!</definedName>
    <definedName name="BExTTZNS2PBCR93C9IUW49UZ4I6T" hidden="1">'[3]AMI P &amp; L'!#REF!</definedName>
    <definedName name="BExTU2YFQ25JQ6MEMRHHN66VLTPJ" hidden="1">'[2]Reco Sheet for Fcast'!$F$9:$G$9</definedName>
    <definedName name="BExTU75IOII1V5O0C9X2VAYYVJUG" hidden="1">'[2]Reco Sheet for Fcast'!$F$15</definedName>
    <definedName name="BExTUA5F7V4LUIIAM17J3A8XF3JE" hidden="1">'[2]Reco Sheet for Fcast'!$F$8:$G$8</definedName>
    <definedName name="BExTUJ53ANGZ3H1KDK4CR4Q0OD6P" hidden="1">'[2]Reco Sheet for Fcast'!$F$11:$G$11</definedName>
    <definedName name="BExTUKXSZBM7C57G6NGLWGU4WOHY" hidden="1">'[2]Reco Sheet for Fcast'!$I$6:$J$6</definedName>
    <definedName name="BExTUSQCFFYZCDNHWHADBC2E1ZP1" hidden="1">'[2]Reco Sheet for Fcast'!$I$7:$J$7</definedName>
    <definedName name="BExTUVFGOJEYS28JURA5KHQFDU5J" hidden="1">'[2]Reco Sheet for Fcast'!$F$7:$G$7</definedName>
    <definedName name="BExTUW10U40QCYGHM5NJ3YR1O5SP" hidden="1">'[2]Reco Sheet for Fcast'!$F$9:$G$9</definedName>
    <definedName name="BExTUWXFQHINU66YG82BI20ATMB5" hidden="1">'[2]Reco Sheet for Fcast'!$F$15:$G$26</definedName>
    <definedName name="BExTUY9WNSJ91GV8CP0SKJTEIV82" localSheetId="2" hidden="1">'[3]AMI P &amp; L'!#REF!</definedName>
    <definedName name="BExTUY9WNSJ91GV8CP0SKJTEIV82" hidden="1">'[3]AMI P &amp; L'!#REF!</definedName>
    <definedName name="BExTV67VIM8PV6KO253M4DUBJQLC" hidden="1">'[2]Reco Sheet for Fcast'!$F$15</definedName>
    <definedName name="BExTVELZCF2YA5L6F23BYZZR6WHF" localSheetId="2" hidden="1">'[3]AMI P &amp; L'!#REF!</definedName>
    <definedName name="BExTVELZCF2YA5L6F23BYZZR6WHF" hidden="1">'[3]AMI P &amp; L'!#REF!</definedName>
    <definedName name="BExTVGPIQZ99YFXUC8OONUX5BD42" hidden="1">'[2]Reco Sheet for Fcast'!$F$11:$G$11</definedName>
    <definedName name="BExTVZQLP9VFLEYQ9280W13X7E8K" hidden="1">'[2]Reco Sheet for Fcast'!$I$7:$J$7</definedName>
    <definedName name="BExTWB4LA1PODQOH4LDTHQKBN16K" hidden="1">'[2]Reco Sheet for Fcast'!$F$15</definedName>
    <definedName name="BExTWI0Q8AWXUA3ZN7I5V3QK2KM1" hidden="1">'[2]Reco Sheet for Fcast'!$I$11:$J$11</definedName>
    <definedName name="BExTWJTIA3WUW1PUWXAOP9O8NKLZ" hidden="1">'[2]Reco Sheet for Fcast'!$F$6:$G$6</definedName>
    <definedName name="BExTWW95OX07FNA01WF5MSSSFQLX" hidden="1">'[2]Reco Sheet for Fcast'!$F$7:$G$7</definedName>
    <definedName name="BExTX11TGMK4J1I8SCX5QV40L2NX" localSheetId="2" hidden="1">#REF!</definedName>
    <definedName name="BExTX11TGMK4J1I8SCX5QV40L2NX" hidden="1">#REF!</definedName>
    <definedName name="BExTX476KI0RNB71XI5TYMANSGBG" hidden="1">'[2]Reco Sheet for Fcast'!$F$10:$G$10</definedName>
    <definedName name="BExTXJ6HBAIXMMWKZTJNFDYVZCAY" localSheetId="2" hidden="1">'[3]AMI P &amp; L'!#REF!</definedName>
    <definedName name="BExTXJ6HBAIXMMWKZTJNFDYVZCAY" hidden="1">'[3]AMI P &amp; L'!#REF!</definedName>
    <definedName name="BExTXT812NQT8GAEGH738U29BI0D" localSheetId="2" hidden="1">'[3]AMI P &amp; L'!#REF!</definedName>
    <definedName name="BExTXT812NQT8GAEGH738U29BI0D" hidden="1">'[3]AMI P &amp; L'!#REF!</definedName>
    <definedName name="BExTXWIP2TFPTQ76NHFOB72NICRZ" hidden="1">'[2]Reco Sheet for Fcast'!$H$2:$I$2</definedName>
    <definedName name="BExTY5T62H651VC86QM4X7E28JVA" localSheetId="2" hidden="1">'[3]AMI P &amp; L'!#REF!</definedName>
    <definedName name="BExTY5T62H651VC86QM4X7E28JVA" hidden="1">'[3]AMI P &amp; L'!#REF!</definedName>
    <definedName name="BExTYKCEFJ83LZM95M1V7CSFQVEA" hidden="1">'[2]Reco Sheet for Fcast'!$G$2</definedName>
    <definedName name="BExTYNHRQ0T9YWN16KKDWXQ3D73B" hidden="1">'[2]Reco Sheet for Fcast'!$F$9:$G$9</definedName>
    <definedName name="BExTYPLA9N640MFRJJQPKXT7P88M" hidden="1">'[2]Reco Sheet for Fcast'!$I$10:$J$10</definedName>
    <definedName name="BExTZ7F71SNTOX4LLZCK5R9VUMIJ" hidden="1">'[2]Reco Sheet for Fcast'!$F$8:$G$8</definedName>
    <definedName name="BExTZ8X5G9S3PA4FPSNK7T69W7QT" hidden="1">'[2]Reco Sheet for Fcast'!$F$15</definedName>
    <definedName name="BExTZ97Y0RMR8V5BI9F2H4MFB77O" hidden="1">'[2]Reco Sheet for Fcast'!$F$8:$G$8</definedName>
    <definedName name="BExTZK5PMCAXJL4DUIGL6H9Y8U4C" hidden="1">'[2]Reco Sheet for Fcast'!$G$2</definedName>
    <definedName name="BExTZKB6L5SXV5UN71YVTCBEIGWY" hidden="1">'[2]Reco Sheet for Fcast'!$F$11:$G$11</definedName>
    <definedName name="BExTZLICVKK4NBJFEGL270GJ2VQO" hidden="1">'[2]Reco Sheet for Fcast'!$F$11:$G$11</definedName>
    <definedName name="BExTZO2596CBZKPI7YNA1QQNPAIJ" localSheetId="2" hidden="1">'[3]AMI P &amp; L'!#REF!</definedName>
    <definedName name="BExTZO2596CBZKPI7YNA1QQNPAIJ" hidden="1">'[3]AMI P &amp; L'!#REF!</definedName>
    <definedName name="BExTZY8TDV4U7FQL7O10G6VKWKPJ" hidden="1">'[2]Reco Sheet for Fcast'!$F$10:$G$10</definedName>
    <definedName name="BExU02QNT4LT7H9JPUC4FXTLVGZT" localSheetId="2" hidden="1">'[3]AMI P &amp; L'!#REF!</definedName>
    <definedName name="BExU02QNT4LT7H9JPUC4FXTLVGZT" hidden="1">'[3]AMI P &amp; L'!#REF!</definedName>
    <definedName name="BExU0BFJJQO1HJZKI14QGOQ6JROO" hidden="1">'[2]Reco Sheet for Fcast'!$I$9:$J$9</definedName>
    <definedName name="BExU0FH5WTGW8MRFUFMDDSMJ6YQ5" hidden="1">'[2]Reco Sheet for Fcast'!$F$10:$G$10</definedName>
    <definedName name="BExU0GDOIL9U33QGU9ZU3YX3V1I4" hidden="1">'[2]Reco Sheet for Fcast'!$F$10:$G$10</definedName>
    <definedName name="BExU0HKTO8WJDQDWRTUK5TETM3HS" hidden="1">'[2]Reco Sheet for Fcast'!$F$15</definedName>
    <definedName name="BExU0MTJQPE041ZN7H8UKGV6MZT7" hidden="1">'[2]Reco Sheet for Fcast'!$F$10:$G$10</definedName>
    <definedName name="BExU0ZUUFYHLUK4M4E8GLGIBBNT0" hidden="1">'[2]Reco Sheet for Fcast'!$F$10:$G$10</definedName>
    <definedName name="BExU147D6RPG6ZVTSXRKFSVRHSBG" hidden="1">'[2]Reco Sheet for Fcast'!$F$11:$G$11</definedName>
    <definedName name="BExU16R10W1SOAPNG4CDJ01T7JRE" hidden="1">'[2]Reco Sheet for Fcast'!$I$6:$J$6</definedName>
    <definedName name="BExU17CKOR3GNIHDNVLH9L1IOJS9" hidden="1">'[2]Reco Sheet for Fcast'!$F$10:$G$10</definedName>
    <definedName name="BExU1CQSGHIYEUTB4X944L0P5KO6" hidden="1">'[2]Reco Sheet for Fcast'!$I$8:$J$8</definedName>
    <definedName name="BExU1GXUTLRPJN4MRINLAPHSZQFG" hidden="1">'[2]Reco Sheet for Fcast'!$F$15</definedName>
    <definedName name="BExU1IL9AOHFO85BZB6S60DK3N8H" localSheetId="2" hidden="1">'[3]AMI P &amp; L'!#REF!</definedName>
    <definedName name="BExU1IL9AOHFO85BZB6S60DK3N8H" hidden="1">'[3]AMI P &amp; L'!#REF!</definedName>
    <definedName name="BExU1NOPS09CLFZL1O31RAF9BQNQ" localSheetId="2" hidden="1">'[3]AMI P &amp; L'!#REF!</definedName>
    <definedName name="BExU1NOPS09CLFZL1O31RAF9BQNQ" hidden="1">'[3]AMI P &amp; L'!#REF!</definedName>
    <definedName name="BExU1PH9MOEX1JZVZ3D5M9DXB191" hidden="1">'[2]Reco Sheet for Fcast'!$H$2:$I$2</definedName>
    <definedName name="BExU1QZEEKJA35IMEOLOJ3ODX0ZA" hidden="1">'[2]Reco Sheet for Fcast'!$F$9:$G$9</definedName>
    <definedName name="BExU1VRURIWWVJ95O40WA23LMTJD" localSheetId="2" hidden="1">'[3]AMI P &amp; L'!#REF!</definedName>
    <definedName name="BExU1VRURIWWVJ95O40WA23LMTJD" hidden="1">'[3]AMI P &amp; L'!#REF!</definedName>
    <definedName name="BExU2M5CK6XK55UIHDVYRXJJJRI4" hidden="1">'[2]Reco Sheet for Fcast'!$F$15</definedName>
    <definedName name="BExU2TXVT25ZTOFQAF6CM53Z1RLF" hidden="1">'[2]Reco Sheet for Fcast'!$K$2</definedName>
    <definedName name="BExU2XZLYIU19G7358W5T9E87AFR" hidden="1">'[2]Reco Sheet for Fcast'!$I$7:$J$7</definedName>
    <definedName name="BExU3B66MCKJFSKT3HL8B5EJGVX0" hidden="1">'[2]Reco Sheet for Fcast'!$G$2</definedName>
    <definedName name="BExU3UNI9NR1RNZR07NSLSZMDOQQ" hidden="1">'[2]Reco Sheet for Fcast'!$I$6:$J$6</definedName>
    <definedName name="BExU401R18N6XKZKL7CNFOZQCM14" hidden="1">'[2]Reco Sheet for Fcast'!$F$10:$G$10</definedName>
    <definedName name="BExU42QVGY7TK39W1BIN6CDRG2OE" hidden="1">'[2]Reco Sheet for Fcast'!$I$10:$J$10</definedName>
    <definedName name="BExU47OZMS6TCWMEHHF0UCSFLLPI" hidden="1">'[2]Reco Sheet for Fcast'!$F$10:$G$10</definedName>
    <definedName name="BExU4D36E8TXN0M8KSNGEAFYP4DQ" hidden="1">'[2]Reco Sheet for Fcast'!$F$11:$G$11</definedName>
    <definedName name="BExU4G31RRVLJ3AC6E1FNEFMXM3O" hidden="1">'[2]Reco Sheet for Fcast'!$I$7:$J$7</definedName>
    <definedName name="BExU4GDVLPUEWBA4MRYRTQAUNO7B" localSheetId="2" hidden="1">'[3]AMI P &amp; L'!#REF!</definedName>
    <definedName name="BExU4GDVLPUEWBA4MRYRTQAUNO7B" hidden="1">'[3]AMI P &amp; L'!#REF!</definedName>
    <definedName name="BExU4I148DA7PRCCISLWQ6ABXFK6" hidden="1">'[2]Reco Sheet for Fcast'!$F$2:$G$2</definedName>
    <definedName name="BExU4L101H2KQHVKCKQ4PBAWZV6K" hidden="1">'[2]Reco Sheet for Fcast'!$G$2</definedName>
    <definedName name="BExU4NA00RRRBGRT6TOB0MXZRCRZ" hidden="1">'[2]Reco Sheet for Fcast'!$I$8:$J$8</definedName>
    <definedName name="BExU529I6YHVOG83TJHWSILIQU1S" hidden="1">'[2]Reco Sheet for Fcast'!$F$6:$G$6</definedName>
    <definedName name="BExU57YCIKPRD8QWL6EU0YR3NG3J" hidden="1">'[2]Reco Sheet for Fcast'!$G$2</definedName>
    <definedName name="BExU59WK17RXBRY6DNZSMRYEZFUD" hidden="1">'[2]Reco Sheet for Fcast'!$F$6:$G$6</definedName>
    <definedName name="BExU5DSTBWXLN6E59B757KRWRI6E" hidden="1">'[2]Reco Sheet for Fcast'!$H$2:$I$2</definedName>
    <definedName name="BExU5TDWM8NNDHYPQ7OQODTQ368A" hidden="1">'[2]Reco Sheet for Fcast'!$I$9:$J$9</definedName>
    <definedName name="BExU5X4OX1V1XHS6WSSORVQPP6Z3" hidden="1">'[2]Reco Sheet for Fcast'!$I$8:$J$8</definedName>
    <definedName name="BExU5XVPARTFMRYHNUTBKDIL4UJN" hidden="1">'[2]Reco Sheet for Fcast'!$F$9:$G$9</definedName>
    <definedName name="BExU66KMFBAP8JCVG9VM1RD1TNFF" hidden="1">'[2]Reco Sheet for Fcast'!$F$8:$G$8</definedName>
    <definedName name="BExU68IOM3CB3TACNAE9565TW7SH" hidden="1">'[2]Reco Sheet for Fcast'!$H$2:$I$2</definedName>
    <definedName name="BExU6AM82KN21E82HMWVP3LWP9IL" hidden="1">'[2]Reco Sheet for Fcast'!$I$8:$J$8</definedName>
    <definedName name="BExU6FEU1MRHU98R9YOJC5OKUJ6L" hidden="1">'[2]Reco Sheet for Fcast'!$I$11:$J$11</definedName>
    <definedName name="BExU6KIAJ663Y8W8QMU4HCF183DF" hidden="1">'[2]Reco Sheet for Fcast'!$F$7:$G$7</definedName>
    <definedName name="BExU6KT19B4PG6SHXFBGBPLM66KT" hidden="1">'[2]Reco Sheet for Fcast'!$G$2</definedName>
    <definedName name="BExU6PAVKIOAIMQ9XQIHHF1SUAGO" hidden="1">'[2]Reco Sheet for Fcast'!$F$6:$G$6</definedName>
    <definedName name="BExU6WXXC7SSQDMHSLUN5C2V4IYX" hidden="1">'[2]Reco Sheet for Fcast'!$I$7:$J$7</definedName>
    <definedName name="BExU73387E74XE8A9UKZLZNJYY65" hidden="1">'[2]Reco Sheet for Fcast'!$I$7:$J$7</definedName>
    <definedName name="BExU76ZHCJM8I7VSICCMSTC33O6U" hidden="1">'[2]Reco Sheet for Fcast'!$I$9:$J$9</definedName>
    <definedName name="BExU7BBTUF8BQ42DSGM94X5TG5GF" hidden="1">'[2]Reco Sheet for Fcast'!$I$10:$J$10</definedName>
    <definedName name="BExU7ES0XCYMF26C2IBWVI4GIYRC" localSheetId="2" hidden="1">#REF!</definedName>
    <definedName name="BExU7ES0XCYMF26C2IBWVI4GIYRC" hidden="1">#REF!</definedName>
    <definedName name="BExU7HH4EAHFQHT4AXKGWAWZP3I0" hidden="1">'[2]Reco Sheet for Fcast'!$I$8:$J$8</definedName>
    <definedName name="BExU7MF1ZVPDHOSMCAXOSYICHZ4I" hidden="1">'[2]Reco Sheet for Fcast'!$F$11:$G$11</definedName>
    <definedName name="BExU7O2BJ6D5YCKEL6FD2EFCWYRX" hidden="1">'[2]Reco Sheet for Fcast'!$I$7:$J$7</definedName>
    <definedName name="BExU7Q0JS9YIUKUPNSSAIDK2KJAV" hidden="1">'[2]Reco Sheet for Fcast'!$F$10:$G$10</definedName>
    <definedName name="BExU80I6AE5OU7P7F5V7HWIZBJ4P" localSheetId="2" hidden="1">'[3]AMI P &amp; L'!#REF!</definedName>
    <definedName name="BExU80I6AE5OU7P7F5V7HWIZBJ4P" hidden="1">'[3]AMI P &amp; L'!#REF!</definedName>
    <definedName name="BExU86NB26MCPYIISZ36HADONGT2" hidden="1">'[2]Reco Sheet for Fcast'!$H$2:$I$2</definedName>
    <definedName name="BExU885EZZNSZV3GP298UJ8LB7OL" hidden="1">'[2]Reco Sheet for Fcast'!$F$9:$G$9</definedName>
    <definedName name="BExU8FSAUP9TUZ1NO9WXK80QPHWV" hidden="1">'[2]Reco Sheet for Fcast'!$H$2:$I$2</definedName>
    <definedName name="BExU8KFLAN778MBN93NYZB0FV30G" hidden="1">'[2]Reco Sheet for Fcast'!$I$6:$J$6</definedName>
    <definedName name="BExU8UX9JX3XLB47YZ8GFXE0V7R2" hidden="1">'[2]Reco Sheet for Fcast'!$I$11:$J$11</definedName>
    <definedName name="BExU96M1J7P9DZQ3S9H0C12KGYTW" hidden="1">'[2]Reco Sheet for Fcast'!$F$11:$G$11</definedName>
    <definedName name="BExU9F05OR1GZ3057R6UL3WPEIYI" hidden="1">'[2]Reco Sheet for Fcast'!$I$10:$J$10</definedName>
    <definedName name="BExU9GCSO5YILIKG6VAHN13DL75K" hidden="1">'[2]Reco Sheet for Fcast'!$F$15</definedName>
    <definedName name="BExU9KJOZLO15N11MJVN782NFGJ0" hidden="1">'[2]Reco Sheet for Fcast'!$G$2</definedName>
    <definedName name="BExU9LG29XU2K1GNKRO4438JYQZE" hidden="1">'[2]Reco Sheet for Fcast'!$F$10:$G$10</definedName>
    <definedName name="BExU9RW36I5Z6JIXUIUB3PJH86LT" hidden="1">'[2]Reco Sheet for Fcast'!$I$11:$J$11</definedName>
    <definedName name="BExUA28AO7OWDG3H23Q0CL4B7BHW" hidden="1">'[2]Reco Sheet for Fcast'!$I$10:$J$10</definedName>
    <definedName name="BExUA5O923FFNEBY8BPO1TU3QGBM" hidden="1">'[2]Reco Sheet for Fcast'!$F$8:$G$8</definedName>
    <definedName name="BExUA6Q4K25VH452AQ3ZIRBCMS61" hidden="1">'[2]Reco Sheet for Fcast'!$I$11:$J$11</definedName>
    <definedName name="BExUAD618VJT7Y268F09VY8TCB6I" hidden="1">'[2]Reco Sheet for Fcast'!$F$11:$G$11</definedName>
    <definedName name="BExUAFV4JMBSM2SKBQL9NHL0NIBS" hidden="1">'[2]Reco Sheet for Fcast'!$I$8:$J$8</definedName>
    <definedName name="BExUAMWQODKBXMRH1QCMJLJBF8M7" hidden="1">'[2]Reco Sheet for Fcast'!$I$8:$J$8</definedName>
    <definedName name="BExUAX8WS5OPVLCDXRGKTU2QMTFO" hidden="1">'[2]Reco Sheet for Fcast'!$F$11:$G$11</definedName>
    <definedName name="BExUB8HLEXSBVPZ5AXNQEK96F1N4" hidden="1">'[2]Reco Sheet for Fcast'!$I$8:$J$8</definedName>
    <definedName name="BExUBCDVZIEA7YT0LPSMHL5ZSERQ" hidden="1">'[2]Reco Sheet for Fcast'!$F$11:$G$11</definedName>
    <definedName name="BExUBKXBUCN760QYU7Q8GESBWOQH" hidden="1">'[2]Reco Sheet for Fcast'!$I$9:$J$9</definedName>
    <definedName name="BExUBL83ED0P076RN9RJ8P1MZ299" hidden="1">'[2]Reco Sheet for Fcast'!$H$2:$I$2</definedName>
    <definedName name="BExUC623BDYEODBN0N4DO6PJQ7NU" localSheetId="2" hidden="1">'[3]AMI P &amp; L'!#REF!</definedName>
    <definedName name="BExUC623BDYEODBN0N4DO6PJQ7NU" hidden="1">'[3]AMI P &amp; L'!#REF!</definedName>
    <definedName name="BExUC8WH8TCKBB5313JGYYQ1WFLT" hidden="1">'[2]Reco Sheet for Fcast'!$I$11:$J$11</definedName>
    <definedName name="BExUCFCDK6SPH86I6STXX8X3WMC4" hidden="1">'[2]Reco Sheet for Fcast'!$F$11:$G$11</definedName>
    <definedName name="BExUCLC6AQ5KR6LXSAXV4QQ8ASVG" hidden="1">'[2]Reco Sheet for Fcast'!$I$9:$J$9</definedName>
    <definedName name="BExUD4IOJ12X3PJG5WXNNGDRCKAP" hidden="1">'[2]Reco Sheet for Fcast'!$G$2</definedName>
    <definedName name="BExUD9WX9BWK72UWVSLYZJLAY5VY" hidden="1">'[2]Reco Sheet for Fcast'!$I$6:$J$6</definedName>
    <definedName name="BExUDEV0CYVO7Y5IQQBEJ6FUY9S6" localSheetId="2" hidden="1">'[3]AMI P &amp; L'!#REF!</definedName>
    <definedName name="BExUDEV0CYVO7Y5IQQBEJ6FUY9S6" hidden="1">'[3]AMI P &amp; L'!#REF!</definedName>
    <definedName name="BExUDWOXQGIZW0EAIIYLQUPXF8YV" hidden="1">'[2]Reco Sheet for Fcast'!$H$2:$I$2</definedName>
    <definedName name="BExUDXAIC17W1FUU8Z10XUAVB7CS" hidden="1">'[2]Reco Sheet for Fcast'!$I$6:$J$6</definedName>
    <definedName name="BExUE5OMY7OAJQ9WR8C8HG311ORP" hidden="1">'[2]Reco Sheet for Fcast'!$F$6:$G$6</definedName>
    <definedName name="BExUEFKOQWXXGRNLAOJV2BJ66UB8" hidden="1">'[2]Reco Sheet for Fcast'!$K$2</definedName>
    <definedName name="BExUEJGX3OQQP5KFRJSRCZ70EI9V" localSheetId="2" hidden="1">'[3]AMI P &amp; L'!#REF!</definedName>
    <definedName name="BExUEJGX3OQQP5KFRJSRCZ70EI9V" hidden="1">'[3]AMI P &amp; L'!#REF!</definedName>
    <definedName name="BExUEYR71COFS2X8PDNU21IPMQEU" hidden="1">'[2]Reco Sheet for Fcast'!$F$8:$G$8</definedName>
    <definedName name="BExVPRLJ9I6RX45EDVFSQGCPJSOK" hidden="1">'[2]Reco Sheet for Fcast'!$I$10:$J$10</definedName>
    <definedName name="BExVSL787C8E4HFQZ2NVLT35I2XV" hidden="1">'[2]Reco Sheet for Fcast'!$I$10:$J$10</definedName>
    <definedName name="BExVSTFTVV14SFGHQUOJL5SQ5TX9" hidden="1">'[2]Reco Sheet for Fcast'!$G$2</definedName>
    <definedName name="BExVT3MPE8LQ5JFN3HQIFKSQ80U4" hidden="1">'[2]Reco Sheet for Fcast'!$F$8:$G$8</definedName>
    <definedName name="BExVT7TRK3NZHPME2TFBXOF1WBR9" hidden="1">'[2]Reco Sheet for Fcast'!$I$9:$J$9</definedName>
    <definedName name="BExVT9H0R0T7WGQAAC0HABMG54YM" hidden="1">'[2]Reco Sheet for Fcast'!$K$2</definedName>
    <definedName name="BExVTCMDDEDGLUIMUU6BSFHEWTOP" localSheetId="2" hidden="1">'[3]AMI P &amp; L'!#REF!</definedName>
    <definedName name="BExVTCMDDEDGLUIMUU6BSFHEWTOP" hidden="1">'[3]AMI P &amp; L'!#REF!</definedName>
    <definedName name="BExVTCMDQMLKRA2NQR72XU6Y54IK" hidden="1">'[2]Reco Sheet for Fcast'!$H$2:$I$2</definedName>
    <definedName name="BExVTCRV8FQ5U9OYWWL44N6KFNHU" hidden="1">'[2]Reco Sheet for Fcast'!$I$11:$J$11</definedName>
    <definedName name="BExVTNESHPVG0A0KZ7BRX26MS0PF" hidden="1">'[2]Reco Sheet for Fcast'!$I$7:$J$7</definedName>
    <definedName name="BExVTTJVTNRSBHBTUZ78WG2JM5MK" hidden="1">'[2]Reco Sheet for Fcast'!$I$6:$J$6</definedName>
    <definedName name="BExVTXLMYR87BC04D1ERALPUFVPG" hidden="1">'[2]Reco Sheet for Fcast'!$F$15</definedName>
    <definedName name="BExVUL9V3H8ZF6Y72LQBBN639YAA" hidden="1">'[2]Reco Sheet for Fcast'!$F$8:$G$8</definedName>
    <definedName name="BExVV5T14N2HZIK7HQ4P2KG09U0J" hidden="1">'[2]Reco Sheet for Fcast'!$I$10:$J$10</definedName>
    <definedName name="BExVV7R410VYLADLX9LNG63ID6H1" hidden="1">'[2]Reco Sheet for Fcast'!$I$10:$J$10</definedName>
    <definedName name="BExVVCEED4JEKF59OV0G3T4XFMFO" hidden="1">'[2]Reco Sheet for Fcast'!$F$15</definedName>
    <definedName name="BExVVPFO2J7FMSRPD36909HN4BZJ" localSheetId="2" hidden="1">'[3]AMI P &amp; L'!#REF!</definedName>
    <definedName name="BExVVPFO2J7FMSRPD36909HN4BZJ" hidden="1">'[3]AMI P &amp; L'!#REF!</definedName>
    <definedName name="BExVVQ19AQ3VCARJOC38SF7OYE9Y" hidden="1">'[2]Reco Sheet for Fcast'!$I$11:$J$11</definedName>
    <definedName name="BExVVQ19TAECID45CS4HXT1RD3AQ" localSheetId="2" hidden="1">'[3]AMI P &amp; L'!#REF!</definedName>
    <definedName name="BExVVQ19TAECID45CS4HXT1RD3AQ" hidden="1">'[3]AMI P &amp; L'!#REF!</definedName>
    <definedName name="BExVW3YV5XGIVJ97UUPDJGJ2P15B" hidden="1">'[2]Reco Sheet for Fcast'!$I$8:$J$8</definedName>
    <definedName name="BExVW5X571GEYR5SCU1Z2DHKWM79" hidden="1">'[2]Reco Sheet for Fcast'!$H$2:$I$2</definedName>
    <definedName name="BExVW6YTKA098AF57M4PHNQ54XMH" hidden="1">'[2]Reco Sheet for Fcast'!$F$8:$G$8</definedName>
    <definedName name="BExVWINKCH0V0NUWH363SMXAZE62" hidden="1">'[2]Reco Sheet for Fcast'!$F$6:$G$6</definedName>
    <definedName name="BExVWYU8EK669NP172GEIGCTVPPA" hidden="1">'[2]Reco Sheet for Fcast'!$I$8:$J$8</definedName>
    <definedName name="BExVX3XN2DRJKL8EDBIG58RYQ36R" hidden="1">'[2]Reco Sheet for Fcast'!$I$6:$J$6</definedName>
    <definedName name="BExVXDZ63PUART77BBR5SI63TPC6" hidden="1">'[2]Reco Sheet for Fcast'!$I$11:$J$11</definedName>
    <definedName name="BExVXHKI6LFYMGWISMPACMO247HL" hidden="1">'[2]Reco Sheet for Fcast'!$F$9:$G$9</definedName>
    <definedName name="BExVXLX2BZ5EF2X6R41BTKRJR1NM" localSheetId="2" hidden="1">'[3]AMI P &amp; L'!#REF!</definedName>
    <definedName name="BExVXLX2BZ5EF2X6R41BTKRJR1NM" hidden="1">'[3]AMI P &amp; L'!#REF!</definedName>
    <definedName name="BExVY11V7U1SAY4QKYE0PBSPD7LW" hidden="1">'[2]Reco Sheet for Fcast'!$F$7:$G$7</definedName>
    <definedName name="BExVY1SV37DL5YU59HS4IG3VBCP4" localSheetId="2" hidden="1">'[3]AMI P &amp; L'!#REF!</definedName>
    <definedName name="BExVY1SV37DL5YU59HS4IG3VBCP4" hidden="1">'[3]AMI P &amp; L'!#REF!</definedName>
    <definedName name="BExVY3WFGJKSQA08UF9NCMST928Y" hidden="1">'[2]Reco Sheet for Fcast'!$F$7:$G$7</definedName>
    <definedName name="BExVY954UOEVQEIC5OFO4NEWVKAQ" hidden="1">'[2]Reco Sheet for Fcast'!$F$11:$G$11</definedName>
    <definedName name="BExVYH8GALJI83YRQSC210IEPVCS" hidden="1">'[2]Reco Sheet for Fcast'!$F$8:$G$8</definedName>
    <definedName name="BExVYHDYIV5397LC02V4FEP8VD6W" hidden="1">'[2]Reco Sheet for Fcast'!$I$10:$J$10</definedName>
    <definedName name="BExVYOVIZDA18YIQ0A30Q052PCAK" hidden="1">'[2]Reco Sheet for Fcast'!$H$2:$I$2</definedName>
    <definedName name="BExVYQIXPEM6J4JVP78BRHIC05PV" hidden="1">'[2]Reco Sheet for Fcast'!$F$8:$G$8</definedName>
    <definedName name="BExVYVGWN7SONLVDH9WJ2F1JS264" hidden="1">'[2]Reco Sheet for Fcast'!$I$7:$J$7</definedName>
    <definedName name="BExVZ9EO732IK6MNMG17Y1EFTJQC" hidden="1">'[2]Reco Sheet for Fcast'!$F$8:$G$8</definedName>
    <definedName name="BExVZB1Y5J4UL2LKK0363EU7GIJ1" hidden="1">'[2]Reco Sheet for Fcast'!$F$7:$G$7</definedName>
    <definedName name="BExVZJQVO5LQ0BJH5JEN5NOBIAF6" localSheetId="2" hidden="1">'[3]AMI P &amp; L'!#REF!</definedName>
    <definedName name="BExVZJQVO5LQ0BJH5JEN5NOBIAF6" hidden="1">'[3]AMI P &amp; L'!#REF!</definedName>
    <definedName name="BExVZNXWS91RD7NXV5NE2R3C8WW7" hidden="1">'[2]Reco Sheet for Fcast'!$I$8:$J$8</definedName>
    <definedName name="BExVZYQCU2I82W5UAYV4GQJ2JL8U" hidden="1">'[2]Reco Sheet for Fcast'!$J$2:$K$2</definedName>
    <definedName name="BExW0386REQRCQCVT9BCX80UPTRY" hidden="1">'[2]Reco Sheet for Fcast'!$K$2</definedName>
    <definedName name="BExW0FYP4WXY71CYUG40SUBG9UWU" hidden="1">'[2]Reco Sheet for Fcast'!$H$2:$I$2</definedName>
    <definedName name="BExW0RI61B4VV0ARXTFVBAWRA1C5" hidden="1">'[2]Reco Sheet for Fcast'!$F$9:$G$9</definedName>
    <definedName name="BExW1BVUYQTKMOR56MW7RVRX4L1L" hidden="1">'[2]Reco Sheet for Fcast'!$F$15</definedName>
    <definedName name="BExW1F1220628FOMTW5UAATHRJHK" hidden="1">'[2]Reco Sheet for Fcast'!$F$8:$G$8</definedName>
    <definedName name="BExW1RX03DZ35EAWTOIKB7PS5VV7" localSheetId="2" hidden="1">#REF!</definedName>
    <definedName name="BExW1RX03DZ35EAWTOIKB7PS5VV7" hidden="1">#REF!</definedName>
    <definedName name="BExW1TKA0Z9OP2DTG50GZR5EG8C7" hidden="1">'[2]Reco Sheet for Fcast'!$K$2</definedName>
    <definedName name="BExW1U0JLKQ094DW5MMOI8UHO09V" hidden="1">'[2]Reco Sheet for Fcast'!$I$8:$J$8</definedName>
    <definedName name="BExW283NP9D366XFPXLGSCI5UB0L" hidden="1">'[2]Reco Sheet for Fcast'!$F$6:$G$6</definedName>
    <definedName name="BExW2H3C8WJSBW5FGTFKVDVJC4CL" hidden="1">'[2]Reco Sheet for Fcast'!$I$7:$J$7</definedName>
    <definedName name="BExW2MSCKPGF5K3I7TL4KF5ISUOL" hidden="1">'[2]Reco Sheet for Fcast'!$F$15</definedName>
    <definedName name="BExW2NJ8EILHC8GHK3EOST8J05U0" hidden="1">'[2]Reco Sheet for Fcast'!$I$8:$J$8</definedName>
    <definedName name="BExW2SMO90FU9W8DVVES6Q4E6BZR" hidden="1">'[2]Reco Sheet for Fcast'!$F$6:$G$6</definedName>
    <definedName name="BExW2ZITSE40OUTU5LH01FV5JEA3" localSheetId="2" hidden="1">'[3]AMI P &amp; L'!#REF!</definedName>
    <definedName name="BExW2ZITSE40OUTU5LH01FV5JEA3" hidden="1">'[3]AMI P &amp; L'!#REF!</definedName>
    <definedName name="BExW36V9N91OHCUMGWJQL3I5P4JK" hidden="1">'[2]Reco Sheet for Fcast'!$F$15</definedName>
    <definedName name="BExW3EIBA1J9Q9NA9VCGZGRS8WV7" hidden="1">'[2]Reco Sheet for Fcast'!$F$9:$G$9</definedName>
    <definedName name="BExW3FEO8FI8N6AGQKYEG4SQVJWB" hidden="1">'[2]Reco Sheet for Fcast'!$K$2</definedName>
    <definedName name="BExW3GB28STOMJUSZEIA7YKYNS4Y" hidden="1">'[2]Reco Sheet for Fcast'!$H$2:$I$2</definedName>
    <definedName name="BExW3T1K638HT5E0Y8MMK108P5JT" hidden="1">'[2]Reco Sheet for Fcast'!$F$6:$G$6</definedName>
    <definedName name="BExW4217ZHL9VO39POSTJOD090WU" hidden="1">'[2]Reco Sheet for Fcast'!$F$6:$G$6</definedName>
    <definedName name="BExW4GPW71EBF8XPS2QGVQHBCDX3" hidden="1">'[2]Reco Sheet for Fcast'!$H$2:$I$2</definedName>
    <definedName name="BExW4JKC5837JBPCOJV337ZVYYY3" hidden="1">'[2]Reco Sheet for Fcast'!$G$2</definedName>
    <definedName name="BExW4QR9FV9MP5K610THBSM51RYO" hidden="1">'[2]Reco Sheet for Fcast'!$H$2:$I$2</definedName>
    <definedName name="BExW4Z029R9E19ZENN3WEA3VDAD1" hidden="1">'[2]Reco Sheet for Fcast'!$G$2</definedName>
    <definedName name="BExW5AZNT6IAZGNF2C879ODHY1B8" hidden="1">'[2]Reco Sheet for Fcast'!$F$11:$G$11</definedName>
    <definedName name="BExW5WPU27WD4NWZOT0ZEJIDLX5J" hidden="1">'[2]Reco Sheet for Fcast'!$I$6:$J$6</definedName>
    <definedName name="BExW660AV1TUV2XNUPD65RZR3QOO" hidden="1">'[2]Reco Sheet for Fcast'!$F$9:$G$9</definedName>
    <definedName name="BExW66LVVZK656PQY1257QMHP2AY" localSheetId="2" hidden="1">'[3]AMI P &amp; L'!#REF!</definedName>
    <definedName name="BExW66LVVZK656PQY1257QMHP2AY" hidden="1">'[3]AMI P &amp; L'!#REF!</definedName>
    <definedName name="BExW6AY8KWN3C31NX1MZHXBFTSK7" localSheetId="2" hidden="1">#REF!</definedName>
    <definedName name="BExW6AY8KWN3C31NX1MZHXBFTSK7" hidden="1">#REF!</definedName>
    <definedName name="BExW6EJPHAP1TWT380AZLXNHR22P" hidden="1">'[2]Reco Sheet for Fcast'!$I$7:$J$7</definedName>
    <definedName name="BExW6G1PJ38H10DVLL8WPQ736OEB" hidden="1">'[2]Reco Sheet for Fcast'!$I$6:$J$6</definedName>
    <definedName name="BExW75OA5AS517IHUYDHRJXDDOWS" hidden="1">'[2]Reco Sheet for Fcast'!$J$2:$K$2</definedName>
    <definedName name="BExW794A74Z5F2K8LVQLD6VSKXUE" hidden="1">'[2]Reco Sheet for Fcast'!$F$8:$G$8</definedName>
    <definedName name="BExW7H7MHCUHD1MA5VUKYPO21U2I" localSheetId="2" hidden="1">#REF!</definedName>
    <definedName name="BExW7H7MHCUHD1MA5VUKYPO21U2I" hidden="1">#REF!</definedName>
    <definedName name="BExW7RUK8CJ81J4KZCOOP63WMXTX" hidden="1">'[2]Reco Sheet for Fcast'!$I$9:$J$9</definedName>
    <definedName name="BExW886OBR91JIW5EKLII4CQO6E4" hidden="1">'[2]Reco Sheet for Fcast'!$F$8:$G$8</definedName>
    <definedName name="BExW8AFIEPGHQDY6PZGJPQ7YFTB1" localSheetId="2" hidden="1">#REF!</definedName>
    <definedName name="BExW8AFIEPGHQDY6PZGJPQ7YFTB1" hidden="1">#REF!</definedName>
    <definedName name="BExW8K0SSIPSKBVP06IJ71600HJZ" hidden="1">'[2]Reco Sheet for Fcast'!$H$2:$I$2</definedName>
    <definedName name="BExW8T0GVY3ZYO4ACSBLHS8SH895" hidden="1">'[2]Reco Sheet for Fcast'!$F$15</definedName>
    <definedName name="BExW8YEP73JMMU9HZ08PM4WHJQZ4" hidden="1">'[2]Reco Sheet for Fcast'!$I$8:$J$8</definedName>
    <definedName name="BExW937AT53OZQRHNWQZ5BVH24IE" hidden="1">'[2]Reco Sheet for Fcast'!$I$11:$J$11</definedName>
    <definedName name="BExW95LN5N0LYFFVP7GJEGDVDLF0" hidden="1">'[2]Reco Sheet for Fcast'!$G$2</definedName>
    <definedName name="BExW967733Q8RAJOHR2GJ3HO8JIW" hidden="1">'[2]Reco Sheet for Fcast'!$I$6:$J$6</definedName>
    <definedName name="BExW9POK1KIOI0ALS5MZIKTDIYMA" hidden="1">'[2]Reco Sheet for Fcast'!$I$10:$J$10</definedName>
    <definedName name="BExXLDE6PN4ESWT3LXJNQCY94NE4" localSheetId="2" hidden="1">'[3]AMI P &amp; L'!#REF!</definedName>
    <definedName name="BExXLDE6PN4ESWT3LXJNQCY94NE4" hidden="1">'[3]AMI P &amp; L'!#REF!</definedName>
    <definedName name="BExXLQVPK2H3IF0NDDA5CT612EUK" hidden="1">'[2]Reco Sheet for Fcast'!$I$6:$J$6</definedName>
    <definedName name="BExXLR6IO70TYTACKQH9M5PGV24J" hidden="1">'[2]Reco Sheet for Fcast'!$F$11:$G$11</definedName>
    <definedName name="BExXM065WOLYRYHGHOJE0OOFXA4M" localSheetId="2" hidden="1">'[3]AMI P &amp; L'!#REF!</definedName>
    <definedName name="BExXM065WOLYRYHGHOJE0OOFXA4M" hidden="1">'[3]AMI P &amp; L'!#REF!</definedName>
    <definedName name="BExXM3GUNXVDM82KUR17NNUMQCNI" hidden="1">'[2]Reco Sheet for Fcast'!$F$7:$G$7</definedName>
    <definedName name="BExXMA28M8SH7MKIGETSDA72WUIZ" hidden="1">'[2]Reco Sheet for Fcast'!$I$9:$J$9</definedName>
    <definedName name="BExXMJYBFUWD4HN6WTKX2CX41JCA" hidden="1">'[2]Reco Sheet for Fcast'!$I$10:$J$10</definedName>
    <definedName name="BExXMOLHIAHDLFSA31PUB36SC3I9" hidden="1">'[2]Reco Sheet for Fcast'!$G$2</definedName>
    <definedName name="BExXMT8T5Z3M2JBQN65X2LKH0YQI" hidden="1">'[2]Reco Sheet for Fcast'!$I$7:$J$7</definedName>
    <definedName name="BExXN1XNO7H60M9X1E7EVWFJDM5N" hidden="1">'[2]Reco Sheet for Fcast'!$I$7:$J$7</definedName>
    <definedName name="BExXN22ZOTIW49GPLWFYKVM90FNZ" hidden="1">'[2]Reco Sheet for Fcast'!$F$6:$G$6</definedName>
    <definedName name="BExXN6QAP8UJQVN4R4BQKPP4QK35" hidden="1">'[2]Reco Sheet for Fcast'!$F$7:$G$7</definedName>
    <definedName name="BExXNBOA39T2X6Y5Y5GZ5DDNA1AX" hidden="1">'[2]Reco Sheet for Fcast'!$F$8:$G$8</definedName>
    <definedName name="BExXND6872VJ3M2PGT056WQMWBHD" hidden="1">'[2]Reco Sheet for Fcast'!$G$2</definedName>
    <definedName name="BExXNPM24UN2PGVL9D1TUBFRIKR4" hidden="1">'[2]Reco Sheet for Fcast'!$F$7:$G$7</definedName>
    <definedName name="BExXNWYB165VO9MHARCL5WLCHWS0" localSheetId="2" hidden="1">'[3]AMI P &amp; L'!#REF!</definedName>
    <definedName name="BExXNWYB165VO9MHARCL5WLCHWS0" hidden="1">'[3]AMI P &amp; L'!#REF!</definedName>
    <definedName name="BExXO278QHQN8JDK5425EJ615ECC" hidden="1">'[2]Reco Sheet for Fcast'!$F$7:$G$7</definedName>
    <definedName name="BExXOBHOP0WGFHI2Y9AO4L440UVQ" hidden="1">'[2]Reco Sheet for Fcast'!$F$11:$G$11</definedName>
    <definedName name="BExXOHSAD2NSHOLLMZ2JWA4I3I1R" hidden="1">'[2]Reco Sheet for Fcast'!$I$7:$J$7</definedName>
    <definedName name="BExXP80B5FGA00JCM7UXKPI3PB7Y" hidden="1">'[2]Reco Sheet for Fcast'!$I$9:$J$9</definedName>
    <definedName name="BExXP85M4WXYVN1UVHUTOEKEG5XS" hidden="1">'[2]Reco Sheet for Fcast'!$F$8:$G$8</definedName>
    <definedName name="BExXPELOTHOAG0OWILLAH94OZV5J" hidden="1">'[2]Reco Sheet for Fcast'!$H$2:$I$2</definedName>
    <definedName name="BExXPS31W1VD2NMIE4E37LHVDF0L" hidden="1">'[2]Reco Sheet for Fcast'!$F$8:$G$8</definedName>
    <definedName name="BExXPZKYEMVF5JOC14HYOOYQK6JK" hidden="1">'[2]Reco Sheet for Fcast'!$G$2</definedName>
    <definedName name="BExXQ89PA10X79WBWOEP1AJX1OQM" hidden="1">'[2]Reco Sheet for Fcast'!$F$11:$G$11</definedName>
    <definedName name="BExXQCGQGGYSI0LTRVR73MUO50AW" hidden="1">'[2]Reco Sheet for Fcast'!$I$6:$J$6</definedName>
    <definedName name="BExXQEEXFHDQ8DSRAJSB5ET6J004" hidden="1">'[2]Reco Sheet for Fcast'!$F$6:$G$6</definedName>
    <definedName name="BExXQH41O5HZAH8BO6HCFY8YC3TU" localSheetId="2" hidden="1">'[3]AMI P &amp; L'!#REF!</definedName>
    <definedName name="BExXQH41O5HZAH8BO6HCFY8YC3TU" hidden="1">'[3]AMI P &amp; L'!#REF!</definedName>
    <definedName name="BExXQJIEF5R3QQ6D8HO3NGPU0IQC" hidden="1">'[2]Reco Sheet for Fcast'!$G$2</definedName>
    <definedName name="BExXQU00K9ER4I1WM7T9J0W1E7ZC" hidden="1">'[2]Reco Sheet for Fcast'!$I$10:$J$10</definedName>
    <definedName name="BExXQU00KOR7XLM8B13DGJ1MIQDY" hidden="1">'[2]Reco Sheet for Fcast'!$F$10:$G$10</definedName>
    <definedName name="BExXQXG18PS8HGBOS03OSTQ0KEYC" hidden="1">'[2]Reco Sheet for Fcast'!$G$2</definedName>
    <definedName name="BExXQXQT4OAFQT5B0YB3USDJOJOB" hidden="1">'[2]Reco Sheet for Fcast'!$I$9:$J$9</definedName>
    <definedName name="BExXR3FSEXAHSXEQNJORWFCPX86N" hidden="1">'[2]Reco Sheet for Fcast'!$I$6:$J$6</definedName>
    <definedName name="BExXR3W3FKYQBLR299HO9RZ70C43" hidden="1">'[2]Reco Sheet for Fcast'!$F$6:$G$6</definedName>
    <definedName name="BExXR46U23CRRBV6IZT982MAEQKI" hidden="1">'[2]Reco Sheet for Fcast'!$I$7:$J$7</definedName>
    <definedName name="BExXR8OKAVX7O70V5IYG2PRKXSTI" hidden="1">'[2]Reco Sheet for Fcast'!$I$7:$J$7</definedName>
    <definedName name="BExXRA6N6XCLQM6XDV724ZIH6G93" hidden="1">'[2]Reco Sheet for Fcast'!$F$10:$G$10</definedName>
    <definedName name="BExXRABZ1CNKCG6K1MR6OUFHF7J9" hidden="1">'[2]Reco Sheet for Fcast'!$F$10:$G$10</definedName>
    <definedName name="BExXRBOFETC0OTJ6WY3VPMFH03VB" hidden="1">'[2]Reco Sheet for Fcast'!$I$8:$J$8</definedName>
    <definedName name="BExXRD13K1S9Y3JGR7CXSONT7RJZ" localSheetId="2" hidden="1">'[3]AMI P &amp; L'!#REF!</definedName>
    <definedName name="BExXRD13K1S9Y3JGR7CXSONT7RJZ" hidden="1">'[3]AMI P &amp; L'!#REF!</definedName>
    <definedName name="BExXRIFB4QQ87QIGA9AG0NXP577K" hidden="1">'[2]Reco Sheet for Fcast'!$F$10:$G$10</definedName>
    <definedName name="BExXRIQ2JF2CVTRDQX2D9SPH7FTN" hidden="1">'[2]Reco Sheet for Fcast'!$I$11:$J$11</definedName>
    <definedName name="BExXRLKJ6CS4AJYAEHD0WH96AEBA" localSheetId="2" hidden="1">#REF!</definedName>
    <definedName name="BExXRLKJ6CS4AJYAEHD0WH96AEBA" hidden="1">#REF!</definedName>
    <definedName name="BExXRO4A6VUH1F4XV8N1BRJ4896W" localSheetId="2" hidden="1">'[3]AMI P &amp; L'!#REF!</definedName>
    <definedName name="BExXRO4A6VUH1F4XV8N1BRJ4896W" hidden="1">'[3]AMI P &amp; L'!#REF!</definedName>
    <definedName name="BExXRO9N1SNJZGKD90P4K7FU1J0P" hidden="1">'[2]Reco Sheet for Fcast'!$F$15</definedName>
    <definedName name="BExXRV5QP3Z0KAQ1EQT9JYT2FV0L" hidden="1">'[2]Reco Sheet for Fcast'!$F$10:$G$10</definedName>
    <definedName name="BExXRZ20LZZCW8LVGDK0XETOTSAI" hidden="1">'[2]Reco Sheet for Fcast'!$F$15</definedName>
    <definedName name="BExXS63O4OMWMNXXAODZQFSDG33N" hidden="1">'[2]Reco Sheet for Fcast'!$F$6:$G$6</definedName>
    <definedName name="BExXSBSP1TOY051HSPEPM0AEIO2M" hidden="1">'[2]Reco Sheet for Fcast'!$F$6:$G$6</definedName>
    <definedName name="BExXSC8RFK5D68FJD2HI4K66SA6I" hidden="1">'[2]Reco Sheet for Fcast'!$F$10:$G$10</definedName>
    <definedName name="BExXSNHC88W4UMXEOIOOATJAIKZO" hidden="1">'[2]Reco Sheet for Fcast'!$I$8:$J$8</definedName>
    <definedName name="BExXSTBS08WIA9TLALV3UQ2Z3MRG" hidden="1">'[2]Reco Sheet for Fcast'!$I$7:$J$7</definedName>
    <definedName name="BExXSVQ2WOJJ73YEO8Q2FK60V4G8" hidden="1">'[2]Reco Sheet for Fcast'!$I$8:$J$8</definedName>
    <definedName name="BExXTHLRNL82GN7KZY3TOLO508N7" hidden="1">'[2]Reco Sheet for Fcast'!$F$8:$G$8</definedName>
    <definedName name="BExXTL72MKEQSQH9L2OTFLU8DM2B" hidden="1">'[2]Reco Sheet for Fcast'!$F$8:$G$8</definedName>
    <definedName name="BExXTM3M4RTCRSX7VGAXGQNPP668" hidden="1">'[2]Reco Sheet for Fcast'!$F$7:$G$7</definedName>
    <definedName name="BExXTOCF78J7WY6FOVBRY1N2RBBR" hidden="1">'[2]Reco Sheet for Fcast'!$H$2:$I$2</definedName>
    <definedName name="BExXTP3GYO6Z9RTKKT10XA0UTV3T" hidden="1">'[2]Reco Sheet for Fcast'!$I$8:$J$8</definedName>
    <definedName name="BExXTZKZ4CG92ZQLIRKEXXH9BFIR" hidden="1">'[2]Reco Sheet for Fcast'!$F$7:$G$7</definedName>
    <definedName name="BExXU4J2BM2964GD5UZHM752Q4NS" hidden="1">'[2]Reco Sheet for Fcast'!$F$9:$G$9</definedName>
    <definedName name="BExXU4ZC2TLLQLLN5Z55LSE6D0AG" hidden="1">'[2]Reco Sheet for Fcast'!$O$6:$P$10</definedName>
    <definedName name="BExXU6XDTT7RM93KILIDEYPA9XKF" hidden="1">'[2]Reco Sheet for Fcast'!$I$6:$J$6</definedName>
    <definedName name="BExXU8VLZA7WLPZ3RAQZGNERUD26" localSheetId="2" hidden="1">'[3]AMI P &amp; L'!#REF!</definedName>
    <definedName name="BExXU8VLZA7WLPZ3RAQZGNERUD26" hidden="1">'[3]AMI P &amp; L'!#REF!</definedName>
    <definedName name="BExXUB9RSLSCNN5ETLXY72DAPZZM" hidden="1">'[2]Reco Sheet for Fcast'!$I$10:$J$10</definedName>
    <definedName name="BExXUFRM82XQIN2T8KGLDQL1IBQW" hidden="1">'[2]Reco Sheet for Fcast'!$G$2</definedName>
    <definedName name="BExXUFX23FE72H6IM4JSHIQV4VNK" localSheetId="2" hidden="1">#REF!</definedName>
    <definedName name="BExXUFX23FE72H6IM4JSHIQV4VNK" hidden="1">#REF!</definedName>
    <definedName name="BExXUQEQBF6FI240ZGIF9YXZSRAU" hidden="1">'[2]Reco Sheet for Fcast'!$F$10:$G$10</definedName>
    <definedName name="BExXUYND6EJO7CJ5KRICV4O1JNWK" hidden="1">'[2]Reco Sheet for Fcast'!$F$9:$G$9</definedName>
    <definedName name="BExXV6FWG4H3S2QEUJZYIXILNGJ7" hidden="1">'[2]Reco Sheet for Fcast'!$F$8:$G$8</definedName>
    <definedName name="BExXVK87BMMO6LHKV0CFDNIQVIBS" hidden="1">'[2]Reco Sheet for Fcast'!$I$11:$J$11</definedName>
    <definedName name="BExXVKZ9WXPGL6IVY6T61IDD771I" hidden="1">'[2]Reco Sheet for Fcast'!$F$8:$G$8</definedName>
    <definedName name="BExXVLVNRJK2QSK3UMZRFRADS2G4" localSheetId="2" hidden="1">'[3]AMI P &amp; L'!#REF!</definedName>
    <definedName name="BExXVLVNRJK2QSK3UMZRFRADS2G4" hidden="1">'[3]AMI P &amp; L'!#REF!</definedName>
    <definedName name="BExXW27MMXHXUXX78SDTBE1JYTHT" hidden="1">'[2]Reco Sheet for Fcast'!$I$7:$J$7</definedName>
    <definedName name="BExXW2YIM2MYBSHRIX0RP9D4PRMN" hidden="1">'[2]Reco Sheet for Fcast'!$I$6:$J$6</definedName>
    <definedName name="BExXWBNE4KTFSXKVSRF6WX039WPB" hidden="1">'[2]Reco Sheet for Fcast'!$F$9:$G$9</definedName>
    <definedName name="BExXWFP5AYE7EHYTJWBZSQ8PQ0YX" hidden="1">'[2]Reco Sheet for Fcast'!$I$9:$J$9</definedName>
    <definedName name="BExXWLJG5TBEL46BL8CA7MCLGTUZ" localSheetId="2" hidden="1">#REF!</definedName>
    <definedName name="BExXWLJG5TBEL46BL8CA7MCLGTUZ" hidden="1">#REF!</definedName>
    <definedName name="BExXWVFIBQT8OY1O41FRFPFGXQHK" hidden="1">'[2]Reco Sheet for Fcast'!$K$2</definedName>
    <definedName name="BExXWWXHBZHA9J3N8K47F84X0M0L" hidden="1">'[2]Reco Sheet for Fcast'!$I$10:$J$10</definedName>
    <definedName name="BExXXBM521DL8R4ZX7NZ3DBCUOR5" localSheetId="2" hidden="1">'[3]AMI P &amp; L'!#REF!</definedName>
    <definedName name="BExXXBM521DL8R4ZX7NZ3DBCUOR5" hidden="1">'[3]AMI P &amp; L'!#REF!</definedName>
    <definedName name="BExXXC7OZI33XZ03NRMEP7VRLQK4" hidden="1">'[2]Reco Sheet for Fcast'!$I$7:$J$7</definedName>
    <definedName name="BExXXH5N3NKBQ7BCJPJTBF8CYM2Q" hidden="1">'[2]Reco Sheet for Fcast'!$I$6:$J$6</definedName>
    <definedName name="BExXXKWLM4D541BH6O8GOJMHFHMW" hidden="1">'[2]Reco Sheet for Fcast'!$I$9:$J$9</definedName>
    <definedName name="BExXXPPA1Q87XPI97X0OXCPBPDON" hidden="1">'[2]Reco Sheet for Fcast'!$I$11:$J$11</definedName>
    <definedName name="BExXXVUDA98IZTQ6MANKU4MTTDVR" hidden="1">'[2]Reco Sheet for Fcast'!$I$10:$J$10</definedName>
    <definedName name="BExXXZQNZY6IZI45DJXJK0MQZWA7" localSheetId="2" hidden="1">'[3]AMI P &amp; L'!#REF!</definedName>
    <definedName name="BExXXZQNZY6IZI45DJXJK0MQZWA7" hidden="1">'[3]AMI P &amp; L'!#REF!</definedName>
    <definedName name="BExXY5QFG6QP94SFT3935OBM8Y4K" hidden="1">'[2]Reco Sheet for Fcast'!$I$7:$J$7</definedName>
    <definedName name="BExXY7TYEBFXRYUYIFHTN65RJ8EW" localSheetId="2" hidden="1">'[3]AMI P &amp; L'!#REF!</definedName>
    <definedName name="BExXY7TYEBFXRYUYIFHTN65RJ8EW" hidden="1">'[3]AMI P &amp; L'!#REF!</definedName>
    <definedName name="BExXYLBHANUXC5FCTDDTGOVD3GQS" hidden="1">'[2]Reco Sheet for Fcast'!$I$8:$J$8</definedName>
    <definedName name="BExXYMNYAYH3WA2ZCFAYKZID9ZCI" hidden="1">'[2]Reco Sheet for Fcast'!$I$9:$J$9</definedName>
    <definedName name="BExXYYT12SVN2VDMLVNV4P3ISD8T" hidden="1">'[2]Reco Sheet for Fcast'!$I$7:$J$7</definedName>
    <definedName name="BExXZFVV4YB42AZ3H1I40YG3JAPU" hidden="1">'[2]Reco Sheet for Fcast'!$I$11:$J$11</definedName>
    <definedName name="BExXZHJ9T2JELF12CHHGD54J1B0C" hidden="1">'[2]Reco Sheet for Fcast'!$F$7:$G$7</definedName>
    <definedName name="BExXZMBX5F1N53KQHPU92S4B5ZZ4" hidden="1">'[2]Reco Sheet for Fcast'!$E$1</definedName>
    <definedName name="BExXZNJ2X1TK2LRK5ZY3MX49H5T7" hidden="1">'[2]Reco Sheet for Fcast'!$J$2:$K$2</definedName>
    <definedName name="BExXZOVPCEP495TQSON6PSRQ8XCY" localSheetId="2" hidden="1">'[3]AMI P &amp; L'!#REF!</definedName>
    <definedName name="BExXZOVPCEP495TQSON6PSRQ8XCY" hidden="1">'[3]AMI P &amp; L'!#REF!</definedName>
    <definedName name="BExXZXKH7NBARQQAZM69Z57IH1MM" hidden="1">'[2]Reco Sheet for Fcast'!$F$6:$G$6</definedName>
    <definedName name="BExY06EUGA7EW4VVDQKIUQW4P39O" localSheetId="2" hidden="1">#REF!</definedName>
    <definedName name="BExY06EUGA7EW4VVDQKIUQW4P39O" hidden="1">#REF!</definedName>
    <definedName name="BExY07WSDH5QEVM7BJXJK2ZRAI1O" localSheetId="2" hidden="1">'[3]AMI P &amp; L'!#REF!</definedName>
    <definedName name="BExY07WSDH5QEVM7BJXJK2ZRAI1O" hidden="1">'[3]AMI P &amp; L'!#REF!</definedName>
    <definedName name="BExY0C3UBVC4M59JIRXVQ8OWAJC1" hidden="1">'[2]Reco Sheet for Fcast'!$I$7:$J$7</definedName>
    <definedName name="BExY0OE8GFHMLLTEAFIOQTOPEVPB" hidden="1">'[2]Reco Sheet for Fcast'!$F$8:$G$8</definedName>
    <definedName name="BExY0OJHW85S0VKBA8T4HTYPYBOS" hidden="1">'[2]Reco Sheet for Fcast'!$I$10:$J$10</definedName>
    <definedName name="BExY0T1E034D7XAXNC6F7540LLIE" hidden="1">'[2]Reco Sheet for Fcast'!$F$15</definedName>
    <definedName name="BExY0V4VNPA7ZZUMJNNU0ZHE1KOH" localSheetId="2" hidden="1">#REF!</definedName>
    <definedName name="BExY0V4VNPA7ZZUMJNNU0ZHE1KOH" hidden="1">#REF!</definedName>
    <definedName name="BExY0XTZLHN49J2JH94BYTKBJLT3" hidden="1">'[2]Reco Sheet for Fcast'!$F$10:$G$10</definedName>
    <definedName name="BExY11FH9TXHERUYGG8FE50U7H7J" hidden="1">'[2]Reco Sheet for Fcast'!$F$10:$G$10</definedName>
    <definedName name="BExY180UKNW5NIAWD6ZUYTFEH8QS" hidden="1">'[2]Reco Sheet for Fcast'!$F$15</definedName>
    <definedName name="BExY1DPTV4LSY9MEOUGXF8X052NA" hidden="1">'[2]Reco Sheet for Fcast'!$F$7:$G$7</definedName>
    <definedName name="BExY1GK9ELBEKDD7O6HR6DUO8YGO" hidden="1">'[2]Reco Sheet for Fcast'!$I$11:$J$11</definedName>
    <definedName name="BExY1HBBZWCVKT5KEBLCKMKR9LKK" hidden="1">'[2]Reco Sheet for Fcast'!$F$9:$G$9</definedName>
    <definedName name="BExY1NWOXXFV9GGZ3PX444LZ8TVX" hidden="1">'[2]Reco Sheet for Fcast'!$F$10:$G$10</definedName>
    <definedName name="BExY1UCL0RND63LLSM9X5SFRG117" hidden="1">'[2]Reco Sheet for Fcast'!$H$2:$I$2</definedName>
    <definedName name="BExY1WAT3937L08HLHIRQHMP2A3H" hidden="1">'[2]Reco Sheet for Fcast'!$I$10:$J$10</definedName>
    <definedName name="BExY1YEBOSLMID7LURP8QB46AI91" hidden="1">'[2]Reco Sheet for Fcast'!$I$10:$J$10</definedName>
    <definedName name="BExY2FS4LFX9OHOTQT7SJ2PXAC25" hidden="1">'[2]Reco Sheet for Fcast'!$I$10:$J$10</definedName>
    <definedName name="BExY2GDPCZPVU0IQ6IJIB1YQQRQ6" hidden="1">'[2]Reco Sheet for Fcast'!$F$6:$G$6</definedName>
    <definedName name="BExY2GTSZ3VA9TXLY7KW1LIAKJ61" hidden="1">'[2]Reco Sheet for Fcast'!$F$6:$G$6</definedName>
    <definedName name="BExY2IXBR1SGYZH08T7QHKEFS8HA" hidden="1">'[2]Reco Sheet for Fcast'!$F$15</definedName>
    <definedName name="BExY2Q4B5FUDA5VU4VRUHX327QN0" hidden="1">'[2]Reco Sheet for Fcast'!$F$9:$G$9</definedName>
    <definedName name="BExY3HOSK7YI364K15OX70AVR6F1" localSheetId="2" hidden="1">'[3]AMI P &amp; L'!#REF!</definedName>
    <definedName name="BExY3HOSK7YI364K15OX70AVR6F1" hidden="1">'[3]AMI P &amp; L'!#REF!</definedName>
    <definedName name="BExY3T89AUR83SOAZZ3OMDEJDQ39" hidden="1">'[2]Reco Sheet for Fcast'!$F$10:$G$10</definedName>
    <definedName name="BExY45O3XSWT6MQU6R33GI3YUAUM" localSheetId="2" hidden="1">#REF!</definedName>
    <definedName name="BExY45O3XSWT6MQU6R33GI3YUAUM" hidden="1">#REF!</definedName>
    <definedName name="BExY4MG771JQ84EMIVB6HQGGHZY7" hidden="1">'[2]Reco Sheet for Fcast'!$H$2:$I$2</definedName>
    <definedName name="BExY4PWCSFB8P3J3TBQB2MD67263" hidden="1">'[2]Reco Sheet for Fcast'!$I$8:$J$8</definedName>
    <definedName name="BExY4RZW3KK11JLYBA4DWZ92M6LQ" hidden="1">'[2]Reco Sheet for Fcast'!$I$11:$J$11</definedName>
    <definedName name="BExY4XOVTTNVZ577RLIEC7NZQFIX" hidden="1">'[2]Reco Sheet for Fcast'!$F$7:$G$7</definedName>
    <definedName name="BExY50JAF5CG01GTHAUS7I4ZLUDC" hidden="1">'[2]Reco Sheet for Fcast'!$I$8:$J$8</definedName>
    <definedName name="BExY53J7EXFEOFTRNAHLK7IH3ACB" hidden="1">'[2]Reco Sheet for Fcast'!$F$8:$G$8</definedName>
    <definedName name="BExY5515SJTJS3VM80M3YYR0WF37" hidden="1">'[2]Reco Sheet for Fcast'!$F$15:$G$16</definedName>
    <definedName name="BExY5515WE39FQ3EG5QHG67V9C0O" hidden="1">'[2]Reco Sheet for Fcast'!$F$11:$G$11</definedName>
    <definedName name="BExY5986WNAD8NFCPXC9TVLBU4FG" hidden="1">'[2]Reco Sheet for Fcast'!$K$2</definedName>
    <definedName name="BExY5DF9MS25IFNWGJ1YAS5MDN8R" hidden="1">'[2]Reco Sheet for Fcast'!$K$2</definedName>
    <definedName name="BExY5ERVGL3UM2MGT8LJ0XPKTZEK" hidden="1">'[2]Reco Sheet for Fcast'!$I$7:$J$7</definedName>
    <definedName name="BExY5EX6NJFK8W754ZVZDN5DS04K" hidden="1">'[2]Reco Sheet for Fcast'!$I$6:$J$6</definedName>
    <definedName name="BExY5S3XD1NJT109CV54IFOHVLQ6" hidden="1">'[2]Reco Sheet for Fcast'!$F$9:$G$9</definedName>
    <definedName name="BExY6KVS1MMZ2R34PGEFR2BMTU9W" hidden="1">'[2]Reco Sheet for Fcast'!$I$11:$J$11</definedName>
    <definedName name="BExY6Q9YY7LW745GP7CYOGGSPHGE" hidden="1">'[2]Reco Sheet for Fcast'!$F$6:$G$6</definedName>
    <definedName name="BExZIA3C8LKJTEH3MKQ57KJH5TA2" hidden="1">'[2]Reco Sheet for Fcast'!$I$11:$J$11</definedName>
    <definedName name="BExZIIHH3QNQE3GFMHEE4UMHY6WQ" hidden="1">'[2]Reco Sheet for Fcast'!$F$6:$G$6</definedName>
    <definedName name="BExZIYO22G5UXOB42GDLYGVRJ6U7" hidden="1">'[2]Reco Sheet for Fcast'!$F$11:$G$11</definedName>
    <definedName name="BExZJ7CYXTDLM412P6E5FAC4YB5M" hidden="1">'[2]Reco Sheet for Fcast'!$F$15:$AI$18</definedName>
    <definedName name="BExZJ7I9T8XU4MZRKJ1VVU76V2LZ" hidden="1">'[2]Reco Sheet for Fcast'!$F$15</definedName>
    <definedName name="BExZJMY170JCUU1RWASNZ1HJPRTA" hidden="1">'[2]Reco Sheet for Fcast'!$F$8:$G$8</definedName>
    <definedName name="BExZJOQR77H0P4SUKVYACDCFBBXO" hidden="1">'[2]Reco Sheet for Fcast'!$I$6:$J$6</definedName>
    <definedName name="BExZJS6RG34ODDY9HMZ0O34MEMSB" hidden="1">'[2]Reco Sheet for Fcast'!$I$8:$J$8</definedName>
    <definedName name="BExZK34NR4BAD7HJAP7SQ926UQP3" hidden="1">'[2]Reco Sheet for Fcast'!$F$11:$G$11</definedName>
    <definedName name="BExZK3FGPHH5H771U7D5XY7XBS6E" localSheetId="2" hidden="1">'[3]AMI P &amp; L'!#REF!</definedName>
    <definedName name="BExZK3FGPHH5H771U7D5XY7XBS6E" hidden="1">'[3]AMI P &amp; L'!#REF!</definedName>
    <definedName name="BExZKHYORG3O8C772XPFHM1N8T80" localSheetId="2" hidden="1">'[3]AMI P &amp; L'!#REF!</definedName>
    <definedName name="BExZKHYORG3O8C772XPFHM1N8T80" hidden="1">'[3]AMI P &amp; L'!#REF!</definedName>
    <definedName name="BExZKJRF2IRR57DG9CLC7MSHWNNN" hidden="1">'[2]Reco Sheet for Fcast'!$F$8:$G$8</definedName>
    <definedName name="BExZKV5GYXO0X760SBD9TWTIQHGI" hidden="1">'[2]Reco Sheet for Fcast'!$F$10:$G$10</definedName>
    <definedName name="BExZL6E4YVXRUN7ZGF2BIGIXFR8K" localSheetId="2" hidden="1">'[3]AMI P &amp; L'!#REF!</definedName>
    <definedName name="BExZL6E4YVXRUN7ZGF2BIGIXFR8K" hidden="1">'[3]AMI P &amp; L'!#REF!</definedName>
    <definedName name="BExZLGVLMKTPFXG42QYT0PO81G7F" hidden="1">'[2]Reco Sheet for Fcast'!$F$9:$G$9</definedName>
    <definedName name="BExZLKMK7LRK14S09WLMH7MXSQXM" hidden="1">'[2]Reco Sheet for Fcast'!$F$7:$G$7</definedName>
    <definedName name="BExZM7JVLG0W8EG5RBU915U3SKBY" hidden="1">'[2]Reco Sheet for Fcast'!$F$7:$G$7</definedName>
    <definedName name="BExZM85FOVUFF110XMQ9O2ODSJUK" hidden="1">'[2]Reco Sheet for Fcast'!$I$7:$J$7</definedName>
    <definedName name="BExZMF1MMTZ1TA14PZ8ASSU2CBSP" hidden="1">'[2]Reco Sheet for Fcast'!$I$8:$J$8</definedName>
    <definedName name="BExZMKL5YQZD7F0FUCSVFGLPFK52" hidden="1">'[2]Reco Sheet for Fcast'!$F$9:$G$9</definedName>
    <definedName name="BExZMOC3VNZALJM71X2T6FV91GTB" hidden="1">'[2]Reco Sheet for Fcast'!$I$8:$J$8</definedName>
    <definedName name="BExZMXH39OB0I43XEL3K11U3G9PM" hidden="1">'[2]Reco Sheet for Fcast'!$I$6:$J$6</definedName>
    <definedName name="BExZMZQ3RBKDHT5GLFNLS52OSJA0" hidden="1">'[2]Reco Sheet for Fcast'!$F$11:$G$11</definedName>
    <definedName name="BExZN2F7Y2J2L2LN5WZRG949MS4A" hidden="1">'[2]Reco Sheet for Fcast'!$F$6:$G$6</definedName>
    <definedName name="BExZN847WUWKRYTZWG9TCQZJS3OL" hidden="1">'[2]Reco Sheet for Fcast'!$I$6:$J$6</definedName>
    <definedName name="BExZNH3VISFF4NQI11BZDP5IQ7VG" hidden="1">'[2]Reco Sheet for Fcast'!$F$6:$G$6</definedName>
    <definedName name="BExZNJYCFYVMAOI62GB2BABK1ELE" hidden="1">'[2]Reco Sheet for Fcast'!$I$8:$J$8</definedName>
    <definedName name="BExZNV707LIU6Z5H6QI6H67LHTI1" hidden="1">'[2]Reco Sheet for Fcast'!$F$9:$G$9</definedName>
    <definedName name="BExZNVCBKB930QQ9QW7KSGOZ0V1M" hidden="1">'[2]Reco Sheet for Fcast'!$I$9:$J$9</definedName>
    <definedName name="BExZNW8QJ18X0RSGFDWAE9ZSDX39" hidden="1">'[2]Reco Sheet for Fcast'!$H$2:$I$2</definedName>
    <definedName name="BExZNZDWRS6Q40L8OCWFEIVI0A1O" hidden="1">'[2]Reco Sheet for Fcast'!$I$6:$J$6</definedName>
    <definedName name="BExZOAH4GDULQO35ZGF099VIFGNC" localSheetId="2" hidden="1">#REF!</definedName>
    <definedName name="BExZOAH4GDULQO35ZGF099VIFGNC" hidden="1">#REF!</definedName>
    <definedName name="BExZOBO9NYLGVJQ31LVQ9XS2ZT4N" hidden="1">'[2]Reco Sheet for Fcast'!$I$10:$J$10</definedName>
    <definedName name="BExZOETNB1CJ3Y2RKLI1ZK0S8Z6H" hidden="1">'[2]Reco Sheet for Fcast'!$I$10:$J$10</definedName>
    <definedName name="BExZOREMVSK4E5VSWM838KHUB8AI" hidden="1">'[2]Reco Sheet for Fcast'!$I$6:$J$6</definedName>
    <definedName name="BExZOVR745T5P1KS9NV2PXZPZVRG" hidden="1">'[2]Reco Sheet for Fcast'!$I$11:$J$11</definedName>
    <definedName name="BExZOZSWGLSY2XYVRIS6VSNJDSGD" hidden="1">'[2]Reco Sheet for Fcast'!$I$8:$J$8</definedName>
    <definedName name="BExZP7AIJKLM6C6CSUIIFAHFBNX2" hidden="1">'[2]Reco Sheet for Fcast'!$G$2</definedName>
    <definedName name="BExZPQ0XY507N8FJMVPKCTK8HC9H" hidden="1">'[2]Reco Sheet for Fcast'!$K$2</definedName>
    <definedName name="BExZQ37OVBR25U32CO2YYVPZOMR5" hidden="1">'[2]Reco Sheet for Fcast'!$K$2</definedName>
    <definedName name="BExZQ3NT7H06VO0AR48WHZULZB93" hidden="1">'[2]Reco Sheet for Fcast'!$I$8:$J$8</definedName>
    <definedName name="BExZQ7PJU07SEJMDX18U9YVDC2GU" hidden="1">'[2]Reco Sheet for Fcast'!$F$6:$G$6</definedName>
    <definedName name="BExZQIHTGHK7OOI2Y2PN3JYBY82I" localSheetId="2" hidden="1">'[3]AMI P &amp; L'!#REF!</definedName>
    <definedName name="BExZQIHTGHK7OOI2Y2PN3JYBY82I" hidden="1">'[3]AMI P &amp; L'!#REF!</definedName>
    <definedName name="BExZQJJMGU5MHQOILGXGJPAQI5XI" localSheetId="2" hidden="1">'[3]AMI P &amp; L'!#REF!</definedName>
    <definedName name="BExZQJJMGU5MHQOILGXGJPAQI5XI" hidden="1">'[3]AMI P &amp; L'!#REF!</definedName>
    <definedName name="BExZQP3CUHU0IRXBVRJLP1KYRDVE" localSheetId="2" hidden="1">#REF!</definedName>
    <definedName name="BExZQP3CUHU0IRXBVRJLP1KYRDVE" hidden="1">#REF!</definedName>
    <definedName name="BExZQXBYEBN28QUH1KOVW6KKA5UM" hidden="1">'[2]Reco Sheet for Fcast'!$F$15</definedName>
    <definedName name="BExZQZKT146WEN8FTVZ7Y5TSB8L5" localSheetId="2" hidden="1">'[3]AMI P &amp; L'!#REF!</definedName>
    <definedName name="BExZQZKT146WEN8FTVZ7Y5TSB8L5" hidden="1">'[3]AMI P &amp; L'!#REF!</definedName>
    <definedName name="BExZR485AKBH93YZ08CMUC3WROED" hidden="1">'[2]Reco Sheet for Fcast'!$I$10:$J$10</definedName>
    <definedName name="BExZR7TL98P2PPUVGIZYR5873DWW" hidden="1">'[2]Reco Sheet for Fcast'!$F$9:$G$9</definedName>
    <definedName name="BExZRGD1603X5ACFALUUDKCD7X48" hidden="1">'[2]Reco Sheet for Fcast'!$I$9:$J$9</definedName>
    <definedName name="BExZRP1X6UVLN1UOLHH5VF4STP1O" localSheetId="2" hidden="1">'[3]AMI P &amp; L'!#REF!</definedName>
    <definedName name="BExZRP1X6UVLN1UOLHH5VF4STP1O" hidden="1">'[3]AMI P &amp; L'!#REF!</definedName>
    <definedName name="BExZRQ930U6OCYNV00CH5I0Q4LPE" hidden="1">'[2]Reco Sheet for Fcast'!$I$8:$J$8</definedName>
    <definedName name="BExZRW8W514W8OZ72YBONYJ64GXF" localSheetId="2" hidden="1">'[3]AMI P &amp; L'!#REF!</definedName>
    <definedName name="BExZRW8W514W8OZ72YBONYJ64GXF" hidden="1">'[3]AMI P &amp; L'!#REF!</definedName>
    <definedName name="BExZRWJP2BUVFJPO8U8ATQEP0LZU" hidden="1">'[2]Reco Sheet for Fcast'!$F$15</definedName>
    <definedName name="BExZSI9USDLZAN8LI8M4YYQL24GZ" hidden="1">'[2]Reco Sheet for Fcast'!$F$7:$G$7</definedName>
    <definedName name="BExZSS0LA2JY4ZLJ1Z5YCMLJJZCH" hidden="1">'[2]Reco Sheet for Fcast'!$F$11:$G$11</definedName>
    <definedName name="BExZTAQV2QVSZY5Y3VCCWUBSBW9P" localSheetId="2" hidden="1">'[3]AMI P &amp; L'!#REF!</definedName>
    <definedName name="BExZTAQV2QVSZY5Y3VCCWUBSBW9P" hidden="1">'[3]AMI P &amp; L'!#REF!</definedName>
    <definedName name="BExZTHSI2FX56PWRSNX9H5EWTZFO" hidden="1">'[2]Reco Sheet for Fcast'!$F$6:$G$6</definedName>
    <definedName name="BExZTJL3HVBFY139H6CJHEQCT1EL" hidden="1">'[2]Reco Sheet for Fcast'!$F$9:$G$9</definedName>
    <definedName name="BExZTLOL8OPABZI453E0KVNA1GJS" hidden="1">'[2]Reco Sheet for Fcast'!$F$11:$G$11</definedName>
    <definedName name="BExZTT6J3X0TOX0ZY6YPLUVMCW9X" localSheetId="2" hidden="1">'[3]AMI P &amp; L'!#REF!</definedName>
    <definedName name="BExZTT6J3X0TOX0ZY6YPLUVMCW9X" hidden="1">'[3]AMI P &amp; L'!#REF!</definedName>
    <definedName name="BExZTW6ECBRA0BBITWBQ8R93RMCL" hidden="1">'[2]Reco Sheet for Fcast'!$G$2</definedName>
    <definedName name="BExZU2BHYAOKSCBM3C5014ZF6IXS" hidden="1">'[2]Reco Sheet for Fcast'!$H$2:$I$2</definedName>
    <definedName name="BExZU2RMJTXOCS0ROPMYPE6WTD87" hidden="1">'[2]Reco Sheet for Fcast'!$F$7:$G$7</definedName>
    <definedName name="BExZUF7G8FENTJKH9R1XUWXM6CWD" hidden="1">'[2]Reco Sheet for Fcast'!$I$9:$J$9</definedName>
    <definedName name="BExZUNARUJBIZ08VCAV3GEVBIR3D" hidden="1">'[2]Reco Sheet for Fcast'!$I$8:$J$8</definedName>
    <definedName name="BExZUSZT5496UMBP4LFSLTR1GVEW" hidden="1">'[2]Reco Sheet for Fcast'!$I$9:$J$9</definedName>
    <definedName name="BExZUT54340I38GVCV79EL116WR0" hidden="1">'[2]Reco Sheet for Fcast'!$I$11:$J$11</definedName>
    <definedName name="BExZUYDULCX65H9OZ9JHPBNKF3MI" hidden="1">'[2]Reco Sheet for Fcast'!$F$7:$G$7</definedName>
    <definedName name="BExZV2QD5ZDK3AGDRULLA7JB46C3" hidden="1">'[2]Reco Sheet for Fcast'!$F$8:$G$8</definedName>
    <definedName name="BExZVBQ29OM0V8XAL3HL0JIM0MMU" hidden="1">'[2]Reco Sheet for Fcast'!$I$9:$J$9</definedName>
    <definedName name="BExZVBQ3B8IIQW88DDLAW5BA4PL4" localSheetId="2" hidden="1">#REF!</definedName>
    <definedName name="BExZVBQ3B8IIQW88DDLAW5BA4PL4" hidden="1">#REF!</definedName>
    <definedName name="BExZVLM4T9ORS4ZWHME46U4Q103C" hidden="1">'[2]Reco Sheet for Fcast'!$I$10:$J$10</definedName>
    <definedName name="BExZVM7OZWPPRH5YQW50EYMMIW1A" hidden="1">'[2]Reco Sheet for Fcast'!$I$6:$J$6</definedName>
    <definedName name="BExZVP7KJEUGEZ1AZ15Z29XW6KAH" hidden="1">'[2]Reco Sheet for Fcast'!$I$7:$J$7</definedName>
    <definedName name="BExZVPYGX2C5OSHMZ6F0KBKZ6B1S" hidden="1">'[2]Reco Sheet for Fcast'!$H$2:$I$2</definedName>
    <definedName name="BExZW5UARC8W9AQNLJX2I5WQWS5F" hidden="1">'[2]Reco Sheet for Fcast'!$I$9:$J$9</definedName>
    <definedName name="BExZW7HRGN6A9YS41KI2B2UUMJ7X" hidden="1">'[2]Reco Sheet for Fcast'!$I$7:$J$7</definedName>
    <definedName name="BExZW8ZPNV43UXGOT98FDNIBQHZY" hidden="1">'[2]Reco Sheet for Fcast'!$I$11:$J$11</definedName>
    <definedName name="BExZWKDP0QSA9SPSF40ZMQ81QV13" hidden="1">'[2]Reco Sheet for Fcast'!$F$7:$G$7</definedName>
    <definedName name="BExZWKZ5N3RDXU8MZ8HQVYYD8O0F" hidden="1">'[2]Reco Sheet for Fcast'!$F$6:$G$6</definedName>
    <definedName name="BExZWSMC9T48W74GFGQCIUJ8ZPP3" hidden="1">'[2]Reco Sheet for Fcast'!$G$2:$H$2</definedName>
    <definedName name="BExZWUF2V4HY3HI8JN9ZVPRWK1H3" hidden="1">'[2]Reco Sheet for Fcast'!$I$9:$J$9</definedName>
    <definedName name="BExZWX45URTK9KYDJHEXL1OTZ833" hidden="1">'[2]Reco Sheet for Fcast'!$I$9:$J$9</definedName>
    <definedName name="BExZX0EWQEZO86WDAD9A4EAEZ012" hidden="1">'[2]Reco Sheet for Fcast'!$F$9:$G$9</definedName>
    <definedName name="BExZX2T6ZT2DZLYSDJJBPVIT5OK2" hidden="1">'[2]Reco Sheet for Fcast'!$I$10:$J$10</definedName>
    <definedName name="BExZXOJDELULNLEH7WG0OYJT0NJ4" hidden="1">'[2]Reco Sheet for Fcast'!$I$6:$J$6</definedName>
    <definedName name="BExZXOOTRNUK8LGEAZ8ZCFW9KXQ1" hidden="1">'[2]Reco Sheet for Fcast'!$J$2:$K$2</definedName>
    <definedName name="BExZXT6JOXNKEDU23DKL8XZAJZIH" hidden="1">'[2]Reco Sheet for Fcast'!$I$8:$J$8</definedName>
    <definedName name="BExZXUTYW1HWEEZ1LIX4OQWC7HL1" hidden="1">'[2]Reco Sheet for Fcast'!$F$9:$G$9</definedName>
    <definedName name="BExZXY4NKQL9QD76YMQJ15U1C2G8" hidden="1">'[2]Reco Sheet for Fcast'!$I$11:$J$11</definedName>
    <definedName name="BExZXYQ7U5G08FQGUIGYT14QCBOF" hidden="1">'[2]Reco Sheet for Fcast'!$F$9:$G$9</definedName>
    <definedName name="BExZY02V77YJBMODJSWZOYCMPS5X" localSheetId="2" hidden="1">'[3]AMI P &amp; L'!#REF!</definedName>
    <definedName name="BExZY02V77YJBMODJSWZOYCMPS5X" hidden="1">'[3]AMI P &amp; L'!#REF!</definedName>
    <definedName name="BExZY49QRZIR6CA41LFA9LM6EULU" hidden="1">'[2]Reco Sheet for Fcast'!$F$7:$G$7</definedName>
    <definedName name="BExZZ2FQA9A8C7CJKMEFQ9VPSLCE" hidden="1">'[2]Reco Sheet for Fcast'!$G$2</definedName>
    <definedName name="BExZZCHAVHW8C2H649KRGVQ0WVRT" hidden="1">'[2]Reco Sheet for Fcast'!$I$9:$J$9</definedName>
    <definedName name="BExZZTK54OTLF2YB68BHGOS27GEN" localSheetId="2" hidden="1">'[3]AMI P &amp; L'!#REF!</definedName>
    <definedName name="BExZZTK54OTLF2YB68BHGOS27GEN" hidden="1">'[3]AMI P &amp; L'!#REF!</definedName>
    <definedName name="BExZZXB3JQQG4SIZS4MRU6NNW7HI" hidden="1">'[2]Reco Sheet for Fcast'!$F$7:$G$7</definedName>
    <definedName name="BExZZZEMIIFKMLLV4DJKX5TB9R5V" localSheetId="2" hidden="1">'[3]AMI P &amp; L'!#REF!</definedName>
    <definedName name="BExZZZEMIIFKMLLV4DJKX5TB9R5V" hidden="1">'[3]AMI P &amp; L'!#REF!</definedName>
    <definedName name="cats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onv_2015_2010">Inputs!$I$19</definedName>
    <definedName name="CRA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du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2" hidden="1">{#N/A,#N/A,FALSE,"pcf";#N/A,#N/A,FALSE,"pcr"}</definedName>
    <definedName name="FF" hidden="1">{#N/A,#N/A,FALSE,"pcf";#N/A,#N/A,FALSE,"pcr"}</definedName>
    <definedName name="first_reg_period">Inputs!$E$7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2" hidden="1">{#N/A,#N/A,FALSE,"pcf";#N/A,#N/A,FALSE,"pcr"}</definedName>
    <definedName name="GFGFH" hidden="1">{#N/A,#N/A,FALSE,"pcf";#N/A,#N/A,FALSE,"pcr"}</definedName>
    <definedName name="gr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PP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2" hidden="1">{#N/A,#N/A,FALSE,"pcf";#N/A,#N/A,FALSE,"pcr"}</definedName>
    <definedName name="RRRR" hidden="1">{#N/A,#N/A,FALSE,"pcf";#N/A,#N/A,FALSE,"pcr"}</definedName>
    <definedName name="rtgb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localSheetId="2" hidden="1">{#N/A,#N/A,FALSE,"pcf";#N/A,#N/A,FALSE,"pcr"}</definedName>
    <definedName name="sdfasdf" hidden="1">{#N/A,#N/A,FALSE,"pcf";#N/A,#N/A,FALSE,"pcr"}</definedName>
    <definedName name="second_reg_period">Inputs!$E$8</definedName>
    <definedName name="sgdg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localSheetId="2" hidden="1">{#N/A,#N/A,FALSE,"pcf";#N/A,#N/A,FALSE,"pcr"}</definedName>
    <definedName name="tiimt" hidden="1">{#N/A,#N/A,FALSE,"pcf";#N/A,#N/A,FALSE,"pcr"}</definedName>
    <definedName name="tik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2" hidden="1">{#N/A,#N/A,FALSE,"SUM QTR 3";#N/A,#N/A,FALSE,"Detail QTR 3 (w_o ly)"}</definedName>
    <definedName name="tiumut" hidden="1">{#N/A,#N/A,FALSE,"SUM QTR 3";#N/A,#N/A,FALSE,"Detail QTR 3 (w_o ly)"}</definedName>
    <definedName name="uj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ANNUAL._.REPORT." localSheetId="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localSheetId="2" hidden="1">{#N/A,#N/A,FALSE,"pcf";#N/A,#N/A,FALSE,"pcr"}</definedName>
    <definedName name="wrn.S_R._.tables." hidden="1">{#N/A,#N/A,FALSE,"pcf";#N/A,#N/A,FALSE,"pcr"}</definedName>
    <definedName name="wrn.S_RQTR3." localSheetId="2" hidden="1">{#N/A,#N/A,FALSE,"SUM QTR 3";#N/A,#N/A,FALSE,"Detail QTR 3 (w_o ly)"}</definedName>
    <definedName name="wrn.S_RQTR3." hidden="1">{#N/A,#N/A,FALSE,"SUM QTR 3";#N/A,#N/A,FALSE,"Detail QTR 3 (w_o ly)"}</definedName>
    <definedName name="yht" localSheetId="2" hidden="1">{#N/A,#N/A,FALSE,"SUM QTR 3";#N/A,#N/A,FALSE,"Detail QTR 3 (w_o ly)"}</definedName>
    <definedName name="yht" hidden="1">{#N/A,#N/A,FALSE,"SUM QTR 3";#N/A,#N/A,FALSE,"Detail QTR 3 (w_o ly)"}</definedName>
  </definedNames>
  <calcPr calcId="145621" calcMode="autoNoTable"/>
</workbook>
</file>

<file path=xl/calcChain.xml><?xml version="1.0" encoding="utf-8"?>
<calcChain xmlns="http://schemas.openxmlformats.org/spreadsheetml/2006/main">
  <c r="O144" i="2" l="1"/>
  <c r="O145" i="2"/>
  <c r="O146" i="2"/>
  <c r="O147" i="2"/>
  <c r="O148" i="2"/>
  <c r="O149" i="2"/>
  <c r="O150" i="2"/>
  <c r="O143" i="2"/>
  <c r="F45" i="2"/>
  <c r="Q17" i="2"/>
  <c r="R17" i="2"/>
  <c r="S17" i="2" s="1"/>
  <c r="P17" i="2"/>
  <c r="AM374" i="1" l="1"/>
  <c r="AL374" i="1"/>
  <c r="AK374" i="1"/>
  <c r="AJ374" i="1"/>
  <c r="AI374" i="1"/>
  <c r="AH374" i="1"/>
  <c r="AG374" i="1"/>
  <c r="AF374" i="1"/>
  <c r="AE374" i="1"/>
  <c r="AD374" i="1"/>
  <c r="AC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AL373" i="1"/>
  <c r="AK373" i="1"/>
  <c r="AJ373" i="1"/>
  <c r="AI373" i="1"/>
  <c r="AH373" i="1"/>
  <c r="AG373" i="1"/>
  <c r="AF373" i="1"/>
  <c r="AE373" i="1"/>
  <c r="AD373" i="1"/>
  <c r="AC373" i="1"/>
  <c r="AB373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AK372" i="1"/>
  <c r="AJ372" i="1"/>
  <c r="AI372" i="1"/>
  <c r="AH372" i="1"/>
  <c r="AG372" i="1"/>
  <c r="AF372" i="1"/>
  <c r="AE372" i="1"/>
  <c r="AD372" i="1"/>
  <c r="AC372" i="1"/>
  <c r="AB372" i="1"/>
  <c r="AA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AJ371" i="1"/>
  <c r="AI371" i="1"/>
  <c r="AH371" i="1"/>
  <c r="AG371" i="1"/>
  <c r="AF371" i="1"/>
  <c r="AE371" i="1"/>
  <c r="AD371" i="1"/>
  <c r="AC371" i="1"/>
  <c r="AB371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AI370" i="1"/>
  <c r="AH370" i="1"/>
  <c r="AG370" i="1"/>
  <c r="AF370" i="1"/>
  <c r="AE370" i="1"/>
  <c r="AD370" i="1"/>
  <c r="AC370" i="1"/>
  <c r="AB370" i="1"/>
  <c r="AA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AF367" i="1"/>
  <c r="AE367" i="1"/>
  <c r="AD367" i="1"/>
  <c r="AC367" i="1"/>
  <c r="AB367" i="1"/>
  <c r="AA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AE366" i="1"/>
  <c r="AD366" i="1"/>
  <c r="AC366" i="1"/>
  <c r="AB366" i="1"/>
  <c r="AA366" i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AD365" i="1"/>
  <c r="AC365" i="1"/>
  <c r="AB365" i="1"/>
  <c r="AA365" i="1"/>
  <c r="Z365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AC364" i="1"/>
  <c r="AB364" i="1"/>
  <c r="AA364" i="1"/>
  <c r="Z364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AB363" i="1"/>
  <c r="AA363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Z361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T355" i="1"/>
  <c r="S355" i="1"/>
  <c r="R355" i="1"/>
  <c r="Q355" i="1"/>
  <c r="P355" i="1"/>
  <c r="O355" i="1"/>
  <c r="N355" i="1"/>
  <c r="M355" i="1"/>
  <c r="L355" i="1"/>
  <c r="K355" i="1"/>
  <c r="J355" i="1"/>
  <c r="S354" i="1"/>
  <c r="R354" i="1"/>
  <c r="Q354" i="1"/>
  <c r="P354" i="1"/>
  <c r="O354" i="1"/>
  <c r="N354" i="1"/>
  <c r="M354" i="1"/>
  <c r="L354" i="1"/>
  <c r="K354" i="1"/>
  <c r="J354" i="1"/>
  <c r="R353" i="1"/>
  <c r="Q353" i="1"/>
  <c r="P353" i="1"/>
  <c r="O353" i="1"/>
  <c r="N353" i="1"/>
  <c r="M353" i="1"/>
  <c r="L353" i="1"/>
  <c r="K353" i="1"/>
  <c r="J353" i="1"/>
  <c r="Q352" i="1"/>
  <c r="P352" i="1"/>
  <c r="O352" i="1"/>
  <c r="N352" i="1"/>
  <c r="M352" i="1"/>
  <c r="L352" i="1"/>
  <c r="K352" i="1"/>
  <c r="J352" i="1"/>
  <c r="P351" i="1"/>
  <c r="O351" i="1"/>
  <c r="N351" i="1"/>
  <c r="M351" i="1"/>
  <c r="L351" i="1"/>
  <c r="K351" i="1"/>
  <c r="J351" i="1"/>
  <c r="O350" i="1"/>
  <c r="N350" i="1"/>
  <c r="M350" i="1"/>
  <c r="L350" i="1"/>
  <c r="K350" i="1"/>
  <c r="J350" i="1"/>
  <c r="N349" i="1"/>
  <c r="M349" i="1"/>
  <c r="L349" i="1"/>
  <c r="K349" i="1"/>
  <c r="J349" i="1"/>
  <c r="M348" i="1"/>
  <c r="L348" i="1"/>
  <c r="K348" i="1"/>
  <c r="J348" i="1"/>
  <c r="L347" i="1"/>
  <c r="K347" i="1"/>
  <c r="J347" i="1"/>
  <c r="K346" i="1"/>
  <c r="J346" i="1"/>
  <c r="J345" i="1"/>
  <c r="AM322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AJ319" i="1"/>
  <c r="AI319" i="1"/>
  <c r="AH319" i="1"/>
  <c r="AG319" i="1"/>
  <c r="AF319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T303" i="1"/>
  <c r="S303" i="1"/>
  <c r="R303" i="1"/>
  <c r="Q303" i="1"/>
  <c r="P303" i="1"/>
  <c r="O303" i="1"/>
  <c r="N303" i="1"/>
  <c r="M303" i="1"/>
  <c r="L303" i="1"/>
  <c r="K303" i="1"/>
  <c r="J303" i="1"/>
  <c r="S302" i="1"/>
  <c r="R302" i="1"/>
  <c r="Q302" i="1"/>
  <c r="P302" i="1"/>
  <c r="O302" i="1"/>
  <c r="N302" i="1"/>
  <c r="M302" i="1"/>
  <c r="L302" i="1"/>
  <c r="K302" i="1"/>
  <c r="J302" i="1"/>
  <c r="R301" i="1"/>
  <c r="Q301" i="1"/>
  <c r="P301" i="1"/>
  <c r="O301" i="1"/>
  <c r="N301" i="1"/>
  <c r="M301" i="1"/>
  <c r="L301" i="1"/>
  <c r="K301" i="1"/>
  <c r="J301" i="1"/>
  <c r="Q300" i="1"/>
  <c r="P300" i="1"/>
  <c r="O300" i="1"/>
  <c r="N300" i="1"/>
  <c r="M300" i="1"/>
  <c r="L300" i="1"/>
  <c r="K300" i="1"/>
  <c r="J300" i="1"/>
  <c r="P299" i="1"/>
  <c r="O299" i="1"/>
  <c r="N299" i="1"/>
  <c r="M299" i="1"/>
  <c r="L299" i="1"/>
  <c r="K299" i="1"/>
  <c r="J299" i="1"/>
  <c r="O298" i="1"/>
  <c r="N298" i="1"/>
  <c r="M298" i="1"/>
  <c r="L298" i="1"/>
  <c r="K298" i="1"/>
  <c r="J298" i="1"/>
  <c r="N297" i="1"/>
  <c r="M297" i="1"/>
  <c r="L297" i="1"/>
  <c r="K297" i="1"/>
  <c r="J297" i="1"/>
  <c r="M296" i="1"/>
  <c r="L296" i="1"/>
  <c r="K296" i="1"/>
  <c r="J296" i="1"/>
  <c r="L295" i="1"/>
  <c r="K295" i="1"/>
  <c r="J295" i="1"/>
  <c r="K294" i="1"/>
  <c r="J294" i="1"/>
  <c r="J293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T251" i="1"/>
  <c r="S251" i="1"/>
  <c r="R251" i="1"/>
  <c r="Q251" i="1"/>
  <c r="P251" i="1"/>
  <c r="O251" i="1"/>
  <c r="N251" i="1"/>
  <c r="M251" i="1"/>
  <c r="L251" i="1"/>
  <c r="K251" i="1"/>
  <c r="J251" i="1"/>
  <c r="S250" i="1"/>
  <c r="R250" i="1"/>
  <c r="Q250" i="1"/>
  <c r="P250" i="1"/>
  <c r="O250" i="1"/>
  <c r="N250" i="1"/>
  <c r="M250" i="1"/>
  <c r="L250" i="1"/>
  <c r="K250" i="1"/>
  <c r="J250" i="1"/>
  <c r="R249" i="1"/>
  <c r="Q249" i="1"/>
  <c r="P249" i="1"/>
  <c r="O249" i="1"/>
  <c r="N249" i="1"/>
  <c r="M249" i="1"/>
  <c r="L249" i="1"/>
  <c r="K249" i="1"/>
  <c r="J249" i="1"/>
  <c r="Q248" i="1"/>
  <c r="P248" i="1"/>
  <c r="O248" i="1"/>
  <c r="N248" i="1"/>
  <c r="M248" i="1"/>
  <c r="L248" i="1"/>
  <c r="K248" i="1"/>
  <c r="J248" i="1"/>
  <c r="P247" i="1"/>
  <c r="O247" i="1"/>
  <c r="N247" i="1"/>
  <c r="M247" i="1"/>
  <c r="L247" i="1"/>
  <c r="K247" i="1"/>
  <c r="J247" i="1"/>
  <c r="O246" i="1"/>
  <c r="N246" i="1"/>
  <c r="M246" i="1"/>
  <c r="L246" i="1"/>
  <c r="K246" i="1"/>
  <c r="J246" i="1"/>
  <c r="N245" i="1"/>
  <c r="M245" i="1"/>
  <c r="L245" i="1"/>
  <c r="K245" i="1"/>
  <c r="J245" i="1"/>
  <c r="M244" i="1"/>
  <c r="L244" i="1"/>
  <c r="K244" i="1"/>
  <c r="J244" i="1"/>
  <c r="L243" i="1"/>
  <c r="K243" i="1"/>
  <c r="J243" i="1"/>
  <c r="K242" i="1"/>
  <c r="J242" i="1"/>
  <c r="J241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T199" i="1"/>
  <c r="S199" i="1"/>
  <c r="R199" i="1"/>
  <c r="Q199" i="1"/>
  <c r="P199" i="1"/>
  <c r="O199" i="1"/>
  <c r="N199" i="1"/>
  <c r="M199" i="1"/>
  <c r="L199" i="1"/>
  <c r="K199" i="1"/>
  <c r="J199" i="1"/>
  <c r="S198" i="1"/>
  <c r="R198" i="1"/>
  <c r="Q198" i="1"/>
  <c r="P198" i="1"/>
  <c r="O198" i="1"/>
  <c r="N198" i="1"/>
  <c r="M198" i="1"/>
  <c r="L198" i="1"/>
  <c r="K198" i="1"/>
  <c r="J198" i="1"/>
  <c r="R197" i="1"/>
  <c r="Q197" i="1"/>
  <c r="P197" i="1"/>
  <c r="O197" i="1"/>
  <c r="N197" i="1"/>
  <c r="M197" i="1"/>
  <c r="L197" i="1"/>
  <c r="K197" i="1"/>
  <c r="J197" i="1"/>
  <c r="Q196" i="1"/>
  <c r="P196" i="1"/>
  <c r="O196" i="1"/>
  <c r="N196" i="1"/>
  <c r="M196" i="1"/>
  <c r="L196" i="1"/>
  <c r="K196" i="1"/>
  <c r="J196" i="1"/>
  <c r="P195" i="1"/>
  <c r="O195" i="1"/>
  <c r="N195" i="1"/>
  <c r="M195" i="1"/>
  <c r="L195" i="1"/>
  <c r="K195" i="1"/>
  <c r="J195" i="1"/>
  <c r="O194" i="1"/>
  <c r="N194" i="1"/>
  <c r="M194" i="1"/>
  <c r="L194" i="1"/>
  <c r="K194" i="1"/>
  <c r="J194" i="1"/>
  <c r="N193" i="1"/>
  <c r="M193" i="1"/>
  <c r="L193" i="1"/>
  <c r="K193" i="1"/>
  <c r="J193" i="1"/>
  <c r="M192" i="1"/>
  <c r="L192" i="1"/>
  <c r="K192" i="1"/>
  <c r="J192" i="1"/>
  <c r="L191" i="1"/>
  <c r="K191" i="1"/>
  <c r="J191" i="1"/>
  <c r="K190" i="1"/>
  <c r="J190" i="1"/>
  <c r="J189" i="1"/>
  <c r="J137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U96" i="1"/>
  <c r="T96" i="1"/>
  <c r="S96" i="1"/>
  <c r="R96" i="1"/>
  <c r="Q96" i="1"/>
  <c r="P96" i="1"/>
  <c r="O96" i="1"/>
  <c r="N96" i="1"/>
  <c r="M96" i="1"/>
  <c r="L96" i="1"/>
  <c r="K96" i="1"/>
  <c r="J96" i="1"/>
  <c r="T95" i="1"/>
  <c r="S95" i="1"/>
  <c r="R95" i="1"/>
  <c r="Q95" i="1"/>
  <c r="P95" i="1"/>
  <c r="O95" i="1"/>
  <c r="N95" i="1"/>
  <c r="M95" i="1"/>
  <c r="L95" i="1"/>
  <c r="K95" i="1"/>
  <c r="J95" i="1"/>
  <c r="S94" i="1"/>
  <c r="R94" i="1"/>
  <c r="Q94" i="1"/>
  <c r="P94" i="1"/>
  <c r="O94" i="1"/>
  <c r="N94" i="1"/>
  <c r="M94" i="1"/>
  <c r="L94" i="1"/>
  <c r="K94" i="1"/>
  <c r="J94" i="1"/>
  <c r="R93" i="1"/>
  <c r="Q93" i="1"/>
  <c r="P93" i="1"/>
  <c r="O93" i="1"/>
  <c r="N93" i="1"/>
  <c r="M93" i="1"/>
  <c r="L93" i="1"/>
  <c r="K93" i="1"/>
  <c r="J93" i="1"/>
  <c r="Q92" i="1"/>
  <c r="P92" i="1"/>
  <c r="O92" i="1"/>
  <c r="N92" i="1"/>
  <c r="M92" i="1"/>
  <c r="L92" i="1"/>
  <c r="K92" i="1"/>
  <c r="J92" i="1"/>
  <c r="P91" i="1"/>
  <c r="O91" i="1"/>
  <c r="N91" i="1"/>
  <c r="M91" i="1"/>
  <c r="L91" i="1"/>
  <c r="K91" i="1"/>
  <c r="J91" i="1"/>
  <c r="O90" i="1"/>
  <c r="N90" i="1"/>
  <c r="M90" i="1"/>
  <c r="L90" i="1"/>
  <c r="K90" i="1"/>
  <c r="J90" i="1"/>
  <c r="N89" i="1"/>
  <c r="M89" i="1"/>
  <c r="L89" i="1"/>
  <c r="K89" i="1"/>
  <c r="J89" i="1"/>
  <c r="M88" i="1"/>
  <c r="L88" i="1"/>
  <c r="K88" i="1"/>
  <c r="J88" i="1"/>
  <c r="L87" i="1"/>
  <c r="K87" i="1"/>
  <c r="J87" i="1"/>
  <c r="K86" i="1"/>
  <c r="J86" i="1"/>
  <c r="J85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U44" i="1"/>
  <c r="T44" i="1"/>
  <c r="S44" i="1"/>
  <c r="R44" i="1"/>
  <c r="Q44" i="1"/>
  <c r="P44" i="1"/>
  <c r="O44" i="1"/>
  <c r="N44" i="1"/>
  <c r="M44" i="1"/>
  <c r="L44" i="1"/>
  <c r="K44" i="1"/>
  <c r="J44" i="1"/>
  <c r="T43" i="1"/>
  <c r="S43" i="1"/>
  <c r="R43" i="1"/>
  <c r="Q43" i="1"/>
  <c r="P43" i="1"/>
  <c r="O43" i="1"/>
  <c r="N43" i="1"/>
  <c r="M43" i="1"/>
  <c r="L43" i="1"/>
  <c r="K43" i="1"/>
  <c r="J43" i="1"/>
  <c r="S42" i="1"/>
  <c r="R42" i="1"/>
  <c r="Q42" i="1"/>
  <c r="P42" i="1"/>
  <c r="O42" i="1"/>
  <c r="N42" i="1"/>
  <c r="M42" i="1"/>
  <c r="L42" i="1"/>
  <c r="K42" i="1"/>
  <c r="J42" i="1"/>
  <c r="R41" i="1"/>
  <c r="Q41" i="1"/>
  <c r="P41" i="1"/>
  <c r="O41" i="1"/>
  <c r="N41" i="1"/>
  <c r="M41" i="1"/>
  <c r="L41" i="1"/>
  <c r="K41" i="1"/>
  <c r="J41" i="1"/>
  <c r="Q40" i="1"/>
  <c r="P40" i="1"/>
  <c r="O40" i="1"/>
  <c r="N40" i="1"/>
  <c r="M40" i="1"/>
  <c r="L40" i="1"/>
  <c r="K40" i="1"/>
  <c r="J40" i="1"/>
  <c r="P39" i="1"/>
  <c r="O39" i="1"/>
  <c r="N39" i="1"/>
  <c r="M39" i="1"/>
  <c r="L39" i="1"/>
  <c r="K39" i="1"/>
  <c r="J39" i="1"/>
  <c r="O38" i="1"/>
  <c r="N38" i="1"/>
  <c r="M38" i="1"/>
  <c r="L38" i="1"/>
  <c r="K38" i="1"/>
  <c r="J38" i="1"/>
  <c r="N37" i="1"/>
  <c r="M37" i="1"/>
  <c r="L37" i="1"/>
  <c r="K37" i="1"/>
  <c r="J37" i="1"/>
  <c r="M36" i="1"/>
  <c r="L36" i="1"/>
  <c r="K36" i="1"/>
  <c r="J36" i="1"/>
  <c r="L35" i="1"/>
  <c r="K35" i="1"/>
  <c r="J35" i="1"/>
  <c r="K34" i="1"/>
  <c r="J34" i="1"/>
  <c r="J33" i="1"/>
  <c r="BJ19" i="5" l="1"/>
  <c r="C14" i="5"/>
  <c r="C30" i="5" s="1"/>
  <c r="C13" i="5"/>
  <c r="C29" i="5" s="1"/>
  <c r="C12" i="5"/>
  <c r="C28" i="5" s="1"/>
  <c r="C11" i="5"/>
  <c r="C27" i="5" s="1"/>
  <c r="C10" i="5"/>
  <c r="C26" i="5" s="1"/>
  <c r="C9" i="5"/>
  <c r="C25" i="5" s="1"/>
  <c r="C8" i="5"/>
  <c r="C24" i="5" s="1"/>
  <c r="BJ6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I19" i="1" l="1"/>
  <c r="I71" i="1" l="1"/>
  <c r="I123" i="1"/>
  <c r="I175" i="1"/>
  <c r="I227" i="1"/>
  <c r="I279" i="1"/>
  <c r="I331" i="1"/>
  <c r="BQ188" i="1" l="1"/>
  <c r="BM188" i="1"/>
  <c r="BI188" i="1"/>
  <c r="BE188" i="1"/>
  <c r="BA188" i="1"/>
  <c r="AW188" i="1"/>
  <c r="AS188" i="1"/>
  <c r="AO188" i="1"/>
  <c r="AK188" i="1"/>
  <c r="AG188" i="1"/>
  <c r="AC188" i="1"/>
  <c r="Y188" i="1"/>
  <c r="U188" i="1"/>
  <c r="Q188" i="1"/>
  <c r="BP188" i="1"/>
  <c r="BL188" i="1"/>
  <c r="BH188" i="1"/>
  <c r="BD188" i="1"/>
  <c r="AZ188" i="1"/>
  <c r="AV188" i="1"/>
  <c r="AR188" i="1"/>
  <c r="AN188" i="1"/>
  <c r="AJ188" i="1"/>
  <c r="AF188" i="1"/>
  <c r="AB188" i="1"/>
  <c r="X188" i="1"/>
  <c r="T188" i="1"/>
  <c r="P188" i="1"/>
  <c r="BO188" i="1"/>
  <c r="BK188" i="1"/>
  <c r="BG188" i="1"/>
  <c r="BC188" i="1"/>
  <c r="AY188" i="1"/>
  <c r="AU188" i="1"/>
  <c r="AQ188" i="1"/>
  <c r="AM188" i="1"/>
  <c r="AI188" i="1"/>
  <c r="AE188" i="1"/>
  <c r="AA188" i="1"/>
  <c r="W188" i="1"/>
  <c r="S188" i="1"/>
  <c r="O188" i="1"/>
  <c r="BN188" i="1"/>
  <c r="BJ188" i="1"/>
  <c r="BF188" i="1"/>
  <c r="BB188" i="1"/>
  <c r="AX188" i="1"/>
  <c r="AT188" i="1"/>
  <c r="AP188" i="1"/>
  <c r="AL188" i="1"/>
  <c r="AH188" i="1"/>
  <c r="AD188" i="1"/>
  <c r="Z188" i="1"/>
  <c r="V188" i="1"/>
  <c r="R188" i="1"/>
  <c r="J18" i="2" l="1"/>
  <c r="K18" i="2" l="1"/>
  <c r="L18" i="2" l="1"/>
  <c r="M18" i="2" l="1"/>
  <c r="N18" i="2" l="1"/>
  <c r="O18" i="2" l="1"/>
  <c r="P18" i="2" s="1"/>
  <c r="Q18" i="2" s="1"/>
  <c r="R18" i="2" s="1"/>
  <c r="S18" i="2" s="1"/>
  <c r="N123" i="2" l="1"/>
  <c r="E12" i="2"/>
  <c r="C44" i="2" l="1"/>
  <c r="C45" i="2"/>
  <c r="C46" i="2"/>
  <c r="C47" i="2"/>
  <c r="C48" i="2"/>
  <c r="C49" i="2"/>
  <c r="C43" i="2"/>
  <c r="C122" i="2" l="1"/>
  <c r="C120" i="2"/>
  <c r="C118" i="2"/>
  <c r="C116" i="2"/>
  <c r="C121" i="2"/>
  <c r="C119" i="2"/>
  <c r="C117" i="2"/>
  <c r="C135" i="2"/>
  <c r="C149" i="2"/>
  <c r="C110" i="2"/>
  <c r="C133" i="2"/>
  <c r="C147" i="2"/>
  <c r="C108" i="2"/>
  <c r="C148" i="2"/>
  <c r="C134" i="2"/>
  <c r="C109" i="2"/>
  <c r="C146" i="2"/>
  <c r="C132" i="2"/>
  <c r="C107" i="2"/>
  <c r="C144" i="2"/>
  <c r="C130" i="2"/>
  <c r="C105" i="2"/>
  <c r="C143" i="2"/>
  <c r="C129" i="2"/>
  <c r="C104" i="2"/>
  <c r="C131" i="2"/>
  <c r="C145" i="2"/>
  <c r="C106" i="2"/>
  <c r="P20" i="2" l="1"/>
  <c r="Q20" i="2"/>
  <c r="R20" i="2"/>
  <c r="S20" i="2"/>
  <c r="O20" i="2"/>
  <c r="J20" i="2"/>
  <c r="K20" i="2"/>
  <c r="L20" i="2"/>
  <c r="M20" i="2"/>
  <c r="N20" i="2"/>
  <c r="C93" i="2"/>
  <c r="C94" i="2"/>
  <c r="C95" i="2"/>
  <c r="C96" i="2"/>
  <c r="C97" i="2"/>
  <c r="C98" i="2"/>
  <c r="C92" i="2"/>
  <c r="C81" i="2"/>
  <c r="C82" i="2"/>
  <c r="C83" i="2"/>
  <c r="C84" i="2"/>
  <c r="C85" i="2"/>
  <c r="C86" i="2"/>
  <c r="C80" i="2"/>
  <c r="P41" i="2"/>
  <c r="Q41" i="2"/>
  <c r="R41" i="2"/>
  <c r="S41" i="2"/>
  <c r="O41" i="2"/>
  <c r="J5" i="1"/>
  <c r="J77" i="1" l="1"/>
  <c r="K5" i="1"/>
  <c r="O21" i="2"/>
  <c r="O7" i="1" s="1"/>
  <c r="O6" i="1"/>
  <c r="R21" i="2"/>
  <c r="R7" i="1" s="1"/>
  <c r="R6" i="1"/>
  <c r="P21" i="2"/>
  <c r="P7" i="1" s="1"/>
  <c r="P6" i="1"/>
  <c r="S21" i="2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S6" i="1"/>
  <c r="T6" i="1" s="1"/>
  <c r="Q21" i="2"/>
  <c r="Q7" i="1" s="1"/>
  <c r="Q6" i="1"/>
  <c r="M21" i="2"/>
  <c r="M6" i="1"/>
  <c r="K21" i="2"/>
  <c r="K6" i="1"/>
  <c r="N21" i="2"/>
  <c r="N6" i="1"/>
  <c r="L21" i="2"/>
  <c r="L6" i="1"/>
  <c r="J21" i="2"/>
  <c r="J6" i="1"/>
  <c r="K233" i="1"/>
  <c r="K25" i="1"/>
  <c r="K181" i="1"/>
  <c r="J337" i="1"/>
  <c r="J233" i="1"/>
  <c r="J129" i="1"/>
  <c r="J25" i="1"/>
  <c r="J285" i="1"/>
  <c r="J181" i="1"/>
  <c r="K337" i="1" l="1"/>
  <c r="L5" i="1"/>
  <c r="K285" i="1"/>
  <c r="K129" i="1"/>
  <c r="K77" i="1"/>
  <c r="U6" i="1"/>
  <c r="L285" i="1"/>
  <c r="L337" i="1"/>
  <c r="L129" i="1"/>
  <c r="M5" i="1"/>
  <c r="L25" i="1" l="1"/>
  <c r="L233" i="1"/>
  <c r="L181" i="1"/>
  <c r="L77" i="1"/>
  <c r="M77" i="1"/>
  <c r="V6" i="1"/>
  <c r="N5" i="1"/>
  <c r="M285" i="1"/>
  <c r="M181" i="1"/>
  <c r="M337" i="1"/>
  <c r="M233" i="1"/>
  <c r="M129" i="1"/>
  <c r="M25" i="1"/>
  <c r="N77" i="1" l="1"/>
  <c r="W6" i="1"/>
  <c r="O5" i="1"/>
  <c r="N337" i="1"/>
  <c r="N233" i="1"/>
  <c r="N129" i="1"/>
  <c r="N25" i="1"/>
  <c r="N285" i="1"/>
  <c r="N181" i="1"/>
  <c r="O77" i="1" l="1"/>
  <c r="Q5" i="4"/>
  <c r="X6" i="1"/>
  <c r="O337" i="1"/>
  <c r="O233" i="1"/>
  <c r="O129" i="1"/>
  <c r="O25" i="1"/>
  <c r="O285" i="1"/>
  <c r="O181" i="1"/>
  <c r="J5" i="4"/>
  <c r="P5" i="1"/>
  <c r="G5" i="4"/>
  <c r="H5" i="4"/>
  <c r="I5" i="4"/>
  <c r="C58" i="2"/>
  <c r="C59" i="2"/>
  <c r="C60" i="2"/>
  <c r="C61" i="2"/>
  <c r="C62" i="2"/>
  <c r="C63" i="2"/>
  <c r="C57" i="2"/>
  <c r="I87" i="2"/>
  <c r="P77" i="1" l="1"/>
  <c r="R5" i="4"/>
  <c r="Y6" i="1"/>
  <c r="P285" i="1"/>
  <c r="P181" i="1"/>
  <c r="P25" i="1"/>
  <c r="P337" i="1"/>
  <c r="P233" i="1"/>
  <c r="P129" i="1"/>
  <c r="K5" i="4"/>
  <c r="Q5" i="1"/>
  <c r="K7" i="1"/>
  <c r="L7" i="1"/>
  <c r="M7" i="1"/>
  <c r="N7" i="1"/>
  <c r="Q77" i="1" l="1"/>
  <c r="S5" i="4"/>
  <c r="Z6" i="1"/>
  <c r="K61" i="2"/>
  <c r="K60" i="2"/>
  <c r="Q285" i="1"/>
  <c r="Q181" i="1"/>
  <c r="Q337" i="1"/>
  <c r="Q233" i="1"/>
  <c r="Q129" i="1"/>
  <c r="Q25" i="1"/>
  <c r="L5" i="4"/>
  <c r="R5" i="1"/>
  <c r="J7" i="1"/>
  <c r="J93" i="2"/>
  <c r="J96" i="2"/>
  <c r="J94" i="2"/>
  <c r="J97" i="2"/>
  <c r="J92" i="2"/>
  <c r="J95" i="2"/>
  <c r="J98" i="2"/>
  <c r="R77" i="1" l="1"/>
  <c r="T5" i="4"/>
  <c r="AA6" i="1"/>
  <c r="K62" i="2"/>
  <c r="K57" i="2"/>
  <c r="K63" i="2"/>
  <c r="K58" i="2"/>
  <c r="K59" i="2"/>
  <c r="J58" i="2"/>
  <c r="J62" i="2"/>
  <c r="J59" i="2"/>
  <c r="J63" i="2"/>
  <c r="J60" i="2"/>
  <c r="J57" i="2"/>
  <c r="J61" i="2"/>
  <c r="R337" i="1"/>
  <c r="R233" i="1"/>
  <c r="R129" i="1"/>
  <c r="R25" i="1"/>
  <c r="R285" i="1"/>
  <c r="R181" i="1"/>
  <c r="M5" i="4"/>
  <c r="S5" i="1"/>
  <c r="K95" i="2"/>
  <c r="L95" i="2" s="1"/>
  <c r="J99" i="2"/>
  <c r="K92" i="2"/>
  <c r="K96" i="2"/>
  <c r="L96" i="2" s="1"/>
  <c r="M96" i="2" s="1"/>
  <c r="K98" i="2"/>
  <c r="K97" i="2"/>
  <c r="K93" i="2"/>
  <c r="K94" i="2"/>
  <c r="S77" i="1" l="1"/>
  <c r="T5" i="1"/>
  <c r="U5" i="4"/>
  <c r="AB6" i="1"/>
  <c r="L60" i="2"/>
  <c r="L59" i="2"/>
  <c r="L58" i="2"/>
  <c r="L63" i="2"/>
  <c r="L57" i="2"/>
  <c r="L62" i="2"/>
  <c r="L61" i="2"/>
  <c r="S337" i="1"/>
  <c r="S233" i="1"/>
  <c r="S129" i="1"/>
  <c r="S25" i="1"/>
  <c r="S285" i="1"/>
  <c r="S181" i="1"/>
  <c r="N5" i="4"/>
  <c r="L94" i="2"/>
  <c r="M94" i="2" s="1"/>
  <c r="N94" i="2" s="1"/>
  <c r="N106" i="2" s="1"/>
  <c r="L98" i="2"/>
  <c r="M98" i="2" s="1"/>
  <c r="N96" i="2"/>
  <c r="N108" i="2" s="1"/>
  <c r="K99" i="2"/>
  <c r="L93" i="2"/>
  <c r="M93" i="2" s="1"/>
  <c r="L97" i="2"/>
  <c r="M97" i="2" s="1"/>
  <c r="L92" i="2"/>
  <c r="M95" i="2"/>
  <c r="N95" i="2" s="1"/>
  <c r="N107" i="2" s="1"/>
  <c r="T77" i="1" l="1"/>
  <c r="V5" i="4"/>
  <c r="T337" i="1"/>
  <c r="T233" i="1"/>
  <c r="T25" i="1"/>
  <c r="T129" i="1"/>
  <c r="T285" i="1"/>
  <c r="T181" i="1"/>
  <c r="U5" i="1"/>
  <c r="AC6" i="1"/>
  <c r="M59" i="2"/>
  <c r="M58" i="2"/>
  <c r="M63" i="2"/>
  <c r="M57" i="2"/>
  <c r="M62" i="2"/>
  <c r="M60" i="2"/>
  <c r="M61" i="2"/>
  <c r="N97" i="2"/>
  <c r="N109" i="2" s="1"/>
  <c r="N98" i="2"/>
  <c r="N110" i="2" s="1"/>
  <c r="M92" i="2"/>
  <c r="L99" i="2"/>
  <c r="N93" i="2"/>
  <c r="N105" i="2" s="1"/>
  <c r="U77" i="1" l="1"/>
  <c r="W5" i="4"/>
  <c r="U233" i="1"/>
  <c r="U25" i="1"/>
  <c r="U285" i="1"/>
  <c r="U181" i="1"/>
  <c r="V5" i="1"/>
  <c r="U337" i="1"/>
  <c r="U129" i="1"/>
  <c r="AD6" i="1"/>
  <c r="N92" i="2"/>
  <c r="N104" i="2" s="1"/>
  <c r="N59" i="2"/>
  <c r="N58" i="2"/>
  <c r="N63" i="2"/>
  <c r="N57" i="2"/>
  <c r="N60" i="2"/>
  <c r="N62" i="2"/>
  <c r="N61" i="2"/>
  <c r="M99" i="2"/>
  <c r="I19" i="2"/>
  <c r="N341" i="1" l="1"/>
  <c r="N133" i="1"/>
  <c r="N289" i="1"/>
  <c r="N81" i="1"/>
  <c r="N29" i="1"/>
  <c r="N237" i="1"/>
  <c r="N185" i="1"/>
  <c r="J130" i="1"/>
  <c r="K130" i="1"/>
  <c r="M130" i="1"/>
  <c r="L130" i="1"/>
  <c r="O130" i="1"/>
  <c r="P130" i="1"/>
  <c r="Q130" i="1"/>
  <c r="R130" i="1"/>
  <c r="S130" i="1"/>
  <c r="T130" i="1"/>
  <c r="V130" i="1"/>
  <c r="U130" i="1"/>
  <c r="J234" i="1"/>
  <c r="J78" i="1"/>
  <c r="J338" i="1"/>
  <c r="J286" i="1"/>
  <c r="J182" i="1"/>
  <c r="K182" i="1"/>
  <c r="L338" i="1"/>
  <c r="L182" i="1"/>
  <c r="K78" i="1"/>
  <c r="K338" i="1"/>
  <c r="K286" i="1"/>
  <c r="K234" i="1"/>
  <c r="L286" i="1"/>
  <c r="L234" i="1"/>
  <c r="L78" i="1"/>
  <c r="M234" i="1"/>
  <c r="M78" i="1"/>
  <c r="M338" i="1"/>
  <c r="M286" i="1"/>
  <c r="M182" i="1"/>
  <c r="O338" i="1"/>
  <c r="O234" i="1"/>
  <c r="O286" i="1"/>
  <c r="O182" i="1"/>
  <c r="O78" i="1"/>
  <c r="P286" i="1"/>
  <c r="P182" i="1"/>
  <c r="P338" i="1"/>
  <c r="P234" i="1"/>
  <c r="P78" i="1"/>
  <c r="Q338" i="1"/>
  <c r="Q234" i="1"/>
  <c r="Q286" i="1"/>
  <c r="Q182" i="1"/>
  <c r="Q78" i="1"/>
  <c r="R338" i="1"/>
  <c r="R234" i="1"/>
  <c r="R286" i="1"/>
  <c r="R182" i="1"/>
  <c r="R78" i="1"/>
  <c r="S338" i="1"/>
  <c r="S234" i="1"/>
  <c r="S286" i="1"/>
  <c r="S182" i="1"/>
  <c r="S78" i="1"/>
  <c r="T338" i="1"/>
  <c r="T234" i="1"/>
  <c r="T286" i="1"/>
  <c r="T182" i="1"/>
  <c r="T78" i="1"/>
  <c r="U234" i="1"/>
  <c r="U338" i="1"/>
  <c r="U78" i="1"/>
  <c r="U182" i="1"/>
  <c r="U286" i="1"/>
  <c r="V338" i="1"/>
  <c r="V286" i="1"/>
  <c r="V234" i="1"/>
  <c r="V182" i="1"/>
  <c r="V77" i="1"/>
  <c r="V78" i="1"/>
  <c r="X5" i="4"/>
  <c r="V337" i="1"/>
  <c r="V233" i="1"/>
  <c r="W5" i="1"/>
  <c r="V285" i="1"/>
  <c r="V181" i="1"/>
  <c r="V129" i="1"/>
  <c r="V25" i="1"/>
  <c r="K26" i="1"/>
  <c r="M26" i="1"/>
  <c r="P26" i="1"/>
  <c r="R26" i="1"/>
  <c r="T26" i="1"/>
  <c r="V26" i="1"/>
  <c r="J26" i="1"/>
  <c r="L26" i="1"/>
  <c r="O26" i="1"/>
  <c r="Q26" i="1"/>
  <c r="S26" i="1"/>
  <c r="U26" i="1"/>
  <c r="N99" i="2"/>
  <c r="AE6" i="1"/>
  <c r="N111" i="2"/>
  <c r="S49" i="2"/>
  <c r="O49" i="2"/>
  <c r="P48" i="2"/>
  <c r="Q47" i="2"/>
  <c r="R46" i="2"/>
  <c r="S45" i="2"/>
  <c r="O45" i="2"/>
  <c r="P44" i="2"/>
  <c r="Q43" i="2"/>
  <c r="R45" i="2"/>
  <c r="O44" i="2"/>
  <c r="S47" i="2"/>
  <c r="R44" i="2"/>
  <c r="R47" i="2"/>
  <c r="Q44" i="2"/>
  <c r="R49" i="2"/>
  <c r="S48" i="2"/>
  <c r="O48" i="2"/>
  <c r="P47" i="2"/>
  <c r="Q46" i="2"/>
  <c r="S44" i="2"/>
  <c r="P43" i="2"/>
  <c r="Q49" i="2"/>
  <c r="O47" i="2"/>
  <c r="Q45" i="2"/>
  <c r="O43" i="2"/>
  <c r="Q48" i="2"/>
  <c r="S46" i="2"/>
  <c r="R43" i="2"/>
  <c r="R48" i="2"/>
  <c r="P46" i="2"/>
  <c r="S43" i="2"/>
  <c r="P49" i="2"/>
  <c r="O46" i="2"/>
  <c r="P45" i="2"/>
  <c r="AY84" i="1" l="1"/>
  <c r="O84" i="1"/>
  <c r="AD84" i="1"/>
  <c r="Y84" i="1"/>
  <c r="AJ84" i="1"/>
  <c r="AU84" i="1"/>
  <c r="AE84" i="1"/>
  <c r="BF84" i="1"/>
  <c r="AP84" i="1"/>
  <c r="Z84" i="1"/>
  <c r="BA84" i="1"/>
  <c r="AK84" i="1"/>
  <c r="U84" i="1"/>
  <c r="AV84" i="1"/>
  <c r="AF84" i="1"/>
  <c r="P84" i="1"/>
  <c r="BG84" i="1"/>
  <c r="AA84" i="1"/>
  <c r="AL84" i="1"/>
  <c r="V84" i="1"/>
  <c r="AG84" i="1"/>
  <c r="AB84" i="1"/>
  <c r="AQ84" i="1"/>
  <c r="BB84" i="1"/>
  <c r="AW84" i="1"/>
  <c r="Q84" i="1"/>
  <c r="AR84" i="1"/>
  <c r="S84" i="1"/>
  <c r="BC84" i="1"/>
  <c r="AM84" i="1"/>
  <c r="W84" i="1"/>
  <c r="AX84" i="1"/>
  <c r="AH84" i="1"/>
  <c r="R84" i="1"/>
  <c r="AS84" i="1"/>
  <c r="AC84" i="1"/>
  <c r="BD84" i="1"/>
  <c r="AN84" i="1"/>
  <c r="X84" i="1"/>
  <c r="AI84" i="1"/>
  <c r="AT84" i="1"/>
  <c r="BE84" i="1"/>
  <c r="AO84" i="1"/>
  <c r="AZ84" i="1"/>
  <c r="T84" i="1"/>
  <c r="O292" i="1"/>
  <c r="P292" i="1" s="1"/>
  <c r="R240" i="1"/>
  <c r="O240" i="1"/>
  <c r="Q240" i="1"/>
  <c r="P240" i="1"/>
  <c r="S240" i="1"/>
  <c r="O136" i="1"/>
  <c r="P136" i="1" s="1"/>
  <c r="AZ32" i="1"/>
  <c r="AT32" i="1"/>
  <c r="AD32" i="1"/>
  <c r="O32" i="1"/>
  <c r="AO32" i="1"/>
  <c r="Y32" i="1"/>
  <c r="AV32" i="1"/>
  <c r="AF32" i="1"/>
  <c r="P32" i="1"/>
  <c r="AM32" i="1"/>
  <c r="W32" i="1"/>
  <c r="AP32" i="1"/>
  <c r="Z32" i="1"/>
  <c r="BA32" i="1"/>
  <c r="AK32" i="1"/>
  <c r="U32" i="1"/>
  <c r="AB32" i="1"/>
  <c r="AY32" i="1"/>
  <c r="AI32" i="1"/>
  <c r="S32" i="1"/>
  <c r="AR32" i="1"/>
  <c r="AL32" i="1"/>
  <c r="V32" i="1"/>
  <c r="AW32" i="1"/>
  <c r="AG32" i="1"/>
  <c r="Q32" i="1"/>
  <c r="AN32" i="1"/>
  <c r="X32" i="1"/>
  <c r="AU32" i="1"/>
  <c r="AE32" i="1"/>
  <c r="AX32" i="1"/>
  <c r="AH32" i="1"/>
  <c r="R32" i="1"/>
  <c r="AS32" i="1"/>
  <c r="AC32" i="1"/>
  <c r="AJ32" i="1"/>
  <c r="T32" i="1"/>
  <c r="AQ32" i="1"/>
  <c r="AA32" i="1"/>
  <c r="AB344" i="1"/>
  <c r="AA344" i="1"/>
  <c r="Z344" i="1"/>
  <c r="U344" i="1"/>
  <c r="X344" i="1"/>
  <c r="W344" i="1"/>
  <c r="V344" i="1"/>
  <c r="Q344" i="1"/>
  <c r="T344" i="1"/>
  <c r="S344" i="1"/>
  <c r="R344" i="1"/>
  <c r="P344" i="1"/>
  <c r="O344" i="1"/>
  <c r="Y344" i="1"/>
  <c r="W26" i="1"/>
  <c r="W130" i="1"/>
  <c r="W338" i="1"/>
  <c r="W286" i="1"/>
  <c r="W234" i="1"/>
  <c r="W182" i="1"/>
  <c r="W78" i="1"/>
  <c r="W77" i="1"/>
  <c r="Y5" i="4"/>
  <c r="W285" i="1"/>
  <c r="W181" i="1"/>
  <c r="X5" i="1"/>
  <c r="X130" i="1" s="1"/>
  <c r="W337" i="1"/>
  <c r="W233" i="1"/>
  <c r="W129" i="1"/>
  <c r="W25" i="1"/>
  <c r="AF6" i="1"/>
  <c r="Q292" i="1" l="1"/>
  <c r="R292" i="1" s="1"/>
  <c r="S292" i="1" s="1"/>
  <c r="AC344" i="1"/>
  <c r="BB32" i="1"/>
  <c r="BC32" i="1" s="1"/>
  <c r="T240" i="1"/>
  <c r="Q136" i="1"/>
  <c r="BH84" i="1"/>
  <c r="X338" i="1"/>
  <c r="X286" i="1"/>
  <c r="X234" i="1"/>
  <c r="X182" i="1"/>
  <c r="X78" i="1"/>
  <c r="X77" i="1"/>
  <c r="Z5" i="4"/>
  <c r="X337" i="1"/>
  <c r="X233" i="1"/>
  <c r="X285" i="1"/>
  <c r="X181" i="1"/>
  <c r="X129" i="1"/>
  <c r="X25" i="1"/>
  <c r="Y5" i="1"/>
  <c r="Y130" i="1" s="1"/>
  <c r="X26" i="1"/>
  <c r="AG6" i="1"/>
  <c r="AD344" i="1" l="1"/>
  <c r="BI84" i="1"/>
  <c r="BJ84" i="1" s="1"/>
  <c r="T292" i="1"/>
  <c r="R136" i="1"/>
  <c r="U240" i="1"/>
  <c r="V240" i="1" s="1"/>
  <c r="BD32" i="1"/>
  <c r="BE32" i="1" s="1"/>
  <c r="AE344" i="1"/>
  <c r="Y338" i="1"/>
  <c r="Y286" i="1"/>
  <c r="Y234" i="1"/>
  <c r="Y182" i="1"/>
  <c r="Y78" i="1"/>
  <c r="Y77" i="1"/>
  <c r="AA5" i="4"/>
  <c r="Y337" i="1"/>
  <c r="Y233" i="1"/>
  <c r="Y129" i="1"/>
  <c r="Y25" i="1"/>
  <c r="Y285" i="1"/>
  <c r="Y181" i="1"/>
  <c r="Z5" i="1"/>
  <c r="Z130" i="1" s="1"/>
  <c r="Y26" i="1"/>
  <c r="AH6" i="1"/>
  <c r="BF32" i="1" l="1"/>
  <c r="BG32" i="1" s="1"/>
  <c r="BH32" i="1" s="1"/>
  <c r="BI32" i="1" s="1"/>
  <c r="BJ32" i="1" s="1"/>
  <c r="BK32" i="1" s="1"/>
  <c r="BL32" i="1" s="1"/>
  <c r="BM32" i="1" s="1"/>
  <c r="BN32" i="1" s="1"/>
  <c r="BO32" i="1" s="1"/>
  <c r="BP32" i="1" s="1"/>
  <c r="BQ32" i="1" s="1"/>
  <c r="S136" i="1"/>
  <c r="AF344" i="1"/>
  <c r="BK84" i="1"/>
  <c r="BL84" i="1" s="1"/>
  <c r="BM84" i="1" s="1"/>
  <c r="BN84" i="1" s="1"/>
  <c r="BO84" i="1" s="1"/>
  <c r="BP84" i="1" s="1"/>
  <c r="BQ84" i="1" s="1"/>
  <c r="W240" i="1"/>
  <c r="X240" i="1" s="1"/>
  <c r="Y240" i="1" s="1"/>
  <c r="Z240" i="1" s="1"/>
  <c r="U292" i="1"/>
  <c r="V292" i="1" s="1"/>
  <c r="W292" i="1" s="1"/>
  <c r="X292" i="1" s="1"/>
  <c r="Y292" i="1" s="1"/>
  <c r="Z292" i="1" s="1"/>
  <c r="AA292" i="1" s="1"/>
  <c r="AB292" i="1" s="1"/>
  <c r="AC292" i="1" s="1"/>
  <c r="AD292" i="1" s="1"/>
  <c r="AE292" i="1" s="1"/>
  <c r="AF292" i="1" s="1"/>
  <c r="AG292" i="1" s="1"/>
  <c r="AH292" i="1" s="1"/>
  <c r="AI292" i="1" s="1"/>
  <c r="AJ292" i="1" s="1"/>
  <c r="AK292" i="1" s="1"/>
  <c r="AL292" i="1" s="1"/>
  <c r="AM292" i="1" s="1"/>
  <c r="AN292" i="1" s="1"/>
  <c r="AO292" i="1" s="1"/>
  <c r="AP292" i="1" s="1"/>
  <c r="AQ292" i="1" s="1"/>
  <c r="AR292" i="1" s="1"/>
  <c r="AS292" i="1" s="1"/>
  <c r="AT292" i="1" s="1"/>
  <c r="AU292" i="1" s="1"/>
  <c r="AV292" i="1" s="1"/>
  <c r="AW292" i="1" s="1"/>
  <c r="AX292" i="1" s="1"/>
  <c r="AY292" i="1" s="1"/>
  <c r="AZ292" i="1" s="1"/>
  <c r="BA292" i="1" s="1"/>
  <c r="BB292" i="1" s="1"/>
  <c r="BC292" i="1" s="1"/>
  <c r="BD292" i="1" s="1"/>
  <c r="BE292" i="1" s="1"/>
  <c r="BF292" i="1" s="1"/>
  <c r="BG292" i="1" s="1"/>
  <c r="BH292" i="1" s="1"/>
  <c r="BI292" i="1" s="1"/>
  <c r="BJ292" i="1" s="1"/>
  <c r="BK292" i="1" s="1"/>
  <c r="BL292" i="1" s="1"/>
  <c r="BM292" i="1" s="1"/>
  <c r="BN292" i="1" s="1"/>
  <c r="BO292" i="1" s="1"/>
  <c r="BP292" i="1" s="1"/>
  <c r="BQ292" i="1" s="1"/>
  <c r="Z338" i="1"/>
  <c r="Z286" i="1"/>
  <c r="Z234" i="1"/>
  <c r="Z182" i="1"/>
  <c r="Z77" i="1"/>
  <c r="Z78" i="1"/>
  <c r="AB5" i="4"/>
  <c r="Z337" i="1"/>
  <c r="AA5" i="1"/>
  <c r="AA130" i="1" s="1"/>
  <c r="Z285" i="1"/>
  <c r="Z181" i="1"/>
  <c r="Z129" i="1"/>
  <c r="Z25" i="1"/>
  <c r="Z233" i="1"/>
  <c r="Z26" i="1"/>
  <c r="AI6" i="1"/>
  <c r="AA240" i="1" l="1"/>
  <c r="AB240" i="1" s="1"/>
  <c r="T136" i="1"/>
  <c r="AG344" i="1"/>
  <c r="AA338" i="1"/>
  <c r="AA286" i="1"/>
  <c r="AA234" i="1"/>
  <c r="AA182" i="1"/>
  <c r="AA78" i="1"/>
  <c r="AA77" i="1"/>
  <c r="AC5" i="4"/>
  <c r="AA337" i="1"/>
  <c r="AA285" i="1"/>
  <c r="AA181" i="1"/>
  <c r="AB5" i="1"/>
  <c r="AB130" i="1" s="1"/>
  <c r="AA233" i="1"/>
  <c r="AA129" i="1"/>
  <c r="AA25" i="1"/>
  <c r="AA26" i="1"/>
  <c r="AJ6" i="1"/>
  <c r="AC240" i="1" l="1"/>
  <c r="AD240" i="1" s="1"/>
  <c r="AE240" i="1" s="1"/>
  <c r="AF240" i="1" s="1"/>
  <c r="AG240" i="1" s="1"/>
  <c r="AH240" i="1" s="1"/>
  <c r="AI240" i="1" s="1"/>
  <c r="AJ240" i="1" s="1"/>
  <c r="AK240" i="1" s="1"/>
  <c r="AL240" i="1" s="1"/>
  <c r="AM240" i="1" s="1"/>
  <c r="AN240" i="1" s="1"/>
  <c r="AO240" i="1" s="1"/>
  <c r="AP240" i="1" s="1"/>
  <c r="AQ240" i="1" s="1"/>
  <c r="AR240" i="1" s="1"/>
  <c r="AS240" i="1" s="1"/>
  <c r="AT240" i="1" s="1"/>
  <c r="AU240" i="1" s="1"/>
  <c r="AV240" i="1" s="1"/>
  <c r="AW240" i="1" s="1"/>
  <c r="AX240" i="1" s="1"/>
  <c r="AY240" i="1" s="1"/>
  <c r="AZ240" i="1" s="1"/>
  <c r="BA240" i="1" s="1"/>
  <c r="BB240" i="1" s="1"/>
  <c r="BC240" i="1" s="1"/>
  <c r="BD240" i="1" s="1"/>
  <c r="BE240" i="1" s="1"/>
  <c r="BF240" i="1" s="1"/>
  <c r="BG240" i="1" s="1"/>
  <c r="BH240" i="1" s="1"/>
  <c r="BI240" i="1" s="1"/>
  <c r="BJ240" i="1" s="1"/>
  <c r="BK240" i="1" s="1"/>
  <c r="BL240" i="1" s="1"/>
  <c r="BM240" i="1" s="1"/>
  <c r="BN240" i="1" s="1"/>
  <c r="BO240" i="1" s="1"/>
  <c r="BP240" i="1" s="1"/>
  <c r="BQ240" i="1" s="1"/>
  <c r="U136" i="1"/>
  <c r="V136" i="1" s="1"/>
  <c r="W136" i="1" s="1"/>
  <c r="AH344" i="1"/>
  <c r="AI344" i="1" s="1"/>
  <c r="AJ344" i="1" s="1"/>
  <c r="AK344" i="1" s="1"/>
  <c r="AB338" i="1"/>
  <c r="AB286" i="1"/>
  <c r="AB234" i="1"/>
  <c r="AB182" i="1"/>
  <c r="AB78" i="1"/>
  <c r="AB77" i="1"/>
  <c r="AD5" i="4"/>
  <c r="AB285" i="1"/>
  <c r="AB181" i="1"/>
  <c r="AB129" i="1"/>
  <c r="AB25" i="1"/>
  <c r="AB337" i="1"/>
  <c r="AB233" i="1"/>
  <c r="AC5" i="1"/>
  <c r="AC130" i="1" s="1"/>
  <c r="AB26" i="1"/>
  <c r="AK6" i="1"/>
  <c r="X136" i="1" l="1"/>
  <c r="Y136" i="1" s="1"/>
  <c r="Z136" i="1" s="1"/>
  <c r="AA136" i="1" s="1"/>
  <c r="AB136" i="1" s="1"/>
  <c r="AC136" i="1" s="1"/>
  <c r="AD136" i="1" s="1"/>
  <c r="AE136" i="1" s="1"/>
  <c r="AF136" i="1" s="1"/>
  <c r="AG136" i="1" s="1"/>
  <c r="AH136" i="1" s="1"/>
  <c r="AI136" i="1" s="1"/>
  <c r="AJ136" i="1" s="1"/>
  <c r="AK136" i="1" s="1"/>
  <c r="AL136" i="1" s="1"/>
  <c r="AM136" i="1" s="1"/>
  <c r="AN136" i="1" s="1"/>
  <c r="AO136" i="1" s="1"/>
  <c r="AP136" i="1" s="1"/>
  <c r="AQ136" i="1" s="1"/>
  <c r="AR136" i="1" s="1"/>
  <c r="AS136" i="1" s="1"/>
  <c r="AT136" i="1" s="1"/>
  <c r="AU136" i="1" s="1"/>
  <c r="AV136" i="1" s="1"/>
  <c r="AW136" i="1" s="1"/>
  <c r="AX136" i="1" s="1"/>
  <c r="AY136" i="1" s="1"/>
  <c r="AZ136" i="1" s="1"/>
  <c r="BA136" i="1" s="1"/>
  <c r="BB136" i="1" s="1"/>
  <c r="BC136" i="1" s="1"/>
  <c r="BD136" i="1" s="1"/>
  <c r="BE136" i="1" s="1"/>
  <c r="BF136" i="1" s="1"/>
  <c r="BG136" i="1" s="1"/>
  <c r="BH136" i="1" s="1"/>
  <c r="BI136" i="1" s="1"/>
  <c r="BJ136" i="1" s="1"/>
  <c r="BK136" i="1" s="1"/>
  <c r="BL136" i="1" s="1"/>
  <c r="BM136" i="1" s="1"/>
  <c r="BN136" i="1" s="1"/>
  <c r="BO136" i="1" s="1"/>
  <c r="BP136" i="1" s="1"/>
  <c r="BQ136" i="1" s="1"/>
  <c r="AL344" i="1"/>
  <c r="AM344" i="1" s="1"/>
  <c r="AN344" i="1" s="1"/>
  <c r="AO344" i="1" s="1"/>
  <c r="AP344" i="1" s="1"/>
  <c r="AQ344" i="1" s="1"/>
  <c r="AR344" i="1" s="1"/>
  <c r="AS344" i="1" s="1"/>
  <c r="AT344" i="1" s="1"/>
  <c r="AU344" i="1" s="1"/>
  <c r="AV344" i="1" s="1"/>
  <c r="AW344" i="1" s="1"/>
  <c r="AX344" i="1" s="1"/>
  <c r="AY344" i="1" s="1"/>
  <c r="AZ344" i="1" s="1"/>
  <c r="BA344" i="1" s="1"/>
  <c r="BB344" i="1" s="1"/>
  <c r="BC344" i="1" s="1"/>
  <c r="BD344" i="1" s="1"/>
  <c r="BE344" i="1" s="1"/>
  <c r="BF344" i="1" s="1"/>
  <c r="BG344" i="1" s="1"/>
  <c r="BH344" i="1" s="1"/>
  <c r="BI344" i="1" s="1"/>
  <c r="BJ344" i="1" s="1"/>
  <c r="BK344" i="1" s="1"/>
  <c r="BL344" i="1" s="1"/>
  <c r="BM344" i="1" s="1"/>
  <c r="BN344" i="1" s="1"/>
  <c r="BO344" i="1" s="1"/>
  <c r="BP344" i="1" s="1"/>
  <c r="BQ344" i="1" s="1"/>
  <c r="AC338" i="1"/>
  <c r="AC286" i="1"/>
  <c r="AC234" i="1"/>
  <c r="AC182" i="1"/>
  <c r="AC78" i="1"/>
  <c r="AC77" i="1"/>
  <c r="AE5" i="4"/>
  <c r="AC25" i="1"/>
  <c r="AC285" i="1"/>
  <c r="AC181" i="1"/>
  <c r="AD5" i="1"/>
  <c r="AD130" i="1" s="1"/>
  <c r="AC337" i="1"/>
  <c r="AC233" i="1"/>
  <c r="AC129" i="1"/>
  <c r="AC26" i="1"/>
  <c r="AL6" i="1"/>
  <c r="AD338" i="1" l="1"/>
  <c r="AD286" i="1"/>
  <c r="AD234" i="1"/>
  <c r="AD182" i="1"/>
  <c r="AD78" i="1"/>
  <c r="AD77" i="1"/>
  <c r="AF5" i="4"/>
  <c r="AD285" i="1"/>
  <c r="AD181" i="1"/>
  <c r="AD25" i="1"/>
  <c r="AD337" i="1"/>
  <c r="AD233" i="1"/>
  <c r="AE5" i="1"/>
  <c r="AE130" i="1" s="1"/>
  <c r="AD129" i="1"/>
  <c r="AD26" i="1"/>
  <c r="AM6" i="1"/>
  <c r="AE338" i="1" l="1"/>
  <c r="AE286" i="1"/>
  <c r="AE234" i="1"/>
  <c r="AE182" i="1"/>
  <c r="AE78" i="1"/>
  <c r="AE77" i="1"/>
  <c r="AG5" i="4"/>
  <c r="AE337" i="1"/>
  <c r="AE233" i="1"/>
  <c r="AE129" i="1"/>
  <c r="AE285" i="1"/>
  <c r="AE181" i="1"/>
  <c r="AF5" i="1"/>
  <c r="AF130" i="1" s="1"/>
  <c r="AE25" i="1"/>
  <c r="AE26" i="1"/>
  <c r="AN6" i="1"/>
  <c r="AF338" i="1" l="1"/>
  <c r="AF286" i="1"/>
  <c r="AF234" i="1"/>
  <c r="AF182" i="1"/>
  <c r="AF77" i="1"/>
  <c r="AF78" i="1"/>
  <c r="AH5" i="4"/>
  <c r="AF337" i="1"/>
  <c r="AF233" i="1"/>
  <c r="AG5" i="1"/>
  <c r="AG130" i="1" s="1"/>
  <c r="AF285" i="1"/>
  <c r="AF181" i="1"/>
  <c r="AF129" i="1"/>
  <c r="AF25" i="1"/>
  <c r="AF26" i="1"/>
  <c r="AO6" i="1"/>
  <c r="AG338" i="1" l="1"/>
  <c r="AG286" i="1"/>
  <c r="AG234" i="1"/>
  <c r="AG182" i="1"/>
  <c r="AG78" i="1"/>
  <c r="AG77" i="1"/>
  <c r="AI5" i="4"/>
  <c r="AG337" i="1"/>
  <c r="AG233" i="1"/>
  <c r="AG129" i="1"/>
  <c r="AG25" i="1"/>
  <c r="AG285" i="1"/>
  <c r="AG181" i="1"/>
  <c r="AH5" i="1"/>
  <c r="AH130" i="1" s="1"/>
  <c r="AG26" i="1"/>
  <c r="AP6" i="1"/>
  <c r="AH338" i="1" l="1"/>
  <c r="AH286" i="1"/>
  <c r="AH234" i="1"/>
  <c r="AH182" i="1"/>
  <c r="AH78" i="1"/>
  <c r="AH77" i="1"/>
  <c r="AJ5" i="4"/>
  <c r="AH337" i="1"/>
  <c r="AH233" i="1"/>
  <c r="AI5" i="1"/>
  <c r="AI130" i="1" s="1"/>
  <c r="AH285" i="1"/>
  <c r="AH181" i="1"/>
  <c r="AH129" i="1"/>
  <c r="AH25" i="1"/>
  <c r="AH26" i="1"/>
  <c r="AQ6" i="1"/>
  <c r="AI338" i="1" l="1"/>
  <c r="AI286" i="1"/>
  <c r="AI234" i="1"/>
  <c r="AI182" i="1"/>
  <c r="AI78" i="1"/>
  <c r="AI77" i="1"/>
  <c r="AK5" i="4"/>
  <c r="AI233" i="1"/>
  <c r="AI285" i="1"/>
  <c r="AI181" i="1"/>
  <c r="AJ5" i="1"/>
  <c r="AJ130" i="1" s="1"/>
  <c r="AI337" i="1"/>
  <c r="AI129" i="1"/>
  <c r="AI25" i="1"/>
  <c r="AI26" i="1"/>
  <c r="AR6" i="1"/>
  <c r="AJ338" i="1" l="1"/>
  <c r="AJ286" i="1"/>
  <c r="AJ234" i="1"/>
  <c r="AJ182" i="1"/>
  <c r="AJ78" i="1"/>
  <c r="AJ77" i="1"/>
  <c r="AL5" i="4"/>
  <c r="AJ337" i="1"/>
  <c r="AK5" i="1"/>
  <c r="AK130" i="1" s="1"/>
  <c r="AJ285" i="1"/>
  <c r="AJ181" i="1"/>
  <c r="AJ129" i="1"/>
  <c r="AJ25" i="1"/>
  <c r="AJ233" i="1"/>
  <c r="AJ26" i="1"/>
  <c r="AS6" i="1"/>
  <c r="AK338" i="1" l="1"/>
  <c r="AK286" i="1"/>
  <c r="AK234" i="1"/>
  <c r="AK182" i="1"/>
  <c r="AK78" i="1"/>
  <c r="AK77" i="1"/>
  <c r="AM5" i="4"/>
  <c r="AK337" i="1"/>
  <c r="AK233" i="1"/>
  <c r="AK129" i="1"/>
  <c r="AK25" i="1"/>
  <c r="AK285" i="1"/>
  <c r="AK181" i="1"/>
  <c r="AL5" i="1"/>
  <c r="AL130" i="1" s="1"/>
  <c r="AK26" i="1"/>
  <c r="AT6" i="1"/>
  <c r="E5" i="4"/>
  <c r="F5" i="4"/>
  <c r="C74" i="2"/>
  <c r="C75" i="2"/>
  <c r="AL338" i="1" l="1"/>
  <c r="AL286" i="1"/>
  <c r="AL234" i="1"/>
  <c r="AL182" i="1"/>
  <c r="AL77" i="1"/>
  <c r="AL78" i="1"/>
  <c r="AN5" i="4"/>
  <c r="AL285" i="1"/>
  <c r="AL181" i="1"/>
  <c r="AL129" i="1"/>
  <c r="AL25" i="1"/>
  <c r="AL337" i="1"/>
  <c r="AL233" i="1"/>
  <c r="AM5" i="1"/>
  <c r="AM130" i="1" s="1"/>
  <c r="AL26" i="1"/>
  <c r="AU6" i="1"/>
  <c r="AM338" i="1" l="1"/>
  <c r="AM286" i="1"/>
  <c r="AM234" i="1"/>
  <c r="AM182" i="1"/>
  <c r="AM78" i="1"/>
  <c r="AM77" i="1"/>
  <c r="AO5" i="4"/>
  <c r="AM337" i="1"/>
  <c r="AM233" i="1"/>
  <c r="AM129" i="1"/>
  <c r="AM25" i="1"/>
  <c r="AM285" i="1"/>
  <c r="AM181" i="1"/>
  <c r="AN5" i="1"/>
  <c r="AN130" i="1" s="1"/>
  <c r="AM26" i="1"/>
  <c r="AV6" i="1"/>
  <c r="C70" i="2"/>
  <c r="C71" i="2"/>
  <c r="C72" i="2"/>
  <c r="C73" i="2"/>
  <c r="C69" i="2"/>
  <c r="C19" i="2"/>
  <c r="AN338" i="1" l="1"/>
  <c r="AN286" i="1"/>
  <c r="AN234" i="1"/>
  <c r="AN182" i="1"/>
  <c r="AN78" i="1"/>
  <c r="AN77" i="1"/>
  <c r="AP5" i="4"/>
  <c r="AN337" i="1"/>
  <c r="AN233" i="1"/>
  <c r="AO5" i="1"/>
  <c r="AO130" i="1" s="1"/>
  <c r="AN285" i="1"/>
  <c r="AN181" i="1"/>
  <c r="AN129" i="1"/>
  <c r="AN25" i="1"/>
  <c r="AN26" i="1"/>
  <c r="AW6" i="1"/>
  <c r="AO338" i="1" l="1"/>
  <c r="AO286" i="1"/>
  <c r="AO234" i="1"/>
  <c r="AO182" i="1"/>
  <c r="AO78" i="1"/>
  <c r="AO77" i="1"/>
  <c r="AQ5" i="4"/>
  <c r="AO285" i="1"/>
  <c r="AO181" i="1"/>
  <c r="AP5" i="1"/>
  <c r="AP130" i="1" s="1"/>
  <c r="AO337" i="1"/>
  <c r="AO233" i="1"/>
  <c r="AO129" i="1"/>
  <c r="AO25" i="1"/>
  <c r="AO26" i="1"/>
  <c r="AX6" i="1"/>
  <c r="AP338" i="1" l="1"/>
  <c r="AP286" i="1"/>
  <c r="AP234" i="1"/>
  <c r="AP182" i="1"/>
  <c r="AP77" i="1"/>
  <c r="AP78" i="1"/>
  <c r="AR5" i="4"/>
  <c r="AP285" i="1"/>
  <c r="AP181" i="1"/>
  <c r="AP129" i="1"/>
  <c r="AP25" i="1"/>
  <c r="AP337" i="1"/>
  <c r="AP233" i="1"/>
  <c r="AQ5" i="1"/>
  <c r="AQ130" i="1" s="1"/>
  <c r="AP26" i="1"/>
  <c r="AY6" i="1"/>
  <c r="AQ338" i="1" l="1"/>
  <c r="AQ286" i="1"/>
  <c r="AQ234" i="1"/>
  <c r="AQ182" i="1"/>
  <c r="AQ78" i="1"/>
  <c r="AQ77" i="1"/>
  <c r="AS5" i="4"/>
  <c r="AQ25" i="1"/>
  <c r="AQ285" i="1"/>
  <c r="AQ181" i="1"/>
  <c r="AR5" i="1"/>
  <c r="AR130" i="1" s="1"/>
  <c r="AQ337" i="1"/>
  <c r="AQ233" i="1"/>
  <c r="AQ129" i="1"/>
  <c r="AQ26" i="1"/>
  <c r="AZ6" i="1"/>
  <c r="AR338" i="1" l="1"/>
  <c r="AR286" i="1"/>
  <c r="AR234" i="1"/>
  <c r="AR182" i="1"/>
  <c r="AR77" i="1"/>
  <c r="AR78" i="1"/>
  <c r="AT5" i="4"/>
  <c r="AR129" i="1"/>
  <c r="AR337" i="1"/>
  <c r="AR233" i="1"/>
  <c r="AS5" i="1"/>
  <c r="AS130" i="1" s="1"/>
  <c r="AR285" i="1"/>
  <c r="AR181" i="1"/>
  <c r="AR25" i="1"/>
  <c r="AR26" i="1"/>
  <c r="BA6" i="1"/>
  <c r="AS338" i="1" l="1"/>
  <c r="AS286" i="1"/>
  <c r="AS234" i="1"/>
  <c r="AS182" i="1"/>
  <c r="AS78" i="1"/>
  <c r="AS77" i="1"/>
  <c r="AU5" i="4"/>
  <c r="AS285" i="1"/>
  <c r="AS181" i="1"/>
  <c r="AT5" i="1"/>
  <c r="AT130" i="1" s="1"/>
  <c r="AS337" i="1"/>
  <c r="AS233" i="1"/>
  <c r="AS129" i="1"/>
  <c r="AS25" i="1"/>
  <c r="AS26" i="1"/>
  <c r="BB6" i="1"/>
  <c r="AT338" i="1" l="1"/>
  <c r="AT286" i="1"/>
  <c r="AT234" i="1"/>
  <c r="AT182" i="1"/>
  <c r="AT77" i="1"/>
  <c r="AT78" i="1"/>
  <c r="AV5" i="4"/>
  <c r="AT285" i="1"/>
  <c r="AT181" i="1"/>
  <c r="AT129" i="1"/>
  <c r="AT25" i="1"/>
  <c r="AT337" i="1"/>
  <c r="AT233" i="1"/>
  <c r="AU5" i="1"/>
  <c r="AU130" i="1" s="1"/>
  <c r="AT26" i="1"/>
  <c r="BC6" i="1"/>
  <c r="AU338" i="1" l="1"/>
  <c r="AU286" i="1"/>
  <c r="AU234" i="1"/>
  <c r="AU182" i="1"/>
  <c r="AU78" i="1"/>
  <c r="AU77" i="1"/>
  <c r="AW5" i="4"/>
  <c r="AU285" i="1"/>
  <c r="AU181" i="1"/>
  <c r="AV5" i="1"/>
  <c r="AV130" i="1" s="1"/>
  <c r="AU337" i="1"/>
  <c r="AU233" i="1"/>
  <c r="AU129" i="1"/>
  <c r="AU25" i="1"/>
  <c r="AU26" i="1"/>
  <c r="BD6" i="1"/>
  <c r="AV338" i="1" l="1"/>
  <c r="AV286" i="1"/>
  <c r="AV234" i="1"/>
  <c r="AV182" i="1"/>
  <c r="AV77" i="1"/>
  <c r="AV78" i="1"/>
  <c r="AX5" i="4"/>
  <c r="AV337" i="1"/>
  <c r="AV233" i="1"/>
  <c r="AW5" i="1"/>
  <c r="AW130" i="1" s="1"/>
  <c r="AV285" i="1"/>
  <c r="AV181" i="1"/>
  <c r="AV129" i="1"/>
  <c r="AV25" i="1"/>
  <c r="AV26" i="1"/>
  <c r="BE6" i="1"/>
  <c r="AW338" i="1" l="1"/>
  <c r="AW286" i="1"/>
  <c r="AW234" i="1"/>
  <c r="AW182" i="1"/>
  <c r="AW78" i="1"/>
  <c r="AW77" i="1"/>
  <c r="AY5" i="4"/>
  <c r="AW285" i="1"/>
  <c r="AX5" i="1"/>
  <c r="AX130" i="1" s="1"/>
  <c r="AW337" i="1"/>
  <c r="AW233" i="1"/>
  <c r="AW129" i="1"/>
  <c r="AW25" i="1"/>
  <c r="AW181" i="1"/>
  <c r="AW26" i="1"/>
  <c r="BF6" i="1"/>
  <c r="AX338" i="1" l="1"/>
  <c r="AX286" i="1"/>
  <c r="AX234" i="1"/>
  <c r="AX182" i="1"/>
  <c r="AX77" i="1"/>
  <c r="AX78" i="1"/>
  <c r="AZ5" i="4"/>
  <c r="AX337" i="1"/>
  <c r="AX285" i="1"/>
  <c r="AX181" i="1"/>
  <c r="AX129" i="1"/>
  <c r="AX25" i="1"/>
  <c r="AX233" i="1"/>
  <c r="AY5" i="1"/>
  <c r="AY130" i="1" s="1"/>
  <c r="AX26" i="1"/>
  <c r="BG6" i="1"/>
  <c r="AY338" i="1" l="1"/>
  <c r="AY286" i="1"/>
  <c r="AY234" i="1"/>
  <c r="AY182" i="1"/>
  <c r="AY78" i="1"/>
  <c r="AY77" i="1"/>
  <c r="BA5" i="4"/>
  <c r="AY337" i="1"/>
  <c r="AY233" i="1"/>
  <c r="AY129" i="1"/>
  <c r="AY25" i="1"/>
  <c r="AY285" i="1"/>
  <c r="AY181" i="1"/>
  <c r="AZ5" i="1"/>
  <c r="AZ130" i="1" s="1"/>
  <c r="AY26" i="1"/>
  <c r="BH6" i="1"/>
  <c r="AZ338" i="1" l="1"/>
  <c r="AZ286" i="1"/>
  <c r="AZ234" i="1"/>
  <c r="AZ182" i="1"/>
  <c r="AZ77" i="1"/>
  <c r="AZ78" i="1"/>
  <c r="BB5" i="4"/>
  <c r="AZ285" i="1"/>
  <c r="AZ129" i="1"/>
  <c r="AZ337" i="1"/>
  <c r="AZ233" i="1"/>
  <c r="BA5" i="1"/>
  <c r="BA130" i="1" s="1"/>
  <c r="AZ181" i="1"/>
  <c r="AZ25" i="1"/>
  <c r="AZ26" i="1"/>
  <c r="BI6" i="1"/>
  <c r="BA338" i="1" l="1"/>
  <c r="BA286" i="1"/>
  <c r="BA234" i="1"/>
  <c r="BA182" i="1"/>
  <c r="BA78" i="1"/>
  <c r="BA77" i="1"/>
  <c r="BC5" i="4"/>
  <c r="BA233" i="1"/>
  <c r="BA285" i="1"/>
  <c r="BA181" i="1"/>
  <c r="BB5" i="1"/>
  <c r="BB130" i="1" s="1"/>
  <c r="BA337" i="1"/>
  <c r="BA129" i="1"/>
  <c r="BA25" i="1"/>
  <c r="BA26" i="1"/>
  <c r="BJ6" i="1"/>
  <c r="BB286" i="1" l="1"/>
  <c r="BB338" i="1"/>
  <c r="BB234" i="1"/>
  <c r="BB182" i="1"/>
  <c r="BB77" i="1"/>
  <c r="BB78" i="1"/>
  <c r="BD5" i="4"/>
  <c r="BB285" i="1"/>
  <c r="BB181" i="1"/>
  <c r="BB129" i="1"/>
  <c r="BB337" i="1"/>
  <c r="BB233" i="1"/>
  <c r="BC5" i="1"/>
  <c r="BC130" i="1" s="1"/>
  <c r="BB25" i="1"/>
  <c r="BB26" i="1"/>
  <c r="BK6" i="1"/>
  <c r="BC338" i="1" l="1"/>
  <c r="BC286" i="1"/>
  <c r="BC234" i="1"/>
  <c r="BC182" i="1"/>
  <c r="BC78" i="1"/>
  <c r="BC77" i="1"/>
  <c r="BE5" i="4"/>
  <c r="BC337" i="1"/>
  <c r="BC233" i="1"/>
  <c r="BC129" i="1"/>
  <c r="BC25" i="1"/>
  <c r="BC285" i="1"/>
  <c r="BC181" i="1"/>
  <c r="BD5" i="1"/>
  <c r="BD130" i="1" s="1"/>
  <c r="BC26" i="1"/>
  <c r="BL6" i="1"/>
  <c r="BD286" i="1" l="1"/>
  <c r="BD338" i="1"/>
  <c r="BD234" i="1"/>
  <c r="BD182" i="1"/>
  <c r="BD77" i="1"/>
  <c r="BD78" i="1"/>
  <c r="BF5" i="4"/>
  <c r="BD337" i="1"/>
  <c r="BD285" i="1"/>
  <c r="BD181" i="1"/>
  <c r="BD129" i="1"/>
  <c r="BD25" i="1"/>
  <c r="BD233" i="1"/>
  <c r="BE5" i="1"/>
  <c r="BE130" i="1" s="1"/>
  <c r="BD26" i="1"/>
  <c r="BM6" i="1"/>
  <c r="BE338" i="1" l="1"/>
  <c r="BE286" i="1"/>
  <c r="BE234" i="1"/>
  <c r="BE182" i="1"/>
  <c r="BE78" i="1"/>
  <c r="BE77" i="1"/>
  <c r="BG5" i="4"/>
  <c r="BE337" i="1"/>
  <c r="BE25" i="1"/>
  <c r="BE285" i="1"/>
  <c r="BE181" i="1"/>
  <c r="BF5" i="1"/>
  <c r="BF130" i="1" s="1"/>
  <c r="BE233" i="1"/>
  <c r="BE129" i="1"/>
  <c r="BE26" i="1"/>
  <c r="BN6" i="1"/>
  <c r="BF286" i="1" l="1"/>
  <c r="BF338" i="1"/>
  <c r="BF234" i="1"/>
  <c r="BF182" i="1"/>
  <c r="BF77" i="1"/>
  <c r="BF78" i="1"/>
  <c r="BH5" i="4"/>
  <c r="BG5" i="1"/>
  <c r="BG130" i="1" s="1"/>
  <c r="BF285" i="1"/>
  <c r="BF181" i="1"/>
  <c r="BF129" i="1"/>
  <c r="BF25" i="1"/>
  <c r="BF337" i="1"/>
  <c r="BF233" i="1"/>
  <c r="BF26" i="1"/>
  <c r="BO6" i="1"/>
  <c r="BG338" i="1" l="1"/>
  <c r="BG286" i="1"/>
  <c r="BG234" i="1"/>
  <c r="BG182" i="1"/>
  <c r="BG78" i="1"/>
  <c r="BG77" i="1"/>
  <c r="BI5" i="4"/>
  <c r="BG337" i="1"/>
  <c r="BG233" i="1"/>
  <c r="BG129" i="1"/>
  <c r="BG25" i="1"/>
  <c r="BG285" i="1"/>
  <c r="BG181" i="1"/>
  <c r="BH5" i="1"/>
  <c r="BH130" i="1" s="1"/>
  <c r="BG26" i="1"/>
  <c r="BP6" i="1"/>
  <c r="BH286" i="1" l="1"/>
  <c r="BH338" i="1"/>
  <c r="BH234" i="1"/>
  <c r="BH182" i="1"/>
  <c r="BH77" i="1"/>
  <c r="BH78" i="1"/>
  <c r="BJ5" i="4"/>
  <c r="BH285" i="1"/>
  <c r="BH181" i="1"/>
  <c r="BH129" i="1"/>
  <c r="BH25" i="1"/>
  <c r="BH337" i="1"/>
  <c r="BH233" i="1"/>
  <c r="BI5" i="1"/>
  <c r="BI130" i="1" s="1"/>
  <c r="BH26" i="1"/>
  <c r="BQ6" i="1"/>
  <c r="BI338" i="1" l="1"/>
  <c r="BI286" i="1"/>
  <c r="BI234" i="1"/>
  <c r="BI182" i="1"/>
  <c r="BI78" i="1"/>
  <c r="BI77" i="1"/>
  <c r="BK5" i="4"/>
  <c r="BI337" i="1"/>
  <c r="BI233" i="1"/>
  <c r="BI129" i="1"/>
  <c r="BI25" i="1"/>
  <c r="BI285" i="1"/>
  <c r="BI181" i="1"/>
  <c r="BJ5" i="1"/>
  <c r="BJ130" i="1" s="1"/>
  <c r="BI26" i="1"/>
  <c r="BJ286" i="1" l="1"/>
  <c r="BJ338" i="1"/>
  <c r="BJ234" i="1"/>
  <c r="BJ182" i="1"/>
  <c r="BJ77" i="1"/>
  <c r="BJ78" i="1"/>
  <c r="BL5" i="4"/>
  <c r="BJ285" i="1"/>
  <c r="BJ181" i="1"/>
  <c r="BJ129" i="1"/>
  <c r="BJ25" i="1"/>
  <c r="BJ337" i="1"/>
  <c r="BJ233" i="1"/>
  <c r="BK5" i="1"/>
  <c r="BK130" i="1" s="1"/>
  <c r="BJ26" i="1"/>
  <c r="BK338" i="1" l="1"/>
  <c r="BK286" i="1"/>
  <c r="BK234" i="1"/>
  <c r="BK182" i="1"/>
  <c r="BK78" i="1"/>
  <c r="BK77" i="1"/>
  <c r="BL5" i="1"/>
  <c r="BL130" i="1" s="1"/>
  <c r="BM5" i="4"/>
  <c r="BK233" i="1"/>
  <c r="BK285" i="1"/>
  <c r="BK181" i="1"/>
  <c r="BK337" i="1"/>
  <c r="BK129" i="1"/>
  <c r="BK25" i="1"/>
  <c r="BK26" i="1"/>
  <c r="BL286" i="1" l="1"/>
  <c r="BL338" i="1"/>
  <c r="BL234" i="1"/>
  <c r="BL182" i="1"/>
  <c r="BL77" i="1"/>
  <c r="BL78" i="1"/>
  <c r="BN5" i="4"/>
  <c r="BL25" i="1"/>
  <c r="BM5" i="1"/>
  <c r="BM130" i="1" s="1"/>
  <c r="BL337" i="1"/>
  <c r="BL233" i="1"/>
  <c r="BL129" i="1"/>
  <c r="BL285" i="1"/>
  <c r="BL181" i="1"/>
  <c r="BL26" i="1"/>
  <c r="BM338" i="1" l="1"/>
  <c r="BM286" i="1"/>
  <c r="BM234" i="1"/>
  <c r="BM182" i="1"/>
  <c r="BM78" i="1"/>
  <c r="BM77" i="1"/>
  <c r="BM129" i="1"/>
  <c r="BO5" i="4"/>
  <c r="BN5" i="1"/>
  <c r="BN130" i="1" s="1"/>
  <c r="BM233" i="1"/>
  <c r="BM337" i="1"/>
  <c r="BM25" i="1"/>
  <c r="BM285" i="1"/>
  <c r="BM181" i="1"/>
  <c r="BM26" i="1"/>
  <c r="BN286" i="1" l="1"/>
  <c r="BN338" i="1"/>
  <c r="BN234" i="1"/>
  <c r="BN182" i="1"/>
  <c r="BN77" i="1"/>
  <c r="BN78" i="1"/>
  <c r="BP5" i="4"/>
  <c r="BN337" i="1"/>
  <c r="BN233" i="1"/>
  <c r="BN129" i="1"/>
  <c r="BN25" i="1"/>
  <c r="BN285" i="1"/>
  <c r="BN181" i="1"/>
  <c r="BO5" i="1"/>
  <c r="BO130" i="1" s="1"/>
  <c r="BN26" i="1"/>
  <c r="BO338" i="1" l="1"/>
  <c r="BO286" i="1"/>
  <c r="BO234" i="1"/>
  <c r="BO182" i="1"/>
  <c r="BO78" i="1"/>
  <c r="BO77" i="1"/>
  <c r="BQ5" i="4"/>
  <c r="BO337" i="1"/>
  <c r="BO233" i="1"/>
  <c r="BO129" i="1"/>
  <c r="BO25" i="1"/>
  <c r="BO285" i="1"/>
  <c r="BO181" i="1"/>
  <c r="BP5" i="1"/>
  <c r="BP130" i="1" s="1"/>
  <c r="BO26" i="1"/>
  <c r="BP286" i="1" l="1"/>
  <c r="BP338" i="1"/>
  <c r="BP234" i="1"/>
  <c r="BP182" i="1"/>
  <c r="BP77" i="1"/>
  <c r="BP78" i="1"/>
  <c r="BR5" i="4"/>
  <c r="BQ5" i="1"/>
  <c r="BQ130" i="1" s="1"/>
  <c r="BP337" i="1"/>
  <c r="BP233" i="1"/>
  <c r="BP129" i="1"/>
  <c r="BP25" i="1"/>
  <c r="BP285" i="1"/>
  <c r="BP181" i="1"/>
  <c r="BP26" i="1"/>
  <c r="BQ338" i="1" l="1"/>
  <c r="BQ286" i="1"/>
  <c r="BQ234" i="1"/>
  <c r="BQ182" i="1"/>
  <c r="BQ78" i="1"/>
  <c r="BQ77" i="1"/>
  <c r="BS5" i="4"/>
  <c r="BQ25" i="1"/>
  <c r="BQ129" i="1"/>
  <c r="BQ233" i="1"/>
  <c r="BQ337" i="1"/>
  <c r="BQ181" i="1"/>
  <c r="BQ285" i="1"/>
  <c r="BQ26" i="1"/>
  <c r="B329" i="1" l="1"/>
  <c r="B277" i="1"/>
  <c r="B225" i="1"/>
  <c r="B173" i="1"/>
  <c r="B121" i="1"/>
  <c r="N130" i="1" s="1"/>
  <c r="B69" i="1"/>
  <c r="B17" i="1"/>
  <c r="N338" i="1" l="1"/>
  <c r="N286" i="1"/>
  <c r="N234" i="1"/>
  <c r="N182" i="1"/>
  <c r="N78" i="1"/>
  <c r="I18" i="1"/>
  <c r="N26" i="1"/>
  <c r="BQ82" i="1"/>
  <c r="BL82" i="1"/>
  <c r="T82" i="1"/>
  <c r="BM82" i="1"/>
  <c r="BN82" i="1"/>
  <c r="U82" i="1"/>
  <c r="V82" i="1"/>
  <c r="BO82" i="1"/>
  <c r="BP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Q186" i="1"/>
  <c r="BL186" i="1"/>
  <c r="BM186" i="1"/>
  <c r="T186" i="1"/>
  <c r="BN186" i="1"/>
  <c r="U186" i="1"/>
  <c r="BO186" i="1"/>
  <c r="V186" i="1"/>
  <c r="BP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Q290" i="1"/>
  <c r="BL290" i="1"/>
  <c r="BM290" i="1"/>
  <c r="T290" i="1"/>
  <c r="BN290" i="1"/>
  <c r="U290" i="1"/>
  <c r="BO290" i="1"/>
  <c r="V290" i="1"/>
  <c r="BP290" i="1"/>
  <c r="W290" i="1"/>
  <c r="X290" i="1"/>
  <c r="Y290" i="1"/>
  <c r="Z290" i="1"/>
  <c r="AA290" i="1"/>
  <c r="AB290" i="1"/>
  <c r="AC290" i="1"/>
  <c r="AD290" i="1"/>
  <c r="AE290" i="1"/>
  <c r="AF290" i="1"/>
  <c r="AG290" i="1"/>
  <c r="AH290" i="1"/>
  <c r="AI290" i="1"/>
  <c r="AJ290" i="1"/>
  <c r="AK290" i="1"/>
  <c r="AL290" i="1"/>
  <c r="AM290" i="1"/>
  <c r="AN290" i="1"/>
  <c r="AO290" i="1"/>
  <c r="AP290" i="1"/>
  <c r="AQ290" i="1"/>
  <c r="AR290" i="1"/>
  <c r="AS290" i="1"/>
  <c r="AT290" i="1"/>
  <c r="AU290" i="1"/>
  <c r="AV290" i="1"/>
  <c r="AW290" i="1"/>
  <c r="AX290" i="1"/>
  <c r="AY290" i="1"/>
  <c r="AZ290" i="1"/>
  <c r="BA290" i="1"/>
  <c r="BB290" i="1"/>
  <c r="BC290" i="1"/>
  <c r="BD290" i="1"/>
  <c r="BE290" i="1"/>
  <c r="BF290" i="1"/>
  <c r="BG290" i="1"/>
  <c r="BH290" i="1"/>
  <c r="BI290" i="1"/>
  <c r="BJ290" i="1"/>
  <c r="BK290" i="1"/>
  <c r="BQ30" i="1"/>
  <c r="BM30" i="1"/>
  <c r="BL30" i="1"/>
  <c r="T30" i="1"/>
  <c r="BN30" i="1"/>
  <c r="U30" i="1"/>
  <c r="BO30" i="1"/>
  <c r="V30" i="1"/>
  <c r="BP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T134" i="1"/>
  <c r="BQ134" i="1"/>
  <c r="BL134" i="1"/>
  <c r="BM134" i="1"/>
  <c r="BN134" i="1"/>
  <c r="U134" i="1"/>
  <c r="BO134" i="1"/>
  <c r="V134" i="1"/>
  <c r="BP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Q238" i="1"/>
  <c r="BL238" i="1"/>
  <c r="T238" i="1"/>
  <c r="BM238" i="1"/>
  <c r="BN238" i="1"/>
  <c r="U238" i="1"/>
  <c r="V238" i="1"/>
  <c r="BO238" i="1"/>
  <c r="W238" i="1"/>
  <c r="BP238" i="1"/>
  <c r="X238" i="1"/>
  <c r="Y238" i="1"/>
  <c r="Z238" i="1"/>
  <c r="AA238" i="1"/>
  <c r="AB238" i="1"/>
  <c r="AC238" i="1"/>
  <c r="AD238" i="1"/>
  <c r="AE238" i="1"/>
  <c r="AF238" i="1"/>
  <c r="AG238" i="1"/>
  <c r="AH238" i="1"/>
  <c r="AI238" i="1"/>
  <c r="AJ238" i="1"/>
  <c r="AK238" i="1"/>
  <c r="AL238" i="1"/>
  <c r="AM238" i="1"/>
  <c r="AN238" i="1"/>
  <c r="AO238" i="1"/>
  <c r="AP238" i="1"/>
  <c r="AQ238" i="1"/>
  <c r="AR238" i="1"/>
  <c r="AS238" i="1"/>
  <c r="AT238" i="1"/>
  <c r="AU238" i="1"/>
  <c r="AV238" i="1"/>
  <c r="AW238" i="1"/>
  <c r="AX238" i="1"/>
  <c r="AY238" i="1"/>
  <c r="AZ238" i="1"/>
  <c r="BA238" i="1"/>
  <c r="BB238" i="1"/>
  <c r="BC238" i="1"/>
  <c r="BD238" i="1"/>
  <c r="BE238" i="1"/>
  <c r="BF238" i="1"/>
  <c r="BG238" i="1"/>
  <c r="BH238" i="1"/>
  <c r="BI238" i="1"/>
  <c r="BJ238" i="1"/>
  <c r="BK238" i="1"/>
  <c r="BQ342" i="1"/>
  <c r="T342" i="1"/>
  <c r="BL342" i="1"/>
  <c r="BM342" i="1"/>
  <c r="BN342" i="1"/>
  <c r="U342" i="1"/>
  <c r="V342" i="1"/>
  <c r="BO342" i="1"/>
  <c r="BP342" i="1"/>
  <c r="W342" i="1"/>
  <c r="X342" i="1"/>
  <c r="Y342" i="1"/>
  <c r="Z342" i="1"/>
  <c r="AA342" i="1"/>
  <c r="AB342" i="1"/>
  <c r="AC342" i="1"/>
  <c r="AD342" i="1"/>
  <c r="AE342" i="1"/>
  <c r="AF342" i="1"/>
  <c r="AG342" i="1"/>
  <c r="AH342" i="1"/>
  <c r="AI342" i="1"/>
  <c r="AJ342" i="1"/>
  <c r="AK342" i="1"/>
  <c r="AL342" i="1"/>
  <c r="AM342" i="1"/>
  <c r="AN342" i="1"/>
  <c r="AO342" i="1"/>
  <c r="AP342" i="1"/>
  <c r="AQ342" i="1"/>
  <c r="AR342" i="1"/>
  <c r="AS342" i="1"/>
  <c r="AT342" i="1"/>
  <c r="AU342" i="1"/>
  <c r="AV342" i="1"/>
  <c r="AW342" i="1"/>
  <c r="AX342" i="1"/>
  <c r="AY342" i="1"/>
  <c r="AZ342" i="1"/>
  <c r="BA342" i="1"/>
  <c r="BB342" i="1"/>
  <c r="BC342" i="1"/>
  <c r="BD342" i="1"/>
  <c r="BE342" i="1"/>
  <c r="BF342" i="1"/>
  <c r="BG342" i="1"/>
  <c r="BH342" i="1"/>
  <c r="BI342" i="1"/>
  <c r="BJ342" i="1"/>
  <c r="BK342" i="1"/>
  <c r="M82" i="1"/>
  <c r="N82" i="1"/>
  <c r="K82" i="1"/>
  <c r="L82" i="1"/>
  <c r="J82" i="1"/>
  <c r="S82" i="1"/>
  <c r="Q82" i="1"/>
  <c r="R82" i="1"/>
  <c r="O82" i="1"/>
  <c r="P82" i="1"/>
  <c r="K186" i="1"/>
  <c r="L186" i="1"/>
  <c r="M186" i="1"/>
  <c r="N186" i="1"/>
  <c r="J186" i="1"/>
  <c r="Q186" i="1"/>
  <c r="R186" i="1"/>
  <c r="O186" i="1"/>
  <c r="S186" i="1"/>
  <c r="P186" i="1"/>
  <c r="M290" i="1"/>
  <c r="N290" i="1"/>
  <c r="K290" i="1"/>
  <c r="L290" i="1"/>
  <c r="J290" i="1"/>
  <c r="R290" i="1"/>
  <c r="S290" i="1"/>
  <c r="O290" i="1"/>
  <c r="P290" i="1"/>
  <c r="Q290" i="1"/>
  <c r="K30" i="1"/>
  <c r="N30" i="1"/>
  <c r="M30" i="1"/>
  <c r="L30" i="1"/>
  <c r="J30" i="1"/>
  <c r="Q30" i="1"/>
  <c r="R30" i="1"/>
  <c r="O30" i="1"/>
  <c r="S30" i="1"/>
  <c r="P30" i="1"/>
  <c r="M134" i="1"/>
  <c r="L134" i="1"/>
  <c r="K134" i="1"/>
  <c r="N134" i="1"/>
  <c r="J134" i="1"/>
  <c r="R134" i="1"/>
  <c r="S134" i="1"/>
  <c r="Q134" i="1"/>
  <c r="O134" i="1"/>
  <c r="P134" i="1"/>
  <c r="K238" i="1"/>
  <c r="N238" i="1"/>
  <c r="M238" i="1"/>
  <c r="L238" i="1"/>
  <c r="J238" i="1"/>
  <c r="R238" i="1"/>
  <c r="O238" i="1"/>
  <c r="P238" i="1"/>
  <c r="S238" i="1"/>
  <c r="Q238" i="1"/>
  <c r="M342" i="1"/>
  <c r="L342" i="1"/>
  <c r="K342" i="1"/>
  <c r="N342" i="1"/>
  <c r="J342" i="1"/>
  <c r="P342" i="1"/>
  <c r="Q342" i="1"/>
  <c r="R342" i="1"/>
  <c r="S342" i="1"/>
  <c r="O342" i="1"/>
  <c r="C13" i="4"/>
  <c r="M29" i="4" s="1"/>
  <c r="C10" i="4"/>
  <c r="M26" i="4" s="1"/>
  <c r="C9" i="4"/>
  <c r="M25" i="4" s="1"/>
  <c r="C11" i="4"/>
  <c r="M27" i="4" s="1"/>
  <c r="C14" i="4"/>
  <c r="M30" i="4" s="1"/>
  <c r="C8" i="4"/>
  <c r="M24" i="4" s="1"/>
  <c r="C12" i="4"/>
  <c r="M28" i="4" s="1"/>
  <c r="D222" i="1"/>
  <c r="D274" i="1"/>
  <c r="D326" i="1"/>
  <c r="D170" i="1"/>
  <c r="D378" i="1"/>
  <c r="D118" i="1"/>
  <c r="AL354" i="1" l="1"/>
  <c r="AJ354" i="1"/>
  <c r="AH354" i="1"/>
  <c r="AF354" i="1"/>
  <c r="AD354" i="1"/>
  <c r="AB354" i="1"/>
  <c r="Z354" i="1"/>
  <c r="X354" i="1"/>
  <c r="V354" i="1"/>
  <c r="T354" i="1"/>
  <c r="AK354" i="1"/>
  <c r="AI354" i="1"/>
  <c r="AG354" i="1"/>
  <c r="AE354" i="1"/>
  <c r="AC354" i="1"/>
  <c r="AA354" i="1"/>
  <c r="Y354" i="1"/>
  <c r="W354" i="1"/>
  <c r="U354" i="1"/>
  <c r="AD346" i="1"/>
  <c r="AB346" i="1"/>
  <c r="Z346" i="1"/>
  <c r="X346" i="1"/>
  <c r="V346" i="1"/>
  <c r="T346" i="1"/>
  <c r="R346" i="1"/>
  <c r="P346" i="1"/>
  <c r="N346" i="1"/>
  <c r="L346" i="1"/>
  <c r="AC346" i="1"/>
  <c r="AA346" i="1"/>
  <c r="Y346" i="1"/>
  <c r="W346" i="1"/>
  <c r="U346" i="1"/>
  <c r="S346" i="1"/>
  <c r="Q346" i="1"/>
  <c r="O346" i="1"/>
  <c r="M346" i="1"/>
  <c r="AB250" i="1"/>
  <c r="Z250" i="1"/>
  <c r="X250" i="1"/>
  <c r="V250" i="1"/>
  <c r="T250" i="1"/>
  <c r="AA250" i="1"/>
  <c r="Y250" i="1"/>
  <c r="W250" i="1"/>
  <c r="U250" i="1"/>
  <c r="R241" i="1"/>
  <c r="P241" i="1"/>
  <c r="N241" i="1"/>
  <c r="L241" i="1"/>
  <c r="S241" i="1"/>
  <c r="O241" i="1"/>
  <c r="K241" i="1"/>
  <c r="Q241" i="1"/>
  <c r="M241" i="1"/>
  <c r="T242" i="1"/>
  <c r="R242" i="1"/>
  <c r="P242" i="1"/>
  <c r="N242" i="1"/>
  <c r="L242" i="1"/>
  <c r="S242" i="1"/>
  <c r="O242" i="1"/>
  <c r="Q242" i="1"/>
  <c r="M242" i="1"/>
  <c r="M137" i="1"/>
  <c r="K137" i="1"/>
  <c r="N137" i="1"/>
  <c r="L137" i="1"/>
  <c r="BK42" i="1"/>
  <c r="BI42" i="1"/>
  <c r="BG42" i="1"/>
  <c r="BE42" i="1"/>
  <c r="BC42" i="1"/>
  <c r="BA42" i="1"/>
  <c r="AY42" i="1"/>
  <c r="AW42" i="1"/>
  <c r="AU42" i="1"/>
  <c r="AS42" i="1"/>
  <c r="AQ42" i="1"/>
  <c r="AO42" i="1"/>
  <c r="AM42" i="1"/>
  <c r="AK42" i="1"/>
  <c r="AI42" i="1"/>
  <c r="AG42" i="1"/>
  <c r="AE42" i="1"/>
  <c r="AC42" i="1"/>
  <c r="AA42" i="1"/>
  <c r="Y42" i="1"/>
  <c r="W42" i="1"/>
  <c r="U42" i="1"/>
  <c r="BJ42" i="1"/>
  <c r="BH42" i="1"/>
  <c r="BF42" i="1"/>
  <c r="BD42" i="1"/>
  <c r="BB42" i="1"/>
  <c r="AZ42" i="1"/>
  <c r="AX42" i="1"/>
  <c r="AV42" i="1"/>
  <c r="AT42" i="1"/>
  <c r="AR42" i="1"/>
  <c r="AP42" i="1"/>
  <c r="AN42" i="1"/>
  <c r="AL42" i="1"/>
  <c r="AJ42" i="1"/>
  <c r="AH42" i="1"/>
  <c r="AF42" i="1"/>
  <c r="AD42" i="1"/>
  <c r="AB42" i="1"/>
  <c r="Z42" i="1"/>
  <c r="X42" i="1"/>
  <c r="V42" i="1"/>
  <c r="T42" i="1"/>
  <c r="BB33" i="1"/>
  <c r="AZ33" i="1"/>
  <c r="AX33" i="1"/>
  <c r="AV33" i="1"/>
  <c r="AT33" i="1"/>
  <c r="AR33" i="1"/>
  <c r="AP33" i="1"/>
  <c r="AN33" i="1"/>
  <c r="AL33" i="1"/>
  <c r="AJ33" i="1"/>
  <c r="AH33" i="1"/>
  <c r="AF33" i="1"/>
  <c r="AD33" i="1"/>
  <c r="AB33" i="1"/>
  <c r="Z33" i="1"/>
  <c r="X33" i="1"/>
  <c r="V33" i="1"/>
  <c r="T33" i="1"/>
  <c r="R33" i="1"/>
  <c r="P33" i="1"/>
  <c r="N33" i="1"/>
  <c r="L33" i="1"/>
  <c r="BA33" i="1"/>
  <c r="AY33" i="1"/>
  <c r="AW33" i="1"/>
  <c r="AU33" i="1"/>
  <c r="AS33" i="1"/>
  <c r="AQ33" i="1"/>
  <c r="AO33" i="1"/>
  <c r="AM33" i="1"/>
  <c r="AK33" i="1"/>
  <c r="AI33" i="1"/>
  <c r="AG33" i="1"/>
  <c r="AE33" i="1"/>
  <c r="AC33" i="1"/>
  <c r="AA33" i="1"/>
  <c r="Y33" i="1"/>
  <c r="W33" i="1"/>
  <c r="U33" i="1"/>
  <c r="S33" i="1"/>
  <c r="Q33" i="1"/>
  <c r="O33" i="1"/>
  <c r="M33" i="1"/>
  <c r="K33" i="1"/>
  <c r="T299" i="1"/>
  <c r="R299" i="1"/>
  <c r="U299" i="1"/>
  <c r="S299" i="1"/>
  <c r="Q299" i="1"/>
  <c r="O294" i="1"/>
  <c r="M294" i="1"/>
  <c r="P294" i="1"/>
  <c r="N294" i="1"/>
  <c r="L294" i="1"/>
  <c r="T198" i="1"/>
  <c r="U198" i="1" s="1"/>
  <c r="V198" i="1" s="1"/>
  <c r="K189" i="1"/>
  <c r="L189" i="1" s="1"/>
  <c r="L190" i="1"/>
  <c r="M190" i="1" s="1"/>
  <c r="N190" i="1" s="1"/>
  <c r="BN92" i="1"/>
  <c r="BL92" i="1"/>
  <c r="BJ92" i="1"/>
  <c r="BH92" i="1"/>
  <c r="BF92" i="1"/>
  <c r="BD92" i="1"/>
  <c r="BB92" i="1"/>
  <c r="AZ92" i="1"/>
  <c r="AX92" i="1"/>
  <c r="AV92" i="1"/>
  <c r="AT92" i="1"/>
  <c r="AR92" i="1"/>
  <c r="AP92" i="1"/>
  <c r="AN92" i="1"/>
  <c r="AL92" i="1"/>
  <c r="AJ92" i="1"/>
  <c r="AH92" i="1"/>
  <c r="AF92" i="1"/>
  <c r="AD92" i="1"/>
  <c r="AB92" i="1"/>
  <c r="Z92" i="1"/>
  <c r="X92" i="1"/>
  <c r="V92" i="1"/>
  <c r="T92" i="1"/>
  <c r="R92" i="1"/>
  <c r="BO92" i="1"/>
  <c r="BM92" i="1"/>
  <c r="BK92" i="1"/>
  <c r="BI92" i="1"/>
  <c r="BG92" i="1"/>
  <c r="BE92" i="1"/>
  <c r="BC92" i="1"/>
  <c r="BA92" i="1"/>
  <c r="AY92" i="1"/>
  <c r="AW92" i="1"/>
  <c r="AU92" i="1"/>
  <c r="AS92" i="1"/>
  <c r="AQ92" i="1"/>
  <c r="AO92" i="1"/>
  <c r="AM92" i="1"/>
  <c r="AK92" i="1"/>
  <c r="AI92" i="1"/>
  <c r="AG92" i="1"/>
  <c r="AE92" i="1"/>
  <c r="AC92" i="1"/>
  <c r="AA92" i="1"/>
  <c r="Y92" i="1"/>
  <c r="W92" i="1"/>
  <c r="U92" i="1"/>
  <c r="S92" i="1"/>
  <c r="BH85" i="1"/>
  <c r="BF85" i="1"/>
  <c r="BD85" i="1"/>
  <c r="BB85" i="1"/>
  <c r="AZ85" i="1"/>
  <c r="AX85" i="1"/>
  <c r="AV85" i="1"/>
  <c r="AT85" i="1"/>
  <c r="AR85" i="1"/>
  <c r="AP85" i="1"/>
  <c r="AN85" i="1"/>
  <c r="AL85" i="1"/>
  <c r="AJ85" i="1"/>
  <c r="AH85" i="1"/>
  <c r="AF85" i="1"/>
  <c r="AD85" i="1"/>
  <c r="AB85" i="1"/>
  <c r="Z85" i="1"/>
  <c r="X85" i="1"/>
  <c r="V85" i="1"/>
  <c r="T85" i="1"/>
  <c r="R85" i="1"/>
  <c r="P85" i="1"/>
  <c r="N85" i="1"/>
  <c r="L85" i="1"/>
  <c r="BG85" i="1"/>
  <c r="BE85" i="1"/>
  <c r="BC85" i="1"/>
  <c r="BA85" i="1"/>
  <c r="AY85" i="1"/>
  <c r="AW85" i="1"/>
  <c r="AU85" i="1"/>
  <c r="AS85" i="1"/>
  <c r="AQ85" i="1"/>
  <c r="AO85" i="1"/>
  <c r="AM85" i="1"/>
  <c r="AK85" i="1"/>
  <c r="AI85" i="1"/>
  <c r="AG85" i="1"/>
  <c r="AE85" i="1"/>
  <c r="AC85" i="1"/>
  <c r="AA85" i="1"/>
  <c r="Y85" i="1"/>
  <c r="W85" i="1"/>
  <c r="U85" i="1"/>
  <c r="S85" i="1"/>
  <c r="Q85" i="1"/>
  <c r="O85" i="1"/>
  <c r="M85" i="1"/>
  <c r="K85" i="1"/>
  <c r="BJ88" i="1"/>
  <c r="BH88" i="1"/>
  <c r="BF88" i="1"/>
  <c r="BD88" i="1"/>
  <c r="BB88" i="1"/>
  <c r="AZ88" i="1"/>
  <c r="AX88" i="1"/>
  <c r="AV88" i="1"/>
  <c r="AT88" i="1"/>
  <c r="AR88" i="1"/>
  <c r="AP88" i="1"/>
  <c r="AN88" i="1"/>
  <c r="AL88" i="1"/>
  <c r="AJ88" i="1"/>
  <c r="AH88" i="1"/>
  <c r="AF88" i="1"/>
  <c r="AD88" i="1"/>
  <c r="AB88" i="1"/>
  <c r="Z88" i="1"/>
  <c r="X88" i="1"/>
  <c r="V88" i="1"/>
  <c r="T88" i="1"/>
  <c r="R88" i="1"/>
  <c r="P88" i="1"/>
  <c r="N88" i="1"/>
  <c r="BK88" i="1"/>
  <c r="BI88" i="1"/>
  <c r="BG88" i="1"/>
  <c r="BE88" i="1"/>
  <c r="BC88" i="1"/>
  <c r="BA88" i="1"/>
  <c r="AY88" i="1"/>
  <c r="AW88" i="1"/>
  <c r="AU88" i="1"/>
  <c r="AS88" i="1"/>
  <c r="AQ88" i="1"/>
  <c r="AO88" i="1"/>
  <c r="AM88" i="1"/>
  <c r="AK88" i="1"/>
  <c r="AI88" i="1"/>
  <c r="AG88" i="1"/>
  <c r="AE88" i="1"/>
  <c r="AC88" i="1"/>
  <c r="AA88" i="1"/>
  <c r="Y88" i="1"/>
  <c r="W88" i="1"/>
  <c r="U88" i="1"/>
  <c r="S88" i="1"/>
  <c r="Q88" i="1"/>
  <c r="O88" i="1"/>
  <c r="BD373" i="1"/>
  <c r="BB373" i="1"/>
  <c r="AZ373" i="1"/>
  <c r="AX373" i="1"/>
  <c r="AV373" i="1"/>
  <c r="AT373" i="1"/>
  <c r="AR373" i="1"/>
  <c r="AP373" i="1"/>
  <c r="AN373" i="1"/>
  <c r="BE373" i="1"/>
  <c r="BC373" i="1"/>
  <c r="BA373" i="1"/>
  <c r="AY373" i="1"/>
  <c r="AW373" i="1"/>
  <c r="AU373" i="1"/>
  <c r="AS373" i="1"/>
  <c r="AQ373" i="1"/>
  <c r="AO373" i="1"/>
  <c r="AM373" i="1"/>
  <c r="AZ369" i="1"/>
  <c r="AX369" i="1"/>
  <c r="AV369" i="1"/>
  <c r="AT369" i="1"/>
  <c r="AR369" i="1"/>
  <c r="AP369" i="1"/>
  <c r="AN369" i="1"/>
  <c r="AL369" i="1"/>
  <c r="AJ369" i="1"/>
  <c r="BA369" i="1"/>
  <c r="AY369" i="1"/>
  <c r="AW369" i="1"/>
  <c r="AU369" i="1"/>
  <c r="AS369" i="1"/>
  <c r="AQ369" i="1"/>
  <c r="AO369" i="1"/>
  <c r="AM369" i="1"/>
  <c r="AK369" i="1"/>
  <c r="AI369" i="1"/>
  <c r="AW365" i="1"/>
  <c r="AU365" i="1"/>
  <c r="AS365" i="1"/>
  <c r="AQ365" i="1"/>
  <c r="AO365" i="1"/>
  <c r="AM365" i="1"/>
  <c r="AK365" i="1"/>
  <c r="AI365" i="1"/>
  <c r="AG365" i="1"/>
  <c r="AE365" i="1"/>
  <c r="AV365" i="1"/>
  <c r="AT365" i="1"/>
  <c r="AR365" i="1"/>
  <c r="AP365" i="1"/>
  <c r="AN365" i="1"/>
  <c r="AL365" i="1"/>
  <c r="AJ365" i="1"/>
  <c r="AH365" i="1"/>
  <c r="AF365" i="1"/>
  <c r="AS361" i="1"/>
  <c r="AQ361" i="1"/>
  <c r="AO361" i="1"/>
  <c r="AM361" i="1"/>
  <c r="AK361" i="1"/>
  <c r="AI361" i="1"/>
  <c r="AG361" i="1"/>
  <c r="AE361" i="1"/>
  <c r="AC361" i="1"/>
  <c r="AA361" i="1"/>
  <c r="AR361" i="1"/>
  <c r="AP361" i="1"/>
  <c r="AN361" i="1"/>
  <c r="AL361" i="1"/>
  <c r="AJ361" i="1"/>
  <c r="AH361" i="1"/>
  <c r="AF361" i="1"/>
  <c r="AD361" i="1"/>
  <c r="AB361" i="1"/>
  <c r="AP359" i="1"/>
  <c r="AN359" i="1"/>
  <c r="AL359" i="1"/>
  <c r="AJ359" i="1"/>
  <c r="AH359" i="1"/>
  <c r="AF359" i="1"/>
  <c r="AD359" i="1"/>
  <c r="AB359" i="1"/>
  <c r="Z359" i="1"/>
  <c r="AQ359" i="1"/>
  <c r="AO359" i="1"/>
  <c r="AM359" i="1"/>
  <c r="AK359" i="1"/>
  <c r="AI359" i="1"/>
  <c r="AG359" i="1"/>
  <c r="AE359" i="1"/>
  <c r="AC359" i="1"/>
  <c r="AA359" i="1"/>
  <c r="Y359" i="1"/>
  <c r="AO357" i="1"/>
  <c r="AM357" i="1"/>
  <c r="AK357" i="1"/>
  <c r="AI357" i="1"/>
  <c r="AN357" i="1"/>
  <c r="AL357" i="1"/>
  <c r="AJ357" i="1"/>
  <c r="AH357" i="1"/>
  <c r="AF357" i="1"/>
  <c r="AD357" i="1"/>
  <c r="AB357" i="1"/>
  <c r="Z357" i="1"/>
  <c r="X357" i="1"/>
  <c r="AG357" i="1"/>
  <c r="AC357" i="1"/>
  <c r="Y357" i="1"/>
  <c r="AE357" i="1"/>
  <c r="AA357" i="1"/>
  <c r="W357" i="1"/>
  <c r="AT269" i="1"/>
  <c r="AR269" i="1"/>
  <c r="AP269" i="1"/>
  <c r="AN269" i="1"/>
  <c r="AU269" i="1"/>
  <c r="AS269" i="1"/>
  <c r="AQ269" i="1"/>
  <c r="AO269" i="1"/>
  <c r="AM269" i="1"/>
  <c r="AP265" i="1"/>
  <c r="AN265" i="1"/>
  <c r="AL265" i="1"/>
  <c r="AJ265" i="1"/>
  <c r="AQ265" i="1"/>
  <c r="AO265" i="1"/>
  <c r="AM265" i="1"/>
  <c r="AK265" i="1"/>
  <c r="AI265" i="1"/>
  <c r="AL261" i="1"/>
  <c r="AJ261" i="1"/>
  <c r="AH261" i="1"/>
  <c r="AF261" i="1"/>
  <c r="AM261" i="1"/>
  <c r="AK261" i="1"/>
  <c r="AI261" i="1"/>
  <c r="AG261" i="1"/>
  <c r="AE261" i="1"/>
  <c r="AH257" i="1"/>
  <c r="AF257" i="1"/>
  <c r="AD257" i="1"/>
  <c r="AB257" i="1"/>
  <c r="AI257" i="1"/>
  <c r="AG257" i="1"/>
  <c r="AE257" i="1"/>
  <c r="AC257" i="1"/>
  <c r="AA257" i="1"/>
  <c r="AF254" i="1"/>
  <c r="AD254" i="1"/>
  <c r="AB254" i="1"/>
  <c r="Z254" i="1"/>
  <c r="X254" i="1"/>
  <c r="AE254" i="1"/>
  <c r="AC254" i="1"/>
  <c r="AA254" i="1"/>
  <c r="Y254" i="1"/>
  <c r="AC251" i="1"/>
  <c r="AA251" i="1"/>
  <c r="Y251" i="1"/>
  <c r="W251" i="1"/>
  <c r="U251" i="1"/>
  <c r="AB251" i="1"/>
  <c r="Z251" i="1"/>
  <c r="X251" i="1"/>
  <c r="V251" i="1"/>
  <c r="BP61" i="1"/>
  <c r="BN61" i="1"/>
  <c r="BL61" i="1"/>
  <c r="BJ61" i="1"/>
  <c r="BH61" i="1"/>
  <c r="BF61" i="1"/>
  <c r="BD61" i="1"/>
  <c r="BB61" i="1"/>
  <c r="AZ61" i="1"/>
  <c r="AX61" i="1"/>
  <c r="AV61" i="1"/>
  <c r="AT61" i="1"/>
  <c r="AR61" i="1"/>
  <c r="AP61" i="1"/>
  <c r="AN61" i="1"/>
  <c r="BQ61" i="1"/>
  <c r="BO61" i="1"/>
  <c r="BM61" i="1"/>
  <c r="BK61" i="1"/>
  <c r="BI61" i="1"/>
  <c r="BG61" i="1"/>
  <c r="BE61" i="1"/>
  <c r="BC61" i="1"/>
  <c r="BA61" i="1"/>
  <c r="AY61" i="1"/>
  <c r="AW61" i="1"/>
  <c r="AU61" i="1"/>
  <c r="AS61" i="1"/>
  <c r="AQ61" i="1"/>
  <c r="AO61" i="1"/>
  <c r="AM61" i="1"/>
  <c r="BP59" i="1"/>
  <c r="BN59" i="1"/>
  <c r="BL59" i="1"/>
  <c r="BJ59" i="1"/>
  <c r="BH59" i="1"/>
  <c r="BF59" i="1"/>
  <c r="BD59" i="1"/>
  <c r="BB59" i="1"/>
  <c r="AZ59" i="1"/>
  <c r="AX59" i="1"/>
  <c r="AV59" i="1"/>
  <c r="AT59" i="1"/>
  <c r="AR59" i="1"/>
  <c r="AP59" i="1"/>
  <c r="AN59" i="1"/>
  <c r="AL59" i="1"/>
  <c r="BQ59" i="1"/>
  <c r="BO59" i="1"/>
  <c r="BM59" i="1"/>
  <c r="BK59" i="1"/>
  <c r="BI59" i="1"/>
  <c r="BG59" i="1"/>
  <c r="BE59" i="1"/>
  <c r="BC59" i="1"/>
  <c r="BA59" i="1"/>
  <c r="AY59" i="1"/>
  <c r="AW59" i="1"/>
  <c r="AU59" i="1"/>
  <c r="AS59" i="1"/>
  <c r="AQ59" i="1"/>
  <c r="AO59" i="1"/>
  <c r="AM59" i="1"/>
  <c r="AK59" i="1"/>
  <c r="BP57" i="1"/>
  <c r="BN57" i="1"/>
  <c r="BL57" i="1"/>
  <c r="BJ57" i="1"/>
  <c r="BH57" i="1"/>
  <c r="BF57" i="1"/>
  <c r="BD57" i="1"/>
  <c r="BB57" i="1"/>
  <c r="AZ57" i="1"/>
  <c r="AX57" i="1"/>
  <c r="AV57" i="1"/>
  <c r="AT57" i="1"/>
  <c r="AR57" i="1"/>
  <c r="AP57" i="1"/>
  <c r="AN57" i="1"/>
  <c r="AL57" i="1"/>
  <c r="AJ57" i="1"/>
  <c r="BQ57" i="1"/>
  <c r="BO57" i="1"/>
  <c r="BM57" i="1"/>
  <c r="BK57" i="1"/>
  <c r="BI57" i="1"/>
  <c r="BG57" i="1"/>
  <c r="BE57" i="1"/>
  <c r="BC57" i="1"/>
  <c r="BA57" i="1"/>
  <c r="AY57" i="1"/>
  <c r="AW57" i="1"/>
  <c r="AU57" i="1"/>
  <c r="AS57" i="1"/>
  <c r="AQ57" i="1"/>
  <c r="AO57" i="1"/>
  <c r="AM57" i="1"/>
  <c r="AK57" i="1"/>
  <c r="AI57" i="1"/>
  <c r="BP55" i="1"/>
  <c r="BN55" i="1"/>
  <c r="BL55" i="1"/>
  <c r="BJ55" i="1"/>
  <c r="BH55" i="1"/>
  <c r="BF55" i="1"/>
  <c r="BD55" i="1"/>
  <c r="BB55" i="1"/>
  <c r="AZ55" i="1"/>
  <c r="AX55" i="1"/>
  <c r="AV55" i="1"/>
  <c r="AT55" i="1"/>
  <c r="AR55" i="1"/>
  <c r="AP55" i="1"/>
  <c r="AN55" i="1"/>
  <c r="AL55" i="1"/>
  <c r="AJ55" i="1"/>
  <c r="AH55" i="1"/>
  <c r="BQ55" i="1"/>
  <c r="BO55" i="1"/>
  <c r="BM55" i="1"/>
  <c r="BK55" i="1"/>
  <c r="BI55" i="1"/>
  <c r="BG55" i="1"/>
  <c r="BE55" i="1"/>
  <c r="BC55" i="1"/>
  <c r="BA55" i="1"/>
  <c r="AY55" i="1"/>
  <c r="AW55" i="1"/>
  <c r="AU55" i="1"/>
  <c r="AS55" i="1"/>
  <c r="AQ55" i="1"/>
  <c r="AO55" i="1"/>
  <c r="AM55" i="1"/>
  <c r="AK55" i="1"/>
  <c r="AI55" i="1"/>
  <c r="AG55" i="1"/>
  <c r="BP53" i="1"/>
  <c r="BN53" i="1"/>
  <c r="BL53" i="1"/>
  <c r="BJ53" i="1"/>
  <c r="BH53" i="1"/>
  <c r="BF53" i="1"/>
  <c r="BD53" i="1"/>
  <c r="BB53" i="1"/>
  <c r="AZ53" i="1"/>
  <c r="AX53" i="1"/>
  <c r="AV53" i="1"/>
  <c r="AT53" i="1"/>
  <c r="AR53" i="1"/>
  <c r="AP53" i="1"/>
  <c r="AN53" i="1"/>
  <c r="AL53" i="1"/>
  <c r="AJ53" i="1"/>
  <c r="AH53" i="1"/>
  <c r="AF53" i="1"/>
  <c r="BQ53" i="1"/>
  <c r="BO53" i="1"/>
  <c r="BM53" i="1"/>
  <c r="BK53" i="1"/>
  <c r="BI53" i="1"/>
  <c r="BG53" i="1"/>
  <c r="BE53" i="1"/>
  <c r="BC53" i="1"/>
  <c r="BA53" i="1"/>
  <c r="AY53" i="1"/>
  <c r="AW53" i="1"/>
  <c r="AU53" i="1"/>
  <c r="AS53" i="1"/>
  <c r="AQ53" i="1"/>
  <c r="AO53" i="1"/>
  <c r="AM53" i="1"/>
  <c r="AK53" i="1"/>
  <c r="AI53" i="1"/>
  <c r="AG53" i="1"/>
  <c r="AE53" i="1"/>
  <c r="BP51" i="1"/>
  <c r="BN51" i="1"/>
  <c r="BL51" i="1"/>
  <c r="BJ51" i="1"/>
  <c r="BH51" i="1"/>
  <c r="BF51" i="1"/>
  <c r="BD51" i="1"/>
  <c r="BB51" i="1"/>
  <c r="AZ51" i="1"/>
  <c r="AX51" i="1"/>
  <c r="AV51" i="1"/>
  <c r="AT51" i="1"/>
  <c r="AR51" i="1"/>
  <c r="AP51" i="1"/>
  <c r="AN51" i="1"/>
  <c r="AL51" i="1"/>
  <c r="AJ51" i="1"/>
  <c r="AH51" i="1"/>
  <c r="AF51" i="1"/>
  <c r="AD51" i="1"/>
  <c r="BQ51" i="1"/>
  <c r="BO51" i="1"/>
  <c r="BM51" i="1"/>
  <c r="BK51" i="1"/>
  <c r="BI51" i="1"/>
  <c r="BG51" i="1"/>
  <c r="BE51" i="1"/>
  <c r="BC51" i="1"/>
  <c r="BA51" i="1"/>
  <c r="AY51" i="1"/>
  <c r="AW51" i="1"/>
  <c r="AU51" i="1"/>
  <c r="AS51" i="1"/>
  <c r="AQ51" i="1"/>
  <c r="AO51" i="1"/>
  <c r="AM51" i="1"/>
  <c r="AK51" i="1"/>
  <c r="AI51" i="1"/>
  <c r="AG51" i="1"/>
  <c r="AE51" i="1"/>
  <c r="AC51" i="1"/>
  <c r="BP49" i="1"/>
  <c r="BN49" i="1"/>
  <c r="BL49" i="1"/>
  <c r="BJ49" i="1"/>
  <c r="BH49" i="1"/>
  <c r="BF49" i="1"/>
  <c r="BD49" i="1"/>
  <c r="BB49" i="1"/>
  <c r="AZ49" i="1"/>
  <c r="AX49" i="1"/>
  <c r="AV49" i="1"/>
  <c r="AT49" i="1"/>
  <c r="AR49" i="1"/>
  <c r="AP49" i="1"/>
  <c r="AN49" i="1"/>
  <c r="AL49" i="1"/>
  <c r="AJ49" i="1"/>
  <c r="AH49" i="1"/>
  <c r="AF49" i="1"/>
  <c r="AD49" i="1"/>
  <c r="AB49" i="1"/>
  <c r="BQ49" i="1"/>
  <c r="BO49" i="1"/>
  <c r="BM49" i="1"/>
  <c r="BK49" i="1"/>
  <c r="BI49" i="1"/>
  <c r="BG49" i="1"/>
  <c r="BE49" i="1"/>
  <c r="BC49" i="1"/>
  <c r="BA49" i="1"/>
  <c r="AY49" i="1"/>
  <c r="AW49" i="1"/>
  <c r="AU49" i="1"/>
  <c r="AS49" i="1"/>
  <c r="AQ49" i="1"/>
  <c r="AO49" i="1"/>
  <c r="AM49" i="1"/>
  <c r="AK49" i="1"/>
  <c r="AI49" i="1"/>
  <c r="AG49" i="1"/>
  <c r="AE49" i="1"/>
  <c r="AC49" i="1"/>
  <c r="AA49" i="1"/>
  <c r="BO47" i="1"/>
  <c r="BM47" i="1"/>
  <c r="BK47" i="1"/>
  <c r="BI47" i="1"/>
  <c r="BG47" i="1"/>
  <c r="BE47" i="1"/>
  <c r="BC47" i="1"/>
  <c r="BA47" i="1"/>
  <c r="AY47" i="1"/>
  <c r="AW47" i="1"/>
  <c r="AU47" i="1"/>
  <c r="AS47" i="1"/>
  <c r="AQ47" i="1"/>
  <c r="AO47" i="1"/>
  <c r="AM47" i="1"/>
  <c r="AK47" i="1"/>
  <c r="AI47" i="1"/>
  <c r="AG47" i="1"/>
  <c r="AE47" i="1"/>
  <c r="AC47" i="1"/>
  <c r="AA47" i="1"/>
  <c r="Y47" i="1"/>
  <c r="BP47" i="1"/>
  <c r="BN47" i="1"/>
  <c r="BL47" i="1"/>
  <c r="BJ47" i="1"/>
  <c r="BH47" i="1"/>
  <c r="BF47" i="1"/>
  <c r="BD47" i="1"/>
  <c r="BB47" i="1"/>
  <c r="AZ47" i="1"/>
  <c r="AX47" i="1"/>
  <c r="AV47" i="1"/>
  <c r="AT47" i="1"/>
  <c r="AR47" i="1"/>
  <c r="AP47" i="1"/>
  <c r="AN47" i="1"/>
  <c r="AL47" i="1"/>
  <c r="AJ47" i="1"/>
  <c r="AH47" i="1"/>
  <c r="AF47" i="1"/>
  <c r="AD47" i="1"/>
  <c r="AB47" i="1"/>
  <c r="Z47" i="1"/>
  <c r="AQ321" i="1"/>
  <c r="AO321" i="1"/>
  <c r="AM321" i="1"/>
  <c r="AP321" i="1"/>
  <c r="AN321" i="1"/>
  <c r="AN319" i="1"/>
  <c r="AL319" i="1"/>
  <c r="AO319" i="1"/>
  <c r="AM319" i="1"/>
  <c r="AK319" i="1"/>
  <c r="AM317" i="1"/>
  <c r="AK317" i="1"/>
  <c r="AI317" i="1"/>
  <c r="AL317" i="1"/>
  <c r="AJ317" i="1"/>
  <c r="AJ315" i="1"/>
  <c r="AH315" i="1"/>
  <c r="AI315" i="1"/>
  <c r="AK315" i="1"/>
  <c r="AG315" i="1"/>
  <c r="AI313" i="1"/>
  <c r="AG313" i="1"/>
  <c r="AE313" i="1"/>
  <c r="AH313" i="1"/>
  <c r="AF313" i="1"/>
  <c r="AF311" i="1"/>
  <c r="AD311" i="1"/>
  <c r="AE311" i="1"/>
  <c r="AG311" i="1"/>
  <c r="AC311" i="1"/>
  <c r="AE309" i="1"/>
  <c r="AC309" i="1"/>
  <c r="AA309" i="1"/>
  <c r="AD309" i="1"/>
  <c r="AB309" i="1"/>
  <c r="AB307" i="1"/>
  <c r="Z307" i="1"/>
  <c r="AA307" i="1"/>
  <c r="AC307" i="1"/>
  <c r="Y307" i="1"/>
  <c r="AM217" i="1"/>
  <c r="AN217" i="1" s="1"/>
  <c r="AK215" i="1"/>
  <c r="AL215" i="1" s="1"/>
  <c r="AI213" i="1"/>
  <c r="AJ213" i="1" s="1"/>
  <c r="AK213" i="1" s="1"/>
  <c r="AG211" i="1"/>
  <c r="AH211" i="1" s="1"/>
  <c r="AE209" i="1"/>
  <c r="AF209" i="1" s="1"/>
  <c r="AC207" i="1"/>
  <c r="AD207" i="1" s="1"/>
  <c r="AE207" i="1" s="1"/>
  <c r="AA205" i="1"/>
  <c r="AB205" i="1" s="1"/>
  <c r="Y203" i="1"/>
  <c r="BQ113" i="1"/>
  <c r="BO113" i="1"/>
  <c r="BM113" i="1"/>
  <c r="BK113" i="1"/>
  <c r="BI113" i="1"/>
  <c r="BG113" i="1"/>
  <c r="BE113" i="1"/>
  <c r="BC113" i="1"/>
  <c r="BA113" i="1"/>
  <c r="AY113" i="1"/>
  <c r="AW113" i="1"/>
  <c r="AU113" i="1"/>
  <c r="AS113" i="1"/>
  <c r="AQ113" i="1"/>
  <c r="AO113" i="1"/>
  <c r="AM113" i="1"/>
  <c r="BP113" i="1"/>
  <c r="BL113" i="1"/>
  <c r="BH113" i="1"/>
  <c r="BD113" i="1"/>
  <c r="AZ113" i="1"/>
  <c r="AV113" i="1"/>
  <c r="AR113" i="1"/>
  <c r="AN113" i="1"/>
  <c r="BN113" i="1"/>
  <c r="BJ113" i="1"/>
  <c r="BF113" i="1"/>
  <c r="BB113" i="1"/>
  <c r="AX113" i="1"/>
  <c r="AT113" i="1"/>
  <c r="AP113" i="1"/>
  <c r="BQ111" i="1"/>
  <c r="BO111" i="1"/>
  <c r="BM111" i="1"/>
  <c r="BK111" i="1"/>
  <c r="BI111" i="1"/>
  <c r="BG111" i="1"/>
  <c r="BE111" i="1"/>
  <c r="BC111" i="1"/>
  <c r="BA111" i="1"/>
  <c r="AY111" i="1"/>
  <c r="AW111" i="1"/>
  <c r="AU111" i="1"/>
  <c r="AS111" i="1"/>
  <c r="AQ111" i="1"/>
  <c r="AO111" i="1"/>
  <c r="AM111" i="1"/>
  <c r="AK111" i="1"/>
  <c r="BP111" i="1"/>
  <c r="BN111" i="1"/>
  <c r="BL111" i="1"/>
  <c r="BJ111" i="1"/>
  <c r="BH111" i="1"/>
  <c r="BF111" i="1"/>
  <c r="BD111" i="1"/>
  <c r="BB111" i="1"/>
  <c r="AZ111" i="1"/>
  <c r="AX111" i="1"/>
  <c r="AV111" i="1"/>
  <c r="AT111" i="1"/>
  <c r="AR111" i="1"/>
  <c r="AP111" i="1"/>
  <c r="AN111" i="1"/>
  <c r="AL111" i="1"/>
  <c r="BQ109" i="1"/>
  <c r="BO109" i="1"/>
  <c r="BM109" i="1"/>
  <c r="BK109" i="1"/>
  <c r="BI109" i="1"/>
  <c r="BG109" i="1"/>
  <c r="BE109" i="1"/>
  <c r="BC109" i="1"/>
  <c r="BA109" i="1"/>
  <c r="AY109" i="1"/>
  <c r="AW109" i="1"/>
  <c r="AU109" i="1"/>
  <c r="AS109" i="1"/>
  <c r="AQ109" i="1"/>
  <c r="AO109" i="1"/>
  <c r="AM109" i="1"/>
  <c r="AK109" i="1"/>
  <c r="AI109" i="1"/>
  <c r="BP109" i="1"/>
  <c r="BN109" i="1"/>
  <c r="BL109" i="1"/>
  <c r="BJ109" i="1"/>
  <c r="BH109" i="1"/>
  <c r="BF109" i="1"/>
  <c r="BD109" i="1"/>
  <c r="BB109" i="1"/>
  <c r="AZ109" i="1"/>
  <c r="AX109" i="1"/>
  <c r="AV109" i="1"/>
  <c r="AT109" i="1"/>
  <c r="AR109" i="1"/>
  <c r="AP109" i="1"/>
  <c r="AN109" i="1"/>
  <c r="AL109" i="1"/>
  <c r="AJ109" i="1"/>
  <c r="BQ107" i="1"/>
  <c r="BO107" i="1"/>
  <c r="BM107" i="1"/>
  <c r="BK107" i="1"/>
  <c r="BI107" i="1"/>
  <c r="BG107" i="1"/>
  <c r="BE107" i="1"/>
  <c r="BC107" i="1"/>
  <c r="BA107" i="1"/>
  <c r="AY107" i="1"/>
  <c r="AW107" i="1"/>
  <c r="AU107" i="1"/>
  <c r="AS107" i="1"/>
  <c r="AQ107" i="1"/>
  <c r="AO107" i="1"/>
  <c r="AM107" i="1"/>
  <c r="AK107" i="1"/>
  <c r="AI107" i="1"/>
  <c r="AG107" i="1"/>
  <c r="BP107" i="1"/>
  <c r="BN107" i="1"/>
  <c r="BL107" i="1"/>
  <c r="BJ107" i="1"/>
  <c r="BH107" i="1"/>
  <c r="BF107" i="1"/>
  <c r="BD107" i="1"/>
  <c r="BB107" i="1"/>
  <c r="AZ107" i="1"/>
  <c r="AX107" i="1"/>
  <c r="AV107" i="1"/>
  <c r="AT107" i="1"/>
  <c r="AR107" i="1"/>
  <c r="AP107" i="1"/>
  <c r="AN107" i="1"/>
  <c r="AL107" i="1"/>
  <c r="AJ107" i="1"/>
  <c r="AH107" i="1"/>
  <c r="BQ105" i="1"/>
  <c r="BO105" i="1"/>
  <c r="BM105" i="1"/>
  <c r="BK105" i="1"/>
  <c r="BI105" i="1"/>
  <c r="BG105" i="1"/>
  <c r="BE105" i="1"/>
  <c r="BC105" i="1"/>
  <c r="BA105" i="1"/>
  <c r="AY105" i="1"/>
  <c r="AW105" i="1"/>
  <c r="AU105" i="1"/>
  <c r="AS105" i="1"/>
  <c r="AQ105" i="1"/>
  <c r="AO105" i="1"/>
  <c r="AM105" i="1"/>
  <c r="AK105" i="1"/>
  <c r="AI105" i="1"/>
  <c r="AG105" i="1"/>
  <c r="AE105" i="1"/>
  <c r="BP105" i="1"/>
  <c r="BN105" i="1"/>
  <c r="BL105" i="1"/>
  <c r="BJ105" i="1"/>
  <c r="BH105" i="1"/>
  <c r="BF105" i="1"/>
  <c r="BD105" i="1"/>
  <c r="BB105" i="1"/>
  <c r="AZ105" i="1"/>
  <c r="AX105" i="1"/>
  <c r="AV105" i="1"/>
  <c r="AT105" i="1"/>
  <c r="AR105" i="1"/>
  <c r="AP105" i="1"/>
  <c r="AN105" i="1"/>
  <c r="AL105" i="1"/>
  <c r="AJ105" i="1"/>
  <c r="AH105" i="1"/>
  <c r="AF105" i="1"/>
  <c r="BQ103" i="1"/>
  <c r="BO103" i="1"/>
  <c r="BM103" i="1"/>
  <c r="BK103" i="1"/>
  <c r="BI103" i="1"/>
  <c r="BG103" i="1"/>
  <c r="BE103" i="1"/>
  <c r="BC103" i="1"/>
  <c r="BA103" i="1"/>
  <c r="AY103" i="1"/>
  <c r="AW103" i="1"/>
  <c r="AU103" i="1"/>
  <c r="AS103" i="1"/>
  <c r="AQ103" i="1"/>
  <c r="AO103" i="1"/>
  <c r="AM103" i="1"/>
  <c r="AK103" i="1"/>
  <c r="AI103" i="1"/>
  <c r="AG103" i="1"/>
  <c r="AE103" i="1"/>
  <c r="AC103" i="1"/>
  <c r="BP103" i="1"/>
  <c r="BN103" i="1"/>
  <c r="BL103" i="1"/>
  <c r="BJ103" i="1"/>
  <c r="BH103" i="1"/>
  <c r="BF103" i="1"/>
  <c r="BD103" i="1"/>
  <c r="BB103" i="1"/>
  <c r="AZ103" i="1"/>
  <c r="AX103" i="1"/>
  <c r="AV103" i="1"/>
  <c r="AT103" i="1"/>
  <c r="AR103" i="1"/>
  <c r="AP103" i="1"/>
  <c r="AN103" i="1"/>
  <c r="AL103" i="1"/>
  <c r="AJ103" i="1"/>
  <c r="AH103" i="1"/>
  <c r="AF103" i="1"/>
  <c r="AD103" i="1"/>
  <c r="BQ101" i="1"/>
  <c r="BO101" i="1"/>
  <c r="BM101" i="1"/>
  <c r="BK101" i="1"/>
  <c r="BI101" i="1"/>
  <c r="BG101" i="1"/>
  <c r="BE101" i="1"/>
  <c r="BC101" i="1"/>
  <c r="BA101" i="1"/>
  <c r="AY101" i="1"/>
  <c r="AW101" i="1"/>
  <c r="AU101" i="1"/>
  <c r="AS101" i="1"/>
  <c r="AQ101" i="1"/>
  <c r="AO101" i="1"/>
  <c r="AM101" i="1"/>
  <c r="AK101" i="1"/>
  <c r="AI101" i="1"/>
  <c r="AG101" i="1"/>
  <c r="AE101" i="1"/>
  <c r="AC101" i="1"/>
  <c r="AA101" i="1"/>
  <c r="BP101" i="1"/>
  <c r="BN101" i="1"/>
  <c r="BL101" i="1"/>
  <c r="BJ101" i="1"/>
  <c r="BH101" i="1"/>
  <c r="BF101" i="1"/>
  <c r="BD101" i="1"/>
  <c r="BB101" i="1"/>
  <c r="AZ101" i="1"/>
  <c r="AX101" i="1"/>
  <c r="AV101" i="1"/>
  <c r="AT101" i="1"/>
  <c r="AR101" i="1"/>
  <c r="AP101" i="1"/>
  <c r="AN101" i="1"/>
  <c r="AL101" i="1"/>
  <c r="AJ101" i="1"/>
  <c r="AH101" i="1"/>
  <c r="AF101" i="1"/>
  <c r="AD101" i="1"/>
  <c r="AB101" i="1"/>
  <c r="BQ99" i="1"/>
  <c r="BO99" i="1"/>
  <c r="BM99" i="1"/>
  <c r="BK99" i="1"/>
  <c r="BI99" i="1"/>
  <c r="BG99" i="1"/>
  <c r="BE99" i="1"/>
  <c r="BC99" i="1"/>
  <c r="BA99" i="1"/>
  <c r="AY99" i="1"/>
  <c r="AW99" i="1"/>
  <c r="AU99" i="1"/>
  <c r="AS99" i="1"/>
  <c r="AQ99" i="1"/>
  <c r="AO99" i="1"/>
  <c r="AM99" i="1"/>
  <c r="AK99" i="1"/>
  <c r="AI99" i="1"/>
  <c r="AG99" i="1"/>
  <c r="AE99" i="1"/>
  <c r="AC99" i="1"/>
  <c r="AA99" i="1"/>
  <c r="Y99" i="1"/>
  <c r="BP99" i="1"/>
  <c r="BN99" i="1"/>
  <c r="BL99" i="1"/>
  <c r="BJ99" i="1"/>
  <c r="BH99" i="1"/>
  <c r="BF99" i="1"/>
  <c r="BD99" i="1"/>
  <c r="BB99" i="1"/>
  <c r="AZ99" i="1"/>
  <c r="AX99" i="1"/>
  <c r="AV99" i="1"/>
  <c r="AT99" i="1"/>
  <c r="AR99" i="1"/>
  <c r="AP99" i="1"/>
  <c r="AN99" i="1"/>
  <c r="AL99" i="1"/>
  <c r="AJ99" i="1"/>
  <c r="AH99" i="1"/>
  <c r="AF99" i="1"/>
  <c r="AD99" i="1"/>
  <c r="AB99" i="1"/>
  <c r="Z99" i="1"/>
  <c r="BQ97" i="1"/>
  <c r="BO97" i="1"/>
  <c r="BM97" i="1"/>
  <c r="BK97" i="1"/>
  <c r="BI97" i="1"/>
  <c r="BG97" i="1"/>
  <c r="BE97" i="1"/>
  <c r="BC97" i="1"/>
  <c r="BA97" i="1"/>
  <c r="AY97" i="1"/>
  <c r="AW97" i="1"/>
  <c r="AU97" i="1"/>
  <c r="AS97" i="1"/>
  <c r="AQ97" i="1"/>
  <c r="AO97" i="1"/>
  <c r="AM97" i="1"/>
  <c r="AK97" i="1"/>
  <c r="AI97" i="1"/>
  <c r="AG97" i="1"/>
  <c r="AE97" i="1"/>
  <c r="AC97" i="1"/>
  <c r="AA97" i="1"/>
  <c r="Y97" i="1"/>
  <c r="W97" i="1"/>
  <c r="BP97" i="1"/>
  <c r="BN97" i="1"/>
  <c r="BL97" i="1"/>
  <c r="BJ97" i="1"/>
  <c r="BH97" i="1"/>
  <c r="BF97" i="1"/>
  <c r="BD97" i="1"/>
  <c r="BB97" i="1"/>
  <c r="AZ97" i="1"/>
  <c r="AX97" i="1"/>
  <c r="AV97" i="1"/>
  <c r="AT97" i="1"/>
  <c r="AR97" i="1"/>
  <c r="AP97" i="1"/>
  <c r="AN97" i="1"/>
  <c r="AL97" i="1"/>
  <c r="AJ97" i="1"/>
  <c r="AH97" i="1"/>
  <c r="AF97" i="1"/>
  <c r="AD97" i="1"/>
  <c r="AB97" i="1"/>
  <c r="Z97" i="1"/>
  <c r="X97" i="1"/>
  <c r="BQ95" i="1"/>
  <c r="BO95" i="1"/>
  <c r="BM95" i="1"/>
  <c r="BK95" i="1"/>
  <c r="BI95" i="1"/>
  <c r="BG95" i="1"/>
  <c r="BE95" i="1"/>
  <c r="BC95" i="1"/>
  <c r="BA95" i="1"/>
  <c r="AY95" i="1"/>
  <c r="AW95" i="1"/>
  <c r="AU95" i="1"/>
  <c r="AS95" i="1"/>
  <c r="AQ95" i="1"/>
  <c r="AO95" i="1"/>
  <c r="AM95" i="1"/>
  <c r="AK95" i="1"/>
  <c r="AI95" i="1"/>
  <c r="AG95" i="1"/>
  <c r="AE95" i="1"/>
  <c r="AC95" i="1"/>
  <c r="AA95" i="1"/>
  <c r="Y95" i="1"/>
  <c r="W95" i="1"/>
  <c r="U95" i="1"/>
  <c r="BP95" i="1"/>
  <c r="BN95" i="1"/>
  <c r="BL95" i="1"/>
  <c r="BJ95" i="1"/>
  <c r="BH95" i="1"/>
  <c r="BF95" i="1"/>
  <c r="BD95" i="1"/>
  <c r="BB95" i="1"/>
  <c r="AZ95" i="1"/>
  <c r="AX95" i="1"/>
  <c r="AV95" i="1"/>
  <c r="AT95" i="1"/>
  <c r="AR95" i="1"/>
  <c r="AP95" i="1"/>
  <c r="AN95" i="1"/>
  <c r="AL95" i="1"/>
  <c r="AJ95" i="1"/>
  <c r="AH95" i="1"/>
  <c r="AF95" i="1"/>
  <c r="AD95" i="1"/>
  <c r="AB95" i="1"/>
  <c r="Z95" i="1"/>
  <c r="X95" i="1"/>
  <c r="V95" i="1"/>
  <c r="AI352" i="1"/>
  <c r="AG352" i="1"/>
  <c r="AE352" i="1"/>
  <c r="AC352" i="1"/>
  <c r="AA352" i="1"/>
  <c r="Y352" i="1"/>
  <c r="W352" i="1"/>
  <c r="U352" i="1"/>
  <c r="S352" i="1"/>
  <c r="AJ352" i="1"/>
  <c r="AH352" i="1"/>
  <c r="AF352" i="1"/>
  <c r="AD352" i="1"/>
  <c r="AB352" i="1"/>
  <c r="Z352" i="1"/>
  <c r="X352" i="1"/>
  <c r="V352" i="1"/>
  <c r="T352" i="1"/>
  <c r="R352" i="1"/>
  <c r="AB345" i="1"/>
  <c r="Z345" i="1"/>
  <c r="X345" i="1"/>
  <c r="V345" i="1"/>
  <c r="T345" i="1"/>
  <c r="R345" i="1"/>
  <c r="P345" i="1"/>
  <c r="N345" i="1"/>
  <c r="L345" i="1"/>
  <c r="AC345" i="1"/>
  <c r="AA345" i="1"/>
  <c r="Y345" i="1"/>
  <c r="W345" i="1"/>
  <c r="U345" i="1"/>
  <c r="S345" i="1"/>
  <c r="Q345" i="1"/>
  <c r="O345" i="1"/>
  <c r="M345" i="1"/>
  <c r="K345" i="1"/>
  <c r="AE348" i="1"/>
  <c r="AC348" i="1"/>
  <c r="AA348" i="1"/>
  <c r="Y348" i="1"/>
  <c r="W348" i="1"/>
  <c r="U348" i="1"/>
  <c r="S348" i="1"/>
  <c r="Q348" i="1"/>
  <c r="O348" i="1"/>
  <c r="AF348" i="1"/>
  <c r="AD348" i="1"/>
  <c r="AB348" i="1"/>
  <c r="Z348" i="1"/>
  <c r="X348" i="1"/>
  <c r="V348" i="1"/>
  <c r="T348" i="1"/>
  <c r="R348" i="1"/>
  <c r="P348" i="1"/>
  <c r="N348" i="1"/>
  <c r="X246" i="1"/>
  <c r="V246" i="1"/>
  <c r="T246" i="1"/>
  <c r="R246" i="1"/>
  <c r="P246" i="1"/>
  <c r="W246" i="1"/>
  <c r="U246" i="1"/>
  <c r="S246" i="1"/>
  <c r="Q246" i="1"/>
  <c r="U244" i="1"/>
  <c r="S244" i="1"/>
  <c r="Q244" i="1"/>
  <c r="O244" i="1"/>
  <c r="V244" i="1"/>
  <c r="T244" i="1"/>
  <c r="R244" i="1"/>
  <c r="P244" i="1"/>
  <c r="N244" i="1"/>
  <c r="BJ41" i="1"/>
  <c r="BH41" i="1"/>
  <c r="BF41" i="1"/>
  <c r="BD41" i="1"/>
  <c r="BB41" i="1"/>
  <c r="AZ41" i="1"/>
  <c r="AX41" i="1"/>
  <c r="AV41" i="1"/>
  <c r="AT41" i="1"/>
  <c r="AR41" i="1"/>
  <c r="AP41" i="1"/>
  <c r="AN41" i="1"/>
  <c r="AL41" i="1"/>
  <c r="AJ41" i="1"/>
  <c r="AH41" i="1"/>
  <c r="AF41" i="1"/>
  <c r="AD41" i="1"/>
  <c r="AB41" i="1"/>
  <c r="Z41" i="1"/>
  <c r="X41" i="1"/>
  <c r="V41" i="1"/>
  <c r="T41" i="1"/>
  <c r="BI41" i="1"/>
  <c r="BG41" i="1"/>
  <c r="BE41" i="1"/>
  <c r="BC41" i="1"/>
  <c r="BA41" i="1"/>
  <c r="AY41" i="1"/>
  <c r="AW41" i="1"/>
  <c r="AU41" i="1"/>
  <c r="AS41" i="1"/>
  <c r="AQ41" i="1"/>
  <c r="AO41" i="1"/>
  <c r="AM41" i="1"/>
  <c r="AK41" i="1"/>
  <c r="AI41" i="1"/>
  <c r="AG41" i="1"/>
  <c r="AE41" i="1"/>
  <c r="AC41" i="1"/>
  <c r="AA41" i="1"/>
  <c r="Y41" i="1"/>
  <c r="W41" i="1"/>
  <c r="U41" i="1"/>
  <c r="S41" i="1"/>
  <c r="BD36" i="1"/>
  <c r="BB36" i="1"/>
  <c r="AZ36" i="1"/>
  <c r="AX36" i="1"/>
  <c r="AV36" i="1"/>
  <c r="AT36" i="1"/>
  <c r="AR36" i="1"/>
  <c r="AP36" i="1"/>
  <c r="AN36" i="1"/>
  <c r="AL36" i="1"/>
  <c r="AJ36" i="1"/>
  <c r="AH36" i="1"/>
  <c r="AF36" i="1"/>
  <c r="AD36" i="1"/>
  <c r="AB36" i="1"/>
  <c r="Z36" i="1"/>
  <c r="X36" i="1"/>
  <c r="V36" i="1"/>
  <c r="T36" i="1"/>
  <c r="R36" i="1"/>
  <c r="P36" i="1"/>
  <c r="N36" i="1"/>
  <c r="BE36" i="1"/>
  <c r="BC36" i="1"/>
  <c r="BA36" i="1"/>
  <c r="AY36" i="1"/>
  <c r="AW36" i="1"/>
  <c r="AU36" i="1"/>
  <c r="AS36" i="1"/>
  <c r="AQ36" i="1"/>
  <c r="AO36" i="1"/>
  <c r="AM36" i="1"/>
  <c r="AK36" i="1"/>
  <c r="AI36" i="1"/>
  <c r="AG36" i="1"/>
  <c r="AE36" i="1"/>
  <c r="AC36" i="1"/>
  <c r="AA36" i="1"/>
  <c r="Y36" i="1"/>
  <c r="W36" i="1"/>
  <c r="U36" i="1"/>
  <c r="S36" i="1"/>
  <c r="Q36" i="1"/>
  <c r="O36" i="1"/>
  <c r="BC34" i="1"/>
  <c r="BA34" i="1"/>
  <c r="AY34" i="1"/>
  <c r="AW34" i="1"/>
  <c r="AU34" i="1"/>
  <c r="AS34" i="1"/>
  <c r="AQ34" i="1"/>
  <c r="AO34" i="1"/>
  <c r="AM34" i="1"/>
  <c r="AK34" i="1"/>
  <c r="AI34" i="1"/>
  <c r="AG34" i="1"/>
  <c r="AE34" i="1"/>
  <c r="AC34" i="1"/>
  <c r="AA34" i="1"/>
  <c r="Y34" i="1"/>
  <c r="W34" i="1"/>
  <c r="U34" i="1"/>
  <c r="S34" i="1"/>
  <c r="Q34" i="1"/>
  <c r="O34" i="1"/>
  <c r="M34" i="1"/>
  <c r="BB34" i="1"/>
  <c r="AZ34" i="1"/>
  <c r="AX34" i="1"/>
  <c r="AV34" i="1"/>
  <c r="AT34" i="1"/>
  <c r="AR34" i="1"/>
  <c r="AP34" i="1"/>
  <c r="AN34" i="1"/>
  <c r="AL34" i="1"/>
  <c r="AJ34" i="1"/>
  <c r="AH34" i="1"/>
  <c r="AF34" i="1"/>
  <c r="AD34" i="1"/>
  <c r="AB34" i="1"/>
  <c r="Z34" i="1"/>
  <c r="X34" i="1"/>
  <c r="V34" i="1"/>
  <c r="T34" i="1"/>
  <c r="R34" i="1"/>
  <c r="P34" i="1"/>
  <c r="N34" i="1"/>
  <c r="L34" i="1"/>
  <c r="W302" i="1"/>
  <c r="U302" i="1"/>
  <c r="V302" i="1"/>
  <c r="X302" i="1"/>
  <c r="T302" i="1"/>
  <c r="O293" i="1"/>
  <c r="M293" i="1"/>
  <c r="K293" i="1"/>
  <c r="N293" i="1"/>
  <c r="L293" i="1"/>
  <c r="R296" i="1"/>
  <c r="P296" i="1"/>
  <c r="N296" i="1"/>
  <c r="Q296" i="1"/>
  <c r="O296" i="1"/>
  <c r="S197" i="1"/>
  <c r="T197" i="1" s="1"/>
  <c r="N192" i="1"/>
  <c r="O192" i="1" s="1"/>
  <c r="P192" i="1" s="1"/>
  <c r="BM90" i="1"/>
  <c r="BK90" i="1"/>
  <c r="BI90" i="1"/>
  <c r="BG90" i="1"/>
  <c r="BE90" i="1"/>
  <c r="BC90" i="1"/>
  <c r="BA90" i="1"/>
  <c r="AY90" i="1"/>
  <c r="AW90" i="1"/>
  <c r="AU90" i="1"/>
  <c r="AS90" i="1"/>
  <c r="AQ90" i="1"/>
  <c r="AO90" i="1"/>
  <c r="AM90" i="1"/>
  <c r="AK90" i="1"/>
  <c r="AI90" i="1"/>
  <c r="AG90" i="1"/>
  <c r="AE90" i="1"/>
  <c r="AC90" i="1"/>
  <c r="AA90" i="1"/>
  <c r="Y90" i="1"/>
  <c r="W90" i="1"/>
  <c r="U90" i="1"/>
  <c r="S90" i="1"/>
  <c r="Q90" i="1"/>
  <c r="BL90" i="1"/>
  <c r="BJ90" i="1"/>
  <c r="BH90" i="1"/>
  <c r="BF90" i="1"/>
  <c r="BD90" i="1"/>
  <c r="BB90" i="1"/>
  <c r="AZ90" i="1"/>
  <c r="AX90" i="1"/>
  <c r="AV90" i="1"/>
  <c r="AT90" i="1"/>
  <c r="AR90" i="1"/>
  <c r="AP90" i="1"/>
  <c r="AN90" i="1"/>
  <c r="AL90" i="1"/>
  <c r="AJ90" i="1"/>
  <c r="AH90" i="1"/>
  <c r="AF90" i="1"/>
  <c r="AD90" i="1"/>
  <c r="AB90" i="1"/>
  <c r="Z90" i="1"/>
  <c r="X90" i="1"/>
  <c r="V90" i="1"/>
  <c r="T90" i="1"/>
  <c r="R90" i="1"/>
  <c r="P90" i="1"/>
  <c r="BI86" i="1"/>
  <c r="BG86" i="1"/>
  <c r="BE86" i="1"/>
  <c r="BC86" i="1"/>
  <c r="BA86" i="1"/>
  <c r="AY86" i="1"/>
  <c r="AW86" i="1"/>
  <c r="AU86" i="1"/>
  <c r="AS86" i="1"/>
  <c r="AQ86" i="1"/>
  <c r="AO86" i="1"/>
  <c r="AM86" i="1"/>
  <c r="AK86" i="1"/>
  <c r="AI86" i="1"/>
  <c r="AG86" i="1"/>
  <c r="AE86" i="1"/>
  <c r="AC86" i="1"/>
  <c r="AA86" i="1"/>
  <c r="Y86" i="1"/>
  <c r="W86" i="1"/>
  <c r="U86" i="1"/>
  <c r="S86" i="1"/>
  <c r="Q86" i="1"/>
  <c r="O86" i="1"/>
  <c r="M86" i="1"/>
  <c r="BH86" i="1"/>
  <c r="BF86" i="1"/>
  <c r="BD86" i="1"/>
  <c r="BB86" i="1"/>
  <c r="AZ86" i="1"/>
  <c r="AX86" i="1"/>
  <c r="AV86" i="1"/>
  <c r="AT86" i="1"/>
  <c r="AR86" i="1"/>
  <c r="AP86" i="1"/>
  <c r="AN86" i="1"/>
  <c r="AL86" i="1"/>
  <c r="AJ86" i="1"/>
  <c r="AH86" i="1"/>
  <c r="AF86" i="1"/>
  <c r="AD86" i="1"/>
  <c r="AB86" i="1"/>
  <c r="Z86" i="1"/>
  <c r="X86" i="1"/>
  <c r="V86" i="1"/>
  <c r="T86" i="1"/>
  <c r="R86" i="1"/>
  <c r="P86" i="1"/>
  <c r="N86" i="1"/>
  <c r="L86" i="1"/>
  <c r="BC371" i="1"/>
  <c r="BA371" i="1"/>
  <c r="AY371" i="1"/>
  <c r="AW371" i="1"/>
  <c r="AU371" i="1"/>
  <c r="AS371" i="1"/>
  <c r="AQ371" i="1"/>
  <c r="AO371" i="1"/>
  <c r="AM371" i="1"/>
  <c r="AK371" i="1"/>
  <c r="BB371" i="1"/>
  <c r="AZ371" i="1"/>
  <c r="AX371" i="1"/>
  <c r="AV371" i="1"/>
  <c r="AT371" i="1"/>
  <c r="AR371" i="1"/>
  <c r="AP371" i="1"/>
  <c r="AN371" i="1"/>
  <c r="AL371" i="1"/>
  <c r="AY367" i="1"/>
  <c r="AW367" i="1"/>
  <c r="AU367" i="1"/>
  <c r="AS367" i="1"/>
  <c r="AQ367" i="1"/>
  <c r="AO367" i="1"/>
  <c r="AM367" i="1"/>
  <c r="AK367" i="1"/>
  <c r="AI367" i="1"/>
  <c r="AG367" i="1"/>
  <c r="AX367" i="1"/>
  <c r="AV367" i="1"/>
  <c r="AT367" i="1"/>
  <c r="AR367" i="1"/>
  <c r="AP367" i="1"/>
  <c r="AN367" i="1"/>
  <c r="AL367" i="1"/>
  <c r="AJ367" i="1"/>
  <c r="AH367" i="1"/>
  <c r="AT363" i="1"/>
  <c r="AR363" i="1"/>
  <c r="AP363" i="1"/>
  <c r="AN363" i="1"/>
  <c r="AL363" i="1"/>
  <c r="AJ363" i="1"/>
  <c r="AH363" i="1"/>
  <c r="AF363" i="1"/>
  <c r="AD363" i="1"/>
  <c r="AU363" i="1"/>
  <c r="AS363" i="1"/>
  <c r="AQ363" i="1"/>
  <c r="AO363" i="1"/>
  <c r="AM363" i="1"/>
  <c r="AK363" i="1"/>
  <c r="AI363" i="1"/>
  <c r="AG363" i="1"/>
  <c r="AE363" i="1"/>
  <c r="AC363" i="1"/>
  <c r="AS267" i="1"/>
  <c r="AQ267" i="1"/>
  <c r="AO267" i="1"/>
  <c r="AM267" i="1"/>
  <c r="AK267" i="1"/>
  <c r="AR267" i="1"/>
  <c r="AP267" i="1"/>
  <c r="AN267" i="1"/>
  <c r="AL267" i="1"/>
  <c r="AO263" i="1"/>
  <c r="AM263" i="1"/>
  <c r="AK263" i="1"/>
  <c r="AI263" i="1"/>
  <c r="AG263" i="1"/>
  <c r="AN263" i="1"/>
  <c r="AL263" i="1"/>
  <c r="AJ263" i="1"/>
  <c r="AH263" i="1"/>
  <c r="AK259" i="1"/>
  <c r="AI259" i="1"/>
  <c r="AG259" i="1"/>
  <c r="AE259" i="1"/>
  <c r="AC259" i="1"/>
  <c r="AJ259" i="1"/>
  <c r="AH259" i="1"/>
  <c r="AF259" i="1"/>
  <c r="AD259" i="1"/>
  <c r="AG255" i="1"/>
  <c r="AE255" i="1"/>
  <c r="AC255" i="1"/>
  <c r="AA255" i="1"/>
  <c r="Y255" i="1"/>
  <c r="AF255" i="1"/>
  <c r="AD255" i="1"/>
  <c r="AB255" i="1"/>
  <c r="Z255" i="1"/>
  <c r="AD253" i="1"/>
  <c r="AB253" i="1"/>
  <c r="Z253" i="1"/>
  <c r="X253" i="1"/>
  <c r="AE253" i="1"/>
  <c r="AC253" i="1"/>
  <c r="AA253" i="1"/>
  <c r="Y253" i="1"/>
  <c r="W253" i="1"/>
  <c r="AH350" i="1"/>
  <c r="AF350" i="1"/>
  <c r="AD350" i="1"/>
  <c r="AB350" i="1"/>
  <c r="Z350" i="1"/>
  <c r="X350" i="1"/>
  <c r="V350" i="1"/>
  <c r="T350" i="1"/>
  <c r="R350" i="1"/>
  <c r="P350" i="1"/>
  <c r="AG350" i="1"/>
  <c r="AE350" i="1"/>
  <c r="AC350" i="1"/>
  <c r="AA350" i="1"/>
  <c r="Y350" i="1"/>
  <c r="W350" i="1"/>
  <c r="U350" i="1"/>
  <c r="S350" i="1"/>
  <c r="Q350" i="1"/>
  <c r="AJ353" i="1"/>
  <c r="AH353" i="1"/>
  <c r="AF353" i="1"/>
  <c r="AD353" i="1"/>
  <c r="AB353" i="1"/>
  <c r="Z353" i="1"/>
  <c r="X353" i="1"/>
  <c r="V353" i="1"/>
  <c r="T353" i="1"/>
  <c r="AK353" i="1"/>
  <c r="AI353" i="1"/>
  <c r="AG353" i="1"/>
  <c r="AE353" i="1"/>
  <c r="AC353" i="1"/>
  <c r="AA353" i="1"/>
  <c r="Y353" i="1"/>
  <c r="W353" i="1"/>
  <c r="U353" i="1"/>
  <c r="S353" i="1"/>
  <c r="AI351" i="1"/>
  <c r="AG351" i="1"/>
  <c r="AE351" i="1"/>
  <c r="AC351" i="1"/>
  <c r="AA351" i="1"/>
  <c r="Y351" i="1"/>
  <c r="W351" i="1"/>
  <c r="U351" i="1"/>
  <c r="S351" i="1"/>
  <c r="Q351" i="1"/>
  <c r="AH351" i="1"/>
  <c r="AF351" i="1"/>
  <c r="AD351" i="1"/>
  <c r="AB351" i="1"/>
  <c r="Z351" i="1"/>
  <c r="X351" i="1"/>
  <c r="V351" i="1"/>
  <c r="T351" i="1"/>
  <c r="R351" i="1"/>
  <c r="AF349" i="1"/>
  <c r="AD349" i="1"/>
  <c r="AB349" i="1"/>
  <c r="Z349" i="1"/>
  <c r="X349" i="1"/>
  <c r="V349" i="1"/>
  <c r="T349" i="1"/>
  <c r="R349" i="1"/>
  <c r="P349" i="1"/>
  <c r="AG349" i="1"/>
  <c r="AE349" i="1"/>
  <c r="AC349" i="1"/>
  <c r="AA349" i="1"/>
  <c r="Y349" i="1"/>
  <c r="W349" i="1"/>
  <c r="U349" i="1"/>
  <c r="S349" i="1"/>
  <c r="Q349" i="1"/>
  <c r="O349" i="1"/>
  <c r="AE347" i="1"/>
  <c r="AC347" i="1"/>
  <c r="AA347" i="1"/>
  <c r="Y347" i="1"/>
  <c r="W347" i="1"/>
  <c r="U347" i="1"/>
  <c r="S347" i="1"/>
  <c r="Q347" i="1"/>
  <c r="O347" i="1"/>
  <c r="M347" i="1"/>
  <c r="AD347" i="1"/>
  <c r="AB347" i="1"/>
  <c r="Z347" i="1"/>
  <c r="X347" i="1"/>
  <c r="V347" i="1"/>
  <c r="T347" i="1"/>
  <c r="R347" i="1"/>
  <c r="P347" i="1"/>
  <c r="N347" i="1"/>
  <c r="Y248" i="1"/>
  <c r="W248" i="1"/>
  <c r="U248" i="1"/>
  <c r="S248" i="1"/>
  <c r="Z248" i="1"/>
  <c r="X248" i="1"/>
  <c r="V248" i="1"/>
  <c r="T248" i="1"/>
  <c r="R248" i="1"/>
  <c r="Y247" i="1"/>
  <c r="W247" i="1"/>
  <c r="U247" i="1"/>
  <c r="S247" i="1"/>
  <c r="Q247" i="1"/>
  <c r="X247" i="1"/>
  <c r="V247" i="1"/>
  <c r="T247" i="1"/>
  <c r="R247" i="1"/>
  <c r="Z249" i="1"/>
  <c r="X249" i="1"/>
  <c r="V249" i="1"/>
  <c r="T249" i="1"/>
  <c r="AA249" i="1"/>
  <c r="Y249" i="1"/>
  <c r="W249" i="1"/>
  <c r="U249" i="1"/>
  <c r="S249" i="1"/>
  <c r="U243" i="1"/>
  <c r="S243" i="1"/>
  <c r="Q243" i="1"/>
  <c r="O243" i="1"/>
  <c r="M243" i="1"/>
  <c r="T243" i="1"/>
  <c r="R243" i="1"/>
  <c r="N243" i="1"/>
  <c r="P243" i="1"/>
  <c r="V245" i="1"/>
  <c r="T245" i="1"/>
  <c r="R245" i="1"/>
  <c r="P245" i="1"/>
  <c r="W245" i="1"/>
  <c r="U245" i="1"/>
  <c r="S245" i="1"/>
  <c r="Q245" i="1"/>
  <c r="O245" i="1"/>
  <c r="BG39" i="1"/>
  <c r="BE39" i="1"/>
  <c r="BC39" i="1"/>
  <c r="BA39" i="1"/>
  <c r="AY39" i="1"/>
  <c r="AW39" i="1"/>
  <c r="AU39" i="1"/>
  <c r="AS39" i="1"/>
  <c r="AQ39" i="1"/>
  <c r="AO39" i="1"/>
  <c r="AM39" i="1"/>
  <c r="AK39" i="1"/>
  <c r="AI39" i="1"/>
  <c r="AG39" i="1"/>
  <c r="AE39" i="1"/>
  <c r="AC39" i="1"/>
  <c r="AA39" i="1"/>
  <c r="Y39" i="1"/>
  <c r="W39" i="1"/>
  <c r="U39" i="1"/>
  <c r="S39" i="1"/>
  <c r="Q39" i="1"/>
  <c r="BH39" i="1"/>
  <c r="BF39" i="1"/>
  <c r="BD39" i="1"/>
  <c r="BB39" i="1"/>
  <c r="AZ39" i="1"/>
  <c r="AX39" i="1"/>
  <c r="AV39" i="1"/>
  <c r="AT39" i="1"/>
  <c r="AR39" i="1"/>
  <c r="AP39" i="1"/>
  <c r="AN39" i="1"/>
  <c r="AL39" i="1"/>
  <c r="AJ39" i="1"/>
  <c r="AH39" i="1"/>
  <c r="AF39" i="1"/>
  <c r="AD39" i="1"/>
  <c r="AB39" i="1"/>
  <c r="Z39" i="1"/>
  <c r="X39" i="1"/>
  <c r="V39" i="1"/>
  <c r="T39" i="1"/>
  <c r="R39" i="1"/>
  <c r="BG38" i="1"/>
  <c r="BE38" i="1"/>
  <c r="BC38" i="1"/>
  <c r="BA38" i="1"/>
  <c r="AY38" i="1"/>
  <c r="AW38" i="1"/>
  <c r="AU38" i="1"/>
  <c r="AS38" i="1"/>
  <c r="AQ38" i="1"/>
  <c r="AO38" i="1"/>
  <c r="AM38" i="1"/>
  <c r="AK38" i="1"/>
  <c r="AI38" i="1"/>
  <c r="AG38" i="1"/>
  <c r="AE38" i="1"/>
  <c r="AC38" i="1"/>
  <c r="AA38" i="1"/>
  <c r="Y38" i="1"/>
  <c r="W38" i="1"/>
  <c r="U38" i="1"/>
  <c r="S38" i="1"/>
  <c r="Q38" i="1"/>
  <c r="BF38" i="1"/>
  <c r="BD38" i="1"/>
  <c r="BB38" i="1"/>
  <c r="AZ38" i="1"/>
  <c r="AX38" i="1"/>
  <c r="AV38" i="1"/>
  <c r="AT38" i="1"/>
  <c r="AR38" i="1"/>
  <c r="AP38" i="1"/>
  <c r="AN38" i="1"/>
  <c r="AL38" i="1"/>
  <c r="AJ38" i="1"/>
  <c r="AH38" i="1"/>
  <c r="AF38" i="1"/>
  <c r="AD38" i="1"/>
  <c r="AB38" i="1"/>
  <c r="Z38" i="1"/>
  <c r="X38" i="1"/>
  <c r="V38" i="1"/>
  <c r="T38" i="1"/>
  <c r="R38" i="1"/>
  <c r="P38" i="1"/>
  <c r="BH40" i="1"/>
  <c r="BF40" i="1"/>
  <c r="BD40" i="1"/>
  <c r="BB40" i="1"/>
  <c r="AZ40" i="1"/>
  <c r="AX40" i="1"/>
  <c r="AV40" i="1"/>
  <c r="AT40" i="1"/>
  <c r="AR40" i="1"/>
  <c r="AP40" i="1"/>
  <c r="AN40" i="1"/>
  <c r="AL40" i="1"/>
  <c r="AJ40" i="1"/>
  <c r="AH40" i="1"/>
  <c r="AF40" i="1"/>
  <c r="AD40" i="1"/>
  <c r="AB40" i="1"/>
  <c r="Z40" i="1"/>
  <c r="X40" i="1"/>
  <c r="V40" i="1"/>
  <c r="T40" i="1"/>
  <c r="R40" i="1"/>
  <c r="BI40" i="1"/>
  <c r="BG40" i="1"/>
  <c r="BE40" i="1"/>
  <c r="BC40" i="1"/>
  <c r="BA40" i="1"/>
  <c r="AY40" i="1"/>
  <c r="AW40" i="1"/>
  <c r="AU40" i="1"/>
  <c r="AS40" i="1"/>
  <c r="AQ40" i="1"/>
  <c r="AO40" i="1"/>
  <c r="AM40" i="1"/>
  <c r="AK40" i="1"/>
  <c r="AI40" i="1"/>
  <c r="AG40" i="1"/>
  <c r="AE40" i="1"/>
  <c r="AC40" i="1"/>
  <c r="AA40" i="1"/>
  <c r="Y40" i="1"/>
  <c r="W40" i="1"/>
  <c r="U40" i="1"/>
  <c r="S40" i="1"/>
  <c r="BC35" i="1"/>
  <c r="BA35" i="1"/>
  <c r="AY35" i="1"/>
  <c r="AW35" i="1"/>
  <c r="AU35" i="1"/>
  <c r="AS35" i="1"/>
  <c r="AQ35" i="1"/>
  <c r="AO35" i="1"/>
  <c r="AM35" i="1"/>
  <c r="AK35" i="1"/>
  <c r="AI35" i="1"/>
  <c r="AG35" i="1"/>
  <c r="AE35" i="1"/>
  <c r="AC35" i="1"/>
  <c r="AA35" i="1"/>
  <c r="Y35" i="1"/>
  <c r="W35" i="1"/>
  <c r="U35" i="1"/>
  <c r="S35" i="1"/>
  <c r="Q35" i="1"/>
  <c r="O35" i="1"/>
  <c r="M35" i="1"/>
  <c r="BD35" i="1"/>
  <c r="BB35" i="1"/>
  <c r="AZ35" i="1"/>
  <c r="AX35" i="1"/>
  <c r="AV35" i="1"/>
  <c r="AT35" i="1"/>
  <c r="AR35" i="1"/>
  <c r="AP35" i="1"/>
  <c r="AN35" i="1"/>
  <c r="AL35" i="1"/>
  <c r="AJ35" i="1"/>
  <c r="AH35" i="1"/>
  <c r="AF35" i="1"/>
  <c r="AD35" i="1"/>
  <c r="AB35" i="1"/>
  <c r="Z35" i="1"/>
  <c r="X35" i="1"/>
  <c r="V35" i="1"/>
  <c r="T35" i="1"/>
  <c r="R35" i="1"/>
  <c r="P35" i="1"/>
  <c r="N35" i="1"/>
  <c r="BF37" i="1"/>
  <c r="BD37" i="1"/>
  <c r="BB37" i="1"/>
  <c r="AZ37" i="1"/>
  <c r="AX37" i="1"/>
  <c r="AV37" i="1"/>
  <c r="AT37" i="1"/>
  <c r="AR37" i="1"/>
  <c r="AP37" i="1"/>
  <c r="AN37" i="1"/>
  <c r="AL37" i="1"/>
  <c r="AJ37" i="1"/>
  <c r="AH37" i="1"/>
  <c r="AF37" i="1"/>
  <c r="AD37" i="1"/>
  <c r="AB37" i="1"/>
  <c r="Z37" i="1"/>
  <c r="X37" i="1"/>
  <c r="V37" i="1"/>
  <c r="T37" i="1"/>
  <c r="R37" i="1"/>
  <c r="P37" i="1"/>
  <c r="BE37" i="1"/>
  <c r="BC37" i="1"/>
  <c r="BA37" i="1"/>
  <c r="AY37" i="1"/>
  <c r="AW37" i="1"/>
  <c r="AU37" i="1"/>
  <c r="AS37" i="1"/>
  <c r="AQ37" i="1"/>
  <c r="AO37" i="1"/>
  <c r="AM37" i="1"/>
  <c r="AK37" i="1"/>
  <c r="AI37" i="1"/>
  <c r="AG37" i="1"/>
  <c r="AE37" i="1"/>
  <c r="AC37" i="1"/>
  <c r="AA37" i="1"/>
  <c r="Y37" i="1"/>
  <c r="W37" i="1"/>
  <c r="U37" i="1"/>
  <c r="S37" i="1"/>
  <c r="Q37" i="1"/>
  <c r="O37" i="1"/>
  <c r="V300" i="1"/>
  <c r="T300" i="1"/>
  <c r="R300" i="1"/>
  <c r="S300" i="1"/>
  <c r="U300" i="1"/>
  <c r="S298" i="1"/>
  <c r="Q298" i="1"/>
  <c r="T298" i="1"/>
  <c r="R298" i="1"/>
  <c r="P298" i="1"/>
  <c r="W301" i="1"/>
  <c r="U301" i="1"/>
  <c r="S301" i="1"/>
  <c r="V301" i="1"/>
  <c r="T301" i="1"/>
  <c r="P295" i="1"/>
  <c r="N295" i="1"/>
  <c r="Q295" i="1"/>
  <c r="O295" i="1"/>
  <c r="M295" i="1"/>
  <c r="S297" i="1"/>
  <c r="Q297" i="1"/>
  <c r="O297" i="1"/>
  <c r="R297" i="1"/>
  <c r="P297" i="1"/>
  <c r="Q195" i="1"/>
  <c r="R195" i="1" s="1"/>
  <c r="S195" i="1" s="1"/>
  <c r="P194" i="1"/>
  <c r="Q194" i="1" s="1"/>
  <c r="R194" i="1" s="1"/>
  <c r="R196" i="1"/>
  <c r="S196" i="1" s="1"/>
  <c r="T196" i="1" s="1"/>
  <c r="O193" i="1"/>
  <c r="P193" i="1" s="1"/>
  <c r="Q193" i="1" s="1"/>
  <c r="M191" i="1"/>
  <c r="N191" i="1" s="1"/>
  <c r="O191" i="1" s="1"/>
  <c r="BM91" i="1"/>
  <c r="BK91" i="1"/>
  <c r="BI91" i="1"/>
  <c r="BG91" i="1"/>
  <c r="BE91" i="1"/>
  <c r="BC91" i="1"/>
  <c r="BA91" i="1"/>
  <c r="AY91" i="1"/>
  <c r="AW91" i="1"/>
  <c r="AU91" i="1"/>
  <c r="AS91" i="1"/>
  <c r="AQ91" i="1"/>
  <c r="AO91" i="1"/>
  <c r="AM91" i="1"/>
  <c r="AK91" i="1"/>
  <c r="AI91" i="1"/>
  <c r="AG91" i="1"/>
  <c r="AE91" i="1"/>
  <c r="AC91" i="1"/>
  <c r="AA91" i="1"/>
  <c r="Y91" i="1"/>
  <c r="W91" i="1"/>
  <c r="U91" i="1"/>
  <c r="S91" i="1"/>
  <c r="Q91" i="1"/>
  <c r="BN91" i="1"/>
  <c r="BL91" i="1"/>
  <c r="BJ91" i="1"/>
  <c r="BH91" i="1"/>
  <c r="BF91" i="1"/>
  <c r="BD91" i="1"/>
  <c r="BB91" i="1"/>
  <c r="AZ91" i="1"/>
  <c r="AX91" i="1"/>
  <c r="AV91" i="1"/>
  <c r="AT91" i="1"/>
  <c r="AR91" i="1"/>
  <c r="AP91" i="1"/>
  <c r="AN91" i="1"/>
  <c r="AL91" i="1"/>
  <c r="AJ91" i="1"/>
  <c r="AH91" i="1"/>
  <c r="AF91" i="1"/>
  <c r="AD91" i="1"/>
  <c r="AB91" i="1"/>
  <c r="Z91" i="1"/>
  <c r="X91" i="1"/>
  <c r="V91" i="1"/>
  <c r="T91" i="1"/>
  <c r="R91" i="1"/>
  <c r="BP93" i="1"/>
  <c r="BN93" i="1"/>
  <c r="BL93" i="1"/>
  <c r="BJ93" i="1"/>
  <c r="BH93" i="1"/>
  <c r="BF93" i="1"/>
  <c r="BD93" i="1"/>
  <c r="BB93" i="1"/>
  <c r="AZ93" i="1"/>
  <c r="AX93" i="1"/>
  <c r="AV93" i="1"/>
  <c r="AT93" i="1"/>
  <c r="AR93" i="1"/>
  <c r="AP93" i="1"/>
  <c r="AN93" i="1"/>
  <c r="AL93" i="1"/>
  <c r="AJ93" i="1"/>
  <c r="AH93" i="1"/>
  <c r="AF93" i="1"/>
  <c r="AD93" i="1"/>
  <c r="AB93" i="1"/>
  <c r="Z93" i="1"/>
  <c r="X93" i="1"/>
  <c r="V93" i="1"/>
  <c r="T93" i="1"/>
  <c r="BO93" i="1"/>
  <c r="BM93" i="1"/>
  <c r="BK93" i="1"/>
  <c r="BI93" i="1"/>
  <c r="BG93" i="1"/>
  <c r="BE93" i="1"/>
  <c r="BC93" i="1"/>
  <c r="BA93" i="1"/>
  <c r="AY93" i="1"/>
  <c r="AW93" i="1"/>
  <c r="AU93" i="1"/>
  <c r="AS93" i="1"/>
  <c r="AQ93" i="1"/>
  <c r="AO93" i="1"/>
  <c r="AM93" i="1"/>
  <c r="AK93" i="1"/>
  <c r="AI93" i="1"/>
  <c r="AG93" i="1"/>
  <c r="AE93" i="1"/>
  <c r="AC93" i="1"/>
  <c r="AA93" i="1"/>
  <c r="Y93" i="1"/>
  <c r="W93" i="1"/>
  <c r="U93" i="1"/>
  <c r="S93" i="1"/>
  <c r="BQ94" i="1"/>
  <c r="BO94" i="1"/>
  <c r="BM94" i="1"/>
  <c r="BK94" i="1"/>
  <c r="BI94" i="1"/>
  <c r="BG94" i="1"/>
  <c r="BE94" i="1"/>
  <c r="BC94" i="1"/>
  <c r="BA94" i="1"/>
  <c r="AY94" i="1"/>
  <c r="AW94" i="1"/>
  <c r="AU94" i="1"/>
  <c r="AS94" i="1"/>
  <c r="AQ94" i="1"/>
  <c r="AO94" i="1"/>
  <c r="AM94" i="1"/>
  <c r="AK94" i="1"/>
  <c r="AI94" i="1"/>
  <c r="AG94" i="1"/>
  <c r="AE94" i="1"/>
  <c r="AC94" i="1"/>
  <c r="AA94" i="1"/>
  <c r="Y94" i="1"/>
  <c r="W94" i="1"/>
  <c r="U94" i="1"/>
  <c r="BP94" i="1"/>
  <c r="BN94" i="1"/>
  <c r="BL94" i="1"/>
  <c r="BJ94" i="1"/>
  <c r="BH94" i="1"/>
  <c r="BF94" i="1"/>
  <c r="BD94" i="1"/>
  <c r="BB94" i="1"/>
  <c r="AZ94" i="1"/>
  <c r="AX94" i="1"/>
  <c r="AV94" i="1"/>
  <c r="AT94" i="1"/>
  <c r="AR94" i="1"/>
  <c r="AP94" i="1"/>
  <c r="AN94" i="1"/>
  <c r="AL94" i="1"/>
  <c r="AJ94" i="1"/>
  <c r="AH94" i="1"/>
  <c r="AF94" i="1"/>
  <c r="AD94" i="1"/>
  <c r="AB94" i="1"/>
  <c r="Z94" i="1"/>
  <c r="X94" i="1"/>
  <c r="V94" i="1"/>
  <c r="T94" i="1"/>
  <c r="BI87" i="1"/>
  <c r="BG87" i="1"/>
  <c r="BE87" i="1"/>
  <c r="BC87" i="1"/>
  <c r="BA87" i="1"/>
  <c r="AY87" i="1"/>
  <c r="AW87" i="1"/>
  <c r="AU87" i="1"/>
  <c r="AS87" i="1"/>
  <c r="AQ87" i="1"/>
  <c r="AO87" i="1"/>
  <c r="AM87" i="1"/>
  <c r="AK87" i="1"/>
  <c r="AI87" i="1"/>
  <c r="AG87" i="1"/>
  <c r="AE87" i="1"/>
  <c r="AC87" i="1"/>
  <c r="AA87" i="1"/>
  <c r="Y87" i="1"/>
  <c r="W87" i="1"/>
  <c r="U87" i="1"/>
  <c r="S87" i="1"/>
  <c r="Q87" i="1"/>
  <c r="O87" i="1"/>
  <c r="M87" i="1"/>
  <c r="BJ87" i="1"/>
  <c r="BH87" i="1"/>
  <c r="BF87" i="1"/>
  <c r="BD87" i="1"/>
  <c r="BB87" i="1"/>
  <c r="AZ87" i="1"/>
  <c r="AX87" i="1"/>
  <c r="AV87" i="1"/>
  <c r="AT87" i="1"/>
  <c r="AR87" i="1"/>
  <c r="AP87" i="1"/>
  <c r="AN87" i="1"/>
  <c r="AL87" i="1"/>
  <c r="AJ87" i="1"/>
  <c r="AH87" i="1"/>
  <c r="AF87" i="1"/>
  <c r="AD87" i="1"/>
  <c r="AB87" i="1"/>
  <c r="Z87" i="1"/>
  <c r="X87" i="1"/>
  <c r="V87" i="1"/>
  <c r="T87" i="1"/>
  <c r="R87" i="1"/>
  <c r="P87" i="1"/>
  <c r="N87" i="1"/>
  <c r="BL89" i="1"/>
  <c r="BJ89" i="1"/>
  <c r="BH89" i="1"/>
  <c r="BF89" i="1"/>
  <c r="BD89" i="1"/>
  <c r="BB89" i="1"/>
  <c r="AZ89" i="1"/>
  <c r="AX89" i="1"/>
  <c r="AV89" i="1"/>
  <c r="AT89" i="1"/>
  <c r="AR89" i="1"/>
  <c r="AP89" i="1"/>
  <c r="AN89" i="1"/>
  <c r="AL89" i="1"/>
  <c r="AJ89" i="1"/>
  <c r="AH89" i="1"/>
  <c r="AF89" i="1"/>
  <c r="AD89" i="1"/>
  <c r="AB89" i="1"/>
  <c r="Z89" i="1"/>
  <c r="X89" i="1"/>
  <c r="V89" i="1"/>
  <c r="T89" i="1"/>
  <c r="R89" i="1"/>
  <c r="P89" i="1"/>
  <c r="BK89" i="1"/>
  <c r="BI89" i="1"/>
  <c r="BG89" i="1"/>
  <c r="BE89" i="1"/>
  <c r="BC89" i="1"/>
  <c r="BA89" i="1"/>
  <c r="AY89" i="1"/>
  <c r="AW89" i="1"/>
  <c r="AU89" i="1"/>
  <c r="AS89" i="1"/>
  <c r="AQ89" i="1"/>
  <c r="AO89" i="1"/>
  <c r="AM89" i="1"/>
  <c r="AK89" i="1"/>
  <c r="AI89" i="1"/>
  <c r="AG89" i="1"/>
  <c r="AE89" i="1"/>
  <c r="AC89" i="1"/>
  <c r="AA89" i="1"/>
  <c r="Y89" i="1"/>
  <c r="W89" i="1"/>
  <c r="U89" i="1"/>
  <c r="S89" i="1"/>
  <c r="Q89" i="1"/>
  <c r="O89" i="1"/>
  <c r="BF374" i="1"/>
  <c r="BD374" i="1"/>
  <c r="BB374" i="1"/>
  <c r="AZ374" i="1"/>
  <c r="AX374" i="1"/>
  <c r="AV374" i="1"/>
  <c r="AT374" i="1"/>
  <c r="AR374" i="1"/>
  <c r="AP374" i="1"/>
  <c r="AN374" i="1"/>
  <c r="BE374" i="1"/>
  <c r="BC374" i="1"/>
  <c r="BA374" i="1"/>
  <c r="AY374" i="1"/>
  <c r="AW374" i="1"/>
  <c r="AU374" i="1"/>
  <c r="AS374" i="1"/>
  <c r="AQ374" i="1"/>
  <c r="AO374" i="1"/>
  <c r="BC372" i="1"/>
  <c r="BA372" i="1"/>
  <c r="AY372" i="1"/>
  <c r="AW372" i="1"/>
  <c r="AU372" i="1"/>
  <c r="AS372" i="1"/>
  <c r="AQ372" i="1"/>
  <c r="AO372" i="1"/>
  <c r="AM372" i="1"/>
  <c r="BD372" i="1"/>
  <c r="BB372" i="1"/>
  <c r="AZ372" i="1"/>
  <c r="AX372" i="1"/>
  <c r="AV372" i="1"/>
  <c r="AT372" i="1"/>
  <c r="AR372" i="1"/>
  <c r="AP372" i="1"/>
  <c r="AN372" i="1"/>
  <c r="AL372" i="1"/>
  <c r="BB370" i="1"/>
  <c r="AZ370" i="1"/>
  <c r="AX370" i="1"/>
  <c r="AV370" i="1"/>
  <c r="AT370" i="1"/>
  <c r="AR370" i="1"/>
  <c r="AP370" i="1"/>
  <c r="AN370" i="1"/>
  <c r="AL370" i="1"/>
  <c r="AJ370" i="1"/>
  <c r="BA370" i="1"/>
  <c r="AY370" i="1"/>
  <c r="AW370" i="1"/>
  <c r="AU370" i="1"/>
  <c r="AS370" i="1"/>
  <c r="AQ370" i="1"/>
  <c r="AO370" i="1"/>
  <c r="AM370" i="1"/>
  <c r="AK370" i="1"/>
  <c r="AY368" i="1"/>
  <c r="AW368" i="1"/>
  <c r="AU368" i="1"/>
  <c r="AS368" i="1"/>
  <c r="AQ368" i="1"/>
  <c r="AO368" i="1"/>
  <c r="AM368" i="1"/>
  <c r="AK368" i="1"/>
  <c r="AI368" i="1"/>
  <c r="AZ368" i="1"/>
  <c r="AX368" i="1"/>
  <c r="AV368" i="1"/>
  <c r="AT368" i="1"/>
  <c r="AR368" i="1"/>
  <c r="AP368" i="1"/>
  <c r="AN368" i="1"/>
  <c r="AL368" i="1"/>
  <c r="AJ368" i="1"/>
  <c r="AH368" i="1"/>
  <c r="AW366" i="1"/>
  <c r="AU366" i="1"/>
  <c r="AS366" i="1"/>
  <c r="AQ366" i="1"/>
  <c r="AO366" i="1"/>
  <c r="AM366" i="1"/>
  <c r="AK366" i="1"/>
  <c r="AI366" i="1"/>
  <c r="AG366" i="1"/>
  <c r="AX366" i="1"/>
  <c r="AT366" i="1"/>
  <c r="AP366" i="1"/>
  <c r="AL366" i="1"/>
  <c r="AH366" i="1"/>
  <c r="AV366" i="1"/>
  <c r="AR366" i="1"/>
  <c r="AN366" i="1"/>
  <c r="AJ366" i="1"/>
  <c r="AF366" i="1"/>
  <c r="AV364" i="1"/>
  <c r="AT364" i="1"/>
  <c r="AR364" i="1"/>
  <c r="AP364" i="1"/>
  <c r="AN364" i="1"/>
  <c r="AL364" i="1"/>
  <c r="AJ364" i="1"/>
  <c r="AH364" i="1"/>
  <c r="AF364" i="1"/>
  <c r="AD364" i="1"/>
  <c r="AU364" i="1"/>
  <c r="AS364" i="1"/>
  <c r="AQ364" i="1"/>
  <c r="AO364" i="1"/>
  <c r="AM364" i="1"/>
  <c r="AK364" i="1"/>
  <c r="AI364" i="1"/>
  <c r="AG364" i="1"/>
  <c r="AE364" i="1"/>
  <c r="AS362" i="1"/>
  <c r="AQ362" i="1"/>
  <c r="AO362" i="1"/>
  <c r="AM362" i="1"/>
  <c r="AK362" i="1"/>
  <c r="AI362" i="1"/>
  <c r="AG362" i="1"/>
  <c r="AE362" i="1"/>
  <c r="AC362" i="1"/>
  <c r="AT362" i="1"/>
  <c r="AR362" i="1"/>
  <c r="AP362" i="1"/>
  <c r="AN362" i="1"/>
  <c r="AL362" i="1"/>
  <c r="AJ362" i="1"/>
  <c r="AH362" i="1"/>
  <c r="AF362" i="1"/>
  <c r="AD362" i="1"/>
  <c r="AB362" i="1"/>
  <c r="AR360" i="1"/>
  <c r="AP360" i="1"/>
  <c r="AN360" i="1"/>
  <c r="AL360" i="1"/>
  <c r="AJ360" i="1"/>
  <c r="AH360" i="1"/>
  <c r="AF360" i="1"/>
  <c r="AD360" i="1"/>
  <c r="AB360" i="1"/>
  <c r="Z360" i="1"/>
  <c r="AQ360" i="1"/>
  <c r="AO360" i="1"/>
  <c r="AM360" i="1"/>
  <c r="AK360" i="1"/>
  <c r="AI360" i="1"/>
  <c r="AG360" i="1"/>
  <c r="AE360" i="1"/>
  <c r="AC360" i="1"/>
  <c r="AA360" i="1"/>
  <c r="AO358" i="1"/>
  <c r="AM358" i="1"/>
  <c r="AK358" i="1"/>
  <c r="AI358" i="1"/>
  <c r="AG358" i="1"/>
  <c r="AE358" i="1"/>
  <c r="AC358" i="1"/>
  <c r="AA358" i="1"/>
  <c r="Y358" i="1"/>
  <c r="AP358" i="1"/>
  <c r="AN358" i="1"/>
  <c r="AL358" i="1"/>
  <c r="AJ358" i="1"/>
  <c r="AH358" i="1"/>
  <c r="AF358" i="1"/>
  <c r="AD358" i="1"/>
  <c r="AB358" i="1"/>
  <c r="Z358" i="1"/>
  <c r="X358" i="1"/>
  <c r="AM356" i="1"/>
  <c r="AK356" i="1"/>
  <c r="AI356" i="1"/>
  <c r="AG356" i="1"/>
  <c r="AE356" i="1"/>
  <c r="AC356" i="1"/>
  <c r="AA356" i="1"/>
  <c r="Y356" i="1"/>
  <c r="W356" i="1"/>
  <c r="AL356" i="1"/>
  <c r="AH356" i="1"/>
  <c r="AD356" i="1"/>
  <c r="Z356" i="1"/>
  <c r="V356" i="1"/>
  <c r="AN356" i="1"/>
  <c r="AJ356" i="1"/>
  <c r="AF356" i="1"/>
  <c r="AB356" i="1"/>
  <c r="X356" i="1"/>
  <c r="AM355" i="1"/>
  <c r="AK355" i="1"/>
  <c r="AI355" i="1"/>
  <c r="AG355" i="1"/>
  <c r="AE355" i="1"/>
  <c r="AC355" i="1"/>
  <c r="AA355" i="1"/>
  <c r="Y355" i="1"/>
  <c r="W355" i="1"/>
  <c r="U355" i="1"/>
  <c r="AL355" i="1"/>
  <c r="AJ355" i="1"/>
  <c r="AH355" i="1"/>
  <c r="AF355" i="1"/>
  <c r="AD355" i="1"/>
  <c r="AB355" i="1"/>
  <c r="Z355" i="1"/>
  <c r="X355" i="1"/>
  <c r="V355" i="1"/>
  <c r="AV270" i="1"/>
  <c r="AT270" i="1"/>
  <c r="AR270" i="1"/>
  <c r="AP270" i="1"/>
  <c r="AN270" i="1"/>
  <c r="AU270" i="1"/>
  <c r="AS270" i="1"/>
  <c r="AQ270" i="1"/>
  <c r="AO270" i="1"/>
  <c r="AS268" i="1"/>
  <c r="AQ268" i="1"/>
  <c r="AO268" i="1"/>
  <c r="AM268" i="1"/>
  <c r="AT268" i="1"/>
  <c r="AR268" i="1"/>
  <c r="AP268" i="1"/>
  <c r="AN268" i="1"/>
  <c r="AL268" i="1"/>
  <c r="AR266" i="1"/>
  <c r="AP266" i="1"/>
  <c r="AN266" i="1"/>
  <c r="AL266" i="1"/>
  <c r="AJ266" i="1"/>
  <c r="AQ266" i="1"/>
  <c r="AO266" i="1"/>
  <c r="AM266" i="1"/>
  <c r="AK266" i="1"/>
  <c r="AO264" i="1"/>
  <c r="AM264" i="1"/>
  <c r="AK264" i="1"/>
  <c r="AI264" i="1"/>
  <c r="AP264" i="1"/>
  <c r="AN264" i="1"/>
  <c r="AL264" i="1"/>
  <c r="AJ264" i="1"/>
  <c r="AH264" i="1"/>
  <c r="AN262" i="1"/>
  <c r="AL262" i="1"/>
  <c r="AJ262" i="1"/>
  <c r="AH262" i="1"/>
  <c r="AF262" i="1"/>
  <c r="AM262" i="1"/>
  <c r="AK262" i="1"/>
  <c r="AI262" i="1"/>
  <c r="AG262" i="1"/>
  <c r="AK260" i="1"/>
  <c r="AI260" i="1"/>
  <c r="AG260" i="1"/>
  <c r="AE260" i="1"/>
  <c r="AL260" i="1"/>
  <c r="AJ260" i="1"/>
  <c r="AH260" i="1"/>
  <c r="AF260" i="1"/>
  <c r="AD260" i="1"/>
  <c r="AJ258" i="1"/>
  <c r="AH258" i="1"/>
  <c r="AF258" i="1"/>
  <c r="AD258" i="1"/>
  <c r="AB258" i="1"/>
  <c r="AI258" i="1"/>
  <c r="AG258" i="1"/>
  <c r="AE258" i="1"/>
  <c r="AC258" i="1"/>
  <c r="AG256" i="1"/>
  <c r="AE256" i="1"/>
  <c r="AC256" i="1"/>
  <c r="AA256" i="1"/>
  <c r="AH256" i="1"/>
  <c r="AF256" i="1"/>
  <c r="AD256" i="1"/>
  <c r="AB256" i="1"/>
  <c r="Z256" i="1"/>
  <c r="AC252" i="1"/>
  <c r="AA252" i="1"/>
  <c r="Y252" i="1"/>
  <c r="W252" i="1"/>
  <c r="AD252" i="1"/>
  <c r="AB252" i="1"/>
  <c r="Z252" i="1"/>
  <c r="X252" i="1"/>
  <c r="V252" i="1"/>
  <c r="BP62" i="1"/>
  <c r="BN62" i="1"/>
  <c r="BL62" i="1"/>
  <c r="BJ62" i="1"/>
  <c r="BH62" i="1"/>
  <c r="BF62" i="1"/>
  <c r="BD62" i="1"/>
  <c r="BB62" i="1"/>
  <c r="AZ62" i="1"/>
  <c r="AX62" i="1"/>
  <c r="AV62" i="1"/>
  <c r="AT62" i="1"/>
  <c r="AR62" i="1"/>
  <c r="AP62" i="1"/>
  <c r="AN62" i="1"/>
  <c r="BQ62" i="1"/>
  <c r="BO62" i="1"/>
  <c r="BM62" i="1"/>
  <c r="BK62" i="1"/>
  <c r="BI62" i="1"/>
  <c r="BG62" i="1"/>
  <c r="BE62" i="1"/>
  <c r="BC62" i="1"/>
  <c r="BA62" i="1"/>
  <c r="AY62" i="1"/>
  <c r="AW62" i="1"/>
  <c r="AU62" i="1"/>
  <c r="AS62" i="1"/>
  <c r="AQ62" i="1"/>
  <c r="AO62" i="1"/>
  <c r="BP60" i="1"/>
  <c r="BN60" i="1"/>
  <c r="BL60" i="1"/>
  <c r="BJ60" i="1"/>
  <c r="BH60" i="1"/>
  <c r="BF60" i="1"/>
  <c r="BD60" i="1"/>
  <c r="BB60" i="1"/>
  <c r="AZ60" i="1"/>
  <c r="AX60" i="1"/>
  <c r="AV60" i="1"/>
  <c r="AT60" i="1"/>
  <c r="AR60" i="1"/>
  <c r="AP60" i="1"/>
  <c r="AN60" i="1"/>
  <c r="AL60" i="1"/>
  <c r="BQ60" i="1"/>
  <c r="BO60" i="1"/>
  <c r="BM60" i="1"/>
  <c r="BK60" i="1"/>
  <c r="BI60" i="1"/>
  <c r="BG60" i="1"/>
  <c r="BE60" i="1"/>
  <c r="BC60" i="1"/>
  <c r="BA60" i="1"/>
  <c r="AY60" i="1"/>
  <c r="AW60" i="1"/>
  <c r="AU60" i="1"/>
  <c r="AS60" i="1"/>
  <c r="AQ60" i="1"/>
  <c r="AO60" i="1"/>
  <c r="AM60" i="1"/>
  <c r="BP58" i="1"/>
  <c r="BN58" i="1"/>
  <c r="BL58" i="1"/>
  <c r="BJ58" i="1"/>
  <c r="BH58" i="1"/>
  <c r="BF58" i="1"/>
  <c r="BD58" i="1"/>
  <c r="BB58" i="1"/>
  <c r="AZ58" i="1"/>
  <c r="AX58" i="1"/>
  <c r="AV58" i="1"/>
  <c r="AT58" i="1"/>
  <c r="AR58" i="1"/>
  <c r="AP58" i="1"/>
  <c r="AN58" i="1"/>
  <c r="AL58" i="1"/>
  <c r="AJ58" i="1"/>
  <c r="BQ58" i="1"/>
  <c r="BO58" i="1"/>
  <c r="BM58" i="1"/>
  <c r="BK58" i="1"/>
  <c r="BI58" i="1"/>
  <c r="BG58" i="1"/>
  <c r="BE58" i="1"/>
  <c r="BC58" i="1"/>
  <c r="BA58" i="1"/>
  <c r="AY58" i="1"/>
  <c r="AW58" i="1"/>
  <c r="AU58" i="1"/>
  <c r="AS58" i="1"/>
  <c r="AQ58" i="1"/>
  <c r="AO58" i="1"/>
  <c r="AM58" i="1"/>
  <c r="AK58" i="1"/>
  <c r="BP56" i="1"/>
  <c r="BN56" i="1"/>
  <c r="BL56" i="1"/>
  <c r="BJ56" i="1"/>
  <c r="BH56" i="1"/>
  <c r="BF56" i="1"/>
  <c r="BD56" i="1"/>
  <c r="BB56" i="1"/>
  <c r="AZ56" i="1"/>
  <c r="AX56" i="1"/>
  <c r="AV56" i="1"/>
  <c r="AT56" i="1"/>
  <c r="AR56" i="1"/>
  <c r="AP56" i="1"/>
  <c r="AN56" i="1"/>
  <c r="AL56" i="1"/>
  <c r="AJ56" i="1"/>
  <c r="AH56" i="1"/>
  <c r="BQ56" i="1"/>
  <c r="BO56" i="1"/>
  <c r="BM56" i="1"/>
  <c r="BK56" i="1"/>
  <c r="BI56" i="1"/>
  <c r="BG56" i="1"/>
  <c r="BE56" i="1"/>
  <c r="BC56" i="1"/>
  <c r="BA56" i="1"/>
  <c r="AY56" i="1"/>
  <c r="AW56" i="1"/>
  <c r="AU56" i="1"/>
  <c r="AS56" i="1"/>
  <c r="AQ56" i="1"/>
  <c r="AO56" i="1"/>
  <c r="AM56" i="1"/>
  <c r="AK56" i="1"/>
  <c r="AI56" i="1"/>
  <c r="BP54" i="1"/>
  <c r="BN54" i="1"/>
  <c r="BL54" i="1"/>
  <c r="BJ54" i="1"/>
  <c r="BH54" i="1"/>
  <c r="BF54" i="1"/>
  <c r="BD54" i="1"/>
  <c r="BB54" i="1"/>
  <c r="AZ54" i="1"/>
  <c r="AX54" i="1"/>
  <c r="AV54" i="1"/>
  <c r="AT54" i="1"/>
  <c r="AR54" i="1"/>
  <c r="AP54" i="1"/>
  <c r="AN54" i="1"/>
  <c r="AL54" i="1"/>
  <c r="AJ54" i="1"/>
  <c r="AH54" i="1"/>
  <c r="AF54" i="1"/>
  <c r="BQ54" i="1"/>
  <c r="BO54" i="1"/>
  <c r="BM54" i="1"/>
  <c r="BK54" i="1"/>
  <c r="BI54" i="1"/>
  <c r="BG54" i="1"/>
  <c r="BE54" i="1"/>
  <c r="BC54" i="1"/>
  <c r="BA54" i="1"/>
  <c r="AY54" i="1"/>
  <c r="AW54" i="1"/>
  <c r="AU54" i="1"/>
  <c r="AS54" i="1"/>
  <c r="AQ54" i="1"/>
  <c r="AO54" i="1"/>
  <c r="AM54" i="1"/>
  <c r="AK54" i="1"/>
  <c r="AI54" i="1"/>
  <c r="AG54" i="1"/>
  <c r="BP52" i="1"/>
  <c r="BN52" i="1"/>
  <c r="BL52" i="1"/>
  <c r="BJ52" i="1"/>
  <c r="BH52" i="1"/>
  <c r="BF52" i="1"/>
  <c r="BD52" i="1"/>
  <c r="BB52" i="1"/>
  <c r="AZ52" i="1"/>
  <c r="AX52" i="1"/>
  <c r="AV52" i="1"/>
  <c r="AT52" i="1"/>
  <c r="AR52" i="1"/>
  <c r="AP52" i="1"/>
  <c r="AN52" i="1"/>
  <c r="AL52" i="1"/>
  <c r="AJ52" i="1"/>
  <c r="AH52" i="1"/>
  <c r="AF52" i="1"/>
  <c r="AD52" i="1"/>
  <c r="BQ52" i="1"/>
  <c r="BO52" i="1"/>
  <c r="BM52" i="1"/>
  <c r="BK52" i="1"/>
  <c r="BI52" i="1"/>
  <c r="BG52" i="1"/>
  <c r="BE52" i="1"/>
  <c r="BC52" i="1"/>
  <c r="BA52" i="1"/>
  <c r="AY52" i="1"/>
  <c r="AW52" i="1"/>
  <c r="AU52" i="1"/>
  <c r="AS52" i="1"/>
  <c r="AQ52" i="1"/>
  <c r="AO52" i="1"/>
  <c r="AM52" i="1"/>
  <c r="AK52" i="1"/>
  <c r="AI52" i="1"/>
  <c r="AG52" i="1"/>
  <c r="AE52" i="1"/>
  <c r="BP50" i="1"/>
  <c r="BN50" i="1"/>
  <c r="BL50" i="1"/>
  <c r="BJ50" i="1"/>
  <c r="BH50" i="1"/>
  <c r="BF50" i="1"/>
  <c r="BD50" i="1"/>
  <c r="BB50" i="1"/>
  <c r="AZ50" i="1"/>
  <c r="AX50" i="1"/>
  <c r="AV50" i="1"/>
  <c r="AT50" i="1"/>
  <c r="AR50" i="1"/>
  <c r="AP50" i="1"/>
  <c r="AN50" i="1"/>
  <c r="AL50" i="1"/>
  <c r="AJ50" i="1"/>
  <c r="AH50" i="1"/>
  <c r="AF50" i="1"/>
  <c r="AD50" i="1"/>
  <c r="AB50" i="1"/>
  <c r="BQ50" i="1"/>
  <c r="BO50" i="1"/>
  <c r="BM50" i="1"/>
  <c r="BK50" i="1"/>
  <c r="BI50" i="1"/>
  <c r="BG50" i="1"/>
  <c r="BE50" i="1"/>
  <c r="BC50" i="1"/>
  <c r="BA50" i="1"/>
  <c r="AY50" i="1"/>
  <c r="AW50" i="1"/>
  <c r="AU50" i="1"/>
  <c r="AS50" i="1"/>
  <c r="AQ50" i="1"/>
  <c r="AO50" i="1"/>
  <c r="AM50" i="1"/>
  <c r="AK50" i="1"/>
  <c r="AI50" i="1"/>
  <c r="AG50" i="1"/>
  <c r="AE50" i="1"/>
  <c r="AC50" i="1"/>
  <c r="BP48" i="1"/>
  <c r="BN48" i="1"/>
  <c r="BL48" i="1"/>
  <c r="BJ48" i="1"/>
  <c r="BH48" i="1"/>
  <c r="BF48" i="1"/>
  <c r="BD48" i="1"/>
  <c r="BB48" i="1"/>
  <c r="AZ48" i="1"/>
  <c r="AX48" i="1"/>
  <c r="AV48" i="1"/>
  <c r="AT48" i="1"/>
  <c r="AR48" i="1"/>
  <c r="AP48" i="1"/>
  <c r="AN48" i="1"/>
  <c r="AL48" i="1"/>
  <c r="AJ48" i="1"/>
  <c r="AH48" i="1"/>
  <c r="AF48" i="1"/>
  <c r="AD48" i="1"/>
  <c r="AB48" i="1"/>
  <c r="Z48" i="1"/>
  <c r="BQ48" i="1"/>
  <c r="BO48" i="1"/>
  <c r="BM48" i="1"/>
  <c r="BK48" i="1"/>
  <c r="BI48" i="1"/>
  <c r="BG48" i="1"/>
  <c r="BE48" i="1"/>
  <c r="BC48" i="1"/>
  <c r="BA48" i="1"/>
  <c r="AY48" i="1"/>
  <c r="AW48" i="1"/>
  <c r="AU48" i="1"/>
  <c r="AS48" i="1"/>
  <c r="AQ48" i="1"/>
  <c r="AO48" i="1"/>
  <c r="AM48" i="1"/>
  <c r="AK48" i="1"/>
  <c r="AI48" i="1"/>
  <c r="AG48" i="1"/>
  <c r="AE48" i="1"/>
  <c r="AC48" i="1"/>
  <c r="AA48" i="1"/>
  <c r="BO46" i="1"/>
  <c r="BM46" i="1"/>
  <c r="BK46" i="1"/>
  <c r="BI46" i="1"/>
  <c r="BG46" i="1"/>
  <c r="BE46" i="1"/>
  <c r="BC46" i="1"/>
  <c r="BA46" i="1"/>
  <c r="AY46" i="1"/>
  <c r="AW46" i="1"/>
  <c r="AU46" i="1"/>
  <c r="AS46" i="1"/>
  <c r="AQ46" i="1"/>
  <c r="AO46" i="1"/>
  <c r="AM46" i="1"/>
  <c r="AK46" i="1"/>
  <c r="AI46" i="1"/>
  <c r="AG46" i="1"/>
  <c r="AE46" i="1"/>
  <c r="AC46" i="1"/>
  <c r="AA46" i="1"/>
  <c r="Y46" i="1"/>
  <c r="BN46" i="1"/>
  <c r="BL46" i="1"/>
  <c r="BJ46" i="1"/>
  <c r="BH46" i="1"/>
  <c r="BF46" i="1"/>
  <c r="BD46" i="1"/>
  <c r="BB46" i="1"/>
  <c r="AZ46" i="1"/>
  <c r="AX46" i="1"/>
  <c r="AV46" i="1"/>
  <c r="AT46" i="1"/>
  <c r="AR46" i="1"/>
  <c r="AP46" i="1"/>
  <c r="AN46" i="1"/>
  <c r="AL46" i="1"/>
  <c r="AJ46" i="1"/>
  <c r="AH46" i="1"/>
  <c r="AF46" i="1"/>
  <c r="AD46" i="1"/>
  <c r="AB46" i="1"/>
  <c r="Z46" i="1"/>
  <c r="X46" i="1"/>
  <c r="BN45" i="1"/>
  <c r="BL45" i="1"/>
  <c r="BJ45" i="1"/>
  <c r="BH45" i="1"/>
  <c r="BF45" i="1"/>
  <c r="BD45" i="1"/>
  <c r="BB45" i="1"/>
  <c r="AZ45" i="1"/>
  <c r="AX45" i="1"/>
  <c r="AV45" i="1"/>
  <c r="AT45" i="1"/>
  <c r="AR45" i="1"/>
  <c r="AP45" i="1"/>
  <c r="AN45" i="1"/>
  <c r="AL45" i="1"/>
  <c r="AJ45" i="1"/>
  <c r="AH45" i="1"/>
  <c r="AF45" i="1"/>
  <c r="AD45" i="1"/>
  <c r="AB45" i="1"/>
  <c r="Z45" i="1"/>
  <c r="X45" i="1"/>
  <c r="BM45" i="1"/>
  <c r="BK45" i="1"/>
  <c r="BI45" i="1"/>
  <c r="BG45" i="1"/>
  <c r="BE45" i="1"/>
  <c r="BC45" i="1"/>
  <c r="BA45" i="1"/>
  <c r="AY45" i="1"/>
  <c r="AW45" i="1"/>
  <c r="AU45" i="1"/>
  <c r="AS45" i="1"/>
  <c r="AQ45" i="1"/>
  <c r="AO45" i="1"/>
  <c r="AM45" i="1"/>
  <c r="AK45" i="1"/>
  <c r="AI45" i="1"/>
  <c r="AG45" i="1"/>
  <c r="AE45" i="1"/>
  <c r="AC45" i="1"/>
  <c r="AA45" i="1"/>
  <c r="Y45" i="1"/>
  <c r="W45" i="1"/>
  <c r="BL44" i="1"/>
  <c r="BJ44" i="1"/>
  <c r="BH44" i="1"/>
  <c r="BF44" i="1"/>
  <c r="BD44" i="1"/>
  <c r="BB44" i="1"/>
  <c r="AZ44" i="1"/>
  <c r="AX44" i="1"/>
  <c r="AV44" i="1"/>
  <c r="AT44" i="1"/>
  <c r="AR44" i="1"/>
  <c r="AP44" i="1"/>
  <c r="AN44" i="1"/>
  <c r="BM44" i="1"/>
  <c r="BK44" i="1"/>
  <c r="BI44" i="1"/>
  <c r="BG44" i="1"/>
  <c r="BE44" i="1"/>
  <c r="BC44" i="1"/>
  <c r="BA44" i="1"/>
  <c r="AY44" i="1"/>
  <c r="AW44" i="1"/>
  <c r="AS44" i="1"/>
  <c r="AO44" i="1"/>
  <c r="AL44" i="1"/>
  <c r="AJ44" i="1"/>
  <c r="AH44" i="1"/>
  <c r="AF44" i="1"/>
  <c r="AD44" i="1"/>
  <c r="AB44" i="1"/>
  <c r="Z44" i="1"/>
  <c r="X44" i="1"/>
  <c r="V44" i="1"/>
  <c r="AU44" i="1"/>
  <c r="AQ44" i="1"/>
  <c r="AM44" i="1"/>
  <c r="AK44" i="1"/>
  <c r="AI44" i="1"/>
  <c r="AG44" i="1"/>
  <c r="AE44" i="1"/>
  <c r="AC44" i="1"/>
  <c r="AA44" i="1"/>
  <c r="Y44" i="1"/>
  <c r="W44" i="1"/>
  <c r="BK43" i="1"/>
  <c r="BI43" i="1"/>
  <c r="BG43" i="1"/>
  <c r="BE43" i="1"/>
  <c r="BC43" i="1"/>
  <c r="BA43" i="1"/>
  <c r="AY43" i="1"/>
  <c r="AW43" i="1"/>
  <c r="AU43" i="1"/>
  <c r="AS43" i="1"/>
  <c r="AQ43" i="1"/>
  <c r="AO43" i="1"/>
  <c r="AM43" i="1"/>
  <c r="AK43" i="1"/>
  <c r="AI43" i="1"/>
  <c r="AG43" i="1"/>
  <c r="AE43" i="1"/>
  <c r="AC43" i="1"/>
  <c r="AA43" i="1"/>
  <c r="Y43" i="1"/>
  <c r="W43" i="1"/>
  <c r="U43" i="1"/>
  <c r="BL43" i="1"/>
  <c r="BJ43" i="1"/>
  <c r="BH43" i="1"/>
  <c r="BF43" i="1"/>
  <c r="BD43" i="1"/>
  <c r="BB43" i="1"/>
  <c r="AZ43" i="1"/>
  <c r="AX43" i="1"/>
  <c r="AV43" i="1"/>
  <c r="AT43" i="1"/>
  <c r="AR43" i="1"/>
  <c r="AP43" i="1"/>
  <c r="AN43" i="1"/>
  <c r="AL43" i="1"/>
  <c r="AJ43" i="1"/>
  <c r="AH43" i="1"/>
  <c r="AF43" i="1"/>
  <c r="AD43" i="1"/>
  <c r="AB43" i="1"/>
  <c r="Z43" i="1"/>
  <c r="X43" i="1"/>
  <c r="V43" i="1"/>
  <c r="AQ322" i="1"/>
  <c r="AO322" i="1"/>
  <c r="AR322" i="1"/>
  <c r="AP322" i="1"/>
  <c r="AN322" i="1"/>
  <c r="AP320" i="1"/>
  <c r="AN320" i="1"/>
  <c r="AL320" i="1"/>
  <c r="AO320" i="1"/>
  <c r="AM320" i="1"/>
  <c r="AM318" i="1"/>
  <c r="AK318" i="1"/>
  <c r="AL318" i="1"/>
  <c r="AN318" i="1"/>
  <c r="AJ318" i="1"/>
  <c r="AL316" i="1"/>
  <c r="AJ316" i="1"/>
  <c r="AH316" i="1"/>
  <c r="AI316" i="1"/>
  <c r="AK316" i="1"/>
  <c r="AI314" i="1"/>
  <c r="AG314" i="1"/>
  <c r="AH314" i="1"/>
  <c r="AJ314" i="1"/>
  <c r="AF314" i="1"/>
  <c r="AH312" i="1"/>
  <c r="AF312" i="1"/>
  <c r="AD312" i="1"/>
  <c r="AE312" i="1"/>
  <c r="AG312" i="1"/>
  <c r="AE310" i="1"/>
  <c r="AC310" i="1"/>
  <c r="AD310" i="1"/>
  <c r="AF310" i="1"/>
  <c r="AB310" i="1"/>
  <c r="AD308" i="1"/>
  <c r="AB308" i="1"/>
  <c r="Z308" i="1"/>
  <c r="AA308" i="1"/>
  <c r="AC308" i="1"/>
  <c r="AA306" i="1"/>
  <c r="Y306" i="1"/>
  <c r="Z306" i="1"/>
  <c r="AB306" i="1"/>
  <c r="X306" i="1"/>
  <c r="AA305" i="1"/>
  <c r="Y305" i="1"/>
  <c r="W305" i="1"/>
  <c r="Z305" i="1"/>
  <c r="X305" i="1"/>
  <c r="Z304" i="1"/>
  <c r="X304" i="1"/>
  <c r="V304" i="1"/>
  <c r="W304" i="1"/>
  <c r="Y304" i="1"/>
  <c r="X303" i="1"/>
  <c r="V303" i="1"/>
  <c r="W303" i="1"/>
  <c r="Y303" i="1"/>
  <c r="U303" i="1"/>
  <c r="AN218" i="1"/>
  <c r="AO218" i="1" s="1"/>
  <c r="AL216" i="1"/>
  <c r="AJ214" i="1"/>
  <c r="AH212" i="1"/>
  <c r="AF210" i="1"/>
  <c r="AD208" i="1"/>
  <c r="AE208" i="1" s="1"/>
  <c r="AF208" i="1" s="1"/>
  <c r="AB206" i="1"/>
  <c r="AC206" i="1" s="1"/>
  <c r="Z204" i="1"/>
  <c r="AA204" i="1" s="1"/>
  <c r="X202" i="1"/>
  <c r="Y202" i="1" s="1"/>
  <c r="W201" i="1"/>
  <c r="X201" i="1" s="1"/>
  <c r="V200" i="1"/>
  <c r="W200" i="1" s="1"/>
  <c r="U199" i="1"/>
  <c r="V199" i="1" s="1"/>
  <c r="BQ114" i="1"/>
  <c r="BO114" i="1"/>
  <c r="BM114" i="1"/>
  <c r="BK114" i="1"/>
  <c r="BI114" i="1"/>
  <c r="BG114" i="1"/>
  <c r="BE114" i="1"/>
  <c r="BC114" i="1"/>
  <c r="BA114" i="1"/>
  <c r="AY114" i="1"/>
  <c r="AW114" i="1"/>
  <c r="AU114" i="1"/>
  <c r="AS114" i="1"/>
  <c r="AQ114" i="1"/>
  <c r="AO114" i="1"/>
  <c r="BN114" i="1"/>
  <c r="BJ114" i="1"/>
  <c r="BF114" i="1"/>
  <c r="BB114" i="1"/>
  <c r="AX114" i="1"/>
  <c r="AT114" i="1"/>
  <c r="AP114" i="1"/>
  <c r="BP114" i="1"/>
  <c r="BL114" i="1"/>
  <c r="BH114" i="1"/>
  <c r="BD114" i="1"/>
  <c r="AZ114" i="1"/>
  <c r="AV114" i="1"/>
  <c r="AR114" i="1"/>
  <c r="AN114" i="1"/>
  <c r="BQ112" i="1"/>
  <c r="BO112" i="1"/>
  <c r="BM112" i="1"/>
  <c r="BK112" i="1"/>
  <c r="BI112" i="1"/>
  <c r="BG112" i="1"/>
  <c r="BE112" i="1"/>
  <c r="BC112" i="1"/>
  <c r="BA112" i="1"/>
  <c r="AY112" i="1"/>
  <c r="AW112" i="1"/>
  <c r="AU112" i="1"/>
  <c r="BP112" i="1"/>
  <c r="BL112" i="1"/>
  <c r="BH112" i="1"/>
  <c r="BD112" i="1"/>
  <c r="AZ112" i="1"/>
  <c r="AV112" i="1"/>
  <c r="AS112" i="1"/>
  <c r="AQ112" i="1"/>
  <c r="AO112" i="1"/>
  <c r="AM112" i="1"/>
  <c r="BN112" i="1"/>
  <c r="BJ112" i="1"/>
  <c r="BF112" i="1"/>
  <c r="BB112" i="1"/>
  <c r="AX112" i="1"/>
  <c r="AT112" i="1"/>
  <c r="AR112" i="1"/>
  <c r="AP112" i="1"/>
  <c r="AN112" i="1"/>
  <c r="AL112" i="1"/>
  <c r="BQ110" i="1"/>
  <c r="BO110" i="1"/>
  <c r="BM110" i="1"/>
  <c r="BK110" i="1"/>
  <c r="BI110" i="1"/>
  <c r="BG110" i="1"/>
  <c r="BE110" i="1"/>
  <c r="BC110" i="1"/>
  <c r="BA110" i="1"/>
  <c r="AY110" i="1"/>
  <c r="AW110" i="1"/>
  <c r="AU110" i="1"/>
  <c r="AS110" i="1"/>
  <c r="AQ110" i="1"/>
  <c r="AO110" i="1"/>
  <c r="AM110" i="1"/>
  <c r="AK110" i="1"/>
  <c r="BP110" i="1"/>
  <c r="BN110" i="1"/>
  <c r="BL110" i="1"/>
  <c r="BJ110" i="1"/>
  <c r="BH110" i="1"/>
  <c r="BF110" i="1"/>
  <c r="BD110" i="1"/>
  <c r="BB110" i="1"/>
  <c r="AZ110" i="1"/>
  <c r="AX110" i="1"/>
  <c r="AV110" i="1"/>
  <c r="AT110" i="1"/>
  <c r="AR110" i="1"/>
  <c r="AP110" i="1"/>
  <c r="AN110" i="1"/>
  <c r="AL110" i="1"/>
  <c r="AJ110" i="1"/>
  <c r="BQ108" i="1"/>
  <c r="BO108" i="1"/>
  <c r="BM108" i="1"/>
  <c r="BK108" i="1"/>
  <c r="BI108" i="1"/>
  <c r="BG108" i="1"/>
  <c r="BE108" i="1"/>
  <c r="BC108" i="1"/>
  <c r="BA108" i="1"/>
  <c r="AY108" i="1"/>
  <c r="AW108" i="1"/>
  <c r="AU108" i="1"/>
  <c r="AS108" i="1"/>
  <c r="AQ108" i="1"/>
  <c r="AO108" i="1"/>
  <c r="AM108" i="1"/>
  <c r="AK108" i="1"/>
  <c r="AI108" i="1"/>
  <c r="BP108" i="1"/>
  <c r="BN108" i="1"/>
  <c r="BL108" i="1"/>
  <c r="BJ108" i="1"/>
  <c r="BH108" i="1"/>
  <c r="BF108" i="1"/>
  <c r="BD108" i="1"/>
  <c r="BB108" i="1"/>
  <c r="AZ108" i="1"/>
  <c r="AX108" i="1"/>
  <c r="AV108" i="1"/>
  <c r="AT108" i="1"/>
  <c r="AR108" i="1"/>
  <c r="AP108" i="1"/>
  <c r="AN108" i="1"/>
  <c r="AL108" i="1"/>
  <c r="AJ108" i="1"/>
  <c r="AH108" i="1"/>
  <c r="BQ106" i="1"/>
  <c r="BO106" i="1"/>
  <c r="BM106" i="1"/>
  <c r="BK106" i="1"/>
  <c r="BI106" i="1"/>
  <c r="BG106" i="1"/>
  <c r="BE106" i="1"/>
  <c r="BC106" i="1"/>
  <c r="BA106" i="1"/>
  <c r="AY106" i="1"/>
  <c r="AW106" i="1"/>
  <c r="AU106" i="1"/>
  <c r="AS106" i="1"/>
  <c r="AQ106" i="1"/>
  <c r="AO106" i="1"/>
  <c r="AM106" i="1"/>
  <c r="AK106" i="1"/>
  <c r="AI106" i="1"/>
  <c r="AG106" i="1"/>
  <c r="BP106" i="1"/>
  <c r="BN106" i="1"/>
  <c r="BL106" i="1"/>
  <c r="BJ106" i="1"/>
  <c r="BH106" i="1"/>
  <c r="BF106" i="1"/>
  <c r="BD106" i="1"/>
  <c r="BB106" i="1"/>
  <c r="AZ106" i="1"/>
  <c r="AX106" i="1"/>
  <c r="AV106" i="1"/>
  <c r="AT106" i="1"/>
  <c r="AR106" i="1"/>
  <c r="AP106" i="1"/>
  <c r="AN106" i="1"/>
  <c r="AL106" i="1"/>
  <c r="AJ106" i="1"/>
  <c r="AH106" i="1"/>
  <c r="AF106" i="1"/>
  <c r="BQ104" i="1"/>
  <c r="BO104" i="1"/>
  <c r="BM104" i="1"/>
  <c r="BK104" i="1"/>
  <c r="BI104" i="1"/>
  <c r="BG104" i="1"/>
  <c r="BE104" i="1"/>
  <c r="BC104" i="1"/>
  <c r="BA104" i="1"/>
  <c r="AY104" i="1"/>
  <c r="AW104" i="1"/>
  <c r="AU104" i="1"/>
  <c r="AS104" i="1"/>
  <c r="AQ104" i="1"/>
  <c r="AO104" i="1"/>
  <c r="AM104" i="1"/>
  <c r="AK104" i="1"/>
  <c r="AI104" i="1"/>
  <c r="AG104" i="1"/>
  <c r="AE104" i="1"/>
  <c r="BP104" i="1"/>
  <c r="BN104" i="1"/>
  <c r="BL104" i="1"/>
  <c r="BJ104" i="1"/>
  <c r="BH104" i="1"/>
  <c r="BF104" i="1"/>
  <c r="BD104" i="1"/>
  <c r="BB104" i="1"/>
  <c r="AZ104" i="1"/>
  <c r="AX104" i="1"/>
  <c r="AV104" i="1"/>
  <c r="AT104" i="1"/>
  <c r="AR104" i="1"/>
  <c r="AP104" i="1"/>
  <c r="AN104" i="1"/>
  <c r="AL104" i="1"/>
  <c r="AJ104" i="1"/>
  <c r="AH104" i="1"/>
  <c r="AF104" i="1"/>
  <c r="AD104" i="1"/>
  <c r="BQ102" i="1"/>
  <c r="BO102" i="1"/>
  <c r="BM102" i="1"/>
  <c r="BK102" i="1"/>
  <c r="BI102" i="1"/>
  <c r="BG102" i="1"/>
  <c r="BE102" i="1"/>
  <c r="BC102" i="1"/>
  <c r="BA102" i="1"/>
  <c r="AY102" i="1"/>
  <c r="AW102" i="1"/>
  <c r="AU102" i="1"/>
  <c r="AS102" i="1"/>
  <c r="AQ102" i="1"/>
  <c r="AO102" i="1"/>
  <c r="AM102" i="1"/>
  <c r="AK102" i="1"/>
  <c r="AI102" i="1"/>
  <c r="AG102" i="1"/>
  <c r="AE102" i="1"/>
  <c r="AC102" i="1"/>
  <c r="BP102" i="1"/>
  <c r="BN102" i="1"/>
  <c r="BL102" i="1"/>
  <c r="BJ102" i="1"/>
  <c r="BH102" i="1"/>
  <c r="BF102" i="1"/>
  <c r="BD102" i="1"/>
  <c r="BB102" i="1"/>
  <c r="AZ102" i="1"/>
  <c r="AX102" i="1"/>
  <c r="AV102" i="1"/>
  <c r="AT102" i="1"/>
  <c r="AR102" i="1"/>
  <c r="AP102" i="1"/>
  <c r="AN102" i="1"/>
  <c r="AL102" i="1"/>
  <c r="AJ102" i="1"/>
  <c r="AH102" i="1"/>
  <c r="AF102" i="1"/>
  <c r="AD102" i="1"/>
  <c r="AB102" i="1"/>
  <c r="BQ100" i="1"/>
  <c r="BO100" i="1"/>
  <c r="BM100" i="1"/>
  <c r="BK100" i="1"/>
  <c r="BI100" i="1"/>
  <c r="BG100" i="1"/>
  <c r="BE100" i="1"/>
  <c r="BC100" i="1"/>
  <c r="BA100" i="1"/>
  <c r="AY100" i="1"/>
  <c r="AW100" i="1"/>
  <c r="AU100" i="1"/>
  <c r="AS100" i="1"/>
  <c r="AQ100" i="1"/>
  <c r="AO100" i="1"/>
  <c r="AM100" i="1"/>
  <c r="AK100" i="1"/>
  <c r="AI100" i="1"/>
  <c r="AG100" i="1"/>
  <c r="AE100" i="1"/>
  <c r="AC100" i="1"/>
  <c r="AA100" i="1"/>
  <c r="BP100" i="1"/>
  <c r="BN100" i="1"/>
  <c r="BL100" i="1"/>
  <c r="BJ100" i="1"/>
  <c r="BH100" i="1"/>
  <c r="BF100" i="1"/>
  <c r="BD100" i="1"/>
  <c r="BB100" i="1"/>
  <c r="AZ100" i="1"/>
  <c r="AX100" i="1"/>
  <c r="AV100" i="1"/>
  <c r="AT100" i="1"/>
  <c r="AR100" i="1"/>
  <c r="AP100" i="1"/>
  <c r="AN100" i="1"/>
  <c r="AL100" i="1"/>
  <c r="AJ100" i="1"/>
  <c r="AH100" i="1"/>
  <c r="AF100" i="1"/>
  <c r="AD100" i="1"/>
  <c r="AB100" i="1"/>
  <c r="Z100" i="1"/>
  <c r="BQ98" i="1"/>
  <c r="BO98" i="1"/>
  <c r="BM98" i="1"/>
  <c r="BK98" i="1"/>
  <c r="BI98" i="1"/>
  <c r="BG98" i="1"/>
  <c r="BE98" i="1"/>
  <c r="BC98" i="1"/>
  <c r="BA98" i="1"/>
  <c r="AY98" i="1"/>
  <c r="AW98" i="1"/>
  <c r="AU98" i="1"/>
  <c r="AS98" i="1"/>
  <c r="AQ98" i="1"/>
  <c r="AO98" i="1"/>
  <c r="AM98" i="1"/>
  <c r="BP98" i="1"/>
  <c r="BN98" i="1"/>
  <c r="BL98" i="1"/>
  <c r="BJ98" i="1"/>
  <c r="BH98" i="1"/>
  <c r="BF98" i="1"/>
  <c r="BD98" i="1"/>
  <c r="BB98" i="1"/>
  <c r="AZ98" i="1"/>
  <c r="AX98" i="1"/>
  <c r="AV98" i="1"/>
  <c r="AT98" i="1"/>
  <c r="AR98" i="1"/>
  <c r="AP98" i="1"/>
  <c r="AN98" i="1"/>
  <c r="AL98" i="1"/>
  <c r="AJ98" i="1"/>
  <c r="AH98" i="1"/>
  <c r="AF98" i="1"/>
  <c r="AD98" i="1"/>
  <c r="AB98" i="1"/>
  <c r="Z98" i="1"/>
  <c r="X98" i="1"/>
  <c r="AI98" i="1"/>
  <c r="AE98" i="1"/>
  <c r="AA98" i="1"/>
  <c r="AK98" i="1"/>
  <c r="AG98" i="1"/>
  <c r="AC98" i="1"/>
  <c r="Y98" i="1"/>
  <c r="BQ96" i="1"/>
  <c r="BO96" i="1"/>
  <c r="BM96" i="1"/>
  <c r="BK96" i="1"/>
  <c r="BI96" i="1"/>
  <c r="BG96" i="1"/>
  <c r="BE96" i="1"/>
  <c r="BC96" i="1"/>
  <c r="BA96" i="1"/>
  <c r="AY96" i="1"/>
  <c r="AW96" i="1"/>
  <c r="AU96" i="1"/>
  <c r="AS96" i="1"/>
  <c r="AQ96" i="1"/>
  <c r="AO96" i="1"/>
  <c r="AM96" i="1"/>
  <c r="AK96" i="1"/>
  <c r="AI96" i="1"/>
  <c r="AG96" i="1"/>
  <c r="AE96" i="1"/>
  <c r="AC96" i="1"/>
  <c r="AA96" i="1"/>
  <c r="Y96" i="1"/>
  <c r="W96" i="1"/>
  <c r="BP96" i="1"/>
  <c r="BN96" i="1"/>
  <c r="BL96" i="1"/>
  <c r="BJ96" i="1"/>
  <c r="BH96" i="1"/>
  <c r="BF96" i="1"/>
  <c r="BD96" i="1"/>
  <c r="BB96" i="1"/>
  <c r="AZ96" i="1"/>
  <c r="AX96" i="1"/>
  <c r="AV96" i="1"/>
  <c r="AT96" i="1"/>
  <c r="AR96" i="1"/>
  <c r="AP96" i="1"/>
  <c r="AN96" i="1"/>
  <c r="AL96" i="1"/>
  <c r="AJ96" i="1"/>
  <c r="AH96" i="1"/>
  <c r="AF96" i="1"/>
  <c r="AD96" i="1"/>
  <c r="AB96" i="1"/>
  <c r="Z96" i="1"/>
  <c r="X96" i="1"/>
  <c r="V96" i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BO10" i="1"/>
  <c r="U10" i="1"/>
  <c r="BM10" i="1"/>
  <c r="BL10" i="1"/>
  <c r="BJ10" i="1"/>
  <c r="BH10" i="1"/>
  <c r="BF10" i="1"/>
  <c r="BD10" i="1"/>
  <c r="BB10" i="1"/>
  <c r="AZ10" i="1"/>
  <c r="AX10" i="1"/>
  <c r="AV10" i="1"/>
  <c r="AT10" i="1"/>
  <c r="AR10" i="1"/>
  <c r="AP10" i="1"/>
  <c r="AN10" i="1"/>
  <c r="AL10" i="1"/>
  <c r="AJ10" i="1"/>
  <c r="AH10" i="1"/>
  <c r="AF10" i="1"/>
  <c r="AD10" i="1"/>
  <c r="AB10" i="1"/>
  <c r="Z10" i="1"/>
  <c r="X10" i="1"/>
  <c r="BP10" i="1"/>
  <c r="V10" i="1"/>
  <c r="BN10" i="1"/>
  <c r="T10" i="1"/>
  <c r="BQ10" i="1"/>
  <c r="J10" i="1"/>
  <c r="D346" i="1"/>
  <c r="D294" i="1"/>
  <c r="D242" i="1"/>
  <c r="D190" i="1"/>
  <c r="D138" i="1"/>
  <c r="D86" i="1"/>
  <c r="Q294" i="1" l="1"/>
  <c r="R294" i="1" s="1"/>
  <c r="S294" i="1" s="1"/>
  <c r="AR359" i="1"/>
  <c r="AS359" i="1" s="1"/>
  <c r="AT359" i="1" s="1"/>
  <c r="AU359" i="1" s="1"/>
  <c r="AX365" i="1"/>
  <c r="AY365" i="1" s="1"/>
  <c r="AG310" i="1"/>
  <c r="AK314" i="1"/>
  <c r="AL314" i="1" s="1"/>
  <c r="AI256" i="1"/>
  <c r="AJ256" i="1" s="1"/>
  <c r="AK256" i="1" s="1"/>
  <c r="AL256" i="1" s="1"/>
  <c r="AQ358" i="1"/>
  <c r="AR358" i="1" s="1"/>
  <c r="AT361" i="1"/>
  <c r="AU361" i="1" s="1"/>
  <c r="V299" i="1"/>
  <c r="W299" i="1" s="1"/>
  <c r="T241" i="1"/>
  <c r="U241" i="1" s="1"/>
  <c r="U242" i="1"/>
  <c r="AC250" i="1"/>
  <c r="AD250" i="1" s="1"/>
  <c r="AE250" i="1" s="1"/>
  <c r="BP46" i="1"/>
  <c r="BQ46" i="1" s="1"/>
  <c r="AW270" i="1"/>
  <c r="AX270" i="1" s="1"/>
  <c r="AY270" i="1" s="1"/>
  <c r="AB249" i="1"/>
  <c r="AC249" i="1" s="1"/>
  <c r="AH349" i="1"/>
  <c r="AL315" i="1"/>
  <c r="AM315" i="1" s="1"/>
  <c r="AN261" i="1"/>
  <c r="AO261" i="1" s="1"/>
  <c r="BB369" i="1"/>
  <c r="BC369" i="1" s="1"/>
  <c r="BD369" i="1" s="1"/>
  <c r="M189" i="1"/>
  <c r="N189" i="1" s="1"/>
  <c r="BC33" i="1"/>
  <c r="BD33" i="1" s="1"/>
  <c r="BL42" i="1"/>
  <c r="AI312" i="1"/>
  <c r="AJ312" i="1" s="1"/>
  <c r="AM316" i="1"/>
  <c r="AN316" i="1" s="1"/>
  <c r="BN44" i="1"/>
  <c r="BO44" i="1" s="1"/>
  <c r="BP44" i="1" s="1"/>
  <c r="BQ44" i="1" s="1"/>
  <c r="AN355" i="1"/>
  <c r="AS360" i="1"/>
  <c r="AW364" i="1"/>
  <c r="AX364" i="1" s="1"/>
  <c r="BQ93" i="1"/>
  <c r="BO91" i="1"/>
  <c r="Z247" i="1"/>
  <c r="AA247" i="1" s="1"/>
  <c r="AB247" i="1" s="1"/>
  <c r="AJ313" i="1"/>
  <c r="AK313" i="1" s="1"/>
  <c r="AL313" i="1" s="1"/>
  <c r="AN317" i="1"/>
  <c r="AO317" i="1" s="1"/>
  <c r="AP317" i="1" s="1"/>
  <c r="BQ47" i="1"/>
  <c r="AP218" i="1"/>
  <c r="AQ218" i="1" s="1"/>
  <c r="AC306" i="1"/>
  <c r="AD306" i="1" s="1"/>
  <c r="AE306" i="1" s="1"/>
  <c r="AU362" i="1"/>
  <c r="BG374" i="1"/>
  <c r="BH38" i="1"/>
  <c r="BI38" i="1" s="1"/>
  <c r="AA248" i="1"/>
  <c r="AJ351" i="1"/>
  <c r="AI350" i="1"/>
  <c r="AJ350" i="1" s="1"/>
  <c r="AK350" i="1" s="1"/>
  <c r="AL350" i="1" s="1"/>
  <c r="AP263" i="1"/>
  <c r="AQ263" i="1" s="1"/>
  <c r="AV363" i="1"/>
  <c r="AW363" i="1" s="1"/>
  <c r="BD371" i="1"/>
  <c r="BE371" i="1" s="1"/>
  <c r="BK41" i="1"/>
  <c r="BL41" i="1" s="1"/>
  <c r="W244" i="1"/>
  <c r="X244" i="1" s="1"/>
  <c r="AP319" i="1"/>
  <c r="AQ319" i="1" s="1"/>
  <c r="AM354" i="1"/>
  <c r="AN354" i="1" s="1"/>
  <c r="AL259" i="1"/>
  <c r="AG254" i="1"/>
  <c r="AH254" i="1" s="1"/>
  <c r="AI254" i="1" s="1"/>
  <c r="AA304" i="1"/>
  <c r="AB304" i="1" s="1"/>
  <c r="AO262" i="1"/>
  <c r="AP262" i="1" s="1"/>
  <c r="AH255" i="1"/>
  <c r="AI255" i="1" s="1"/>
  <c r="AF309" i="1"/>
  <c r="AG309" i="1" s="1"/>
  <c r="Z303" i="1"/>
  <c r="AA303" i="1" s="1"/>
  <c r="BM43" i="1"/>
  <c r="AM260" i="1"/>
  <c r="AN260" i="1" s="1"/>
  <c r="AO260" i="1" s="1"/>
  <c r="AV362" i="1"/>
  <c r="AY366" i="1"/>
  <c r="AZ366" i="1" s="1"/>
  <c r="BC370" i="1"/>
  <c r="BD370" i="1" s="1"/>
  <c r="BE370" i="1" s="1"/>
  <c r="BM89" i="1"/>
  <c r="BN89" i="1" s="1"/>
  <c r="BO89" i="1" s="1"/>
  <c r="BK87" i="1"/>
  <c r="BL87" i="1" s="1"/>
  <c r="BM87" i="1" s="1"/>
  <c r="BN87" i="1" s="1"/>
  <c r="U298" i="1"/>
  <c r="V298" i="1" s="1"/>
  <c r="W298" i="1" s="1"/>
  <c r="BG37" i="1"/>
  <c r="BH37" i="1" s="1"/>
  <c r="AL353" i="1"/>
  <c r="AM353" i="1" s="1"/>
  <c r="AF253" i="1"/>
  <c r="AG253" i="1" s="1"/>
  <c r="AM259" i="1"/>
  <c r="AT267" i="1"/>
  <c r="AU267" i="1" s="1"/>
  <c r="S296" i="1"/>
  <c r="T296" i="1" s="1"/>
  <c r="Y302" i="1"/>
  <c r="Z302" i="1" s="1"/>
  <c r="Y246" i="1"/>
  <c r="Z246" i="1" s="1"/>
  <c r="AD345" i="1"/>
  <c r="AE345" i="1" s="1"/>
  <c r="AF345" i="1" s="1"/>
  <c r="AD307" i="1"/>
  <c r="AE307" i="1" s="1"/>
  <c r="AF307" i="1" s="1"/>
  <c r="BF373" i="1"/>
  <c r="BG373" i="1" s="1"/>
  <c r="BH373" i="1" s="1"/>
  <c r="BI373" i="1" s="1"/>
  <c r="AE252" i="1"/>
  <c r="AF252" i="1" s="1"/>
  <c r="AQ264" i="1"/>
  <c r="AR264" i="1" s="1"/>
  <c r="AU268" i="1"/>
  <c r="BA368" i="1"/>
  <c r="BB368" i="1" s="1"/>
  <c r="BC368" i="1" s="1"/>
  <c r="BD368" i="1" s="1"/>
  <c r="BE372" i="1"/>
  <c r="BF372" i="1" s="1"/>
  <c r="BG372" i="1" s="1"/>
  <c r="BP91" i="1"/>
  <c r="T297" i="1"/>
  <c r="U297" i="1" s="1"/>
  <c r="V297" i="1" s="1"/>
  <c r="R295" i="1"/>
  <c r="S295" i="1" s="1"/>
  <c r="T295" i="1" s="1"/>
  <c r="X301" i="1"/>
  <c r="Y301" i="1" s="1"/>
  <c r="W300" i="1"/>
  <c r="X300" i="1" s="1"/>
  <c r="Y300" i="1" s="1"/>
  <c r="Z300" i="1" s="1"/>
  <c r="BI39" i="1"/>
  <c r="BJ39" i="1" s="1"/>
  <c r="BK39" i="1" s="1"/>
  <c r="AI349" i="1"/>
  <c r="AJ349" i="1" s="1"/>
  <c r="AR321" i="1"/>
  <c r="AS321" i="1" s="1"/>
  <c r="AT321" i="1" s="1"/>
  <c r="AD251" i="1"/>
  <c r="AR265" i="1"/>
  <c r="AS265" i="1" s="1"/>
  <c r="AV269" i="1"/>
  <c r="AW269" i="1" s="1"/>
  <c r="AX269" i="1" s="1"/>
  <c r="AY269" i="1" s="1"/>
  <c r="AP357" i="1"/>
  <c r="AQ357" i="1" s="1"/>
  <c r="BM42" i="1"/>
  <c r="BN42" i="1" s="1"/>
  <c r="BO42" i="1" s="1"/>
  <c r="X200" i="1"/>
  <c r="Y200" i="1" s="1"/>
  <c r="Z200" i="1" s="1"/>
  <c r="Z202" i="1"/>
  <c r="AA202" i="1" s="1"/>
  <c r="AB204" i="1"/>
  <c r="AC204" i="1" s="1"/>
  <c r="AI212" i="1"/>
  <c r="AJ212" i="1" s="1"/>
  <c r="AE308" i="1"/>
  <c r="AF308" i="1" s="1"/>
  <c r="BO45" i="1"/>
  <c r="BP45" i="1" s="1"/>
  <c r="AK258" i="1"/>
  <c r="AL258" i="1" s="1"/>
  <c r="AM258" i="1" s="1"/>
  <c r="AS266" i="1"/>
  <c r="AO356" i="1"/>
  <c r="AP356" i="1" s="1"/>
  <c r="AQ356" i="1" s="1"/>
  <c r="AR356" i="1" s="1"/>
  <c r="BH374" i="1"/>
  <c r="BI374" i="1" s="1"/>
  <c r="BE35" i="1"/>
  <c r="BF35" i="1" s="1"/>
  <c r="BG35" i="1" s="1"/>
  <c r="BH35" i="1" s="1"/>
  <c r="BJ40" i="1"/>
  <c r="BK40" i="1" s="1"/>
  <c r="V243" i="1"/>
  <c r="W243" i="1" s="1"/>
  <c r="X243" i="1" s="1"/>
  <c r="Y243" i="1" s="1"/>
  <c r="AB248" i="1"/>
  <c r="AZ367" i="1"/>
  <c r="BN90" i="1"/>
  <c r="BO90" i="1" s="1"/>
  <c r="BP90" i="1" s="1"/>
  <c r="P293" i="1"/>
  <c r="Q293" i="1" s="1"/>
  <c r="BD34" i="1"/>
  <c r="BE34" i="1" s="1"/>
  <c r="BF34" i="1" s="1"/>
  <c r="BF36" i="1"/>
  <c r="BG36" i="1" s="1"/>
  <c r="BH36" i="1" s="1"/>
  <c r="BI36" i="1" s="1"/>
  <c r="AG348" i="1"/>
  <c r="AH348" i="1" s="1"/>
  <c r="AI348" i="1" s="1"/>
  <c r="AM215" i="1"/>
  <c r="AN215" i="1" s="1"/>
  <c r="AO217" i="1"/>
  <c r="AP217" i="1" s="1"/>
  <c r="AH311" i="1"/>
  <c r="AI311" i="1" s="1"/>
  <c r="BL88" i="1"/>
  <c r="BM88" i="1" s="1"/>
  <c r="BN88" i="1" s="1"/>
  <c r="BI85" i="1"/>
  <c r="BJ85" i="1" s="1"/>
  <c r="BK85" i="1" s="1"/>
  <c r="BL85" i="1" s="1"/>
  <c r="BM85" i="1" s="1"/>
  <c r="BP92" i="1"/>
  <c r="BQ92" i="1" s="1"/>
  <c r="AE346" i="1"/>
  <c r="AF346" i="1" s="1"/>
  <c r="AG346" i="1" s="1"/>
  <c r="AH346" i="1" s="1"/>
  <c r="AG208" i="1"/>
  <c r="AH208" i="1" s="1"/>
  <c r="AD206" i="1"/>
  <c r="AE206" i="1" s="1"/>
  <c r="N138" i="1"/>
  <c r="L138" i="1"/>
  <c r="J138" i="1"/>
  <c r="M138" i="1"/>
  <c r="O138" i="1"/>
  <c r="K138" i="1"/>
  <c r="Y201" i="1"/>
  <c r="AM216" i="1"/>
  <c r="AB305" i="1"/>
  <c r="AC305" i="1" s="1"/>
  <c r="AO318" i="1"/>
  <c r="AS322" i="1"/>
  <c r="BN43" i="1"/>
  <c r="AV268" i="1"/>
  <c r="AW268" i="1" s="1"/>
  <c r="AF207" i="1"/>
  <c r="AG207" i="1" s="1"/>
  <c r="AI211" i="1"/>
  <c r="AJ211" i="1" s="1"/>
  <c r="AE251" i="1"/>
  <c r="AF251" i="1" s="1"/>
  <c r="O190" i="1"/>
  <c r="P190" i="1" s="1"/>
  <c r="W198" i="1"/>
  <c r="X198" i="1" s="1"/>
  <c r="W199" i="1"/>
  <c r="X199" i="1" s="1"/>
  <c r="AG210" i="1"/>
  <c r="AK214" i="1"/>
  <c r="AL214" i="1" s="1"/>
  <c r="AH310" i="1"/>
  <c r="AQ320" i="1"/>
  <c r="AR320" i="1" s="1"/>
  <c r="AO355" i="1"/>
  <c r="R193" i="1"/>
  <c r="S193" i="1" s="1"/>
  <c r="Q192" i="1"/>
  <c r="R192" i="1" s="1"/>
  <c r="AC205" i="1"/>
  <c r="AD205" i="1" s="1"/>
  <c r="AL213" i="1"/>
  <c r="AM213" i="1" s="1"/>
  <c r="S194" i="1"/>
  <c r="T194" i="1" s="1"/>
  <c r="AT266" i="1"/>
  <c r="AU266" i="1" s="1"/>
  <c r="P191" i="1"/>
  <c r="Q191" i="1" s="1"/>
  <c r="U196" i="1"/>
  <c r="V196" i="1" s="1"/>
  <c r="T195" i="1"/>
  <c r="X245" i="1"/>
  <c r="AF347" i="1"/>
  <c r="BJ86" i="1"/>
  <c r="U197" i="1"/>
  <c r="AK352" i="1"/>
  <c r="AL352" i="1" s="1"/>
  <c r="Z203" i="1"/>
  <c r="AA203" i="1" s="1"/>
  <c r="AG209" i="1"/>
  <c r="AH209" i="1" s="1"/>
  <c r="AJ257" i="1"/>
  <c r="O137" i="1"/>
  <c r="P137" i="1" s="1"/>
  <c r="D243" i="1"/>
  <c r="I70" i="1"/>
  <c r="I174" i="1"/>
  <c r="I226" i="1"/>
  <c r="I278" i="1"/>
  <c r="I122" i="1"/>
  <c r="I330" i="1"/>
  <c r="D191" i="1"/>
  <c r="D295" i="1"/>
  <c r="D347" i="1"/>
  <c r="D139" i="1"/>
  <c r="D87" i="1"/>
  <c r="D66" i="1"/>
  <c r="D34" i="1"/>
  <c r="BQ45" i="1" l="1"/>
  <c r="BQ91" i="1"/>
  <c r="AD249" i="1"/>
  <c r="AE249" i="1" s="1"/>
  <c r="AO215" i="1"/>
  <c r="AP215" i="1" s="1"/>
  <c r="BA367" i="1"/>
  <c r="BB367" i="1" s="1"/>
  <c r="BC367" i="1" s="1"/>
  <c r="BD367" i="1" s="1"/>
  <c r="BE367" i="1" s="1"/>
  <c r="AA302" i="1"/>
  <c r="AB302" i="1" s="1"/>
  <c r="AW362" i="1"/>
  <c r="AX362" i="1" s="1"/>
  <c r="AV267" i="1"/>
  <c r="AW267" i="1" s="1"/>
  <c r="Z301" i="1"/>
  <c r="AA301" i="1" s="1"/>
  <c r="AX363" i="1"/>
  <c r="AY363" i="1" s="1"/>
  <c r="AZ363" i="1" s="1"/>
  <c r="AT360" i="1"/>
  <c r="AU360" i="1" s="1"/>
  <c r="AO354" i="1"/>
  <c r="AP354" i="1" s="1"/>
  <c r="AQ354" i="1" s="1"/>
  <c r="AK351" i="1"/>
  <c r="AL351" i="1" s="1"/>
  <c r="V242" i="1"/>
  <c r="W242" i="1" s="1"/>
  <c r="AS358" i="1"/>
  <c r="T294" i="1"/>
  <c r="U294" i="1" s="1"/>
  <c r="AT265" i="1"/>
  <c r="AU265" i="1" s="1"/>
  <c r="AQ317" i="1"/>
  <c r="AR317" i="1" s="1"/>
  <c r="AS317" i="1" s="1"/>
  <c r="AT317" i="1" s="1"/>
  <c r="Y244" i="1"/>
  <c r="Z244" i="1" s="1"/>
  <c r="BF371" i="1"/>
  <c r="BG371" i="1" s="1"/>
  <c r="AC247" i="1"/>
  <c r="AD247" i="1" s="1"/>
  <c r="BI37" i="1"/>
  <c r="BJ37" i="1" s="1"/>
  <c r="AQ262" i="1"/>
  <c r="AR262" i="1" s="1"/>
  <c r="AS262" i="1" s="1"/>
  <c r="AZ365" i="1"/>
  <c r="BA365" i="1" s="1"/>
  <c r="AH309" i="1"/>
  <c r="AI309" i="1" s="1"/>
  <c r="BJ38" i="1"/>
  <c r="BK38" i="1" s="1"/>
  <c r="AT358" i="1"/>
  <c r="AU358" i="1" s="1"/>
  <c r="AP260" i="1"/>
  <c r="AQ260" i="1" s="1"/>
  <c r="AR260" i="1" s="1"/>
  <c r="AN259" i="1"/>
  <c r="AO259" i="1" s="1"/>
  <c r="AC248" i="1"/>
  <c r="AD248" i="1" s="1"/>
  <c r="BJ374" i="1"/>
  <c r="BK374" i="1" s="1"/>
  <c r="AP355" i="1"/>
  <c r="AQ355" i="1" s="1"/>
  <c r="AR355" i="1" s="1"/>
  <c r="AK349" i="1"/>
  <c r="AL349" i="1" s="1"/>
  <c r="AF250" i="1"/>
  <c r="AG250" i="1" s="1"/>
  <c r="AH250" i="1" s="1"/>
  <c r="AR357" i="1"/>
  <c r="AS357" i="1" s="1"/>
  <c r="AY364" i="1"/>
  <c r="AZ364" i="1" s="1"/>
  <c r="U296" i="1"/>
  <c r="V296" i="1" s="1"/>
  <c r="W296" i="1" s="1"/>
  <c r="AP261" i="1"/>
  <c r="AQ261" i="1" s="1"/>
  <c r="AJ311" i="1"/>
  <c r="AK311" i="1" s="1"/>
  <c r="R293" i="1"/>
  <c r="S293" i="1" s="1"/>
  <c r="T293" i="1" s="1"/>
  <c r="AN353" i="1"/>
  <c r="AO353" i="1" s="1"/>
  <c r="BA366" i="1"/>
  <c r="AS264" i="1"/>
  <c r="AT264" i="1" s="1"/>
  <c r="AU264" i="1" s="1"/>
  <c r="AG252" i="1"/>
  <c r="AH252" i="1" s="1"/>
  <c r="V241" i="1"/>
  <c r="W241" i="1" s="1"/>
  <c r="X241" i="1" s="1"/>
  <c r="Y241" i="1" s="1"/>
  <c r="AA246" i="1"/>
  <c r="AB246" i="1" s="1"/>
  <c r="AJ255" i="1"/>
  <c r="AK255" i="1" s="1"/>
  <c r="AL255" i="1" s="1"/>
  <c r="AM255" i="1" s="1"/>
  <c r="AB303" i="1"/>
  <c r="AC303" i="1" s="1"/>
  <c r="P138" i="1"/>
  <c r="Q138" i="1" s="1"/>
  <c r="R138" i="1" s="1"/>
  <c r="W297" i="1"/>
  <c r="X297" i="1" s="1"/>
  <c r="Y297" i="1" s="1"/>
  <c r="BJ373" i="1"/>
  <c r="BK373" i="1" s="1"/>
  <c r="AN213" i="1"/>
  <c r="AM350" i="1"/>
  <c r="AN350" i="1" s="1"/>
  <c r="BI35" i="1"/>
  <c r="BJ35" i="1" s="1"/>
  <c r="T193" i="1"/>
  <c r="U193" i="1" s="1"/>
  <c r="BB366" i="1"/>
  <c r="BC366" i="1" s="1"/>
  <c r="BD366" i="1" s="1"/>
  <c r="AZ269" i="1"/>
  <c r="BA269" i="1" s="1"/>
  <c r="BB269" i="1" s="1"/>
  <c r="AU321" i="1"/>
  <c r="AV321" i="1" s="1"/>
  <c r="BH372" i="1"/>
  <c r="BI372" i="1" s="1"/>
  <c r="AF206" i="1"/>
  <c r="AG206" i="1" s="1"/>
  <c r="BN85" i="1"/>
  <c r="BO85" i="1" s="1"/>
  <c r="S192" i="1"/>
  <c r="T192" i="1" s="1"/>
  <c r="AI310" i="1"/>
  <c r="AJ310" i="1" s="1"/>
  <c r="AK310" i="1" s="1"/>
  <c r="AM214" i="1"/>
  <c r="AN214" i="1" s="1"/>
  <c r="AK211" i="1"/>
  <c r="AL211" i="1" s="1"/>
  <c r="BE368" i="1"/>
  <c r="BF368" i="1" s="1"/>
  <c r="AK212" i="1"/>
  <c r="AH207" i="1"/>
  <c r="AI207" i="1" s="1"/>
  <c r="AB203" i="1"/>
  <c r="AC203" i="1" s="1"/>
  <c r="AD203" i="1" s="1"/>
  <c r="AE203" i="1" s="1"/>
  <c r="U194" i="1"/>
  <c r="V194" i="1" s="1"/>
  <c r="AQ215" i="1"/>
  <c r="AR215" i="1" s="1"/>
  <c r="AS215" i="1" s="1"/>
  <c r="AN258" i="1"/>
  <c r="AO258" i="1" s="1"/>
  <c r="AS320" i="1"/>
  <c r="AT320" i="1" s="1"/>
  <c r="BP42" i="1"/>
  <c r="BQ42" i="1" s="1"/>
  <c r="U295" i="1"/>
  <c r="V295" i="1" s="1"/>
  <c r="V197" i="1"/>
  <c r="W197" i="1" s="1"/>
  <c r="X197" i="1" s="1"/>
  <c r="AG347" i="1"/>
  <c r="AH347" i="1" s="1"/>
  <c r="X299" i="1"/>
  <c r="BO88" i="1"/>
  <c r="BP88" i="1" s="1"/>
  <c r="BQ88" i="1" s="1"/>
  <c r="AK257" i="1"/>
  <c r="AL257" i="1" s="1"/>
  <c r="AJ254" i="1"/>
  <c r="AM313" i="1"/>
  <c r="AN313" i="1" s="1"/>
  <c r="AQ217" i="1"/>
  <c r="AE205" i="1"/>
  <c r="AF205" i="1" s="1"/>
  <c r="AJ348" i="1"/>
  <c r="BG34" i="1"/>
  <c r="BH34" i="1" s="1"/>
  <c r="Z243" i="1"/>
  <c r="AA243" i="1" s="1"/>
  <c r="AB243" i="1" s="1"/>
  <c r="X298" i="1"/>
  <c r="W196" i="1"/>
  <c r="R191" i="1"/>
  <c r="BO87" i="1"/>
  <c r="BP87" i="1" s="1"/>
  <c r="BQ87" i="1" s="1"/>
  <c r="BF370" i="1"/>
  <c r="BG370" i="1" s="1"/>
  <c r="AS356" i="1"/>
  <c r="AT356" i="1" s="1"/>
  <c r="AZ270" i="1"/>
  <c r="AV266" i="1"/>
  <c r="AW266" i="1" s="1"/>
  <c r="AX266" i="1" s="1"/>
  <c r="BE33" i="1"/>
  <c r="BF33" i="1" s="1"/>
  <c r="Y198" i="1"/>
  <c r="Z198" i="1" s="1"/>
  <c r="Q190" i="1"/>
  <c r="R190" i="1" s="1"/>
  <c r="AT357" i="1"/>
  <c r="AG251" i="1"/>
  <c r="AH251" i="1" s="1"/>
  <c r="AR319" i="1"/>
  <c r="AS319" i="1" s="1"/>
  <c r="AN315" i="1"/>
  <c r="AO315" i="1" s="1"/>
  <c r="AG307" i="1"/>
  <c r="AG345" i="1"/>
  <c r="BM41" i="1"/>
  <c r="BJ36" i="1"/>
  <c r="BK36" i="1" s="1"/>
  <c r="BL39" i="1"/>
  <c r="BM39" i="1" s="1"/>
  <c r="AA300" i="1"/>
  <c r="AB300" i="1" s="1"/>
  <c r="U195" i="1"/>
  <c r="AX268" i="1"/>
  <c r="AP318" i="1"/>
  <c r="AQ318" i="1" s="1"/>
  <c r="Y199" i="1"/>
  <c r="Z199" i="1" s="1"/>
  <c r="AI208" i="1"/>
  <c r="AA200" i="1"/>
  <c r="P139" i="1"/>
  <c r="N139" i="1"/>
  <c r="L139" i="1"/>
  <c r="J139" i="1"/>
  <c r="O139" i="1"/>
  <c r="K139" i="1"/>
  <c r="M139" i="1"/>
  <c r="Q137" i="1"/>
  <c r="O189" i="1"/>
  <c r="P189" i="1" s="1"/>
  <c r="BE369" i="1"/>
  <c r="BF369" i="1" s="1"/>
  <c r="AV359" i="1"/>
  <c r="AO213" i="1"/>
  <c r="AM352" i="1"/>
  <c r="BK86" i="1"/>
  <c r="AX267" i="1"/>
  <c r="AY267" i="1" s="1"/>
  <c r="Y245" i="1"/>
  <c r="Z245" i="1" s="1"/>
  <c r="AM256" i="1"/>
  <c r="AN256" i="1" s="1"/>
  <c r="AI209" i="1"/>
  <c r="AI346" i="1"/>
  <c r="AJ346" i="1" s="1"/>
  <c r="BQ90" i="1"/>
  <c r="BL40" i="1"/>
  <c r="BP89" i="1"/>
  <c r="BQ89" i="1" s="1"/>
  <c r="AG308" i="1"/>
  <c r="AF306" i="1"/>
  <c r="AG306" i="1" s="1"/>
  <c r="AH306" i="1" s="1"/>
  <c r="AV361" i="1"/>
  <c r="AR263" i="1"/>
  <c r="AH253" i="1"/>
  <c r="BO43" i="1"/>
  <c r="BP43" i="1" s="1"/>
  <c r="BQ43" i="1" s="1"/>
  <c r="AT322" i="1"/>
  <c r="AM314" i="1"/>
  <c r="AN314" i="1" s="1"/>
  <c r="AD305" i="1"/>
  <c r="AR218" i="1"/>
  <c r="AN216" i="1"/>
  <c r="AD204" i="1"/>
  <c r="AB202" i="1"/>
  <c r="AC202" i="1" s="1"/>
  <c r="Z201" i="1"/>
  <c r="AC304" i="1"/>
  <c r="AO316" i="1"/>
  <c r="AP316" i="1" s="1"/>
  <c r="AH210" i="1"/>
  <c r="AI210" i="1" s="1"/>
  <c r="AK312" i="1"/>
  <c r="D192" i="1"/>
  <c r="D193" i="1" s="1"/>
  <c r="D244" i="1"/>
  <c r="D296" i="1"/>
  <c r="D348" i="1"/>
  <c r="D140" i="1"/>
  <c r="D88" i="1"/>
  <c r="D35" i="1"/>
  <c r="AD303" i="1" l="1"/>
  <c r="BB365" i="1"/>
  <c r="BC365" i="1" s="1"/>
  <c r="AY362" i="1"/>
  <c r="AV358" i="1"/>
  <c r="AW358" i="1" s="1"/>
  <c r="AV265" i="1"/>
  <c r="AW265" i="1" s="1"/>
  <c r="BG368" i="1"/>
  <c r="BH368" i="1" s="1"/>
  <c r="AP353" i="1"/>
  <c r="AQ353" i="1" s="1"/>
  <c r="AR353" i="1" s="1"/>
  <c r="AJ309" i="1"/>
  <c r="AK309" i="1" s="1"/>
  <c r="AL309" i="1" s="1"/>
  <c r="AP259" i="1"/>
  <c r="U192" i="1"/>
  <c r="X242" i="1"/>
  <c r="Y242" i="1" s="1"/>
  <c r="BL374" i="1"/>
  <c r="AM351" i="1"/>
  <c r="AN351" i="1" s="1"/>
  <c r="AO351" i="1" s="1"/>
  <c r="AR261" i="1"/>
  <c r="AS261" i="1" s="1"/>
  <c r="AV360" i="1"/>
  <c r="AW360" i="1" s="1"/>
  <c r="AX360" i="1" s="1"/>
  <c r="V294" i="1"/>
  <c r="W294" i="1" s="1"/>
  <c r="X294" i="1" s="1"/>
  <c r="Y294" i="1" s="1"/>
  <c r="BK37" i="1"/>
  <c r="BL37" i="1" s="1"/>
  <c r="BM37" i="1" s="1"/>
  <c r="BN37" i="1" s="1"/>
  <c r="BO37" i="1" s="1"/>
  <c r="BP37" i="1" s="1"/>
  <c r="BQ37" i="1" s="1"/>
  <c r="BL38" i="1"/>
  <c r="BM38" i="1" s="1"/>
  <c r="AE248" i="1"/>
  <c r="AF248" i="1" s="1"/>
  <c r="AC246" i="1"/>
  <c r="AD246" i="1" s="1"/>
  <c r="AE246" i="1" s="1"/>
  <c r="BA364" i="1"/>
  <c r="BB364" i="1" s="1"/>
  <c r="BC364" i="1" s="1"/>
  <c r="BD364" i="1" s="1"/>
  <c r="AV264" i="1"/>
  <c r="AW264" i="1" s="1"/>
  <c r="BL373" i="1"/>
  <c r="BM373" i="1" s="1"/>
  <c r="BN373" i="1" s="1"/>
  <c r="BO373" i="1" s="1"/>
  <c r="BP373" i="1" s="1"/>
  <c r="BQ373" i="1" s="1"/>
  <c r="AH206" i="1"/>
  <c r="AI206" i="1" s="1"/>
  <c r="AW321" i="1"/>
  <c r="AX321" i="1" s="1"/>
  <c r="AO350" i="1"/>
  <c r="AP350" i="1" s="1"/>
  <c r="Q139" i="1"/>
  <c r="R139" i="1" s="1"/>
  <c r="S139" i="1" s="1"/>
  <c r="T139" i="1" s="1"/>
  <c r="AR354" i="1"/>
  <c r="AS354" i="1" s="1"/>
  <c r="AT354" i="1" s="1"/>
  <c r="BK35" i="1"/>
  <c r="S190" i="1"/>
  <c r="T190" i="1" s="1"/>
  <c r="U190" i="1" s="1"/>
  <c r="V190" i="1" s="1"/>
  <c r="W190" i="1" s="1"/>
  <c r="X190" i="1" s="1"/>
  <c r="Y190" i="1" s="1"/>
  <c r="Z190" i="1" s="1"/>
  <c r="AA190" i="1" s="1"/>
  <c r="AB190" i="1" s="1"/>
  <c r="AC190" i="1" s="1"/>
  <c r="AD190" i="1" s="1"/>
  <c r="AE190" i="1" s="1"/>
  <c r="AF190" i="1" s="1"/>
  <c r="AG190" i="1" s="1"/>
  <c r="AH190" i="1" s="1"/>
  <c r="AI190" i="1" s="1"/>
  <c r="AJ190" i="1" s="1"/>
  <c r="AK190" i="1" s="1"/>
  <c r="AL190" i="1" s="1"/>
  <c r="AM190" i="1" s="1"/>
  <c r="AN190" i="1" s="1"/>
  <c r="AO190" i="1" s="1"/>
  <c r="AP190" i="1" s="1"/>
  <c r="AQ190" i="1" s="1"/>
  <c r="AR190" i="1" s="1"/>
  <c r="AS190" i="1" s="1"/>
  <c r="AT190" i="1" s="1"/>
  <c r="AU190" i="1" s="1"/>
  <c r="AV190" i="1" s="1"/>
  <c r="AW190" i="1" s="1"/>
  <c r="AX190" i="1" s="1"/>
  <c r="AY190" i="1" s="1"/>
  <c r="AZ190" i="1" s="1"/>
  <c r="BA190" i="1" s="1"/>
  <c r="BB190" i="1" s="1"/>
  <c r="BC190" i="1" s="1"/>
  <c r="BD190" i="1" s="1"/>
  <c r="BE190" i="1" s="1"/>
  <c r="BF190" i="1" s="1"/>
  <c r="BG190" i="1" s="1"/>
  <c r="BH190" i="1" s="1"/>
  <c r="BI190" i="1" s="1"/>
  <c r="BJ190" i="1" s="1"/>
  <c r="BK190" i="1" s="1"/>
  <c r="BL190" i="1" s="1"/>
  <c r="BM190" i="1" s="1"/>
  <c r="BN190" i="1" s="1"/>
  <c r="BO190" i="1" s="1"/>
  <c r="BP190" i="1" s="1"/>
  <c r="BQ190" i="1" s="1"/>
  <c r="AS355" i="1"/>
  <c r="AT355" i="1" s="1"/>
  <c r="AU355" i="1" s="1"/>
  <c r="BM374" i="1"/>
  <c r="AN255" i="1"/>
  <c r="AO255" i="1" s="1"/>
  <c r="AP255" i="1" s="1"/>
  <c r="AQ255" i="1" s="1"/>
  <c r="AR255" i="1" s="1"/>
  <c r="AS255" i="1" s="1"/>
  <c r="AT255" i="1" s="1"/>
  <c r="AU255" i="1" s="1"/>
  <c r="AV255" i="1" s="1"/>
  <c r="AW255" i="1" s="1"/>
  <c r="AX255" i="1" s="1"/>
  <c r="AY255" i="1" s="1"/>
  <c r="AZ255" i="1" s="1"/>
  <c r="BA255" i="1" s="1"/>
  <c r="BB255" i="1" s="1"/>
  <c r="BC255" i="1" s="1"/>
  <c r="BD255" i="1" s="1"/>
  <c r="BE255" i="1" s="1"/>
  <c r="BF255" i="1" s="1"/>
  <c r="BG255" i="1" s="1"/>
  <c r="BH255" i="1" s="1"/>
  <c r="BI255" i="1" s="1"/>
  <c r="BJ255" i="1" s="1"/>
  <c r="BK255" i="1" s="1"/>
  <c r="BL255" i="1" s="1"/>
  <c r="BM255" i="1" s="1"/>
  <c r="BN255" i="1" s="1"/>
  <c r="BO255" i="1" s="1"/>
  <c r="BP255" i="1" s="1"/>
  <c r="BQ255" i="1" s="1"/>
  <c r="BI34" i="1"/>
  <c r="BJ34" i="1" s="1"/>
  <c r="Y197" i="1"/>
  <c r="Z197" i="1" s="1"/>
  <c r="AA197" i="1" s="1"/>
  <c r="AU320" i="1"/>
  <c r="AV320" i="1" s="1"/>
  <c r="AW320" i="1" s="1"/>
  <c r="BP85" i="1"/>
  <c r="BQ85" i="1" s="1"/>
  <c r="AC300" i="1"/>
  <c r="AD300" i="1" s="1"/>
  <c r="AE300" i="1" s="1"/>
  <c r="AF300" i="1" s="1"/>
  <c r="AG300" i="1" s="1"/>
  <c r="AH300" i="1" s="1"/>
  <c r="AI300" i="1" s="1"/>
  <c r="AJ300" i="1" s="1"/>
  <c r="AK300" i="1" s="1"/>
  <c r="AL300" i="1" s="1"/>
  <c r="AM300" i="1" s="1"/>
  <c r="AN300" i="1" s="1"/>
  <c r="AO300" i="1" s="1"/>
  <c r="AP300" i="1" s="1"/>
  <c r="AQ300" i="1" s="1"/>
  <c r="AR300" i="1" s="1"/>
  <c r="AS300" i="1" s="1"/>
  <c r="AT300" i="1" s="1"/>
  <c r="AU300" i="1" s="1"/>
  <c r="AV300" i="1" s="1"/>
  <c r="AW300" i="1" s="1"/>
  <c r="AX300" i="1" s="1"/>
  <c r="AY300" i="1" s="1"/>
  <c r="AZ300" i="1" s="1"/>
  <c r="BA300" i="1" s="1"/>
  <c r="BB300" i="1" s="1"/>
  <c r="BC300" i="1" s="1"/>
  <c r="BD300" i="1" s="1"/>
  <c r="BE300" i="1" s="1"/>
  <c r="BF300" i="1" s="1"/>
  <c r="BG300" i="1" s="1"/>
  <c r="BH300" i="1" s="1"/>
  <c r="BI300" i="1" s="1"/>
  <c r="BJ300" i="1" s="1"/>
  <c r="BK300" i="1" s="1"/>
  <c r="BL300" i="1" s="1"/>
  <c r="BM300" i="1" s="1"/>
  <c r="BN300" i="1" s="1"/>
  <c r="BO300" i="1" s="1"/>
  <c r="BP300" i="1" s="1"/>
  <c r="BQ300" i="1" s="1"/>
  <c r="AP315" i="1"/>
  <c r="AQ315" i="1" s="1"/>
  <c r="AA198" i="1"/>
  <c r="AB198" i="1" s="1"/>
  <c r="AC198" i="1" s="1"/>
  <c r="AD198" i="1" s="1"/>
  <c r="AE198" i="1" s="1"/>
  <c r="AF198" i="1" s="1"/>
  <c r="AG198" i="1" s="1"/>
  <c r="AH198" i="1" s="1"/>
  <c r="AI198" i="1" s="1"/>
  <c r="AJ198" i="1" s="1"/>
  <c r="AK198" i="1" s="1"/>
  <c r="AL198" i="1" s="1"/>
  <c r="AM198" i="1" s="1"/>
  <c r="AN198" i="1" s="1"/>
  <c r="AO198" i="1" s="1"/>
  <c r="AP198" i="1" s="1"/>
  <c r="AQ198" i="1" s="1"/>
  <c r="BH370" i="1"/>
  <c r="BI370" i="1" s="1"/>
  <c r="AR217" i="1"/>
  <c r="AS217" i="1" s="1"/>
  <c r="AP258" i="1"/>
  <c r="AQ258" i="1" s="1"/>
  <c r="AR258" i="1" s="1"/>
  <c r="AT215" i="1"/>
  <c r="AU215" i="1" s="1"/>
  <c r="AV215" i="1" s="1"/>
  <c r="AW215" i="1" s="1"/>
  <c r="AX215" i="1" s="1"/>
  <c r="AY215" i="1" s="1"/>
  <c r="AZ215" i="1" s="1"/>
  <c r="BA215" i="1" s="1"/>
  <c r="BB215" i="1" s="1"/>
  <c r="BC215" i="1" s="1"/>
  <c r="BD215" i="1" s="1"/>
  <c r="BE215" i="1" s="1"/>
  <c r="BF215" i="1" s="1"/>
  <c r="BG215" i="1" s="1"/>
  <c r="BH215" i="1" s="1"/>
  <c r="BI215" i="1" s="1"/>
  <c r="BJ215" i="1" s="1"/>
  <c r="BK215" i="1" s="1"/>
  <c r="BL215" i="1" s="1"/>
  <c r="BM215" i="1" s="1"/>
  <c r="BN215" i="1" s="1"/>
  <c r="BO215" i="1" s="1"/>
  <c r="BP215" i="1" s="1"/>
  <c r="BQ215" i="1" s="1"/>
  <c r="AL212" i="1"/>
  <c r="AM212" i="1" s="1"/>
  <c r="Q189" i="1"/>
  <c r="R189" i="1" s="1"/>
  <c r="S189" i="1" s="1"/>
  <c r="T189" i="1" s="1"/>
  <c r="BL36" i="1"/>
  <c r="AT319" i="1"/>
  <c r="AU319" i="1" s="1"/>
  <c r="AV319" i="1" s="1"/>
  <c r="AO313" i="1"/>
  <c r="AP313" i="1" s="1"/>
  <c r="AI347" i="1"/>
  <c r="AJ347" i="1" s="1"/>
  <c r="AK347" i="1" s="1"/>
  <c r="AL347" i="1" s="1"/>
  <c r="S138" i="1"/>
  <c r="AF203" i="1"/>
  <c r="AG203" i="1" s="1"/>
  <c r="AA245" i="1"/>
  <c r="AB245" i="1" s="1"/>
  <c r="AS218" i="1"/>
  <c r="AT218" i="1" s="1"/>
  <c r="AU218" i="1" s="1"/>
  <c r="AL312" i="1"/>
  <c r="AM312" i="1" s="1"/>
  <c r="BL86" i="1"/>
  <c r="BM86" i="1" s="1"/>
  <c r="AJ209" i="1"/>
  <c r="AB200" i="1"/>
  <c r="AA201" i="1"/>
  <c r="AA199" i="1"/>
  <c r="AO256" i="1"/>
  <c r="AP256" i="1" s="1"/>
  <c r="AY268" i="1"/>
  <c r="AZ268" i="1" s="1"/>
  <c r="BH371" i="1"/>
  <c r="BI371" i="1" s="1"/>
  <c r="AC302" i="1"/>
  <c r="AD302" i="1" s="1"/>
  <c r="AE302" i="1" s="1"/>
  <c r="AF302" i="1" s="1"/>
  <c r="AH307" i="1"/>
  <c r="AZ362" i="1"/>
  <c r="AE247" i="1"/>
  <c r="AF247" i="1" s="1"/>
  <c r="BA363" i="1"/>
  <c r="AK348" i="1"/>
  <c r="AK254" i="1"/>
  <c r="AL254" i="1" s="1"/>
  <c r="AY266" i="1"/>
  <c r="Y298" i="1"/>
  <c r="AF249" i="1"/>
  <c r="AG249" i="1" s="1"/>
  <c r="V192" i="1"/>
  <c r="W192" i="1" s="1"/>
  <c r="X192" i="1" s="1"/>
  <c r="Y192" i="1" s="1"/>
  <c r="Z192" i="1" s="1"/>
  <c r="AA192" i="1" s="1"/>
  <c r="AM211" i="1"/>
  <c r="AU317" i="1"/>
  <c r="AV317" i="1" s="1"/>
  <c r="AW317" i="1" s="1"/>
  <c r="AX317" i="1" s="1"/>
  <c r="AY317" i="1" s="1"/>
  <c r="AZ317" i="1" s="1"/>
  <c r="BA317" i="1" s="1"/>
  <c r="BB317" i="1" s="1"/>
  <c r="BC317" i="1" s="1"/>
  <c r="BD317" i="1" s="1"/>
  <c r="BE317" i="1" s="1"/>
  <c r="BF317" i="1" s="1"/>
  <c r="BG317" i="1" s="1"/>
  <c r="BH317" i="1" s="1"/>
  <c r="BI317" i="1" s="1"/>
  <c r="BJ317" i="1" s="1"/>
  <c r="BK317" i="1" s="1"/>
  <c r="BL317" i="1" s="1"/>
  <c r="BM317" i="1" s="1"/>
  <c r="BN317" i="1" s="1"/>
  <c r="BO317" i="1" s="1"/>
  <c r="BP317" i="1" s="1"/>
  <c r="BQ317" i="1" s="1"/>
  <c r="AM257" i="1"/>
  <c r="AN257" i="1" s="1"/>
  <c r="BC269" i="1"/>
  <c r="BD269" i="1" s="1"/>
  <c r="Y299" i="1"/>
  <c r="Z297" i="1"/>
  <c r="AH345" i="1"/>
  <c r="AI345" i="1" s="1"/>
  <c r="AI306" i="1"/>
  <c r="AJ306" i="1" s="1"/>
  <c r="AK306" i="1" s="1"/>
  <c r="AS260" i="1"/>
  <c r="AT260" i="1" s="1"/>
  <c r="AU260" i="1" s="1"/>
  <c r="AX358" i="1"/>
  <c r="AY358" i="1" s="1"/>
  <c r="BE366" i="1"/>
  <c r="V195" i="1"/>
  <c r="AQ259" i="1"/>
  <c r="AZ267" i="1"/>
  <c r="BA267" i="1" s="1"/>
  <c r="BF367" i="1"/>
  <c r="Z241" i="1"/>
  <c r="BN39" i="1"/>
  <c r="BO39" i="1" s="1"/>
  <c r="BP39" i="1" s="1"/>
  <c r="BQ39" i="1" s="1"/>
  <c r="AG205" i="1"/>
  <c r="AL311" i="1"/>
  <c r="AM311" i="1" s="1"/>
  <c r="AU357" i="1"/>
  <c r="AV357" i="1" s="1"/>
  <c r="AE303" i="1"/>
  <c r="BJ372" i="1"/>
  <c r="AJ207" i="1"/>
  <c r="AO214" i="1"/>
  <c r="BF366" i="1"/>
  <c r="V193" i="1"/>
  <c r="W193" i="1" s="1"/>
  <c r="AW359" i="1"/>
  <c r="AX359" i="1" s="1"/>
  <c r="BA270" i="1"/>
  <c r="S191" i="1"/>
  <c r="X196" i="1"/>
  <c r="AD202" i="1"/>
  <c r="AE202" i="1" s="1"/>
  <c r="BM40" i="1"/>
  <c r="BN40" i="1" s="1"/>
  <c r="Q140" i="1"/>
  <c r="O140" i="1"/>
  <c r="M140" i="1"/>
  <c r="K140" i="1"/>
  <c r="P140" i="1"/>
  <c r="L140" i="1"/>
  <c r="N140" i="1"/>
  <c r="J140" i="1"/>
  <c r="AE305" i="1"/>
  <c r="AF305" i="1" s="1"/>
  <c r="AU322" i="1"/>
  <c r="AJ210" i="1"/>
  <c r="AD304" i="1"/>
  <c r="AE304" i="1" s="1"/>
  <c r="AL310" i="1"/>
  <c r="W194" i="1"/>
  <c r="AM349" i="1"/>
  <c r="AI253" i="1"/>
  <c r="AN352" i="1"/>
  <c r="AW361" i="1"/>
  <c r="BG369" i="1"/>
  <c r="R137" i="1"/>
  <c r="AJ208" i="1"/>
  <c r="AH308" i="1"/>
  <c r="AE204" i="1"/>
  <c r="AO216" i="1"/>
  <c r="AP216" i="1" s="1"/>
  <c r="AQ216" i="1" s="1"/>
  <c r="AR216" i="1" s="1"/>
  <c r="AO314" i="1"/>
  <c r="AP314" i="1" s="1"/>
  <c r="AR318" i="1"/>
  <c r="AA244" i="1"/>
  <c r="AI251" i="1"/>
  <c r="BG33" i="1"/>
  <c r="AQ316" i="1"/>
  <c r="AC243" i="1"/>
  <c r="AD243" i="1" s="1"/>
  <c r="AE243" i="1" s="1"/>
  <c r="AF243" i="1" s="1"/>
  <c r="AG243" i="1" s="1"/>
  <c r="AH243" i="1" s="1"/>
  <c r="AI243" i="1" s="1"/>
  <c r="AJ243" i="1" s="1"/>
  <c r="AK243" i="1" s="1"/>
  <c r="AL243" i="1" s="1"/>
  <c r="AM243" i="1" s="1"/>
  <c r="AN243" i="1" s="1"/>
  <c r="AO243" i="1" s="1"/>
  <c r="AP213" i="1"/>
  <c r="AI250" i="1"/>
  <c r="X296" i="1"/>
  <c r="U293" i="1"/>
  <c r="AI252" i="1"/>
  <c r="W295" i="1"/>
  <c r="AU356" i="1"/>
  <c r="AV356" i="1" s="1"/>
  <c r="BN41" i="1"/>
  <c r="AK346" i="1"/>
  <c r="AL346" i="1" s="1"/>
  <c r="AS263" i="1"/>
  <c r="AT263" i="1" s="1"/>
  <c r="AI307" i="1"/>
  <c r="AK207" i="1"/>
  <c r="AL207" i="1" s="1"/>
  <c r="AM207" i="1" s="1"/>
  <c r="AN207" i="1" s="1"/>
  <c r="AO207" i="1" s="1"/>
  <c r="AT262" i="1"/>
  <c r="AU262" i="1" s="1"/>
  <c r="AB301" i="1"/>
  <c r="AC301" i="1" s="1"/>
  <c r="AL348" i="1"/>
  <c r="D245" i="1"/>
  <c r="D297" i="1"/>
  <c r="D349" i="1"/>
  <c r="D194" i="1"/>
  <c r="D141" i="1"/>
  <c r="D89" i="1"/>
  <c r="D36" i="1"/>
  <c r="AZ358" i="1" l="1"/>
  <c r="BA358" i="1" s="1"/>
  <c r="BB358" i="1" s="1"/>
  <c r="BC358" i="1" s="1"/>
  <c r="BD358" i="1" s="1"/>
  <c r="BE358" i="1" s="1"/>
  <c r="BF358" i="1" s="1"/>
  <c r="BG358" i="1" s="1"/>
  <c r="BH358" i="1" s="1"/>
  <c r="BI358" i="1" s="1"/>
  <c r="BJ358" i="1" s="1"/>
  <c r="BK358" i="1" s="1"/>
  <c r="BL358" i="1" s="1"/>
  <c r="BM358" i="1" s="1"/>
  <c r="BN358" i="1" s="1"/>
  <c r="BO358" i="1" s="1"/>
  <c r="BP358" i="1" s="1"/>
  <c r="BQ358" i="1" s="1"/>
  <c r="BI368" i="1"/>
  <c r="BJ368" i="1" s="1"/>
  <c r="BK368" i="1" s="1"/>
  <c r="BL368" i="1" s="1"/>
  <c r="BM368" i="1" s="1"/>
  <c r="BN368" i="1" s="1"/>
  <c r="BO368" i="1" s="1"/>
  <c r="BP368" i="1" s="1"/>
  <c r="BQ368" i="1" s="1"/>
  <c r="BD365" i="1"/>
  <c r="BE365" i="1" s="1"/>
  <c r="BA362" i="1"/>
  <c r="BB362" i="1" s="1"/>
  <c r="BN374" i="1"/>
  <c r="BO374" i="1" s="1"/>
  <c r="BP374" i="1" s="1"/>
  <c r="BQ374" i="1" s="1"/>
  <c r="BJ371" i="1"/>
  <c r="BK371" i="1" s="1"/>
  <c r="AT261" i="1"/>
  <c r="AX265" i="1"/>
  <c r="AY265" i="1" s="1"/>
  <c r="Z242" i="1"/>
  <c r="AA242" i="1" s="1"/>
  <c r="AB242" i="1" s="1"/>
  <c r="BE269" i="1"/>
  <c r="BF269" i="1" s="1"/>
  <c r="BG269" i="1" s="1"/>
  <c r="BH269" i="1" s="1"/>
  <c r="BI269" i="1" s="1"/>
  <c r="BJ269" i="1" s="1"/>
  <c r="BK269" i="1" s="1"/>
  <c r="BL269" i="1" s="1"/>
  <c r="BM269" i="1" s="1"/>
  <c r="BN269" i="1" s="1"/>
  <c r="BO269" i="1" s="1"/>
  <c r="BP269" i="1" s="1"/>
  <c r="BQ269" i="1" s="1"/>
  <c r="AQ350" i="1"/>
  <c r="AR350" i="1" s="1"/>
  <c r="AS350" i="1" s="1"/>
  <c r="AP351" i="1"/>
  <c r="AQ351" i="1" s="1"/>
  <c r="BN38" i="1"/>
  <c r="BO38" i="1" s="1"/>
  <c r="AM254" i="1"/>
  <c r="AN254" i="1" s="1"/>
  <c r="AG248" i="1"/>
  <c r="AH248" i="1" s="1"/>
  <c r="AI248" i="1" s="1"/>
  <c r="AJ248" i="1" s="1"/>
  <c r="AK248" i="1" s="1"/>
  <c r="AL248" i="1" s="1"/>
  <c r="AF246" i="1"/>
  <c r="AG246" i="1" s="1"/>
  <c r="AH246" i="1" s="1"/>
  <c r="AI246" i="1" s="1"/>
  <c r="AJ246" i="1" s="1"/>
  <c r="AY321" i="1"/>
  <c r="AZ321" i="1" s="1"/>
  <c r="BA321" i="1" s="1"/>
  <c r="BB321" i="1" s="1"/>
  <c r="BC321" i="1" s="1"/>
  <c r="BD321" i="1" s="1"/>
  <c r="BE321" i="1" s="1"/>
  <c r="BF321" i="1" s="1"/>
  <c r="BG321" i="1" s="1"/>
  <c r="BH321" i="1" s="1"/>
  <c r="BI321" i="1" s="1"/>
  <c r="BJ321" i="1" s="1"/>
  <c r="BK321" i="1" s="1"/>
  <c r="BL321" i="1" s="1"/>
  <c r="BM321" i="1" s="1"/>
  <c r="BN321" i="1" s="1"/>
  <c r="BO321" i="1" s="1"/>
  <c r="BP321" i="1" s="1"/>
  <c r="BQ321" i="1" s="1"/>
  <c r="AX264" i="1"/>
  <c r="AY264" i="1" s="1"/>
  <c r="AZ264" i="1" s="1"/>
  <c r="BK34" i="1"/>
  <c r="BL34" i="1" s="1"/>
  <c r="BM34" i="1" s="1"/>
  <c r="BN34" i="1" s="1"/>
  <c r="BO34" i="1" s="1"/>
  <c r="BP34" i="1" s="1"/>
  <c r="BQ34" i="1" s="1"/>
  <c r="AJ206" i="1"/>
  <c r="AH203" i="1"/>
  <c r="AI203" i="1" s="1"/>
  <c r="AJ203" i="1" s="1"/>
  <c r="AK203" i="1" s="1"/>
  <c r="BL35" i="1"/>
  <c r="BM35" i="1" s="1"/>
  <c r="BJ370" i="1"/>
  <c r="BK370" i="1" s="1"/>
  <c r="AU354" i="1"/>
  <c r="AV354" i="1" s="1"/>
  <c r="AW354" i="1" s="1"/>
  <c r="BE364" i="1"/>
  <c r="AG302" i="1"/>
  <c r="AH302" i="1" s="1"/>
  <c r="AI302" i="1" s="1"/>
  <c r="AK210" i="1"/>
  <c r="AL210" i="1" s="1"/>
  <c r="AM210" i="1" s="1"/>
  <c r="AN210" i="1" s="1"/>
  <c r="AO210" i="1" s="1"/>
  <c r="AP210" i="1" s="1"/>
  <c r="AQ210" i="1" s="1"/>
  <c r="AR210" i="1" s="1"/>
  <c r="AS210" i="1" s="1"/>
  <c r="AT210" i="1" s="1"/>
  <c r="AU210" i="1" s="1"/>
  <c r="AV210" i="1" s="1"/>
  <c r="AW210" i="1" s="1"/>
  <c r="AX210" i="1" s="1"/>
  <c r="AY210" i="1" s="1"/>
  <c r="AZ210" i="1" s="1"/>
  <c r="BA210" i="1" s="1"/>
  <c r="BB210" i="1" s="1"/>
  <c r="BC210" i="1" s="1"/>
  <c r="BD210" i="1" s="1"/>
  <c r="BE210" i="1" s="1"/>
  <c r="BF210" i="1" s="1"/>
  <c r="BG210" i="1" s="1"/>
  <c r="BH210" i="1" s="1"/>
  <c r="BI210" i="1" s="1"/>
  <c r="BJ210" i="1" s="1"/>
  <c r="BK210" i="1" s="1"/>
  <c r="BL210" i="1" s="1"/>
  <c r="BM210" i="1" s="1"/>
  <c r="BN210" i="1" s="1"/>
  <c r="BO210" i="1" s="1"/>
  <c r="BP210" i="1" s="1"/>
  <c r="BQ210" i="1" s="1"/>
  <c r="R140" i="1"/>
  <c r="S140" i="1" s="1"/>
  <c r="BB267" i="1"/>
  <c r="BC267" i="1" s="1"/>
  <c r="AK209" i="1"/>
  <c r="AL209" i="1" s="1"/>
  <c r="AM209" i="1" s="1"/>
  <c r="BM36" i="1"/>
  <c r="BN36" i="1" s="1"/>
  <c r="AN212" i="1"/>
  <c r="AT217" i="1"/>
  <c r="AU217" i="1" s="1"/>
  <c r="AV217" i="1" s="1"/>
  <c r="AW217" i="1" s="1"/>
  <c r="AX217" i="1" s="1"/>
  <c r="AY217" i="1" s="1"/>
  <c r="AZ217" i="1" s="1"/>
  <c r="BA217" i="1" s="1"/>
  <c r="BB217" i="1" s="1"/>
  <c r="BC217" i="1" s="1"/>
  <c r="BD217" i="1" s="1"/>
  <c r="BE217" i="1" s="1"/>
  <c r="BF217" i="1" s="1"/>
  <c r="BG217" i="1" s="1"/>
  <c r="BH217" i="1" s="1"/>
  <c r="BI217" i="1" s="1"/>
  <c r="BJ217" i="1" s="1"/>
  <c r="BK217" i="1" s="1"/>
  <c r="BL217" i="1" s="1"/>
  <c r="BM217" i="1" s="1"/>
  <c r="BN217" i="1" s="1"/>
  <c r="BO217" i="1" s="1"/>
  <c r="BP217" i="1" s="1"/>
  <c r="BQ217" i="1" s="1"/>
  <c r="AQ314" i="1"/>
  <c r="AR314" i="1" s="1"/>
  <c r="AS314" i="1" s="1"/>
  <c r="AT314" i="1" s="1"/>
  <c r="AU314" i="1" s="1"/>
  <c r="AY359" i="1"/>
  <c r="AZ359" i="1" s="1"/>
  <c r="BA359" i="1" s="1"/>
  <c r="BB359" i="1" s="1"/>
  <c r="BC359" i="1" s="1"/>
  <c r="BD359" i="1" s="1"/>
  <c r="BE359" i="1" s="1"/>
  <c r="BF359" i="1" s="1"/>
  <c r="BG359" i="1" s="1"/>
  <c r="BH359" i="1" s="1"/>
  <c r="BI359" i="1" s="1"/>
  <c r="BJ359" i="1" s="1"/>
  <c r="BK359" i="1" s="1"/>
  <c r="BL359" i="1" s="1"/>
  <c r="BM359" i="1" s="1"/>
  <c r="BN359" i="1" s="1"/>
  <c r="BO359" i="1" s="1"/>
  <c r="BP359" i="1" s="1"/>
  <c r="BQ359" i="1" s="1"/>
  <c r="AB192" i="1"/>
  <c r="AC192" i="1" s="1"/>
  <c r="AD192" i="1" s="1"/>
  <c r="AE192" i="1" s="1"/>
  <c r="AF192" i="1" s="1"/>
  <c r="AG192" i="1" s="1"/>
  <c r="AH192" i="1" s="1"/>
  <c r="AI192" i="1" s="1"/>
  <c r="AJ192" i="1" s="1"/>
  <c r="AK192" i="1" s="1"/>
  <c r="AL192" i="1" s="1"/>
  <c r="AM192" i="1" s="1"/>
  <c r="AN192" i="1" s="1"/>
  <c r="AO192" i="1" s="1"/>
  <c r="AP192" i="1" s="1"/>
  <c r="AQ192" i="1" s="1"/>
  <c r="AR192" i="1" s="1"/>
  <c r="AS192" i="1" s="1"/>
  <c r="AT192" i="1" s="1"/>
  <c r="AU192" i="1" s="1"/>
  <c r="AV192" i="1" s="1"/>
  <c r="AW192" i="1" s="1"/>
  <c r="AX192" i="1" s="1"/>
  <c r="AY192" i="1" s="1"/>
  <c r="AZ192" i="1" s="1"/>
  <c r="BA192" i="1" s="1"/>
  <c r="BB192" i="1" s="1"/>
  <c r="BC192" i="1" s="1"/>
  <c r="BD192" i="1" s="1"/>
  <c r="BE192" i="1" s="1"/>
  <c r="BF192" i="1" s="1"/>
  <c r="BG192" i="1" s="1"/>
  <c r="BH192" i="1" s="1"/>
  <c r="BI192" i="1" s="1"/>
  <c r="BJ192" i="1" s="1"/>
  <c r="BK192" i="1" s="1"/>
  <c r="BL192" i="1" s="1"/>
  <c r="BM192" i="1" s="1"/>
  <c r="BN192" i="1" s="1"/>
  <c r="BO192" i="1" s="1"/>
  <c r="BP192" i="1" s="1"/>
  <c r="BQ192" i="1" s="1"/>
  <c r="AP207" i="1"/>
  <c r="AQ207" i="1" s="1"/>
  <c r="AR207" i="1" s="1"/>
  <c r="AS207" i="1" s="1"/>
  <c r="AT207" i="1" s="1"/>
  <c r="AU207" i="1" s="1"/>
  <c r="AV207" i="1" s="1"/>
  <c r="AW207" i="1" s="1"/>
  <c r="AX207" i="1" s="1"/>
  <c r="AY207" i="1" s="1"/>
  <c r="AZ207" i="1" s="1"/>
  <c r="BA207" i="1" s="1"/>
  <c r="BB207" i="1" s="1"/>
  <c r="BC207" i="1" s="1"/>
  <c r="BD207" i="1" s="1"/>
  <c r="BE207" i="1" s="1"/>
  <c r="BF207" i="1" s="1"/>
  <c r="BG207" i="1" s="1"/>
  <c r="BH207" i="1" s="1"/>
  <c r="BI207" i="1" s="1"/>
  <c r="BJ207" i="1" s="1"/>
  <c r="BK207" i="1" s="1"/>
  <c r="BL207" i="1" s="1"/>
  <c r="BM207" i="1" s="1"/>
  <c r="BN207" i="1" s="1"/>
  <c r="BO207" i="1" s="1"/>
  <c r="BP207" i="1" s="1"/>
  <c r="BQ207" i="1" s="1"/>
  <c r="AV260" i="1"/>
  <c r="AW260" i="1" s="1"/>
  <c r="AO257" i="1"/>
  <c r="AP257" i="1" s="1"/>
  <c r="AQ257" i="1" s="1"/>
  <c r="AB197" i="1"/>
  <c r="AC197" i="1" s="1"/>
  <c r="AV355" i="1"/>
  <c r="AW355" i="1" s="1"/>
  <c r="AX355" i="1" s="1"/>
  <c r="AY355" i="1" s="1"/>
  <c r="AZ355" i="1" s="1"/>
  <c r="BA355" i="1" s="1"/>
  <c r="BB355" i="1" s="1"/>
  <c r="BC355" i="1" s="1"/>
  <c r="BD355" i="1" s="1"/>
  <c r="BE355" i="1" s="1"/>
  <c r="BF355" i="1" s="1"/>
  <c r="BG355" i="1" s="1"/>
  <c r="BH355" i="1" s="1"/>
  <c r="BI355" i="1" s="1"/>
  <c r="BJ355" i="1" s="1"/>
  <c r="BK355" i="1" s="1"/>
  <c r="BL355" i="1" s="1"/>
  <c r="BM355" i="1" s="1"/>
  <c r="BN355" i="1" s="1"/>
  <c r="BO355" i="1" s="1"/>
  <c r="BP355" i="1" s="1"/>
  <c r="BQ355" i="1" s="1"/>
  <c r="U189" i="1"/>
  <c r="V189" i="1" s="1"/>
  <c r="W189" i="1" s="1"/>
  <c r="X189" i="1" s="1"/>
  <c r="Y189" i="1" s="1"/>
  <c r="Z189" i="1" s="1"/>
  <c r="AA189" i="1" s="1"/>
  <c r="AB189" i="1" s="1"/>
  <c r="AC189" i="1" s="1"/>
  <c r="AD189" i="1" s="1"/>
  <c r="AE189" i="1" s="1"/>
  <c r="AF189" i="1" s="1"/>
  <c r="AG189" i="1" s="1"/>
  <c r="AH189" i="1" s="1"/>
  <c r="AI189" i="1" s="1"/>
  <c r="AJ189" i="1" s="1"/>
  <c r="AK189" i="1" s="1"/>
  <c r="AL189" i="1" s="1"/>
  <c r="AM189" i="1" s="1"/>
  <c r="AN189" i="1" s="1"/>
  <c r="AO189" i="1" s="1"/>
  <c r="AP189" i="1" s="1"/>
  <c r="AQ189" i="1" s="1"/>
  <c r="AR189" i="1" s="1"/>
  <c r="AS189" i="1" s="1"/>
  <c r="AT189" i="1" s="1"/>
  <c r="AU189" i="1" s="1"/>
  <c r="AV189" i="1" s="1"/>
  <c r="AW189" i="1" s="1"/>
  <c r="AX189" i="1" s="1"/>
  <c r="AY189" i="1" s="1"/>
  <c r="AZ189" i="1" s="1"/>
  <c r="BA189" i="1" s="1"/>
  <c r="BB189" i="1" s="1"/>
  <c r="BC189" i="1" s="1"/>
  <c r="BD189" i="1" s="1"/>
  <c r="BE189" i="1" s="1"/>
  <c r="BF189" i="1" s="1"/>
  <c r="BG189" i="1" s="1"/>
  <c r="BH189" i="1" s="1"/>
  <c r="BI189" i="1" s="1"/>
  <c r="BJ189" i="1" s="1"/>
  <c r="BK189" i="1" s="1"/>
  <c r="BL189" i="1" s="1"/>
  <c r="BM189" i="1" s="1"/>
  <c r="BN189" i="1" s="1"/>
  <c r="BO189" i="1" s="1"/>
  <c r="BP189" i="1" s="1"/>
  <c r="BQ189" i="1" s="1"/>
  <c r="X295" i="1"/>
  <c r="Y295" i="1" s="1"/>
  <c r="Z295" i="1" s="1"/>
  <c r="AA295" i="1" s="1"/>
  <c r="AB295" i="1" s="1"/>
  <c r="Y296" i="1"/>
  <c r="Z296" i="1" s="1"/>
  <c r="AI308" i="1"/>
  <c r="AJ308" i="1" s="1"/>
  <c r="AX361" i="1"/>
  <c r="AJ252" i="1"/>
  <c r="AV322" i="1"/>
  <c r="AS216" i="1"/>
  <c r="AT216" i="1" s="1"/>
  <c r="AU216" i="1" s="1"/>
  <c r="AV216" i="1" s="1"/>
  <c r="AW216" i="1" s="1"/>
  <c r="AX216" i="1" s="1"/>
  <c r="AY216" i="1" s="1"/>
  <c r="AZ216" i="1" s="1"/>
  <c r="BA216" i="1" s="1"/>
  <c r="BB216" i="1" s="1"/>
  <c r="BC216" i="1" s="1"/>
  <c r="BD216" i="1" s="1"/>
  <c r="BE216" i="1" s="1"/>
  <c r="BF216" i="1" s="1"/>
  <c r="BG216" i="1" s="1"/>
  <c r="BH216" i="1" s="1"/>
  <c r="BI216" i="1" s="1"/>
  <c r="BJ216" i="1" s="1"/>
  <c r="BK216" i="1" s="1"/>
  <c r="BL216" i="1" s="1"/>
  <c r="BM216" i="1" s="1"/>
  <c r="BN216" i="1" s="1"/>
  <c r="BO216" i="1" s="1"/>
  <c r="BP216" i="1" s="1"/>
  <c r="BQ216" i="1" s="1"/>
  <c r="AF202" i="1"/>
  <c r="AG202" i="1" s="1"/>
  <c r="AH202" i="1" s="1"/>
  <c r="AI202" i="1" s="1"/>
  <c r="AJ202" i="1" s="1"/>
  <c r="AK202" i="1" s="1"/>
  <c r="AL202" i="1" s="1"/>
  <c r="AM202" i="1" s="1"/>
  <c r="AN202" i="1" s="1"/>
  <c r="AO202" i="1" s="1"/>
  <c r="AP202" i="1" s="1"/>
  <c r="AQ202" i="1" s="1"/>
  <c r="AR202" i="1" s="1"/>
  <c r="AS202" i="1" s="1"/>
  <c r="AT202" i="1" s="1"/>
  <c r="AU202" i="1" s="1"/>
  <c r="AV202" i="1" s="1"/>
  <c r="AW202" i="1" s="1"/>
  <c r="AX202" i="1" s="1"/>
  <c r="AY202" i="1" s="1"/>
  <c r="AZ202" i="1" s="1"/>
  <c r="BA202" i="1" s="1"/>
  <c r="BB202" i="1" s="1"/>
  <c r="BC202" i="1" s="1"/>
  <c r="BD202" i="1" s="1"/>
  <c r="BE202" i="1" s="1"/>
  <c r="BF202" i="1" s="1"/>
  <c r="BG202" i="1" s="1"/>
  <c r="BH202" i="1" s="1"/>
  <c r="BI202" i="1" s="1"/>
  <c r="BJ202" i="1" s="1"/>
  <c r="BK202" i="1" s="1"/>
  <c r="BL202" i="1" s="1"/>
  <c r="BM202" i="1" s="1"/>
  <c r="BN202" i="1" s="1"/>
  <c r="BO202" i="1" s="1"/>
  <c r="BP202" i="1" s="1"/>
  <c r="BQ202" i="1" s="1"/>
  <c r="AN312" i="1"/>
  <c r="AO312" i="1" s="1"/>
  <c r="AP312" i="1" s="1"/>
  <c r="AQ312" i="1" s="1"/>
  <c r="AR312" i="1" s="1"/>
  <c r="AS312" i="1" s="1"/>
  <c r="AT312" i="1" s="1"/>
  <c r="AU312" i="1" s="1"/>
  <c r="AV312" i="1" s="1"/>
  <c r="AW312" i="1" s="1"/>
  <c r="AX312" i="1" s="1"/>
  <c r="AY312" i="1" s="1"/>
  <c r="AZ312" i="1" s="1"/>
  <c r="BA312" i="1" s="1"/>
  <c r="BB312" i="1" s="1"/>
  <c r="BC312" i="1" s="1"/>
  <c r="BD312" i="1" s="1"/>
  <c r="BE312" i="1" s="1"/>
  <c r="BF312" i="1" s="1"/>
  <c r="BG312" i="1" s="1"/>
  <c r="BH312" i="1" s="1"/>
  <c r="BI312" i="1" s="1"/>
  <c r="BJ312" i="1" s="1"/>
  <c r="BK312" i="1" s="1"/>
  <c r="BL312" i="1" s="1"/>
  <c r="BM312" i="1" s="1"/>
  <c r="BN312" i="1" s="1"/>
  <c r="BO312" i="1" s="1"/>
  <c r="BP312" i="1" s="1"/>
  <c r="BQ312" i="1" s="1"/>
  <c r="Y196" i="1"/>
  <c r="Z196" i="1" s="1"/>
  <c r="X193" i="1"/>
  <c r="Y193" i="1" s="1"/>
  <c r="Z193" i="1" s="1"/>
  <c r="AA193" i="1" s="1"/>
  <c r="AB193" i="1" s="1"/>
  <c r="AC193" i="1" s="1"/>
  <c r="AD193" i="1" s="1"/>
  <c r="AE193" i="1" s="1"/>
  <c r="AF193" i="1" s="1"/>
  <c r="AG193" i="1" s="1"/>
  <c r="AH193" i="1" s="1"/>
  <c r="AI193" i="1" s="1"/>
  <c r="AJ193" i="1" s="1"/>
  <c r="AK193" i="1" s="1"/>
  <c r="AL193" i="1" s="1"/>
  <c r="AM193" i="1" s="1"/>
  <c r="AN193" i="1" s="1"/>
  <c r="AO193" i="1" s="1"/>
  <c r="AP193" i="1" s="1"/>
  <c r="AQ193" i="1" s="1"/>
  <c r="AR193" i="1" s="1"/>
  <c r="AS193" i="1" s="1"/>
  <c r="AT193" i="1" s="1"/>
  <c r="AU193" i="1" s="1"/>
  <c r="AV193" i="1" s="1"/>
  <c r="AW193" i="1" s="1"/>
  <c r="AX193" i="1" s="1"/>
  <c r="AY193" i="1" s="1"/>
  <c r="AZ193" i="1" s="1"/>
  <c r="BA193" i="1" s="1"/>
  <c r="BB193" i="1" s="1"/>
  <c r="BC193" i="1" s="1"/>
  <c r="BD193" i="1" s="1"/>
  <c r="BE193" i="1" s="1"/>
  <c r="BF193" i="1" s="1"/>
  <c r="BG193" i="1" s="1"/>
  <c r="BH193" i="1" s="1"/>
  <c r="BI193" i="1" s="1"/>
  <c r="BJ193" i="1" s="1"/>
  <c r="BK193" i="1" s="1"/>
  <c r="BL193" i="1" s="1"/>
  <c r="BM193" i="1" s="1"/>
  <c r="BN193" i="1" s="1"/>
  <c r="BO193" i="1" s="1"/>
  <c r="BP193" i="1" s="1"/>
  <c r="BQ193" i="1" s="1"/>
  <c r="AW357" i="1"/>
  <c r="AX357" i="1" s="1"/>
  <c r="AY357" i="1" s="1"/>
  <c r="BG367" i="1"/>
  <c r="AR259" i="1"/>
  <c r="AS259" i="1" s="1"/>
  <c r="AN349" i="1"/>
  <c r="AO349" i="1" s="1"/>
  <c r="AP349" i="1" s="1"/>
  <c r="AQ349" i="1" s="1"/>
  <c r="AR349" i="1" s="1"/>
  <c r="AS349" i="1" s="1"/>
  <c r="AT349" i="1" s="1"/>
  <c r="AU349" i="1" s="1"/>
  <c r="AV349" i="1" s="1"/>
  <c r="AW349" i="1" s="1"/>
  <c r="AX349" i="1" s="1"/>
  <c r="AY349" i="1" s="1"/>
  <c r="AZ349" i="1" s="1"/>
  <c r="BA349" i="1" s="1"/>
  <c r="BB349" i="1" s="1"/>
  <c r="BC349" i="1" s="1"/>
  <c r="BD349" i="1" s="1"/>
  <c r="BE349" i="1" s="1"/>
  <c r="BF349" i="1" s="1"/>
  <c r="BG349" i="1" s="1"/>
  <c r="BH349" i="1" s="1"/>
  <c r="BI349" i="1" s="1"/>
  <c r="BJ349" i="1" s="1"/>
  <c r="BK349" i="1" s="1"/>
  <c r="BL349" i="1" s="1"/>
  <c r="BM349" i="1" s="1"/>
  <c r="BN349" i="1" s="1"/>
  <c r="BO349" i="1" s="1"/>
  <c r="BP349" i="1" s="1"/>
  <c r="BQ349" i="1" s="1"/>
  <c r="W195" i="1"/>
  <c r="X195" i="1" s="1"/>
  <c r="Y195" i="1" s="1"/>
  <c r="BG366" i="1"/>
  <c r="BF365" i="1"/>
  <c r="BG365" i="1" s="1"/>
  <c r="BH365" i="1" s="1"/>
  <c r="BI365" i="1" s="1"/>
  <c r="BJ365" i="1" s="1"/>
  <c r="BK365" i="1" s="1"/>
  <c r="BL365" i="1" s="1"/>
  <c r="BM365" i="1" s="1"/>
  <c r="BN365" i="1" s="1"/>
  <c r="BO365" i="1" s="1"/>
  <c r="BP365" i="1" s="1"/>
  <c r="BQ365" i="1" s="1"/>
  <c r="AQ313" i="1"/>
  <c r="AN211" i="1"/>
  <c r="Z298" i="1"/>
  <c r="AM309" i="1"/>
  <c r="AN309" i="1" s="1"/>
  <c r="AO309" i="1" s="1"/>
  <c r="AP309" i="1" s="1"/>
  <c r="AQ309" i="1" s="1"/>
  <c r="AR309" i="1" s="1"/>
  <c r="AS309" i="1" s="1"/>
  <c r="AT309" i="1" s="1"/>
  <c r="AU309" i="1" s="1"/>
  <c r="AV309" i="1" s="1"/>
  <c r="AW309" i="1" s="1"/>
  <c r="AX309" i="1" s="1"/>
  <c r="AY309" i="1" s="1"/>
  <c r="AZ309" i="1" s="1"/>
  <c r="BA309" i="1" s="1"/>
  <c r="BB309" i="1" s="1"/>
  <c r="BC309" i="1" s="1"/>
  <c r="BD309" i="1" s="1"/>
  <c r="BE309" i="1" s="1"/>
  <c r="BF309" i="1" s="1"/>
  <c r="BG309" i="1" s="1"/>
  <c r="BH309" i="1" s="1"/>
  <c r="BI309" i="1" s="1"/>
  <c r="BJ309" i="1" s="1"/>
  <c r="BK309" i="1" s="1"/>
  <c r="BL309" i="1" s="1"/>
  <c r="BM309" i="1" s="1"/>
  <c r="BN309" i="1" s="1"/>
  <c r="BO309" i="1" s="1"/>
  <c r="BP309" i="1" s="1"/>
  <c r="BQ309" i="1" s="1"/>
  <c r="BB363" i="1"/>
  <c r="BA268" i="1"/>
  <c r="BB268" i="1" s="1"/>
  <c r="BC268" i="1" s="1"/>
  <c r="AQ256" i="1"/>
  <c r="AC200" i="1"/>
  <c r="BN86" i="1"/>
  <c r="BO86" i="1" s="1"/>
  <c r="Z294" i="1"/>
  <c r="AA294" i="1" s="1"/>
  <c r="AB294" i="1" s="1"/>
  <c r="AC294" i="1" s="1"/>
  <c r="AD294" i="1" s="1"/>
  <c r="AE294" i="1" s="1"/>
  <c r="AF294" i="1" s="1"/>
  <c r="AG294" i="1" s="1"/>
  <c r="AH294" i="1" s="1"/>
  <c r="AI294" i="1" s="1"/>
  <c r="AJ294" i="1" s="1"/>
  <c r="AK294" i="1" s="1"/>
  <c r="AL294" i="1" s="1"/>
  <c r="AM294" i="1" s="1"/>
  <c r="AN294" i="1" s="1"/>
  <c r="AO294" i="1" s="1"/>
  <c r="AP294" i="1" s="1"/>
  <c r="AQ294" i="1" s="1"/>
  <c r="AR294" i="1" s="1"/>
  <c r="AS294" i="1" s="1"/>
  <c r="AT294" i="1" s="1"/>
  <c r="AU294" i="1" s="1"/>
  <c r="AV294" i="1" s="1"/>
  <c r="AW294" i="1" s="1"/>
  <c r="AX294" i="1" s="1"/>
  <c r="AY294" i="1" s="1"/>
  <c r="AZ294" i="1" s="1"/>
  <c r="BA294" i="1" s="1"/>
  <c r="BB294" i="1" s="1"/>
  <c r="BC294" i="1" s="1"/>
  <c r="BD294" i="1" s="1"/>
  <c r="BE294" i="1" s="1"/>
  <c r="BF294" i="1" s="1"/>
  <c r="BG294" i="1" s="1"/>
  <c r="BH294" i="1" s="1"/>
  <c r="BI294" i="1" s="1"/>
  <c r="BJ294" i="1" s="1"/>
  <c r="BK294" i="1" s="1"/>
  <c r="BL294" i="1" s="1"/>
  <c r="BM294" i="1" s="1"/>
  <c r="BN294" i="1" s="1"/>
  <c r="BO294" i="1" s="1"/>
  <c r="BP294" i="1" s="1"/>
  <c r="BQ294" i="1" s="1"/>
  <c r="U139" i="1"/>
  <c r="V139" i="1" s="1"/>
  <c r="AU261" i="1"/>
  <c r="AV261" i="1" s="1"/>
  <c r="AW261" i="1" s="1"/>
  <c r="AX261" i="1" s="1"/>
  <c r="AY261" i="1" s="1"/>
  <c r="AZ261" i="1" s="1"/>
  <c r="BA261" i="1" s="1"/>
  <c r="BB261" i="1" s="1"/>
  <c r="BC261" i="1" s="1"/>
  <c r="BD261" i="1" s="1"/>
  <c r="BE261" i="1" s="1"/>
  <c r="BF261" i="1" s="1"/>
  <c r="BG261" i="1" s="1"/>
  <c r="BH261" i="1" s="1"/>
  <c r="BI261" i="1" s="1"/>
  <c r="BJ261" i="1" s="1"/>
  <c r="BK261" i="1" s="1"/>
  <c r="BL261" i="1" s="1"/>
  <c r="BM261" i="1" s="1"/>
  <c r="BN261" i="1" s="1"/>
  <c r="BO261" i="1" s="1"/>
  <c r="BP261" i="1" s="1"/>
  <c r="BQ261" i="1" s="1"/>
  <c r="AC245" i="1"/>
  <c r="AZ266" i="1"/>
  <c r="AH249" i="1"/>
  <c r="AI249" i="1" s="1"/>
  <c r="T138" i="1"/>
  <c r="AM347" i="1"/>
  <c r="AR198" i="1"/>
  <c r="AS198" i="1" s="1"/>
  <c r="AT198" i="1" s="1"/>
  <c r="AU198" i="1" s="1"/>
  <c r="AV198" i="1" s="1"/>
  <c r="AW198" i="1" s="1"/>
  <c r="AX198" i="1" s="1"/>
  <c r="AY198" i="1" s="1"/>
  <c r="AZ198" i="1" s="1"/>
  <c r="BA198" i="1" s="1"/>
  <c r="BB198" i="1" s="1"/>
  <c r="BC198" i="1" s="1"/>
  <c r="BD198" i="1" s="1"/>
  <c r="BE198" i="1" s="1"/>
  <c r="BF198" i="1" s="1"/>
  <c r="BG198" i="1" s="1"/>
  <c r="BH198" i="1" s="1"/>
  <c r="BI198" i="1" s="1"/>
  <c r="BJ198" i="1" s="1"/>
  <c r="BK198" i="1" s="1"/>
  <c r="BL198" i="1" s="1"/>
  <c r="BM198" i="1" s="1"/>
  <c r="BN198" i="1" s="1"/>
  <c r="BO198" i="1" s="1"/>
  <c r="BP198" i="1" s="1"/>
  <c r="BQ198" i="1" s="1"/>
  <c r="AW319" i="1"/>
  <c r="BO40" i="1"/>
  <c r="BP40" i="1" s="1"/>
  <c r="BQ40" i="1" s="1"/>
  <c r="Q141" i="1"/>
  <c r="O141" i="1"/>
  <c r="M141" i="1"/>
  <c r="K141" i="1"/>
  <c r="P141" i="1"/>
  <c r="L141" i="1"/>
  <c r="R141" i="1"/>
  <c r="N141" i="1"/>
  <c r="J141" i="1"/>
  <c r="AD301" i="1"/>
  <c r="AE301" i="1" s="1"/>
  <c r="BO41" i="1"/>
  <c r="BP41" i="1" s="1"/>
  <c r="AV262" i="1"/>
  <c r="AW262" i="1" s="1"/>
  <c r="AX262" i="1" s="1"/>
  <c r="AY262" i="1" s="1"/>
  <c r="AZ262" i="1" s="1"/>
  <c r="BA262" i="1" s="1"/>
  <c r="BB262" i="1" s="1"/>
  <c r="BC262" i="1" s="1"/>
  <c r="BD262" i="1" s="1"/>
  <c r="BE262" i="1" s="1"/>
  <c r="BF262" i="1" s="1"/>
  <c r="BG262" i="1" s="1"/>
  <c r="BH262" i="1" s="1"/>
  <c r="BI262" i="1" s="1"/>
  <c r="BJ262" i="1" s="1"/>
  <c r="BK262" i="1" s="1"/>
  <c r="BL262" i="1" s="1"/>
  <c r="BM262" i="1" s="1"/>
  <c r="BN262" i="1" s="1"/>
  <c r="BO262" i="1" s="1"/>
  <c r="BP262" i="1" s="1"/>
  <c r="BQ262" i="1" s="1"/>
  <c r="AJ250" i="1"/>
  <c r="AK250" i="1" s="1"/>
  <c r="AL250" i="1" s="1"/>
  <c r="AM250" i="1" s="1"/>
  <c r="AU263" i="1"/>
  <c r="AV263" i="1" s="1"/>
  <c r="AW263" i="1" s="1"/>
  <c r="AS353" i="1"/>
  <c r="AS258" i="1"/>
  <c r="AT258" i="1" s="1"/>
  <c r="AU258" i="1" s="1"/>
  <c r="AV258" i="1" s="1"/>
  <c r="AW258" i="1" s="1"/>
  <c r="AX258" i="1" s="1"/>
  <c r="AY258" i="1" s="1"/>
  <c r="AZ258" i="1" s="1"/>
  <c r="BA258" i="1" s="1"/>
  <c r="BB258" i="1" s="1"/>
  <c r="BC258" i="1" s="1"/>
  <c r="BD258" i="1" s="1"/>
  <c r="BE258" i="1" s="1"/>
  <c r="BF258" i="1" s="1"/>
  <c r="BG258" i="1" s="1"/>
  <c r="BH258" i="1" s="1"/>
  <c r="BI258" i="1" s="1"/>
  <c r="BJ258" i="1" s="1"/>
  <c r="BK258" i="1" s="1"/>
  <c r="BL258" i="1" s="1"/>
  <c r="BM258" i="1" s="1"/>
  <c r="BN258" i="1" s="1"/>
  <c r="BO258" i="1" s="1"/>
  <c r="BP258" i="1" s="1"/>
  <c r="BQ258" i="1" s="1"/>
  <c r="AY360" i="1"/>
  <c r="AZ360" i="1" s="1"/>
  <c r="BA360" i="1" s="1"/>
  <c r="BB360" i="1" s="1"/>
  <c r="AW356" i="1"/>
  <c r="AX356" i="1" s="1"/>
  <c r="AY356" i="1" s="1"/>
  <c r="AZ356" i="1" s="1"/>
  <c r="BA356" i="1" s="1"/>
  <c r="BB356" i="1" s="1"/>
  <c r="BC356" i="1" s="1"/>
  <c r="BD356" i="1" s="1"/>
  <c r="BE356" i="1" s="1"/>
  <c r="BF356" i="1" s="1"/>
  <c r="BG356" i="1" s="1"/>
  <c r="BH356" i="1" s="1"/>
  <c r="BI356" i="1" s="1"/>
  <c r="BJ356" i="1" s="1"/>
  <c r="BK356" i="1" s="1"/>
  <c r="BL356" i="1" s="1"/>
  <c r="BM356" i="1" s="1"/>
  <c r="BN356" i="1" s="1"/>
  <c r="BO356" i="1" s="1"/>
  <c r="BP356" i="1" s="1"/>
  <c r="BQ356" i="1" s="1"/>
  <c r="AS318" i="1"/>
  <c r="AT318" i="1" s="1"/>
  <c r="S137" i="1"/>
  <c r="T137" i="1" s="1"/>
  <c r="BH369" i="1"/>
  <c r="X194" i="1"/>
  <c r="AX320" i="1"/>
  <c r="AG305" i="1"/>
  <c r="AF304" i="1"/>
  <c r="AG304" i="1" s="1"/>
  <c r="AH304" i="1" s="1"/>
  <c r="AI304" i="1" s="1"/>
  <c r="AR316" i="1"/>
  <c r="AJ253" i="1"/>
  <c r="AB244" i="1"/>
  <c r="AC244" i="1" s="1"/>
  <c r="AD244" i="1" s="1"/>
  <c r="AE244" i="1" s="1"/>
  <c r="AF244" i="1" s="1"/>
  <c r="AG244" i="1" s="1"/>
  <c r="AH244" i="1" s="1"/>
  <c r="AI244" i="1" s="1"/>
  <c r="AJ244" i="1" s="1"/>
  <c r="AK244" i="1" s="1"/>
  <c r="AL244" i="1" s="1"/>
  <c r="AM244" i="1" s="1"/>
  <c r="AN244" i="1" s="1"/>
  <c r="AO244" i="1" s="1"/>
  <c r="AP244" i="1" s="1"/>
  <c r="AQ244" i="1" s="1"/>
  <c r="AR244" i="1" s="1"/>
  <c r="AS244" i="1" s="1"/>
  <c r="AT244" i="1" s="1"/>
  <c r="AU244" i="1" s="1"/>
  <c r="AV244" i="1" s="1"/>
  <c r="AW244" i="1" s="1"/>
  <c r="AX244" i="1" s="1"/>
  <c r="AY244" i="1" s="1"/>
  <c r="AZ244" i="1" s="1"/>
  <c r="BA244" i="1" s="1"/>
  <c r="BB244" i="1" s="1"/>
  <c r="BC244" i="1" s="1"/>
  <c r="BD244" i="1" s="1"/>
  <c r="BE244" i="1" s="1"/>
  <c r="BF244" i="1" s="1"/>
  <c r="BG244" i="1" s="1"/>
  <c r="BH244" i="1" s="1"/>
  <c r="BI244" i="1" s="1"/>
  <c r="BJ244" i="1" s="1"/>
  <c r="BK244" i="1" s="1"/>
  <c r="BL244" i="1" s="1"/>
  <c r="BM244" i="1" s="1"/>
  <c r="BN244" i="1" s="1"/>
  <c r="BO244" i="1" s="1"/>
  <c r="BP244" i="1" s="1"/>
  <c r="BQ244" i="1" s="1"/>
  <c r="AP243" i="1"/>
  <c r="AQ243" i="1" s="1"/>
  <c r="AR243" i="1" s="1"/>
  <c r="AS243" i="1" s="1"/>
  <c r="AT243" i="1" s="1"/>
  <c r="AU243" i="1" s="1"/>
  <c r="AV243" i="1" s="1"/>
  <c r="AW243" i="1" s="1"/>
  <c r="AX243" i="1" s="1"/>
  <c r="AY243" i="1" s="1"/>
  <c r="AZ243" i="1" s="1"/>
  <c r="BA243" i="1" s="1"/>
  <c r="BB243" i="1" s="1"/>
  <c r="BC243" i="1" s="1"/>
  <c r="BD243" i="1" s="1"/>
  <c r="BE243" i="1" s="1"/>
  <c r="BF243" i="1" s="1"/>
  <c r="BG243" i="1" s="1"/>
  <c r="BH243" i="1" s="1"/>
  <c r="BI243" i="1" s="1"/>
  <c r="BJ243" i="1" s="1"/>
  <c r="BK243" i="1" s="1"/>
  <c r="BL243" i="1" s="1"/>
  <c r="BM243" i="1" s="1"/>
  <c r="BN243" i="1" s="1"/>
  <c r="BO243" i="1" s="1"/>
  <c r="BP243" i="1" s="1"/>
  <c r="BQ243" i="1" s="1"/>
  <c r="T191" i="1"/>
  <c r="U191" i="1" s="1"/>
  <c r="BB270" i="1"/>
  <c r="BC270" i="1" s="1"/>
  <c r="BD270" i="1" s="1"/>
  <c r="BE270" i="1" s="1"/>
  <c r="BF270" i="1" s="1"/>
  <c r="BG270" i="1" s="1"/>
  <c r="BH270" i="1" s="1"/>
  <c r="BI270" i="1" s="1"/>
  <c r="BJ270" i="1" s="1"/>
  <c r="BK270" i="1" s="1"/>
  <c r="BL270" i="1" s="1"/>
  <c r="BM270" i="1" s="1"/>
  <c r="BN270" i="1" s="1"/>
  <c r="BO270" i="1" s="1"/>
  <c r="BP270" i="1" s="1"/>
  <c r="BQ270" i="1" s="1"/>
  <c r="AP214" i="1"/>
  <c r="AQ214" i="1" s="1"/>
  <c r="AN311" i="1"/>
  <c r="AO311" i="1" s="1"/>
  <c r="AO352" i="1"/>
  <c r="AP352" i="1" s="1"/>
  <c r="AQ352" i="1" s="1"/>
  <c r="AR352" i="1" s="1"/>
  <c r="AA241" i="1"/>
  <c r="AB241" i="1" s="1"/>
  <c r="AC241" i="1" s="1"/>
  <c r="AD241" i="1" s="1"/>
  <c r="BK372" i="1"/>
  <c r="BL372" i="1" s="1"/>
  <c r="AJ345" i="1"/>
  <c r="AK345" i="1" s="1"/>
  <c r="AA297" i="1"/>
  <c r="AB297" i="1" s="1"/>
  <c r="Z299" i="1"/>
  <c r="AR315" i="1"/>
  <c r="AQ213" i="1"/>
  <c r="AM346" i="1"/>
  <c r="AM348" i="1"/>
  <c r="AN348" i="1" s="1"/>
  <c r="AO348" i="1" s="1"/>
  <c r="V293" i="1"/>
  <c r="W293" i="1" s="1"/>
  <c r="X293" i="1" s="1"/>
  <c r="AG247" i="1"/>
  <c r="AH247" i="1" s="1"/>
  <c r="AI247" i="1" s="1"/>
  <c r="AJ307" i="1"/>
  <c r="AK307" i="1" s="1"/>
  <c r="AL307" i="1" s="1"/>
  <c r="AM307" i="1" s="1"/>
  <c r="AL306" i="1"/>
  <c r="AM306" i="1" s="1"/>
  <c r="AN306" i="1" s="1"/>
  <c r="AO306" i="1" s="1"/>
  <c r="AP306" i="1" s="1"/>
  <c r="AQ306" i="1" s="1"/>
  <c r="AR306" i="1" s="1"/>
  <c r="AS306" i="1" s="1"/>
  <c r="AT306" i="1" s="1"/>
  <c r="AU306" i="1" s="1"/>
  <c r="AV306" i="1" s="1"/>
  <c r="AW306" i="1" s="1"/>
  <c r="AX306" i="1" s="1"/>
  <c r="AY306" i="1" s="1"/>
  <c r="AZ306" i="1" s="1"/>
  <c r="BA306" i="1" s="1"/>
  <c r="BB306" i="1" s="1"/>
  <c r="BC306" i="1" s="1"/>
  <c r="BD306" i="1" s="1"/>
  <c r="BE306" i="1" s="1"/>
  <c r="BF306" i="1" s="1"/>
  <c r="BG306" i="1" s="1"/>
  <c r="BH306" i="1" s="1"/>
  <c r="BI306" i="1" s="1"/>
  <c r="BJ306" i="1" s="1"/>
  <c r="BK306" i="1" s="1"/>
  <c r="BL306" i="1" s="1"/>
  <c r="BM306" i="1" s="1"/>
  <c r="BN306" i="1" s="1"/>
  <c r="BO306" i="1" s="1"/>
  <c r="BP306" i="1" s="1"/>
  <c r="BQ306" i="1" s="1"/>
  <c r="AF303" i="1"/>
  <c r="AG303" i="1" s="1"/>
  <c r="AH303" i="1" s="1"/>
  <c r="AI303" i="1" s="1"/>
  <c r="AF204" i="1"/>
  <c r="AB199" i="1"/>
  <c r="AV218" i="1"/>
  <c r="AW218" i="1" s="1"/>
  <c r="AX218" i="1" s="1"/>
  <c r="AY218" i="1" s="1"/>
  <c r="AZ218" i="1" s="1"/>
  <c r="BA218" i="1" s="1"/>
  <c r="AK208" i="1"/>
  <c r="AD245" i="1"/>
  <c r="AE245" i="1" s="1"/>
  <c r="AM310" i="1"/>
  <c r="AN310" i="1" s="1"/>
  <c r="AO310" i="1" s="1"/>
  <c r="AH205" i="1"/>
  <c r="BH33" i="1"/>
  <c r="BI33" i="1" s="1"/>
  <c r="BJ33" i="1" s="1"/>
  <c r="AJ251" i="1"/>
  <c r="AK251" i="1" s="1"/>
  <c r="AL251" i="1" s="1"/>
  <c r="AB201" i="1"/>
  <c r="D246" i="1"/>
  <c r="D247" i="1" s="1"/>
  <c r="D298" i="1"/>
  <c r="D350" i="1"/>
  <c r="D195" i="1"/>
  <c r="D142" i="1"/>
  <c r="D90" i="1"/>
  <c r="D37" i="1"/>
  <c r="AO254" i="1" l="1"/>
  <c r="AP254" i="1" s="1"/>
  <c r="AQ254" i="1" s="1"/>
  <c r="AR254" i="1" s="1"/>
  <c r="AS254" i="1" s="1"/>
  <c r="AT254" i="1" s="1"/>
  <c r="AU254" i="1" s="1"/>
  <c r="AV254" i="1" s="1"/>
  <c r="AW254" i="1" s="1"/>
  <c r="AX254" i="1" s="1"/>
  <c r="AY254" i="1" s="1"/>
  <c r="AZ254" i="1" s="1"/>
  <c r="BA254" i="1" s="1"/>
  <c r="BB254" i="1" s="1"/>
  <c r="BC254" i="1" s="1"/>
  <c r="BD254" i="1" s="1"/>
  <c r="BE254" i="1" s="1"/>
  <c r="BF254" i="1" s="1"/>
  <c r="BG254" i="1" s="1"/>
  <c r="BH254" i="1" s="1"/>
  <c r="BI254" i="1" s="1"/>
  <c r="BJ254" i="1" s="1"/>
  <c r="BK254" i="1" s="1"/>
  <c r="BL254" i="1" s="1"/>
  <c r="BM254" i="1" s="1"/>
  <c r="BN254" i="1" s="1"/>
  <c r="BO254" i="1" s="1"/>
  <c r="BP254" i="1" s="1"/>
  <c r="BQ254" i="1" s="1"/>
  <c r="BC362" i="1"/>
  <c r="BD362" i="1" s="1"/>
  <c r="AL203" i="1"/>
  <c r="AM203" i="1" s="1"/>
  <c r="AN203" i="1" s="1"/>
  <c r="AO203" i="1" s="1"/>
  <c r="AP203" i="1" s="1"/>
  <c r="AQ203" i="1" s="1"/>
  <c r="AR203" i="1" s="1"/>
  <c r="AS203" i="1" s="1"/>
  <c r="AT203" i="1" s="1"/>
  <c r="AU203" i="1" s="1"/>
  <c r="AV203" i="1" s="1"/>
  <c r="AW203" i="1" s="1"/>
  <c r="AX203" i="1" s="1"/>
  <c r="AY203" i="1" s="1"/>
  <c r="BL371" i="1"/>
  <c r="BM371" i="1" s="1"/>
  <c r="BN371" i="1" s="1"/>
  <c r="BD267" i="1"/>
  <c r="BE267" i="1" s="1"/>
  <c r="BF267" i="1" s="1"/>
  <c r="BG267" i="1" s="1"/>
  <c r="BH267" i="1" s="1"/>
  <c r="BI267" i="1" s="1"/>
  <c r="BJ267" i="1" s="1"/>
  <c r="BK267" i="1" s="1"/>
  <c r="BL267" i="1" s="1"/>
  <c r="BM267" i="1" s="1"/>
  <c r="BN267" i="1" s="1"/>
  <c r="BO267" i="1" s="1"/>
  <c r="BP267" i="1" s="1"/>
  <c r="BQ267" i="1" s="1"/>
  <c r="AZ265" i="1"/>
  <c r="BA265" i="1" s="1"/>
  <c r="BB265" i="1" s="1"/>
  <c r="BC265" i="1" s="1"/>
  <c r="BD265" i="1" s="1"/>
  <c r="BE265" i="1" s="1"/>
  <c r="BF265" i="1" s="1"/>
  <c r="BG265" i="1" s="1"/>
  <c r="BH265" i="1" s="1"/>
  <c r="BI265" i="1" s="1"/>
  <c r="BJ265" i="1" s="1"/>
  <c r="BK265" i="1" s="1"/>
  <c r="BL265" i="1" s="1"/>
  <c r="BM265" i="1" s="1"/>
  <c r="BN265" i="1" s="1"/>
  <c r="BO265" i="1" s="1"/>
  <c r="BP265" i="1" s="1"/>
  <c r="BQ265" i="1" s="1"/>
  <c r="AA296" i="1"/>
  <c r="AB296" i="1" s="1"/>
  <c r="AC296" i="1" s="1"/>
  <c r="AD296" i="1" s="1"/>
  <c r="AE296" i="1" s="1"/>
  <c r="AR351" i="1"/>
  <c r="AS351" i="1" s="1"/>
  <c r="AT351" i="1" s="1"/>
  <c r="AU351" i="1" s="1"/>
  <c r="AV351" i="1" s="1"/>
  <c r="AW351" i="1" s="1"/>
  <c r="AX351" i="1" s="1"/>
  <c r="AY351" i="1" s="1"/>
  <c r="AZ351" i="1" s="1"/>
  <c r="BA351" i="1" s="1"/>
  <c r="BB351" i="1" s="1"/>
  <c r="BC351" i="1" s="1"/>
  <c r="BD351" i="1" s="1"/>
  <c r="BE351" i="1" s="1"/>
  <c r="BF351" i="1" s="1"/>
  <c r="BG351" i="1" s="1"/>
  <c r="BH351" i="1" s="1"/>
  <c r="BI351" i="1" s="1"/>
  <c r="BJ351" i="1" s="1"/>
  <c r="BK351" i="1" s="1"/>
  <c r="BL351" i="1" s="1"/>
  <c r="BM351" i="1" s="1"/>
  <c r="BN351" i="1" s="1"/>
  <c r="BO351" i="1" s="1"/>
  <c r="BP351" i="1" s="1"/>
  <c r="BQ351" i="1" s="1"/>
  <c r="AT350" i="1"/>
  <c r="AU350" i="1" s="1"/>
  <c r="AV350" i="1" s="1"/>
  <c r="AW350" i="1" s="1"/>
  <c r="AX350" i="1" s="1"/>
  <c r="AY350" i="1" s="1"/>
  <c r="AZ350" i="1" s="1"/>
  <c r="BA350" i="1" s="1"/>
  <c r="BB350" i="1" s="1"/>
  <c r="BC350" i="1" s="1"/>
  <c r="BD350" i="1" s="1"/>
  <c r="BE350" i="1" s="1"/>
  <c r="BF350" i="1" s="1"/>
  <c r="BG350" i="1" s="1"/>
  <c r="BH350" i="1" s="1"/>
  <c r="BI350" i="1" s="1"/>
  <c r="BJ350" i="1" s="1"/>
  <c r="BK350" i="1" s="1"/>
  <c r="BL350" i="1" s="1"/>
  <c r="BM350" i="1" s="1"/>
  <c r="BN350" i="1" s="1"/>
  <c r="BO350" i="1" s="1"/>
  <c r="BP350" i="1" s="1"/>
  <c r="BQ350" i="1" s="1"/>
  <c r="BO371" i="1"/>
  <c r="BP371" i="1" s="1"/>
  <c r="BQ371" i="1" s="1"/>
  <c r="BA264" i="1"/>
  <c r="BB264" i="1" s="1"/>
  <c r="BC264" i="1" s="1"/>
  <c r="BD264" i="1" s="1"/>
  <c r="BE264" i="1" s="1"/>
  <c r="BF264" i="1" s="1"/>
  <c r="BG264" i="1" s="1"/>
  <c r="BH264" i="1" s="1"/>
  <c r="BI264" i="1" s="1"/>
  <c r="BJ264" i="1" s="1"/>
  <c r="BK264" i="1" s="1"/>
  <c r="BL264" i="1" s="1"/>
  <c r="BM264" i="1" s="1"/>
  <c r="BN264" i="1" s="1"/>
  <c r="BO264" i="1" s="1"/>
  <c r="BP264" i="1" s="1"/>
  <c r="BQ264" i="1" s="1"/>
  <c r="BE362" i="1"/>
  <c r="BF362" i="1" s="1"/>
  <c r="T140" i="1"/>
  <c r="U140" i="1" s="1"/>
  <c r="AK246" i="1"/>
  <c r="AL246" i="1" s="1"/>
  <c r="AM246" i="1" s="1"/>
  <c r="AN246" i="1" s="1"/>
  <c r="AO246" i="1" s="1"/>
  <c r="AP246" i="1" s="1"/>
  <c r="AQ246" i="1" s="1"/>
  <c r="AR246" i="1" s="1"/>
  <c r="AS246" i="1" s="1"/>
  <c r="AT246" i="1" s="1"/>
  <c r="AU246" i="1" s="1"/>
  <c r="AV246" i="1" s="1"/>
  <c r="AW246" i="1" s="1"/>
  <c r="AX246" i="1" s="1"/>
  <c r="AY246" i="1" s="1"/>
  <c r="AZ246" i="1" s="1"/>
  <c r="BA246" i="1" s="1"/>
  <c r="BB246" i="1" s="1"/>
  <c r="BC246" i="1" s="1"/>
  <c r="BD246" i="1" s="1"/>
  <c r="BE246" i="1" s="1"/>
  <c r="BF246" i="1" s="1"/>
  <c r="BG246" i="1" s="1"/>
  <c r="BH246" i="1" s="1"/>
  <c r="BI246" i="1" s="1"/>
  <c r="BJ246" i="1" s="1"/>
  <c r="BK246" i="1" s="1"/>
  <c r="BL246" i="1" s="1"/>
  <c r="BM246" i="1" s="1"/>
  <c r="BN246" i="1" s="1"/>
  <c r="BO246" i="1" s="1"/>
  <c r="BP246" i="1" s="1"/>
  <c r="BQ246" i="1" s="1"/>
  <c r="BP38" i="1"/>
  <c r="BQ38" i="1" s="1"/>
  <c r="AM248" i="1"/>
  <c r="AN248" i="1" s="1"/>
  <c r="AO248" i="1" s="1"/>
  <c r="AP248" i="1" s="1"/>
  <c r="AQ248" i="1" s="1"/>
  <c r="AR248" i="1" s="1"/>
  <c r="AS248" i="1" s="1"/>
  <c r="AT248" i="1" s="1"/>
  <c r="AU248" i="1" s="1"/>
  <c r="AV248" i="1" s="1"/>
  <c r="AW248" i="1" s="1"/>
  <c r="AX248" i="1" s="1"/>
  <c r="AY248" i="1" s="1"/>
  <c r="AZ248" i="1" s="1"/>
  <c r="BA248" i="1" s="1"/>
  <c r="BB248" i="1" s="1"/>
  <c r="BC248" i="1" s="1"/>
  <c r="BD248" i="1" s="1"/>
  <c r="BE248" i="1" s="1"/>
  <c r="BF248" i="1" s="1"/>
  <c r="BG248" i="1" s="1"/>
  <c r="BH248" i="1" s="1"/>
  <c r="BI248" i="1" s="1"/>
  <c r="BJ248" i="1" s="1"/>
  <c r="BK248" i="1" s="1"/>
  <c r="BL248" i="1" s="1"/>
  <c r="BM248" i="1" s="1"/>
  <c r="BN248" i="1" s="1"/>
  <c r="BO248" i="1" s="1"/>
  <c r="BP248" i="1" s="1"/>
  <c r="BQ248" i="1" s="1"/>
  <c r="AX354" i="1"/>
  <c r="AY354" i="1" s="1"/>
  <c r="AZ354" i="1" s="1"/>
  <c r="BA354" i="1" s="1"/>
  <c r="BB354" i="1" s="1"/>
  <c r="BC354" i="1" s="1"/>
  <c r="BD354" i="1" s="1"/>
  <c r="BE354" i="1" s="1"/>
  <c r="BF354" i="1" s="1"/>
  <c r="BG354" i="1" s="1"/>
  <c r="BH354" i="1" s="1"/>
  <c r="BI354" i="1" s="1"/>
  <c r="BJ354" i="1" s="1"/>
  <c r="BK354" i="1" s="1"/>
  <c r="BL354" i="1" s="1"/>
  <c r="BM354" i="1" s="1"/>
  <c r="BN354" i="1" s="1"/>
  <c r="BO354" i="1" s="1"/>
  <c r="BP354" i="1" s="1"/>
  <c r="BQ354" i="1" s="1"/>
  <c r="BL370" i="1"/>
  <c r="BM370" i="1" s="1"/>
  <c r="BN370" i="1" s="1"/>
  <c r="BO370" i="1" s="1"/>
  <c r="BP370" i="1" s="1"/>
  <c r="BQ370" i="1" s="1"/>
  <c r="AC297" i="1"/>
  <c r="AD297" i="1" s="1"/>
  <c r="AE297" i="1" s="1"/>
  <c r="AF297" i="1" s="1"/>
  <c r="AG297" i="1" s="1"/>
  <c r="AH297" i="1" s="1"/>
  <c r="AI297" i="1" s="1"/>
  <c r="AJ297" i="1" s="1"/>
  <c r="AK297" i="1" s="1"/>
  <c r="AL297" i="1" s="1"/>
  <c r="AM297" i="1" s="1"/>
  <c r="AN297" i="1" s="1"/>
  <c r="AO297" i="1" s="1"/>
  <c r="AP297" i="1" s="1"/>
  <c r="AQ297" i="1" s="1"/>
  <c r="AR297" i="1" s="1"/>
  <c r="AS297" i="1" s="1"/>
  <c r="AT297" i="1" s="1"/>
  <c r="AU297" i="1" s="1"/>
  <c r="AV297" i="1" s="1"/>
  <c r="AW297" i="1" s="1"/>
  <c r="AX297" i="1" s="1"/>
  <c r="AY297" i="1" s="1"/>
  <c r="W139" i="1"/>
  <c r="AK206" i="1"/>
  <c r="AL206" i="1" s="1"/>
  <c r="AM206" i="1" s="1"/>
  <c r="AN206" i="1" s="1"/>
  <c r="AO206" i="1" s="1"/>
  <c r="AP206" i="1" s="1"/>
  <c r="AQ206" i="1" s="1"/>
  <c r="AR206" i="1" s="1"/>
  <c r="AS206" i="1" s="1"/>
  <c r="AT206" i="1" s="1"/>
  <c r="AU206" i="1" s="1"/>
  <c r="AV206" i="1" s="1"/>
  <c r="AW206" i="1" s="1"/>
  <c r="AX206" i="1" s="1"/>
  <c r="AY206" i="1" s="1"/>
  <c r="AZ206" i="1" s="1"/>
  <c r="BA206" i="1" s="1"/>
  <c r="BB206" i="1" s="1"/>
  <c r="BC206" i="1" s="1"/>
  <c r="BD206" i="1" s="1"/>
  <c r="BE206" i="1" s="1"/>
  <c r="BF206" i="1" s="1"/>
  <c r="BG206" i="1" s="1"/>
  <c r="BH206" i="1" s="1"/>
  <c r="BI206" i="1" s="1"/>
  <c r="BJ206" i="1" s="1"/>
  <c r="BK206" i="1" s="1"/>
  <c r="BL206" i="1" s="1"/>
  <c r="BM206" i="1" s="1"/>
  <c r="BN206" i="1" s="1"/>
  <c r="BO206" i="1" s="1"/>
  <c r="BP206" i="1" s="1"/>
  <c r="BQ206" i="1" s="1"/>
  <c r="BN35" i="1"/>
  <c r="BO35" i="1" s="1"/>
  <c r="BP35" i="1" s="1"/>
  <c r="BQ35" i="1" s="1"/>
  <c r="BB218" i="1"/>
  <c r="BC218" i="1" s="1"/>
  <c r="BD218" i="1" s="1"/>
  <c r="BE218" i="1" s="1"/>
  <c r="BF218" i="1" s="1"/>
  <c r="BG218" i="1" s="1"/>
  <c r="BH218" i="1" s="1"/>
  <c r="BI218" i="1" s="1"/>
  <c r="BJ218" i="1" s="1"/>
  <c r="BK218" i="1" s="1"/>
  <c r="BL218" i="1" s="1"/>
  <c r="BM218" i="1" s="1"/>
  <c r="BN218" i="1" s="1"/>
  <c r="BO218" i="1" s="1"/>
  <c r="BP218" i="1" s="1"/>
  <c r="BQ218" i="1" s="1"/>
  <c r="BF364" i="1"/>
  <c r="BG364" i="1" s="1"/>
  <c r="BO36" i="1"/>
  <c r="BP36" i="1" s="1"/>
  <c r="BQ36" i="1" s="1"/>
  <c r="AN209" i="1"/>
  <c r="AO209" i="1" s="1"/>
  <c r="AE241" i="1"/>
  <c r="AF241" i="1" s="1"/>
  <c r="AG241" i="1" s="1"/>
  <c r="AH241" i="1" s="1"/>
  <c r="AI241" i="1" s="1"/>
  <c r="AJ241" i="1" s="1"/>
  <c r="AK241" i="1" s="1"/>
  <c r="AL241" i="1" s="1"/>
  <c r="AM241" i="1" s="1"/>
  <c r="AN241" i="1" s="1"/>
  <c r="AO241" i="1" s="1"/>
  <c r="AP241" i="1" s="1"/>
  <c r="AQ241" i="1" s="1"/>
  <c r="AR241" i="1" s="1"/>
  <c r="AS241" i="1" s="1"/>
  <c r="AT241" i="1" s="1"/>
  <c r="AU241" i="1" s="1"/>
  <c r="AV241" i="1" s="1"/>
  <c r="AW241" i="1" s="1"/>
  <c r="AX241" i="1" s="1"/>
  <c r="AY241" i="1" s="1"/>
  <c r="AZ241" i="1" s="1"/>
  <c r="BA241" i="1" s="1"/>
  <c r="BB241" i="1" s="1"/>
  <c r="BC241" i="1" s="1"/>
  <c r="BD241" i="1" s="1"/>
  <c r="BE241" i="1" s="1"/>
  <c r="BF241" i="1" s="1"/>
  <c r="BG241" i="1" s="1"/>
  <c r="BH241" i="1" s="1"/>
  <c r="BI241" i="1" s="1"/>
  <c r="BJ241" i="1" s="1"/>
  <c r="BK241" i="1" s="1"/>
  <c r="BL241" i="1" s="1"/>
  <c r="BM241" i="1" s="1"/>
  <c r="BN241" i="1" s="1"/>
  <c r="BO241" i="1" s="1"/>
  <c r="BP241" i="1" s="1"/>
  <c r="BQ241" i="1" s="1"/>
  <c r="U137" i="1"/>
  <c r="V137" i="1" s="1"/>
  <c r="W137" i="1" s="1"/>
  <c r="X137" i="1" s="1"/>
  <c r="Y137" i="1" s="1"/>
  <c r="Z137" i="1" s="1"/>
  <c r="AA137" i="1" s="1"/>
  <c r="AB137" i="1" s="1"/>
  <c r="AC137" i="1" s="1"/>
  <c r="AD137" i="1" s="1"/>
  <c r="AE137" i="1" s="1"/>
  <c r="AF137" i="1" s="1"/>
  <c r="AG137" i="1" s="1"/>
  <c r="AH137" i="1" s="1"/>
  <c r="AI137" i="1" s="1"/>
  <c r="AJ137" i="1" s="1"/>
  <c r="AK137" i="1" s="1"/>
  <c r="AL137" i="1" s="1"/>
  <c r="AM137" i="1" s="1"/>
  <c r="AN137" i="1" s="1"/>
  <c r="AO137" i="1" s="1"/>
  <c r="AP137" i="1" s="1"/>
  <c r="AQ137" i="1" s="1"/>
  <c r="AR137" i="1" s="1"/>
  <c r="AS137" i="1" s="1"/>
  <c r="AT137" i="1" s="1"/>
  <c r="AU137" i="1" s="1"/>
  <c r="AV137" i="1" s="1"/>
  <c r="AW137" i="1" s="1"/>
  <c r="AX137" i="1" s="1"/>
  <c r="AY137" i="1" s="1"/>
  <c r="AZ137" i="1" s="1"/>
  <c r="BA137" i="1" s="1"/>
  <c r="BB137" i="1" s="1"/>
  <c r="BC137" i="1" s="1"/>
  <c r="BD137" i="1" s="1"/>
  <c r="BE137" i="1" s="1"/>
  <c r="BF137" i="1" s="1"/>
  <c r="BG137" i="1" s="1"/>
  <c r="BH137" i="1" s="1"/>
  <c r="BI137" i="1" s="1"/>
  <c r="BJ137" i="1" s="1"/>
  <c r="BK137" i="1" s="1"/>
  <c r="BL137" i="1" s="1"/>
  <c r="BM137" i="1" s="1"/>
  <c r="BN137" i="1" s="1"/>
  <c r="BO137" i="1" s="1"/>
  <c r="BP137" i="1" s="1"/>
  <c r="BQ137" i="1" s="1"/>
  <c r="S141" i="1"/>
  <c r="T141" i="1" s="1"/>
  <c r="BP86" i="1"/>
  <c r="BQ86" i="1" s="1"/>
  <c r="AT259" i="1"/>
  <c r="AU259" i="1" s="1"/>
  <c r="AO212" i="1"/>
  <c r="AP212" i="1" s="1"/>
  <c r="AJ247" i="1"/>
  <c r="AK247" i="1" s="1"/>
  <c r="AR214" i="1"/>
  <c r="AS214" i="1" s="1"/>
  <c r="AT214" i="1" s="1"/>
  <c r="AU214" i="1" s="1"/>
  <c r="AV214" i="1" s="1"/>
  <c r="AW214" i="1" s="1"/>
  <c r="AX214" i="1" s="1"/>
  <c r="AY214" i="1" s="1"/>
  <c r="AZ214" i="1" s="1"/>
  <c r="BA214" i="1" s="1"/>
  <c r="BB214" i="1" s="1"/>
  <c r="BC214" i="1" s="1"/>
  <c r="BD214" i="1" s="1"/>
  <c r="BE214" i="1" s="1"/>
  <c r="BF214" i="1" s="1"/>
  <c r="BG214" i="1" s="1"/>
  <c r="BH214" i="1" s="1"/>
  <c r="BI214" i="1" s="1"/>
  <c r="BJ214" i="1" s="1"/>
  <c r="BK214" i="1" s="1"/>
  <c r="BL214" i="1" s="1"/>
  <c r="BM214" i="1" s="1"/>
  <c r="BN214" i="1" s="1"/>
  <c r="BO214" i="1" s="1"/>
  <c r="BP214" i="1" s="1"/>
  <c r="BQ214" i="1" s="1"/>
  <c r="AU318" i="1"/>
  <c r="AV318" i="1" s="1"/>
  <c r="AW318" i="1" s="1"/>
  <c r="AX318" i="1" s="1"/>
  <c r="AY318" i="1" s="1"/>
  <c r="AZ318" i="1" s="1"/>
  <c r="BA318" i="1" s="1"/>
  <c r="BB318" i="1" s="1"/>
  <c r="BC318" i="1" s="1"/>
  <c r="BD318" i="1" s="1"/>
  <c r="BE318" i="1" s="1"/>
  <c r="BF318" i="1" s="1"/>
  <c r="BG318" i="1" s="1"/>
  <c r="BH318" i="1" s="1"/>
  <c r="BI318" i="1" s="1"/>
  <c r="BJ318" i="1" s="1"/>
  <c r="BK318" i="1" s="1"/>
  <c r="BL318" i="1" s="1"/>
  <c r="BM318" i="1" s="1"/>
  <c r="BN318" i="1" s="1"/>
  <c r="BO318" i="1" s="1"/>
  <c r="BP318" i="1" s="1"/>
  <c r="BQ318" i="1" s="1"/>
  <c r="AK308" i="1"/>
  <c r="AL308" i="1" s="1"/>
  <c r="AM308" i="1" s="1"/>
  <c r="AN308" i="1" s="1"/>
  <c r="AO308" i="1" s="1"/>
  <c r="AP308" i="1" s="1"/>
  <c r="AQ308" i="1" s="1"/>
  <c r="AR308" i="1" s="1"/>
  <c r="AS308" i="1" s="1"/>
  <c r="AT308" i="1" s="1"/>
  <c r="AU308" i="1" s="1"/>
  <c r="AV308" i="1" s="1"/>
  <c r="AW308" i="1" s="1"/>
  <c r="AX308" i="1" s="1"/>
  <c r="AY308" i="1" s="1"/>
  <c r="AZ308" i="1" s="1"/>
  <c r="BA308" i="1" s="1"/>
  <c r="BB308" i="1" s="1"/>
  <c r="BC308" i="1" s="1"/>
  <c r="BD308" i="1" s="1"/>
  <c r="BE308" i="1" s="1"/>
  <c r="BF308" i="1" s="1"/>
  <c r="BG308" i="1" s="1"/>
  <c r="BH308" i="1" s="1"/>
  <c r="BI308" i="1" s="1"/>
  <c r="BJ308" i="1" s="1"/>
  <c r="BK308" i="1" s="1"/>
  <c r="BL308" i="1" s="1"/>
  <c r="BM308" i="1" s="1"/>
  <c r="BN308" i="1" s="1"/>
  <c r="BO308" i="1" s="1"/>
  <c r="BP308" i="1" s="1"/>
  <c r="BQ308" i="1" s="1"/>
  <c r="AP311" i="1"/>
  <c r="AQ311" i="1" s="1"/>
  <c r="AR311" i="1" s="1"/>
  <c r="AS311" i="1" s="1"/>
  <c r="AT311" i="1" s="1"/>
  <c r="AU311" i="1" s="1"/>
  <c r="AV311" i="1" s="1"/>
  <c r="AW311" i="1" s="1"/>
  <c r="AX311" i="1" s="1"/>
  <c r="AY311" i="1" s="1"/>
  <c r="AZ311" i="1" s="1"/>
  <c r="BA311" i="1" s="1"/>
  <c r="BB311" i="1" s="1"/>
  <c r="BC311" i="1" s="1"/>
  <c r="BD311" i="1" s="1"/>
  <c r="BE311" i="1" s="1"/>
  <c r="BF311" i="1" s="1"/>
  <c r="BG311" i="1" s="1"/>
  <c r="BH311" i="1" s="1"/>
  <c r="BI311" i="1" s="1"/>
  <c r="BJ311" i="1" s="1"/>
  <c r="BK311" i="1" s="1"/>
  <c r="BL311" i="1" s="1"/>
  <c r="BM311" i="1" s="1"/>
  <c r="BN311" i="1" s="1"/>
  <c r="BO311" i="1" s="1"/>
  <c r="BP311" i="1" s="1"/>
  <c r="BQ311" i="1" s="1"/>
  <c r="BC360" i="1"/>
  <c r="BD360" i="1" s="1"/>
  <c r="AF301" i="1"/>
  <c r="AG301" i="1" s="1"/>
  <c r="AC199" i="1"/>
  <c r="AJ302" i="1"/>
  <c r="AK302" i="1" s="1"/>
  <c r="AL302" i="1" s="1"/>
  <c r="AM302" i="1" s="1"/>
  <c r="AN302" i="1" s="1"/>
  <c r="AO302" i="1" s="1"/>
  <c r="AP302" i="1" s="1"/>
  <c r="AQ302" i="1" s="1"/>
  <c r="AR302" i="1" s="1"/>
  <c r="AS302" i="1" s="1"/>
  <c r="AT302" i="1" s="1"/>
  <c r="AU302" i="1" s="1"/>
  <c r="AV302" i="1" s="1"/>
  <c r="AW302" i="1" s="1"/>
  <c r="AX302" i="1" s="1"/>
  <c r="AY302" i="1" s="1"/>
  <c r="AZ302" i="1" s="1"/>
  <c r="BA302" i="1" s="1"/>
  <c r="BB302" i="1" s="1"/>
  <c r="BC302" i="1" s="1"/>
  <c r="BD302" i="1" s="1"/>
  <c r="BE302" i="1" s="1"/>
  <c r="BF302" i="1" s="1"/>
  <c r="BG302" i="1" s="1"/>
  <c r="BH302" i="1" s="1"/>
  <c r="BI302" i="1" s="1"/>
  <c r="BJ302" i="1" s="1"/>
  <c r="BK302" i="1" s="1"/>
  <c r="BL302" i="1" s="1"/>
  <c r="BM302" i="1" s="1"/>
  <c r="BN302" i="1" s="1"/>
  <c r="BO302" i="1" s="1"/>
  <c r="BP302" i="1" s="1"/>
  <c r="BQ302" i="1" s="1"/>
  <c r="AN307" i="1"/>
  <c r="AO307" i="1" s="1"/>
  <c r="AP307" i="1" s="1"/>
  <c r="AQ307" i="1" s="1"/>
  <c r="AR307" i="1" s="1"/>
  <c r="AS307" i="1" s="1"/>
  <c r="AT307" i="1" s="1"/>
  <c r="AU307" i="1" s="1"/>
  <c r="AV307" i="1" s="1"/>
  <c r="AW307" i="1" s="1"/>
  <c r="AX307" i="1" s="1"/>
  <c r="AY307" i="1" s="1"/>
  <c r="AZ307" i="1" s="1"/>
  <c r="BA307" i="1" s="1"/>
  <c r="BB307" i="1" s="1"/>
  <c r="BC307" i="1" s="1"/>
  <c r="BD307" i="1" s="1"/>
  <c r="BE307" i="1" s="1"/>
  <c r="BF307" i="1" s="1"/>
  <c r="BG307" i="1" s="1"/>
  <c r="BH307" i="1" s="1"/>
  <c r="BI307" i="1" s="1"/>
  <c r="BJ307" i="1" s="1"/>
  <c r="BK307" i="1" s="1"/>
  <c r="BL307" i="1" s="1"/>
  <c r="BM307" i="1" s="1"/>
  <c r="BN307" i="1" s="1"/>
  <c r="BO307" i="1" s="1"/>
  <c r="BP307" i="1" s="1"/>
  <c r="BQ307" i="1" s="1"/>
  <c r="AP348" i="1"/>
  <c r="AQ348" i="1" s="1"/>
  <c r="AR348" i="1" s="1"/>
  <c r="AS348" i="1" s="1"/>
  <c r="AT348" i="1" s="1"/>
  <c r="AU348" i="1" s="1"/>
  <c r="AV348" i="1" s="1"/>
  <c r="AW348" i="1" s="1"/>
  <c r="AX348" i="1" s="1"/>
  <c r="AY348" i="1" s="1"/>
  <c r="AZ348" i="1" s="1"/>
  <c r="BA348" i="1" s="1"/>
  <c r="BB348" i="1" s="1"/>
  <c r="BC348" i="1" s="1"/>
  <c r="BD348" i="1" s="1"/>
  <c r="BE348" i="1" s="1"/>
  <c r="BF348" i="1" s="1"/>
  <c r="BG348" i="1" s="1"/>
  <c r="BH348" i="1" s="1"/>
  <c r="BI348" i="1" s="1"/>
  <c r="BJ348" i="1" s="1"/>
  <c r="BK348" i="1" s="1"/>
  <c r="BL348" i="1" s="1"/>
  <c r="BM348" i="1" s="1"/>
  <c r="BN348" i="1" s="1"/>
  <c r="BO348" i="1" s="1"/>
  <c r="BP348" i="1" s="1"/>
  <c r="BQ348" i="1" s="1"/>
  <c r="AL345" i="1"/>
  <c r="AM345" i="1" s="1"/>
  <c r="AN345" i="1" s="1"/>
  <c r="V191" i="1"/>
  <c r="W191" i="1" s="1"/>
  <c r="X191" i="1" s="1"/>
  <c r="Y191" i="1" s="1"/>
  <c r="Z191" i="1" s="1"/>
  <c r="AA191" i="1" s="1"/>
  <c r="AB191" i="1" s="1"/>
  <c r="AC191" i="1" s="1"/>
  <c r="AD191" i="1" s="1"/>
  <c r="AE191" i="1" s="1"/>
  <c r="AF191" i="1" s="1"/>
  <c r="AG191" i="1" s="1"/>
  <c r="AH191" i="1" s="1"/>
  <c r="AI191" i="1" s="1"/>
  <c r="AJ191" i="1" s="1"/>
  <c r="AK191" i="1" s="1"/>
  <c r="AL191" i="1" s="1"/>
  <c r="AM191" i="1" s="1"/>
  <c r="AN191" i="1" s="1"/>
  <c r="AO191" i="1" s="1"/>
  <c r="AP191" i="1" s="1"/>
  <c r="AQ191" i="1" s="1"/>
  <c r="AR191" i="1" s="1"/>
  <c r="AS191" i="1" s="1"/>
  <c r="AT191" i="1" s="1"/>
  <c r="AU191" i="1" s="1"/>
  <c r="AV191" i="1" s="1"/>
  <c r="AW191" i="1" s="1"/>
  <c r="AX191" i="1" s="1"/>
  <c r="AY191" i="1" s="1"/>
  <c r="AZ191" i="1" s="1"/>
  <c r="BA191" i="1" s="1"/>
  <c r="BB191" i="1" s="1"/>
  <c r="BC191" i="1" s="1"/>
  <c r="BD191" i="1" s="1"/>
  <c r="BE191" i="1" s="1"/>
  <c r="BF191" i="1" s="1"/>
  <c r="BG191" i="1" s="1"/>
  <c r="BH191" i="1" s="1"/>
  <c r="BI191" i="1" s="1"/>
  <c r="BJ191" i="1" s="1"/>
  <c r="BK191" i="1" s="1"/>
  <c r="BL191" i="1" s="1"/>
  <c r="BM191" i="1" s="1"/>
  <c r="BN191" i="1" s="1"/>
  <c r="BO191" i="1" s="1"/>
  <c r="BP191" i="1" s="1"/>
  <c r="BQ191" i="1" s="1"/>
  <c r="AG204" i="1"/>
  <c r="AH204" i="1" s="1"/>
  <c r="AI204" i="1" s="1"/>
  <c r="AJ204" i="1" s="1"/>
  <c r="AK204" i="1" s="1"/>
  <c r="AL204" i="1" s="1"/>
  <c r="AM204" i="1" s="1"/>
  <c r="AN204" i="1" s="1"/>
  <c r="AO204" i="1" s="1"/>
  <c r="AP204" i="1" s="1"/>
  <c r="AQ204" i="1" s="1"/>
  <c r="AR204" i="1" s="1"/>
  <c r="AS204" i="1" s="1"/>
  <c r="AT204" i="1" s="1"/>
  <c r="AU204" i="1" s="1"/>
  <c r="AV204" i="1" s="1"/>
  <c r="AW204" i="1" s="1"/>
  <c r="AX204" i="1" s="1"/>
  <c r="AY204" i="1" s="1"/>
  <c r="AZ204" i="1" s="1"/>
  <c r="BA204" i="1" s="1"/>
  <c r="BB204" i="1" s="1"/>
  <c r="BC204" i="1" s="1"/>
  <c r="BD204" i="1" s="1"/>
  <c r="BE204" i="1" s="1"/>
  <c r="BF204" i="1" s="1"/>
  <c r="BG204" i="1" s="1"/>
  <c r="BH204" i="1" s="1"/>
  <c r="BI204" i="1" s="1"/>
  <c r="BJ204" i="1" s="1"/>
  <c r="BK204" i="1" s="1"/>
  <c r="BL204" i="1" s="1"/>
  <c r="BM204" i="1" s="1"/>
  <c r="BN204" i="1" s="1"/>
  <c r="BO204" i="1" s="1"/>
  <c r="BP204" i="1" s="1"/>
  <c r="BQ204" i="1" s="1"/>
  <c r="AT353" i="1"/>
  <c r="AU353" i="1" s="1"/>
  <c r="AV353" i="1" s="1"/>
  <c r="AW353" i="1" s="1"/>
  <c r="AX353" i="1" s="1"/>
  <c r="AY353" i="1" s="1"/>
  <c r="AZ353" i="1" s="1"/>
  <c r="BA353" i="1" s="1"/>
  <c r="BB353" i="1" s="1"/>
  <c r="AN346" i="1"/>
  <c r="AO346" i="1" s="1"/>
  <c r="AP346" i="1" s="1"/>
  <c r="AQ346" i="1" s="1"/>
  <c r="AR346" i="1" s="1"/>
  <c r="AS346" i="1" s="1"/>
  <c r="AT346" i="1" s="1"/>
  <c r="AU346" i="1" s="1"/>
  <c r="AV346" i="1" s="1"/>
  <c r="AW346" i="1" s="1"/>
  <c r="AX346" i="1" s="1"/>
  <c r="AY346" i="1" s="1"/>
  <c r="AZ346" i="1" s="1"/>
  <c r="BA346" i="1" s="1"/>
  <c r="BB346" i="1" s="1"/>
  <c r="BC346" i="1" s="1"/>
  <c r="BD346" i="1" s="1"/>
  <c r="BE346" i="1" s="1"/>
  <c r="BF346" i="1" s="1"/>
  <c r="BG346" i="1" s="1"/>
  <c r="BH346" i="1" s="1"/>
  <c r="BI346" i="1" s="1"/>
  <c r="BJ346" i="1" s="1"/>
  <c r="BK346" i="1" s="1"/>
  <c r="BL346" i="1" s="1"/>
  <c r="BM346" i="1" s="1"/>
  <c r="BN346" i="1" s="1"/>
  <c r="BO346" i="1" s="1"/>
  <c r="BP346" i="1" s="1"/>
  <c r="BQ346" i="1" s="1"/>
  <c r="AX263" i="1"/>
  <c r="AY263" i="1" s="1"/>
  <c r="AS316" i="1"/>
  <c r="AT316" i="1" s="1"/>
  <c r="AU316" i="1" s="1"/>
  <c r="AV316" i="1" s="1"/>
  <c r="AW316" i="1" s="1"/>
  <c r="AX316" i="1" s="1"/>
  <c r="AY316" i="1" s="1"/>
  <c r="AZ316" i="1" s="1"/>
  <c r="BA316" i="1" s="1"/>
  <c r="BB316" i="1" s="1"/>
  <c r="BC316" i="1" s="1"/>
  <c r="BD316" i="1" s="1"/>
  <c r="BE316" i="1" s="1"/>
  <c r="BF316" i="1" s="1"/>
  <c r="BG316" i="1" s="1"/>
  <c r="BH316" i="1" s="1"/>
  <c r="BI316" i="1" s="1"/>
  <c r="BJ316" i="1" s="1"/>
  <c r="BK316" i="1" s="1"/>
  <c r="BL316" i="1" s="1"/>
  <c r="BM316" i="1" s="1"/>
  <c r="BN316" i="1" s="1"/>
  <c r="BO316" i="1" s="1"/>
  <c r="BP316" i="1" s="1"/>
  <c r="BQ316" i="1" s="1"/>
  <c r="AR213" i="1"/>
  <c r="AS213" i="1" s="1"/>
  <c r="AH305" i="1"/>
  <c r="AI305" i="1" s="1"/>
  <c r="AJ305" i="1" s="1"/>
  <c r="AK305" i="1" s="1"/>
  <c r="AL305" i="1" s="1"/>
  <c r="AM305" i="1" s="1"/>
  <c r="AN305" i="1" s="1"/>
  <c r="AO305" i="1" s="1"/>
  <c r="AP305" i="1" s="1"/>
  <c r="AQ305" i="1" s="1"/>
  <c r="AR305" i="1" s="1"/>
  <c r="AS305" i="1" s="1"/>
  <c r="AT305" i="1" s="1"/>
  <c r="AU305" i="1" s="1"/>
  <c r="AV305" i="1" s="1"/>
  <c r="AW305" i="1" s="1"/>
  <c r="AX305" i="1" s="1"/>
  <c r="AY305" i="1" s="1"/>
  <c r="AZ305" i="1" s="1"/>
  <c r="BA305" i="1" s="1"/>
  <c r="BB305" i="1" s="1"/>
  <c r="BC305" i="1" s="1"/>
  <c r="BD305" i="1" s="1"/>
  <c r="BE305" i="1" s="1"/>
  <c r="BF305" i="1" s="1"/>
  <c r="BG305" i="1" s="1"/>
  <c r="BH305" i="1" s="1"/>
  <c r="BI305" i="1" s="1"/>
  <c r="BJ305" i="1" s="1"/>
  <c r="BK305" i="1" s="1"/>
  <c r="BL305" i="1" s="1"/>
  <c r="BM305" i="1" s="1"/>
  <c r="BN305" i="1" s="1"/>
  <c r="BO305" i="1" s="1"/>
  <c r="BP305" i="1" s="1"/>
  <c r="BQ305" i="1" s="1"/>
  <c r="AV314" i="1"/>
  <c r="AW314" i="1" s="1"/>
  <c r="AX314" i="1" s="1"/>
  <c r="AY314" i="1" s="1"/>
  <c r="AZ314" i="1" s="1"/>
  <c r="BA314" i="1" s="1"/>
  <c r="BB314" i="1" s="1"/>
  <c r="BC314" i="1" s="1"/>
  <c r="BD314" i="1" s="1"/>
  <c r="BE314" i="1" s="1"/>
  <c r="BF314" i="1" s="1"/>
  <c r="BG314" i="1" s="1"/>
  <c r="BH314" i="1" s="1"/>
  <c r="BI314" i="1" s="1"/>
  <c r="BJ314" i="1" s="1"/>
  <c r="BK314" i="1" s="1"/>
  <c r="BL314" i="1" s="1"/>
  <c r="BM314" i="1" s="1"/>
  <c r="BN314" i="1" s="1"/>
  <c r="BO314" i="1" s="1"/>
  <c r="BP314" i="1" s="1"/>
  <c r="BQ314" i="1" s="1"/>
  <c r="BC363" i="1"/>
  <c r="BD363" i="1" s="1"/>
  <c r="BE363" i="1" s="1"/>
  <c r="AJ249" i="1"/>
  <c r="AK249" i="1" s="1"/>
  <c r="AY320" i="1"/>
  <c r="AZ320" i="1" s="1"/>
  <c r="BA320" i="1" s="1"/>
  <c r="BB320" i="1" s="1"/>
  <c r="BC320" i="1" s="1"/>
  <c r="BD320" i="1" s="1"/>
  <c r="BE320" i="1" s="1"/>
  <c r="BF320" i="1" s="1"/>
  <c r="BG320" i="1" s="1"/>
  <c r="BH320" i="1" s="1"/>
  <c r="BI320" i="1" s="1"/>
  <c r="BJ320" i="1" s="1"/>
  <c r="BK320" i="1" s="1"/>
  <c r="BL320" i="1" s="1"/>
  <c r="BM320" i="1" s="1"/>
  <c r="BN320" i="1" s="1"/>
  <c r="BO320" i="1" s="1"/>
  <c r="BP320" i="1" s="1"/>
  <c r="BQ320" i="1" s="1"/>
  <c r="Z195" i="1"/>
  <c r="AA195" i="1" s="1"/>
  <c r="AB195" i="1" s="1"/>
  <c r="AC195" i="1" s="1"/>
  <c r="AD195" i="1" s="1"/>
  <c r="AE195" i="1" s="1"/>
  <c r="AF195" i="1" s="1"/>
  <c r="AG195" i="1" s="1"/>
  <c r="AH195" i="1" s="1"/>
  <c r="AI195" i="1" s="1"/>
  <c r="AJ195" i="1" s="1"/>
  <c r="AK195" i="1" s="1"/>
  <c r="AL195" i="1" s="1"/>
  <c r="AM195" i="1" s="1"/>
  <c r="AN195" i="1" s="1"/>
  <c r="AO195" i="1" s="1"/>
  <c r="AP195" i="1" s="1"/>
  <c r="AQ195" i="1" s="1"/>
  <c r="AR195" i="1" s="1"/>
  <c r="AS195" i="1" s="1"/>
  <c r="AT195" i="1" s="1"/>
  <c r="AU195" i="1" s="1"/>
  <c r="AV195" i="1" s="1"/>
  <c r="AW195" i="1" s="1"/>
  <c r="AX195" i="1" s="1"/>
  <c r="AY195" i="1" s="1"/>
  <c r="AZ195" i="1" s="1"/>
  <c r="BA195" i="1" s="1"/>
  <c r="BB195" i="1" s="1"/>
  <c r="BC195" i="1" s="1"/>
  <c r="BD195" i="1" s="1"/>
  <c r="BE195" i="1" s="1"/>
  <c r="BF195" i="1" s="1"/>
  <c r="BG195" i="1" s="1"/>
  <c r="BH195" i="1" s="1"/>
  <c r="BI195" i="1" s="1"/>
  <c r="BJ195" i="1" s="1"/>
  <c r="BK195" i="1" s="1"/>
  <c r="BL195" i="1" s="1"/>
  <c r="BM195" i="1" s="1"/>
  <c r="BN195" i="1" s="1"/>
  <c r="BO195" i="1" s="1"/>
  <c r="BP195" i="1" s="1"/>
  <c r="BQ195" i="1" s="1"/>
  <c r="AJ303" i="1"/>
  <c r="AK303" i="1" s="1"/>
  <c r="AL303" i="1" s="1"/>
  <c r="AM303" i="1" s="1"/>
  <c r="AN303" i="1" s="1"/>
  <c r="AO303" i="1" s="1"/>
  <c r="AP303" i="1" s="1"/>
  <c r="AQ303" i="1" s="1"/>
  <c r="AR303" i="1" s="1"/>
  <c r="AS303" i="1" s="1"/>
  <c r="AT303" i="1" s="1"/>
  <c r="AU303" i="1" s="1"/>
  <c r="AV303" i="1" s="1"/>
  <c r="AW303" i="1" s="1"/>
  <c r="AX303" i="1" s="1"/>
  <c r="AY303" i="1" s="1"/>
  <c r="AZ303" i="1" s="1"/>
  <c r="BA303" i="1" s="1"/>
  <c r="BB303" i="1" s="1"/>
  <c r="BC303" i="1" s="1"/>
  <c r="BD303" i="1" s="1"/>
  <c r="BE303" i="1" s="1"/>
  <c r="BF303" i="1" s="1"/>
  <c r="BG303" i="1" s="1"/>
  <c r="BH303" i="1" s="1"/>
  <c r="BI303" i="1" s="1"/>
  <c r="BJ303" i="1" s="1"/>
  <c r="BK303" i="1" s="1"/>
  <c r="BL303" i="1" s="1"/>
  <c r="BM303" i="1" s="1"/>
  <c r="BN303" i="1" s="1"/>
  <c r="BO303" i="1" s="1"/>
  <c r="BP303" i="1" s="1"/>
  <c r="BQ303" i="1" s="1"/>
  <c r="AJ304" i="1"/>
  <c r="AK304" i="1" s="1"/>
  <c r="AL304" i="1" s="1"/>
  <c r="AM304" i="1" s="1"/>
  <c r="AN304" i="1" s="1"/>
  <c r="AO304" i="1" s="1"/>
  <c r="AP304" i="1" s="1"/>
  <c r="AQ304" i="1" s="1"/>
  <c r="AR304" i="1" s="1"/>
  <c r="AS304" i="1" s="1"/>
  <c r="AT304" i="1" s="1"/>
  <c r="AU304" i="1" s="1"/>
  <c r="AV304" i="1" s="1"/>
  <c r="AW304" i="1" s="1"/>
  <c r="AX304" i="1" s="1"/>
  <c r="AY304" i="1" s="1"/>
  <c r="AZ304" i="1" s="1"/>
  <c r="BA304" i="1" s="1"/>
  <c r="BB304" i="1" s="1"/>
  <c r="BC304" i="1" s="1"/>
  <c r="BD304" i="1" s="1"/>
  <c r="BE304" i="1" s="1"/>
  <c r="BF304" i="1" s="1"/>
  <c r="BG304" i="1" s="1"/>
  <c r="BH304" i="1" s="1"/>
  <c r="BI304" i="1" s="1"/>
  <c r="BJ304" i="1" s="1"/>
  <c r="BK304" i="1" s="1"/>
  <c r="BL304" i="1" s="1"/>
  <c r="BM304" i="1" s="1"/>
  <c r="BN304" i="1" s="1"/>
  <c r="BO304" i="1" s="1"/>
  <c r="BP304" i="1" s="1"/>
  <c r="BQ304" i="1" s="1"/>
  <c r="X139" i="1"/>
  <c r="Y139" i="1" s="1"/>
  <c r="AL208" i="1"/>
  <c r="AM208" i="1" s="1"/>
  <c r="AN208" i="1" s="1"/>
  <c r="AO208" i="1" s="1"/>
  <c r="AP208" i="1" s="1"/>
  <c r="AQ208" i="1" s="1"/>
  <c r="AR208" i="1" s="1"/>
  <c r="AS208" i="1" s="1"/>
  <c r="AT208" i="1" s="1"/>
  <c r="AU208" i="1" s="1"/>
  <c r="AV208" i="1" s="1"/>
  <c r="AW208" i="1" s="1"/>
  <c r="AX208" i="1" s="1"/>
  <c r="AY208" i="1" s="1"/>
  <c r="AZ208" i="1" s="1"/>
  <c r="BA208" i="1" s="1"/>
  <c r="BB208" i="1" s="1"/>
  <c r="BC208" i="1" s="1"/>
  <c r="BD208" i="1" s="1"/>
  <c r="BE208" i="1" s="1"/>
  <c r="BF208" i="1" s="1"/>
  <c r="BG208" i="1" s="1"/>
  <c r="BH208" i="1" s="1"/>
  <c r="BI208" i="1" s="1"/>
  <c r="BJ208" i="1" s="1"/>
  <c r="BK208" i="1" s="1"/>
  <c r="BL208" i="1" s="1"/>
  <c r="BM208" i="1" s="1"/>
  <c r="BN208" i="1" s="1"/>
  <c r="BO208" i="1" s="1"/>
  <c r="BP208" i="1" s="1"/>
  <c r="BQ208" i="1" s="1"/>
  <c r="AK252" i="1"/>
  <c r="AM251" i="1"/>
  <c r="AN251" i="1" s="1"/>
  <c r="AC295" i="1"/>
  <c r="AD295" i="1" s="1"/>
  <c r="AE295" i="1" s="1"/>
  <c r="AF295" i="1" s="1"/>
  <c r="AG295" i="1" s="1"/>
  <c r="AH295" i="1" s="1"/>
  <c r="AI295" i="1" s="1"/>
  <c r="AJ295" i="1" s="1"/>
  <c r="AK295" i="1" s="1"/>
  <c r="AL295" i="1" s="1"/>
  <c r="AM295" i="1" s="1"/>
  <c r="AN295" i="1" s="1"/>
  <c r="AO295" i="1" s="1"/>
  <c r="AP295" i="1" s="1"/>
  <c r="AQ295" i="1" s="1"/>
  <c r="AR295" i="1" s="1"/>
  <c r="AS295" i="1" s="1"/>
  <c r="AT295" i="1" s="1"/>
  <c r="AU295" i="1" s="1"/>
  <c r="AV295" i="1" s="1"/>
  <c r="AW295" i="1" s="1"/>
  <c r="AX295" i="1" s="1"/>
  <c r="AY295" i="1" s="1"/>
  <c r="AZ295" i="1" s="1"/>
  <c r="BA295" i="1" s="1"/>
  <c r="BB295" i="1" s="1"/>
  <c r="BC295" i="1" s="1"/>
  <c r="BD295" i="1" s="1"/>
  <c r="BE295" i="1" s="1"/>
  <c r="BF295" i="1" s="1"/>
  <c r="BG295" i="1" s="1"/>
  <c r="BH295" i="1" s="1"/>
  <c r="BI295" i="1" s="1"/>
  <c r="BJ295" i="1" s="1"/>
  <c r="BK295" i="1" s="1"/>
  <c r="BL295" i="1" s="1"/>
  <c r="BM295" i="1" s="1"/>
  <c r="BN295" i="1" s="1"/>
  <c r="BO295" i="1" s="1"/>
  <c r="BP295" i="1" s="1"/>
  <c r="BQ295" i="1" s="1"/>
  <c r="AD197" i="1"/>
  <c r="AE197" i="1" s="1"/>
  <c r="AF197" i="1" s="1"/>
  <c r="AG197" i="1" s="1"/>
  <c r="AH197" i="1" s="1"/>
  <c r="AI197" i="1" s="1"/>
  <c r="AJ197" i="1" s="1"/>
  <c r="AK197" i="1" s="1"/>
  <c r="AL197" i="1" s="1"/>
  <c r="AM197" i="1" s="1"/>
  <c r="AN197" i="1" s="1"/>
  <c r="AO197" i="1" s="1"/>
  <c r="AP197" i="1" s="1"/>
  <c r="AQ197" i="1" s="1"/>
  <c r="AR197" i="1" s="1"/>
  <c r="AS197" i="1" s="1"/>
  <c r="AT197" i="1" s="1"/>
  <c r="AU197" i="1" s="1"/>
  <c r="AV197" i="1" s="1"/>
  <c r="AW197" i="1" s="1"/>
  <c r="AX197" i="1" s="1"/>
  <c r="AY197" i="1" s="1"/>
  <c r="AZ197" i="1" s="1"/>
  <c r="BA197" i="1" s="1"/>
  <c r="BB197" i="1" s="1"/>
  <c r="BC197" i="1" s="1"/>
  <c r="BD197" i="1" s="1"/>
  <c r="BE197" i="1" s="1"/>
  <c r="BF197" i="1" s="1"/>
  <c r="BG197" i="1" s="1"/>
  <c r="BH197" i="1" s="1"/>
  <c r="BI197" i="1" s="1"/>
  <c r="BJ197" i="1" s="1"/>
  <c r="BK197" i="1" s="1"/>
  <c r="BL197" i="1" s="1"/>
  <c r="BM197" i="1" s="1"/>
  <c r="BN197" i="1" s="1"/>
  <c r="BO197" i="1" s="1"/>
  <c r="BP197" i="1" s="1"/>
  <c r="BQ197" i="1" s="1"/>
  <c r="AR257" i="1"/>
  <c r="AS257" i="1" s="1"/>
  <c r="AT257" i="1" s="1"/>
  <c r="AU257" i="1" s="1"/>
  <c r="AV257" i="1" s="1"/>
  <c r="AW257" i="1" s="1"/>
  <c r="AX257" i="1" s="1"/>
  <c r="AY257" i="1" s="1"/>
  <c r="AZ257" i="1" s="1"/>
  <c r="BA257" i="1" s="1"/>
  <c r="BB257" i="1" s="1"/>
  <c r="BC257" i="1" s="1"/>
  <c r="BD257" i="1" s="1"/>
  <c r="BE257" i="1" s="1"/>
  <c r="BF257" i="1" s="1"/>
  <c r="BG257" i="1" s="1"/>
  <c r="BH257" i="1" s="1"/>
  <c r="BI257" i="1" s="1"/>
  <c r="BJ257" i="1" s="1"/>
  <c r="BK257" i="1" s="1"/>
  <c r="BL257" i="1" s="1"/>
  <c r="BM257" i="1" s="1"/>
  <c r="BN257" i="1" s="1"/>
  <c r="BO257" i="1" s="1"/>
  <c r="BP257" i="1" s="1"/>
  <c r="BQ257" i="1" s="1"/>
  <c r="AY361" i="1"/>
  <c r="AK253" i="1"/>
  <c r="AL253" i="1" s="1"/>
  <c r="AR256" i="1"/>
  <c r="AS256" i="1" s="1"/>
  <c r="AT256" i="1" s="1"/>
  <c r="AU256" i="1" s="1"/>
  <c r="AV256" i="1" s="1"/>
  <c r="AW256" i="1" s="1"/>
  <c r="AX256" i="1" s="1"/>
  <c r="AY256" i="1" s="1"/>
  <c r="AZ256" i="1" s="1"/>
  <c r="BA256" i="1" s="1"/>
  <c r="BB256" i="1" s="1"/>
  <c r="BC256" i="1" s="1"/>
  <c r="BD256" i="1" s="1"/>
  <c r="BE256" i="1" s="1"/>
  <c r="BF256" i="1" s="1"/>
  <c r="BG256" i="1" s="1"/>
  <c r="BH256" i="1" s="1"/>
  <c r="BI256" i="1" s="1"/>
  <c r="BJ256" i="1" s="1"/>
  <c r="BK256" i="1" s="1"/>
  <c r="BL256" i="1" s="1"/>
  <c r="BM256" i="1" s="1"/>
  <c r="BN256" i="1" s="1"/>
  <c r="BO256" i="1" s="1"/>
  <c r="BP256" i="1" s="1"/>
  <c r="BQ256" i="1" s="1"/>
  <c r="R142" i="1"/>
  <c r="P142" i="1"/>
  <c r="N142" i="1"/>
  <c r="L142" i="1"/>
  <c r="J142" i="1"/>
  <c r="S142" i="1"/>
  <c r="O142" i="1"/>
  <c r="K142" i="1"/>
  <c r="Q142" i="1"/>
  <c r="M142" i="1"/>
  <c r="AC201" i="1"/>
  <c r="AD201" i="1" s="1"/>
  <c r="AE201" i="1" s="1"/>
  <c r="AF201" i="1" s="1"/>
  <c r="AG201" i="1" s="1"/>
  <c r="AH201" i="1" s="1"/>
  <c r="AI201" i="1" s="1"/>
  <c r="AJ201" i="1" s="1"/>
  <c r="AK201" i="1" s="1"/>
  <c r="AL201" i="1" s="1"/>
  <c r="AM201" i="1" s="1"/>
  <c r="AN201" i="1" s="1"/>
  <c r="AO201" i="1" s="1"/>
  <c r="AP201" i="1" s="1"/>
  <c r="AQ201" i="1" s="1"/>
  <c r="AR201" i="1" s="1"/>
  <c r="AS201" i="1" s="1"/>
  <c r="AT201" i="1" s="1"/>
  <c r="AU201" i="1" s="1"/>
  <c r="AV201" i="1" s="1"/>
  <c r="AW201" i="1" s="1"/>
  <c r="AX201" i="1" s="1"/>
  <c r="AY201" i="1" s="1"/>
  <c r="AZ201" i="1" s="1"/>
  <c r="BA201" i="1" s="1"/>
  <c r="BB201" i="1" s="1"/>
  <c r="BC201" i="1" s="1"/>
  <c r="BD201" i="1" s="1"/>
  <c r="BE201" i="1" s="1"/>
  <c r="BF201" i="1" s="1"/>
  <c r="BG201" i="1" s="1"/>
  <c r="BH201" i="1" s="1"/>
  <c r="BI201" i="1" s="1"/>
  <c r="BJ201" i="1" s="1"/>
  <c r="BK201" i="1" s="1"/>
  <c r="BL201" i="1" s="1"/>
  <c r="BM201" i="1" s="1"/>
  <c r="BN201" i="1" s="1"/>
  <c r="BO201" i="1" s="1"/>
  <c r="BP201" i="1" s="1"/>
  <c r="BQ201" i="1" s="1"/>
  <c r="Y293" i="1"/>
  <c r="Z293" i="1" s="1"/>
  <c r="AA293" i="1" s="1"/>
  <c r="AB293" i="1" s="1"/>
  <c r="AC293" i="1" s="1"/>
  <c r="AD293" i="1" s="1"/>
  <c r="AE293" i="1" s="1"/>
  <c r="AF293" i="1" s="1"/>
  <c r="AG293" i="1" s="1"/>
  <c r="AH293" i="1" s="1"/>
  <c r="AI293" i="1" s="1"/>
  <c r="AJ293" i="1" s="1"/>
  <c r="AK293" i="1" s="1"/>
  <c r="AL293" i="1" s="1"/>
  <c r="AM293" i="1" s="1"/>
  <c r="AN293" i="1" s="1"/>
  <c r="AO293" i="1" s="1"/>
  <c r="AP293" i="1" s="1"/>
  <c r="AQ293" i="1" s="1"/>
  <c r="AR293" i="1" s="1"/>
  <c r="AS293" i="1" s="1"/>
  <c r="AT293" i="1" s="1"/>
  <c r="AU293" i="1" s="1"/>
  <c r="AV293" i="1" s="1"/>
  <c r="AW293" i="1" s="1"/>
  <c r="AX293" i="1" s="1"/>
  <c r="AY293" i="1" s="1"/>
  <c r="AZ293" i="1" s="1"/>
  <c r="BA293" i="1" s="1"/>
  <c r="BB293" i="1" s="1"/>
  <c r="BC293" i="1" s="1"/>
  <c r="BD293" i="1" s="1"/>
  <c r="BE293" i="1" s="1"/>
  <c r="BF293" i="1" s="1"/>
  <c r="BG293" i="1" s="1"/>
  <c r="BH293" i="1" s="1"/>
  <c r="BI293" i="1" s="1"/>
  <c r="BJ293" i="1" s="1"/>
  <c r="BK293" i="1" s="1"/>
  <c r="BL293" i="1" s="1"/>
  <c r="BM293" i="1" s="1"/>
  <c r="BN293" i="1" s="1"/>
  <c r="BO293" i="1" s="1"/>
  <c r="BP293" i="1" s="1"/>
  <c r="BQ293" i="1" s="1"/>
  <c r="AI205" i="1"/>
  <c r="AJ205" i="1" s="1"/>
  <c r="AK205" i="1" s="1"/>
  <c r="AL205" i="1" s="1"/>
  <c r="AM205" i="1" s="1"/>
  <c r="AN205" i="1" s="1"/>
  <c r="AO205" i="1" s="1"/>
  <c r="AP205" i="1" s="1"/>
  <c r="AQ205" i="1" s="1"/>
  <c r="AR205" i="1" s="1"/>
  <c r="AS205" i="1" s="1"/>
  <c r="AT205" i="1" s="1"/>
  <c r="AU205" i="1" s="1"/>
  <c r="AV205" i="1" s="1"/>
  <c r="AW205" i="1" s="1"/>
  <c r="AX205" i="1" s="1"/>
  <c r="AY205" i="1" s="1"/>
  <c r="AZ205" i="1" s="1"/>
  <c r="BA205" i="1" s="1"/>
  <c r="BB205" i="1" s="1"/>
  <c r="BC205" i="1" s="1"/>
  <c r="BD205" i="1" s="1"/>
  <c r="BE205" i="1" s="1"/>
  <c r="BF205" i="1" s="1"/>
  <c r="BG205" i="1" s="1"/>
  <c r="BH205" i="1" s="1"/>
  <c r="BI205" i="1" s="1"/>
  <c r="BJ205" i="1" s="1"/>
  <c r="BK205" i="1" s="1"/>
  <c r="BL205" i="1" s="1"/>
  <c r="BM205" i="1" s="1"/>
  <c r="BN205" i="1" s="1"/>
  <c r="BO205" i="1" s="1"/>
  <c r="BP205" i="1" s="1"/>
  <c r="BQ205" i="1" s="1"/>
  <c r="AO345" i="1"/>
  <c r="AP345" i="1" s="1"/>
  <c r="AQ345" i="1" s="1"/>
  <c r="AR345" i="1" s="1"/>
  <c r="AS345" i="1" s="1"/>
  <c r="AT345" i="1" s="1"/>
  <c r="AU345" i="1" s="1"/>
  <c r="AV345" i="1" s="1"/>
  <c r="AW345" i="1" s="1"/>
  <c r="AX345" i="1" s="1"/>
  <c r="AY345" i="1" s="1"/>
  <c r="AZ345" i="1" s="1"/>
  <c r="BA345" i="1" s="1"/>
  <c r="BB345" i="1" s="1"/>
  <c r="BC345" i="1" s="1"/>
  <c r="BD345" i="1" s="1"/>
  <c r="BE345" i="1" s="1"/>
  <c r="BF345" i="1" s="1"/>
  <c r="BG345" i="1" s="1"/>
  <c r="BH345" i="1" s="1"/>
  <c r="BI345" i="1" s="1"/>
  <c r="BJ345" i="1" s="1"/>
  <c r="BK345" i="1" s="1"/>
  <c r="BL345" i="1" s="1"/>
  <c r="BM345" i="1" s="1"/>
  <c r="BN345" i="1" s="1"/>
  <c r="BO345" i="1" s="1"/>
  <c r="BP345" i="1" s="1"/>
  <c r="BQ345" i="1" s="1"/>
  <c r="BM372" i="1"/>
  <c r="BN372" i="1" s="1"/>
  <c r="BO372" i="1" s="1"/>
  <c r="BP372" i="1" s="1"/>
  <c r="BQ372" i="1" s="1"/>
  <c r="AP310" i="1"/>
  <c r="AQ310" i="1" s="1"/>
  <c r="AR310" i="1" s="1"/>
  <c r="AS310" i="1" s="1"/>
  <c r="AT310" i="1" s="1"/>
  <c r="AU310" i="1" s="1"/>
  <c r="AV310" i="1" s="1"/>
  <c r="AW310" i="1" s="1"/>
  <c r="AX310" i="1" s="1"/>
  <c r="AY310" i="1" s="1"/>
  <c r="AZ310" i="1" s="1"/>
  <c r="BA310" i="1" s="1"/>
  <c r="BB310" i="1" s="1"/>
  <c r="BC310" i="1" s="1"/>
  <c r="BD310" i="1" s="1"/>
  <c r="BE310" i="1" s="1"/>
  <c r="BF310" i="1" s="1"/>
  <c r="BG310" i="1" s="1"/>
  <c r="BH310" i="1" s="1"/>
  <c r="BI310" i="1" s="1"/>
  <c r="BJ310" i="1" s="1"/>
  <c r="BK310" i="1" s="1"/>
  <c r="BL310" i="1" s="1"/>
  <c r="BM310" i="1" s="1"/>
  <c r="BN310" i="1" s="1"/>
  <c r="BO310" i="1" s="1"/>
  <c r="BP310" i="1" s="1"/>
  <c r="BQ310" i="1" s="1"/>
  <c r="Y194" i="1"/>
  <c r="Z194" i="1" s="1"/>
  <c r="AA194" i="1" s="1"/>
  <c r="AB194" i="1" s="1"/>
  <c r="AC194" i="1" s="1"/>
  <c r="AD194" i="1" s="1"/>
  <c r="AF245" i="1"/>
  <c r="AG245" i="1" s="1"/>
  <c r="AH245" i="1" s="1"/>
  <c r="AI245" i="1" s="1"/>
  <c r="AJ245" i="1" s="1"/>
  <c r="AK245" i="1" s="1"/>
  <c r="AL245" i="1" s="1"/>
  <c r="AM245" i="1" s="1"/>
  <c r="AN245" i="1" s="1"/>
  <c r="AO245" i="1" s="1"/>
  <c r="AP245" i="1" s="1"/>
  <c r="AQ245" i="1" s="1"/>
  <c r="AR245" i="1" s="1"/>
  <c r="AS245" i="1" s="1"/>
  <c r="AT245" i="1" s="1"/>
  <c r="AU245" i="1" s="1"/>
  <c r="AV245" i="1" s="1"/>
  <c r="AW245" i="1" s="1"/>
  <c r="AX245" i="1" s="1"/>
  <c r="AY245" i="1" s="1"/>
  <c r="AZ245" i="1" s="1"/>
  <c r="BA245" i="1" s="1"/>
  <c r="BB245" i="1" s="1"/>
  <c r="BC245" i="1" s="1"/>
  <c r="BD245" i="1" s="1"/>
  <c r="BE245" i="1" s="1"/>
  <c r="BF245" i="1" s="1"/>
  <c r="BG245" i="1" s="1"/>
  <c r="BH245" i="1" s="1"/>
  <c r="BI245" i="1" s="1"/>
  <c r="BJ245" i="1" s="1"/>
  <c r="BK245" i="1" s="1"/>
  <c r="BL245" i="1" s="1"/>
  <c r="BM245" i="1" s="1"/>
  <c r="BN245" i="1" s="1"/>
  <c r="BO245" i="1" s="1"/>
  <c r="BP245" i="1" s="1"/>
  <c r="BQ245" i="1" s="1"/>
  <c r="AS352" i="1"/>
  <c r="AT352" i="1" s="1"/>
  <c r="AU352" i="1" s="1"/>
  <c r="AV352" i="1" s="1"/>
  <c r="AW352" i="1" s="1"/>
  <c r="BK33" i="1"/>
  <c r="BL33" i="1" s="1"/>
  <c r="BM33" i="1" s="1"/>
  <c r="BN33" i="1" s="1"/>
  <c r="BO33" i="1" s="1"/>
  <c r="BP33" i="1" s="1"/>
  <c r="BQ33" i="1" s="1"/>
  <c r="AN250" i="1"/>
  <c r="AO250" i="1" s="1"/>
  <c r="AP250" i="1" s="1"/>
  <c r="AQ250" i="1" s="1"/>
  <c r="AR250" i="1" s="1"/>
  <c r="AS250" i="1" s="1"/>
  <c r="AT250" i="1" s="1"/>
  <c r="AU250" i="1" s="1"/>
  <c r="AV250" i="1" s="1"/>
  <c r="AW250" i="1" s="1"/>
  <c r="AX250" i="1" s="1"/>
  <c r="AY250" i="1" s="1"/>
  <c r="AZ250" i="1" s="1"/>
  <c r="BA250" i="1" s="1"/>
  <c r="BB250" i="1" s="1"/>
  <c r="BC250" i="1" s="1"/>
  <c r="BD250" i="1" s="1"/>
  <c r="BE250" i="1" s="1"/>
  <c r="BF250" i="1" s="1"/>
  <c r="BG250" i="1" s="1"/>
  <c r="BH250" i="1" s="1"/>
  <c r="BI250" i="1" s="1"/>
  <c r="BJ250" i="1" s="1"/>
  <c r="BK250" i="1" s="1"/>
  <c r="BL250" i="1" s="1"/>
  <c r="BM250" i="1" s="1"/>
  <c r="BN250" i="1" s="1"/>
  <c r="BO250" i="1" s="1"/>
  <c r="BP250" i="1" s="1"/>
  <c r="BQ250" i="1" s="1"/>
  <c r="BQ41" i="1"/>
  <c r="AN347" i="1"/>
  <c r="AO347" i="1" s="1"/>
  <c r="AP347" i="1" s="1"/>
  <c r="AQ347" i="1" s="1"/>
  <c r="U138" i="1"/>
  <c r="BI369" i="1"/>
  <c r="BJ369" i="1" s="1"/>
  <c r="BK369" i="1" s="1"/>
  <c r="BL369" i="1" s="1"/>
  <c r="BM369" i="1" s="1"/>
  <c r="BN369" i="1" s="1"/>
  <c r="BO369" i="1" s="1"/>
  <c r="BP369" i="1" s="1"/>
  <c r="BQ369" i="1" s="1"/>
  <c r="BA266" i="1"/>
  <c r="BB266" i="1" s="1"/>
  <c r="BC266" i="1" s="1"/>
  <c r="BD266" i="1" s="1"/>
  <c r="BE266" i="1" s="1"/>
  <c r="BF266" i="1" s="1"/>
  <c r="BG266" i="1" s="1"/>
  <c r="BH266" i="1" s="1"/>
  <c r="BI266" i="1" s="1"/>
  <c r="BJ266" i="1" s="1"/>
  <c r="BK266" i="1" s="1"/>
  <c r="BL266" i="1" s="1"/>
  <c r="BM266" i="1" s="1"/>
  <c r="BN266" i="1" s="1"/>
  <c r="BO266" i="1" s="1"/>
  <c r="BP266" i="1" s="1"/>
  <c r="BQ266" i="1" s="1"/>
  <c r="AD200" i="1"/>
  <c r="AE200" i="1" s="1"/>
  <c r="BD268" i="1"/>
  <c r="BE268" i="1" s="1"/>
  <c r="BF268" i="1" s="1"/>
  <c r="BG268" i="1" s="1"/>
  <c r="BH268" i="1" s="1"/>
  <c r="BI268" i="1" s="1"/>
  <c r="BJ268" i="1" s="1"/>
  <c r="BK268" i="1" s="1"/>
  <c r="BL268" i="1" s="1"/>
  <c r="BM268" i="1" s="1"/>
  <c r="BN268" i="1" s="1"/>
  <c r="BO268" i="1" s="1"/>
  <c r="BP268" i="1" s="1"/>
  <c r="BQ268" i="1" s="1"/>
  <c r="AA298" i="1"/>
  <c r="AO211" i="1"/>
  <c r="AP211" i="1" s="1"/>
  <c r="AQ211" i="1" s="1"/>
  <c r="AR211" i="1" s="1"/>
  <c r="AS211" i="1" s="1"/>
  <c r="AT211" i="1" s="1"/>
  <c r="AU211" i="1" s="1"/>
  <c r="AV211" i="1" s="1"/>
  <c r="AW211" i="1" s="1"/>
  <c r="AX211" i="1" s="1"/>
  <c r="AY211" i="1" s="1"/>
  <c r="AZ211" i="1" s="1"/>
  <c r="BA211" i="1" s="1"/>
  <c r="BB211" i="1" s="1"/>
  <c r="BC211" i="1" s="1"/>
  <c r="BD211" i="1" s="1"/>
  <c r="BE211" i="1" s="1"/>
  <c r="BF211" i="1" s="1"/>
  <c r="BG211" i="1" s="1"/>
  <c r="BH211" i="1" s="1"/>
  <c r="BI211" i="1" s="1"/>
  <c r="BJ211" i="1" s="1"/>
  <c r="BK211" i="1" s="1"/>
  <c r="BL211" i="1" s="1"/>
  <c r="BM211" i="1" s="1"/>
  <c r="BN211" i="1" s="1"/>
  <c r="BO211" i="1" s="1"/>
  <c r="BP211" i="1" s="1"/>
  <c r="BQ211" i="1" s="1"/>
  <c r="AC242" i="1"/>
  <c r="AD242" i="1" s="1"/>
  <c r="BH366" i="1"/>
  <c r="BI366" i="1" s="1"/>
  <c r="BJ366" i="1" s="1"/>
  <c r="BK366" i="1" s="1"/>
  <c r="BL366" i="1" s="1"/>
  <c r="BM366" i="1" s="1"/>
  <c r="BN366" i="1" s="1"/>
  <c r="BO366" i="1" s="1"/>
  <c r="BP366" i="1" s="1"/>
  <c r="BQ366" i="1" s="1"/>
  <c r="BH367" i="1"/>
  <c r="BI367" i="1" s="1"/>
  <c r="AZ357" i="1"/>
  <c r="BA357" i="1" s="1"/>
  <c r="BB357" i="1" s="1"/>
  <c r="BC357" i="1" s="1"/>
  <c r="BD357" i="1" s="1"/>
  <c r="BE357" i="1" s="1"/>
  <c r="BF357" i="1" s="1"/>
  <c r="BG357" i="1" s="1"/>
  <c r="BH357" i="1" s="1"/>
  <c r="BI357" i="1" s="1"/>
  <c r="BJ357" i="1" s="1"/>
  <c r="BK357" i="1" s="1"/>
  <c r="BL357" i="1" s="1"/>
  <c r="BM357" i="1" s="1"/>
  <c r="BN357" i="1" s="1"/>
  <c r="BO357" i="1" s="1"/>
  <c r="BP357" i="1" s="1"/>
  <c r="BQ357" i="1" s="1"/>
  <c r="AA196" i="1"/>
  <c r="AW322" i="1"/>
  <c r="AX352" i="1"/>
  <c r="AY352" i="1" s="1"/>
  <c r="AZ352" i="1" s="1"/>
  <c r="BA352" i="1" s="1"/>
  <c r="BB352" i="1" s="1"/>
  <c r="BC352" i="1" s="1"/>
  <c r="AF296" i="1"/>
  <c r="AG296" i="1" s="1"/>
  <c r="AH296" i="1" s="1"/>
  <c r="AI296" i="1" s="1"/>
  <c r="AJ296" i="1" s="1"/>
  <c r="AK296" i="1" s="1"/>
  <c r="AL296" i="1" s="1"/>
  <c r="AM296" i="1" s="1"/>
  <c r="AN296" i="1" s="1"/>
  <c r="AO296" i="1" s="1"/>
  <c r="AP296" i="1" s="1"/>
  <c r="AQ296" i="1" s="1"/>
  <c r="AR296" i="1" s="1"/>
  <c r="AS296" i="1" s="1"/>
  <c r="AT296" i="1" s="1"/>
  <c r="AU296" i="1" s="1"/>
  <c r="AV296" i="1" s="1"/>
  <c r="AW296" i="1" s="1"/>
  <c r="AX296" i="1" s="1"/>
  <c r="AY296" i="1" s="1"/>
  <c r="AZ296" i="1" s="1"/>
  <c r="BA296" i="1" s="1"/>
  <c r="BB296" i="1" s="1"/>
  <c r="BC296" i="1" s="1"/>
  <c r="BD296" i="1" s="1"/>
  <c r="BE296" i="1" s="1"/>
  <c r="BF296" i="1" s="1"/>
  <c r="BG296" i="1" s="1"/>
  <c r="BH296" i="1" s="1"/>
  <c r="BI296" i="1" s="1"/>
  <c r="BJ296" i="1" s="1"/>
  <c r="BK296" i="1" s="1"/>
  <c r="BL296" i="1" s="1"/>
  <c r="BM296" i="1" s="1"/>
  <c r="BN296" i="1" s="1"/>
  <c r="BO296" i="1" s="1"/>
  <c r="BP296" i="1" s="1"/>
  <c r="BQ296" i="1" s="1"/>
  <c r="AX260" i="1"/>
  <c r="AY260" i="1" s="1"/>
  <c r="AZ260" i="1" s="1"/>
  <c r="BA260" i="1" s="1"/>
  <c r="BB260" i="1" s="1"/>
  <c r="BC260" i="1" s="1"/>
  <c r="BD260" i="1" s="1"/>
  <c r="BE260" i="1" s="1"/>
  <c r="BF260" i="1" s="1"/>
  <c r="BG260" i="1" s="1"/>
  <c r="BH260" i="1" s="1"/>
  <c r="BI260" i="1" s="1"/>
  <c r="BJ260" i="1" s="1"/>
  <c r="BK260" i="1" s="1"/>
  <c r="BL260" i="1" s="1"/>
  <c r="BM260" i="1" s="1"/>
  <c r="BN260" i="1" s="1"/>
  <c r="BO260" i="1" s="1"/>
  <c r="BP260" i="1" s="1"/>
  <c r="BQ260" i="1" s="1"/>
  <c r="AS315" i="1"/>
  <c r="AR313" i="1"/>
  <c r="AS313" i="1" s="1"/>
  <c r="AT313" i="1" s="1"/>
  <c r="AU313" i="1" s="1"/>
  <c r="AV313" i="1" s="1"/>
  <c r="AW313" i="1" s="1"/>
  <c r="AX313" i="1" s="1"/>
  <c r="AY313" i="1" s="1"/>
  <c r="AZ313" i="1" s="1"/>
  <c r="BA313" i="1" s="1"/>
  <c r="BB313" i="1" s="1"/>
  <c r="BC313" i="1" s="1"/>
  <c r="BD313" i="1" s="1"/>
  <c r="BE313" i="1" s="1"/>
  <c r="BF313" i="1" s="1"/>
  <c r="BG313" i="1" s="1"/>
  <c r="BH313" i="1" s="1"/>
  <c r="BI313" i="1" s="1"/>
  <c r="BJ313" i="1" s="1"/>
  <c r="BK313" i="1" s="1"/>
  <c r="BL313" i="1" s="1"/>
  <c r="BM313" i="1" s="1"/>
  <c r="BN313" i="1" s="1"/>
  <c r="BO313" i="1" s="1"/>
  <c r="BP313" i="1" s="1"/>
  <c r="BQ313" i="1" s="1"/>
  <c r="AX319" i="1"/>
  <c r="AY319" i="1" s="1"/>
  <c r="AZ319" i="1" s="1"/>
  <c r="BA319" i="1" s="1"/>
  <c r="BB319" i="1" s="1"/>
  <c r="BC319" i="1" s="1"/>
  <c r="BD319" i="1" s="1"/>
  <c r="BE319" i="1" s="1"/>
  <c r="BF319" i="1" s="1"/>
  <c r="BG319" i="1" s="1"/>
  <c r="BH319" i="1" s="1"/>
  <c r="BI319" i="1" s="1"/>
  <c r="BJ319" i="1" s="1"/>
  <c r="BK319" i="1" s="1"/>
  <c r="BL319" i="1" s="1"/>
  <c r="BM319" i="1" s="1"/>
  <c r="BN319" i="1" s="1"/>
  <c r="BO319" i="1" s="1"/>
  <c r="BP319" i="1" s="1"/>
  <c r="BQ319" i="1" s="1"/>
  <c r="AA299" i="1"/>
  <c r="AZ203" i="1"/>
  <c r="BA203" i="1" s="1"/>
  <c r="BB203" i="1" s="1"/>
  <c r="BC203" i="1" s="1"/>
  <c r="BD203" i="1" s="1"/>
  <c r="BE203" i="1" s="1"/>
  <c r="BF203" i="1" s="1"/>
  <c r="BG203" i="1" s="1"/>
  <c r="BH203" i="1" s="1"/>
  <c r="BI203" i="1" s="1"/>
  <c r="BJ203" i="1" s="1"/>
  <c r="BK203" i="1" s="1"/>
  <c r="BL203" i="1" s="1"/>
  <c r="BM203" i="1" s="1"/>
  <c r="BN203" i="1" s="1"/>
  <c r="BO203" i="1" s="1"/>
  <c r="BP203" i="1" s="1"/>
  <c r="BQ203" i="1" s="1"/>
  <c r="D299" i="1"/>
  <c r="D351" i="1"/>
  <c r="D248" i="1"/>
  <c r="D196" i="1"/>
  <c r="D143" i="1"/>
  <c r="D91" i="1"/>
  <c r="D38" i="1"/>
  <c r="AT213" i="1" l="1"/>
  <c r="AU213" i="1" s="1"/>
  <c r="AV213" i="1" s="1"/>
  <c r="AW213" i="1" s="1"/>
  <c r="AX213" i="1" s="1"/>
  <c r="AY213" i="1" s="1"/>
  <c r="AZ213" i="1" s="1"/>
  <c r="BA213" i="1" s="1"/>
  <c r="BB213" i="1" s="1"/>
  <c r="BC213" i="1" s="1"/>
  <c r="BD213" i="1" s="1"/>
  <c r="BE213" i="1" s="1"/>
  <c r="BF213" i="1" s="1"/>
  <c r="BG213" i="1" s="1"/>
  <c r="BH213" i="1" s="1"/>
  <c r="BI213" i="1" s="1"/>
  <c r="BJ213" i="1" s="1"/>
  <c r="BK213" i="1" s="1"/>
  <c r="BL213" i="1" s="1"/>
  <c r="BM213" i="1" s="1"/>
  <c r="BN213" i="1" s="1"/>
  <c r="BO213" i="1" s="1"/>
  <c r="BP213" i="1" s="1"/>
  <c r="BQ213" i="1" s="1"/>
  <c r="AV259" i="1"/>
  <c r="AW259" i="1" s="1"/>
  <c r="BG362" i="1"/>
  <c r="BH362" i="1" s="1"/>
  <c r="BI362" i="1" s="1"/>
  <c r="BJ362" i="1" s="1"/>
  <c r="BK362" i="1" s="1"/>
  <c r="BL362" i="1" s="1"/>
  <c r="BM362" i="1" s="1"/>
  <c r="BN362" i="1" s="1"/>
  <c r="BO362" i="1" s="1"/>
  <c r="BP362" i="1" s="1"/>
  <c r="BQ362" i="1" s="1"/>
  <c r="AZ297" i="1"/>
  <c r="BA297" i="1" s="1"/>
  <c r="BB297" i="1" s="1"/>
  <c r="BC297" i="1" s="1"/>
  <c r="BD297" i="1" s="1"/>
  <c r="BE297" i="1" s="1"/>
  <c r="BF297" i="1" s="1"/>
  <c r="BG297" i="1" s="1"/>
  <c r="BH297" i="1" s="1"/>
  <c r="BI297" i="1" s="1"/>
  <c r="BJ297" i="1" s="1"/>
  <c r="BK297" i="1" s="1"/>
  <c r="BL297" i="1" s="1"/>
  <c r="BM297" i="1" s="1"/>
  <c r="BN297" i="1" s="1"/>
  <c r="BO297" i="1" s="1"/>
  <c r="BP297" i="1" s="1"/>
  <c r="BQ297" i="1" s="1"/>
  <c r="AL247" i="1"/>
  <c r="AM247" i="1" s="1"/>
  <c r="AN247" i="1" s="1"/>
  <c r="AO247" i="1" s="1"/>
  <c r="AP247" i="1" s="1"/>
  <c r="AQ247" i="1" s="1"/>
  <c r="AR247" i="1" s="1"/>
  <c r="AS247" i="1" s="1"/>
  <c r="AT247" i="1" s="1"/>
  <c r="AU247" i="1" s="1"/>
  <c r="AV247" i="1" s="1"/>
  <c r="AW247" i="1" s="1"/>
  <c r="AX247" i="1" s="1"/>
  <c r="AY247" i="1" s="1"/>
  <c r="AZ247" i="1" s="1"/>
  <c r="BA247" i="1" s="1"/>
  <c r="BB247" i="1" s="1"/>
  <c r="BC247" i="1" s="1"/>
  <c r="BD247" i="1" s="1"/>
  <c r="BE247" i="1" s="1"/>
  <c r="BF247" i="1" s="1"/>
  <c r="BG247" i="1" s="1"/>
  <c r="BH247" i="1" s="1"/>
  <c r="BI247" i="1" s="1"/>
  <c r="BJ247" i="1" s="1"/>
  <c r="BK247" i="1" s="1"/>
  <c r="BL247" i="1" s="1"/>
  <c r="BM247" i="1" s="1"/>
  <c r="BN247" i="1" s="1"/>
  <c r="BO247" i="1" s="1"/>
  <c r="BP247" i="1" s="1"/>
  <c r="BQ247" i="1" s="1"/>
  <c r="BE360" i="1"/>
  <c r="BF360" i="1" s="1"/>
  <c r="BG360" i="1" s="1"/>
  <c r="BH360" i="1" s="1"/>
  <c r="BI360" i="1" s="1"/>
  <c r="BJ360" i="1" s="1"/>
  <c r="BK360" i="1" s="1"/>
  <c r="BL360" i="1" s="1"/>
  <c r="BM360" i="1" s="1"/>
  <c r="BN360" i="1" s="1"/>
  <c r="BO360" i="1" s="1"/>
  <c r="BP360" i="1" s="1"/>
  <c r="BQ360" i="1" s="1"/>
  <c r="AH301" i="1"/>
  <c r="AI301" i="1" s="1"/>
  <c r="AJ301" i="1" s="1"/>
  <c r="AK301" i="1" s="1"/>
  <c r="AL301" i="1" s="1"/>
  <c r="AM301" i="1" s="1"/>
  <c r="AN301" i="1" s="1"/>
  <c r="AO301" i="1" s="1"/>
  <c r="AP301" i="1" s="1"/>
  <c r="AQ301" i="1" s="1"/>
  <c r="AR301" i="1" s="1"/>
  <c r="AS301" i="1" s="1"/>
  <c r="AT301" i="1" s="1"/>
  <c r="AU301" i="1" s="1"/>
  <c r="AV301" i="1" s="1"/>
  <c r="AW301" i="1" s="1"/>
  <c r="AX301" i="1" s="1"/>
  <c r="AY301" i="1" s="1"/>
  <c r="AZ301" i="1" s="1"/>
  <c r="BA301" i="1" s="1"/>
  <c r="BB301" i="1" s="1"/>
  <c r="BC301" i="1" s="1"/>
  <c r="BD301" i="1" s="1"/>
  <c r="BE301" i="1" s="1"/>
  <c r="BF301" i="1" s="1"/>
  <c r="BG301" i="1" s="1"/>
  <c r="BH301" i="1" s="1"/>
  <c r="BI301" i="1" s="1"/>
  <c r="BJ301" i="1" s="1"/>
  <c r="BK301" i="1" s="1"/>
  <c r="BL301" i="1" s="1"/>
  <c r="BM301" i="1" s="1"/>
  <c r="BN301" i="1" s="1"/>
  <c r="BO301" i="1" s="1"/>
  <c r="BP301" i="1" s="1"/>
  <c r="BQ301" i="1" s="1"/>
  <c r="AP209" i="1"/>
  <c r="AQ209" i="1" s="1"/>
  <c r="AR209" i="1" s="1"/>
  <c r="AS209" i="1" s="1"/>
  <c r="AT209" i="1" s="1"/>
  <c r="AU209" i="1" s="1"/>
  <c r="AV209" i="1" s="1"/>
  <c r="AW209" i="1" s="1"/>
  <c r="AX209" i="1" s="1"/>
  <c r="AY209" i="1" s="1"/>
  <c r="AZ209" i="1" s="1"/>
  <c r="BA209" i="1" s="1"/>
  <c r="BB209" i="1" s="1"/>
  <c r="BC209" i="1" s="1"/>
  <c r="BD209" i="1" s="1"/>
  <c r="BE209" i="1" s="1"/>
  <c r="BF209" i="1" s="1"/>
  <c r="BG209" i="1" s="1"/>
  <c r="BH209" i="1" s="1"/>
  <c r="BI209" i="1" s="1"/>
  <c r="BJ209" i="1" s="1"/>
  <c r="BK209" i="1" s="1"/>
  <c r="BL209" i="1" s="1"/>
  <c r="BM209" i="1" s="1"/>
  <c r="BN209" i="1" s="1"/>
  <c r="BO209" i="1" s="1"/>
  <c r="BP209" i="1" s="1"/>
  <c r="BQ209" i="1" s="1"/>
  <c r="BJ367" i="1"/>
  <c r="BK367" i="1" s="1"/>
  <c r="BL367" i="1" s="1"/>
  <c r="BM367" i="1" s="1"/>
  <c r="BN367" i="1" s="1"/>
  <c r="BO367" i="1" s="1"/>
  <c r="BP367" i="1" s="1"/>
  <c r="BQ367" i="1" s="1"/>
  <c r="U141" i="1"/>
  <c r="V141" i="1" s="1"/>
  <c r="W141" i="1" s="1"/>
  <c r="X141" i="1" s="1"/>
  <c r="Y141" i="1" s="1"/>
  <c r="BH364" i="1"/>
  <c r="BI364" i="1" s="1"/>
  <c r="BJ364" i="1" s="1"/>
  <c r="BK364" i="1" s="1"/>
  <c r="BL364" i="1" s="1"/>
  <c r="BM364" i="1" s="1"/>
  <c r="BN364" i="1" s="1"/>
  <c r="BO364" i="1" s="1"/>
  <c r="BP364" i="1" s="1"/>
  <c r="BQ364" i="1" s="1"/>
  <c r="BC353" i="1"/>
  <c r="AO251" i="1"/>
  <c r="AP251" i="1" s="1"/>
  <c r="AQ251" i="1" s="1"/>
  <c r="AR251" i="1" s="1"/>
  <c r="AS251" i="1" s="1"/>
  <c r="AT251" i="1" s="1"/>
  <c r="AU251" i="1" s="1"/>
  <c r="AV251" i="1" s="1"/>
  <c r="AW251" i="1" s="1"/>
  <c r="AX251" i="1" s="1"/>
  <c r="AY251" i="1" s="1"/>
  <c r="AZ251" i="1" s="1"/>
  <c r="BA251" i="1" s="1"/>
  <c r="BB251" i="1" s="1"/>
  <c r="BC251" i="1" s="1"/>
  <c r="BD251" i="1" s="1"/>
  <c r="BE251" i="1" s="1"/>
  <c r="BF251" i="1" s="1"/>
  <c r="BG251" i="1" s="1"/>
  <c r="BH251" i="1" s="1"/>
  <c r="BI251" i="1" s="1"/>
  <c r="BJ251" i="1" s="1"/>
  <c r="BK251" i="1" s="1"/>
  <c r="BL251" i="1" s="1"/>
  <c r="BM251" i="1" s="1"/>
  <c r="BN251" i="1" s="1"/>
  <c r="BO251" i="1" s="1"/>
  <c r="BP251" i="1" s="1"/>
  <c r="BQ251" i="1" s="1"/>
  <c r="T142" i="1"/>
  <c r="AQ212" i="1"/>
  <c r="U142" i="1"/>
  <c r="V142" i="1" s="1"/>
  <c r="AZ361" i="1"/>
  <c r="BA361" i="1" s="1"/>
  <c r="BB361" i="1" s="1"/>
  <c r="BC361" i="1" s="1"/>
  <c r="BD361" i="1" s="1"/>
  <c r="BE361" i="1" s="1"/>
  <c r="BF361" i="1" s="1"/>
  <c r="BG361" i="1" s="1"/>
  <c r="BH361" i="1" s="1"/>
  <c r="BI361" i="1" s="1"/>
  <c r="BJ361" i="1" s="1"/>
  <c r="BK361" i="1" s="1"/>
  <c r="BL361" i="1" s="1"/>
  <c r="BM361" i="1" s="1"/>
  <c r="BN361" i="1" s="1"/>
  <c r="BO361" i="1" s="1"/>
  <c r="BP361" i="1" s="1"/>
  <c r="BQ361" i="1" s="1"/>
  <c r="BD352" i="1"/>
  <c r="BE352" i="1" s="1"/>
  <c r="BF352" i="1" s="1"/>
  <c r="BG352" i="1" s="1"/>
  <c r="BH352" i="1" s="1"/>
  <c r="BI352" i="1" s="1"/>
  <c r="BJ352" i="1" s="1"/>
  <c r="BK352" i="1" s="1"/>
  <c r="BL352" i="1" s="1"/>
  <c r="BM352" i="1" s="1"/>
  <c r="BN352" i="1" s="1"/>
  <c r="BO352" i="1" s="1"/>
  <c r="BP352" i="1" s="1"/>
  <c r="BQ352" i="1" s="1"/>
  <c r="AL249" i="1"/>
  <c r="AM249" i="1" s="1"/>
  <c r="AN249" i="1" s="1"/>
  <c r="AO249" i="1" s="1"/>
  <c r="AP249" i="1" s="1"/>
  <c r="AQ249" i="1" s="1"/>
  <c r="AR249" i="1" s="1"/>
  <c r="AS249" i="1" s="1"/>
  <c r="AT249" i="1" s="1"/>
  <c r="AU249" i="1" s="1"/>
  <c r="AV249" i="1" s="1"/>
  <c r="AW249" i="1" s="1"/>
  <c r="AX249" i="1" s="1"/>
  <c r="AY249" i="1" s="1"/>
  <c r="AZ249" i="1" s="1"/>
  <c r="BA249" i="1" s="1"/>
  <c r="BB249" i="1" s="1"/>
  <c r="BC249" i="1" s="1"/>
  <c r="BD249" i="1" s="1"/>
  <c r="BE249" i="1" s="1"/>
  <c r="BF249" i="1" s="1"/>
  <c r="BG249" i="1" s="1"/>
  <c r="BH249" i="1" s="1"/>
  <c r="BI249" i="1" s="1"/>
  <c r="BJ249" i="1" s="1"/>
  <c r="BK249" i="1" s="1"/>
  <c r="BL249" i="1" s="1"/>
  <c r="BM249" i="1" s="1"/>
  <c r="BN249" i="1" s="1"/>
  <c r="BO249" i="1" s="1"/>
  <c r="BP249" i="1" s="1"/>
  <c r="BQ249" i="1" s="1"/>
  <c r="V138" i="1"/>
  <c r="W138" i="1" s="1"/>
  <c r="X138" i="1" s="1"/>
  <c r="Y138" i="1" s="1"/>
  <c r="Z138" i="1" s="1"/>
  <c r="AA138" i="1" s="1"/>
  <c r="AB138" i="1" s="1"/>
  <c r="AC138" i="1" s="1"/>
  <c r="AD138" i="1" s="1"/>
  <c r="AE138" i="1" s="1"/>
  <c r="AF138" i="1" s="1"/>
  <c r="AG138" i="1" s="1"/>
  <c r="AH138" i="1" s="1"/>
  <c r="AI138" i="1" s="1"/>
  <c r="AJ138" i="1" s="1"/>
  <c r="AK138" i="1" s="1"/>
  <c r="AL138" i="1" s="1"/>
  <c r="AM138" i="1" s="1"/>
  <c r="AN138" i="1" s="1"/>
  <c r="AO138" i="1" s="1"/>
  <c r="AP138" i="1" s="1"/>
  <c r="AQ138" i="1" s="1"/>
  <c r="AR138" i="1" s="1"/>
  <c r="AS138" i="1" s="1"/>
  <c r="AT138" i="1" s="1"/>
  <c r="AU138" i="1" s="1"/>
  <c r="AV138" i="1" s="1"/>
  <c r="AW138" i="1" s="1"/>
  <c r="AX138" i="1" s="1"/>
  <c r="AY138" i="1" s="1"/>
  <c r="AZ138" i="1" s="1"/>
  <c r="BA138" i="1" s="1"/>
  <c r="BB138" i="1" s="1"/>
  <c r="BC138" i="1" s="1"/>
  <c r="BD138" i="1" s="1"/>
  <c r="BE138" i="1" s="1"/>
  <c r="BF138" i="1" s="1"/>
  <c r="BG138" i="1" s="1"/>
  <c r="BH138" i="1" s="1"/>
  <c r="BI138" i="1" s="1"/>
  <c r="BJ138" i="1" s="1"/>
  <c r="BK138" i="1" s="1"/>
  <c r="BL138" i="1" s="1"/>
  <c r="BM138" i="1" s="1"/>
  <c r="BN138" i="1" s="1"/>
  <c r="BO138" i="1" s="1"/>
  <c r="BP138" i="1" s="1"/>
  <c r="BQ138" i="1" s="1"/>
  <c r="Z139" i="1"/>
  <c r="AA139" i="1" s="1"/>
  <c r="AB139" i="1" s="1"/>
  <c r="AC139" i="1" s="1"/>
  <c r="AD139" i="1" s="1"/>
  <c r="AE139" i="1" s="1"/>
  <c r="AF139" i="1" s="1"/>
  <c r="AG139" i="1" s="1"/>
  <c r="AH139" i="1" s="1"/>
  <c r="AI139" i="1" s="1"/>
  <c r="AJ139" i="1" s="1"/>
  <c r="AK139" i="1" s="1"/>
  <c r="AL139" i="1" s="1"/>
  <c r="AM139" i="1" s="1"/>
  <c r="AN139" i="1" s="1"/>
  <c r="AO139" i="1" s="1"/>
  <c r="AP139" i="1" s="1"/>
  <c r="AQ139" i="1" s="1"/>
  <c r="AR139" i="1" s="1"/>
  <c r="AS139" i="1" s="1"/>
  <c r="AT139" i="1" s="1"/>
  <c r="AU139" i="1" s="1"/>
  <c r="AV139" i="1" s="1"/>
  <c r="AW139" i="1" s="1"/>
  <c r="AX139" i="1" s="1"/>
  <c r="AY139" i="1" s="1"/>
  <c r="AZ139" i="1" s="1"/>
  <c r="BA139" i="1" s="1"/>
  <c r="BB139" i="1" s="1"/>
  <c r="BC139" i="1" s="1"/>
  <c r="BD139" i="1" s="1"/>
  <c r="BE139" i="1" s="1"/>
  <c r="BF139" i="1" s="1"/>
  <c r="BG139" i="1" s="1"/>
  <c r="BH139" i="1" s="1"/>
  <c r="BI139" i="1" s="1"/>
  <c r="BJ139" i="1" s="1"/>
  <c r="BK139" i="1" s="1"/>
  <c r="BL139" i="1" s="1"/>
  <c r="BM139" i="1" s="1"/>
  <c r="BN139" i="1" s="1"/>
  <c r="BO139" i="1" s="1"/>
  <c r="BP139" i="1" s="1"/>
  <c r="BQ139" i="1" s="1"/>
  <c r="AB196" i="1"/>
  <c r="AC196" i="1" s="1"/>
  <c r="AD196" i="1" s="1"/>
  <c r="AE196" i="1" s="1"/>
  <c r="AF196" i="1" s="1"/>
  <c r="AG196" i="1" s="1"/>
  <c r="AH196" i="1" s="1"/>
  <c r="AI196" i="1" s="1"/>
  <c r="AJ196" i="1" s="1"/>
  <c r="AK196" i="1" s="1"/>
  <c r="AL196" i="1" s="1"/>
  <c r="AM196" i="1" s="1"/>
  <c r="AN196" i="1" s="1"/>
  <c r="AO196" i="1" s="1"/>
  <c r="AP196" i="1" s="1"/>
  <c r="AQ196" i="1" s="1"/>
  <c r="AR196" i="1" s="1"/>
  <c r="AS196" i="1" s="1"/>
  <c r="AT196" i="1" s="1"/>
  <c r="AU196" i="1" s="1"/>
  <c r="AV196" i="1" s="1"/>
  <c r="AW196" i="1" s="1"/>
  <c r="AX196" i="1" s="1"/>
  <c r="AY196" i="1" s="1"/>
  <c r="AZ196" i="1" s="1"/>
  <c r="BA196" i="1" s="1"/>
  <c r="BB196" i="1" s="1"/>
  <c r="BC196" i="1" s="1"/>
  <c r="BD196" i="1" s="1"/>
  <c r="BE196" i="1" s="1"/>
  <c r="BF196" i="1" s="1"/>
  <c r="BG196" i="1" s="1"/>
  <c r="BH196" i="1" s="1"/>
  <c r="BI196" i="1" s="1"/>
  <c r="BJ196" i="1" s="1"/>
  <c r="BK196" i="1" s="1"/>
  <c r="BL196" i="1" s="1"/>
  <c r="BM196" i="1" s="1"/>
  <c r="BN196" i="1" s="1"/>
  <c r="BO196" i="1" s="1"/>
  <c r="BP196" i="1" s="1"/>
  <c r="BQ196" i="1" s="1"/>
  <c r="T143" i="1"/>
  <c r="R143" i="1"/>
  <c r="P143" i="1"/>
  <c r="N143" i="1"/>
  <c r="L143" i="1"/>
  <c r="J143" i="1"/>
  <c r="Q143" i="1"/>
  <c r="M143" i="1"/>
  <c r="S143" i="1"/>
  <c r="O143" i="1"/>
  <c r="K143" i="1"/>
  <c r="AE242" i="1"/>
  <c r="AF242" i="1" s="1"/>
  <c r="AG242" i="1" s="1"/>
  <c r="AH242" i="1" s="1"/>
  <c r="AI242" i="1" s="1"/>
  <c r="AJ242" i="1" s="1"/>
  <c r="AK242" i="1" s="1"/>
  <c r="AL242" i="1" s="1"/>
  <c r="AM242" i="1" s="1"/>
  <c r="AN242" i="1" s="1"/>
  <c r="AO242" i="1" s="1"/>
  <c r="AP242" i="1" s="1"/>
  <c r="AQ242" i="1" s="1"/>
  <c r="AR242" i="1" s="1"/>
  <c r="AS242" i="1" s="1"/>
  <c r="AT242" i="1" s="1"/>
  <c r="AU242" i="1" s="1"/>
  <c r="AV242" i="1" s="1"/>
  <c r="AW242" i="1" s="1"/>
  <c r="AX242" i="1" s="1"/>
  <c r="AY242" i="1" s="1"/>
  <c r="AZ242" i="1" s="1"/>
  <c r="BA242" i="1" s="1"/>
  <c r="BB242" i="1" s="1"/>
  <c r="BC242" i="1" s="1"/>
  <c r="BD242" i="1" s="1"/>
  <c r="BE242" i="1" s="1"/>
  <c r="BF242" i="1" s="1"/>
  <c r="BG242" i="1" s="1"/>
  <c r="BH242" i="1" s="1"/>
  <c r="BI242" i="1" s="1"/>
  <c r="BJ242" i="1" s="1"/>
  <c r="BK242" i="1" s="1"/>
  <c r="BL242" i="1" s="1"/>
  <c r="BM242" i="1" s="1"/>
  <c r="BN242" i="1" s="1"/>
  <c r="BO242" i="1" s="1"/>
  <c r="BP242" i="1" s="1"/>
  <c r="BQ242" i="1" s="1"/>
  <c r="AB298" i="1"/>
  <c r="AC298" i="1" s="1"/>
  <c r="AD298" i="1" s="1"/>
  <c r="AE298" i="1" s="1"/>
  <c r="AF298" i="1" s="1"/>
  <c r="AG298" i="1" s="1"/>
  <c r="AH298" i="1" s="1"/>
  <c r="AI298" i="1" s="1"/>
  <c r="AJ298" i="1" s="1"/>
  <c r="AK298" i="1" s="1"/>
  <c r="AL298" i="1" s="1"/>
  <c r="AM298" i="1" s="1"/>
  <c r="AN298" i="1" s="1"/>
  <c r="AO298" i="1" s="1"/>
  <c r="AP298" i="1" s="1"/>
  <c r="AQ298" i="1" s="1"/>
  <c r="AR298" i="1" s="1"/>
  <c r="AS298" i="1" s="1"/>
  <c r="AT298" i="1" s="1"/>
  <c r="AU298" i="1" s="1"/>
  <c r="AV298" i="1" s="1"/>
  <c r="AW298" i="1" s="1"/>
  <c r="AX298" i="1" s="1"/>
  <c r="AY298" i="1" s="1"/>
  <c r="AZ298" i="1" s="1"/>
  <c r="BA298" i="1" s="1"/>
  <c r="BB298" i="1" s="1"/>
  <c r="BC298" i="1" s="1"/>
  <c r="BD298" i="1" s="1"/>
  <c r="BE298" i="1" s="1"/>
  <c r="BF298" i="1" s="1"/>
  <c r="BG298" i="1" s="1"/>
  <c r="BH298" i="1" s="1"/>
  <c r="BI298" i="1" s="1"/>
  <c r="BJ298" i="1" s="1"/>
  <c r="BK298" i="1" s="1"/>
  <c r="BL298" i="1" s="1"/>
  <c r="BM298" i="1" s="1"/>
  <c r="BN298" i="1" s="1"/>
  <c r="BO298" i="1" s="1"/>
  <c r="BP298" i="1" s="1"/>
  <c r="BQ298" i="1" s="1"/>
  <c r="AF200" i="1"/>
  <c r="AG200" i="1" s="1"/>
  <c r="AH200" i="1" s="1"/>
  <c r="AI200" i="1" s="1"/>
  <c r="AJ200" i="1" s="1"/>
  <c r="AK200" i="1" s="1"/>
  <c r="AL200" i="1" s="1"/>
  <c r="AM200" i="1" s="1"/>
  <c r="AN200" i="1" s="1"/>
  <c r="AO200" i="1" s="1"/>
  <c r="AP200" i="1" s="1"/>
  <c r="AQ200" i="1" s="1"/>
  <c r="AR200" i="1" s="1"/>
  <c r="AS200" i="1" s="1"/>
  <c r="AT200" i="1" s="1"/>
  <c r="AU200" i="1" s="1"/>
  <c r="AV200" i="1" s="1"/>
  <c r="AW200" i="1" s="1"/>
  <c r="AX200" i="1" s="1"/>
  <c r="AY200" i="1" s="1"/>
  <c r="AZ200" i="1" s="1"/>
  <c r="BA200" i="1" s="1"/>
  <c r="BB200" i="1" s="1"/>
  <c r="BC200" i="1" s="1"/>
  <c r="BD200" i="1" s="1"/>
  <c r="BE200" i="1" s="1"/>
  <c r="BF200" i="1" s="1"/>
  <c r="BG200" i="1" s="1"/>
  <c r="BH200" i="1" s="1"/>
  <c r="BI200" i="1" s="1"/>
  <c r="BJ200" i="1" s="1"/>
  <c r="BK200" i="1" s="1"/>
  <c r="BL200" i="1" s="1"/>
  <c r="BM200" i="1" s="1"/>
  <c r="BN200" i="1" s="1"/>
  <c r="BO200" i="1" s="1"/>
  <c r="BP200" i="1" s="1"/>
  <c r="BQ200" i="1" s="1"/>
  <c r="AR347" i="1"/>
  <c r="AS347" i="1" s="1"/>
  <c r="AT347" i="1" s="1"/>
  <c r="AU347" i="1" s="1"/>
  <c r="AV347" i="1" s="1"/>
  <c r="AW347" i="1" s="1"/>
  <c r="AX347" i="1" s="1"/>
  <c r="AY347" i="1" s="1"/>
  <c r="AZ347" i="1" s="1"/>
  <c r="BA347" i="1" s="1"/>
  <c r="BB347" i="1" s="1"/>
  <c r="BC347" i="1" s="1"/>
  <c r="BD347" i="1" s="1"/>
  <c r="BE347" i="1" s="1"/>
  <c r="BF347" i="1" s="1"/>
  <c r="BG347" i="1" s="1"/>
  <c r="BH347" i="1" s="1"/>
  <c r="BI347" i="1" s="1"/>
  <c r="BJ347" i="1" s="1"/>
  <c r="BK347" i="1" s="1"/>
  <c r="BL347" i="1" s="1"/>
  <c r="BM347" i="1" s="1"/>
  <c r="BN347" i="1" s="1"/>
  <c r="BO347" i="1" s="1"/>
  <c r="BP347" i="1" s="1"/>
  <c r="BQ347" i="1" s="1"/>
  <c r="AE194" i="1"/>
  <c r="AF194" i="1" s="1"/>
  <c r="AG194" i="1" s="1"/>
  <c r="AH194" i="1" s="1"/>
  <c r="AI194" i="1" s="1"/>
  <c r="AJ194" i="1" s="1"/>
  <c r="AK194" i="1" s="1"/>
  <c r="AL194" i="1" s="1"/>
  <c r="AM194" i="1" s="1"/>
  <c r="AN194" i="1" s="1"/>
  <c r="AO194" i="1" s="1"/>
  <c r="AP194" i="1" s="1"/>
  <c r="AQ194" i="1" s="1"/>
  <c r="AR194" i="1" s="1"/>
  <c r="AS194" i="1" s="1"/>
  <c r="AT194" i="1" s="1"/>
  <c r="AU194" i="1" s="1"/>
  <c r="AV194" i="1" s="1"/>
  <c r="AW194" i="1" s="1"/>
  <c r="AX194" i="1" s="1"/>
  <c r="AY194" i="1" s="1"/>
  <c r="AZ194" i="1" s="1"/>
  <c r="BA194" i="1" s="1"/>
  <c r="BB194" i="1" s="1"/>
  <c r="BC194" i="1" s="1"/>
  <c r="BD194" i="1" s="1"/>
  <c r="BE194" i="1" s="1"/>
  <c r="BF194" i="1" s="1"/>
  <c r="BG194" i="1" s="1"/>
  <c r="BH194" i="1" s="1"/>
  <c r="BI194" i="1" s="1"/>
  <c r="BJ194" i="1" s="1"/>
  <c r="BK194" i="1" s="1"/>
  <c r="BL194" i="1" s="1"/>
  <c r="BM194" i="1" s="1"/>
  <c r="BN194" i="1" s="1"/>
  <c r="BO194" i="1" s="1"/>
  <c r="BP194" i="1" s="1"/>
  <c r="BQ194" i="1" s="1"/>
  <c r="AT315" i="1"/>
  <c r="AU315" i="1" s="1"/>
  <c r="AV315" i="1" s="1"/>
  <c r="AW315" i="1" s="1"/>
  <c r="AX315" i="1" s="1"/>
  <c r="AY315" i="1" s="1"/>
  <c r="AZ315" i="1" s="1"/>
  <c r="BA315" i="1" s="1"/>
  <c r="BB315" i="1" s="1"/>
  <c r="BC315" i="1" s="1"/>
  <c r="BD315" i="1" s="1"/>
  <c r="BE315" i="1" s="1"/>
  <c r="BF315" i="1" s="1"/>
  <c r="BG315" i="1" s="1"/>
  <c r="BH315" i="1" s="1"/>
  <c r="BI315" i="1" s="1"/>
  <c r="BJ315" i="1" s="1"/>
  <c r="BK315" i="1" s="1"/>
  <c r="BL315" i="1" s="1"/>
  <c r="BM315" i="1" s="1"/>
  <c r="BN315" i="1" s="1"/>
  <c r="BO315" i="1" s="1"/>
  <c r="BP315" i="1" s="1"/>
  <c r="BQ315" i="1" s="1"/>
  <c r="V140" i="1"/>
  <c r="BF363" i="1"/>
  <c r="AZ263" i="1"/>
  <c r="BA263" i="1" s="1"/>
  <c r="BB263" i="1" s="1"/>
  <c r="BC263" i="1" s="1"/>
  <c r="BD263" i="1" s="1"/>
  <c r="BE263" i="1" s="1"/>
  <c r="BF263" i="1" s="1"/>
  <c r="BG263" i="1" s="1"/>
  <c r="BH263" i="1" s="1"/>
  <c r="BI263" i="1" s="1"/>
  <c r="BJ263" i="1" s="1"/>
  <c r="BK263" i="1" s="1"/>
  <c r="BL263" i="1" s="1"/>
  <c r="BM263" i="1" s="1"/>
  <c r="BN263" i="1" s="1"/>
  <c r="BO263" i="1" s="1"/>
  <c r="BP263" i="1" s="1"/>
  <c r="BQ263" i="1" s="1"/>
  <c r="AM253" i="1"/>
  <c r="AN253" i="1" s="1"/>
  <c r="AO253" i="1" s="1"/>
  <c r="AP253" i="1" s="1"/>
  <c r="AQ253" i="1" s="1"/>
  <c r="AR253" i="1" s="1"/>
  <c r="AS253" i="1" s="1"/>
  <c r="AT253" i="1" s="1"/>
  <c r="AU253" i="1" s="1"/>
  <c r="AV253" i="1" s="1"/>
  <c r="AW253" i="1" s="1"/>
  <c r="AX253" i="1" s="1"/>
  <c r="AY253" i="1" s="1"/>
  <c r="AZ253" i="1" s="1"/>
  <c r="BA253" i="1" s="1"/>
  <c r="BB253" i="1" s="1"/>
  <c r="BC253" i="1" s="1"/>
  <c r="BD253" i="1" s="1"/>
  <c r="BE253" i="1" s="1"/>
  <c r="BF253" i="1" s="1"/>
  <c r="BG253" i="1" s="1"/>
  <c r="BH253" i="1" s="1"/>
  <c r="BI253" i="1" s="1"/>
  <c r="BJ253" i="1" s="1"/>
  <c r="BK253" i="1" s="1"/>
  <c r="BL253" i="1" s="1"/>
  <c r="BM253" i="1" s="1"/>
  <c r="BN253" i="1" s="1"/>
  <c r="BO253" i="1" s="1"/>
  <c r="BP253" i="1" s="1"/>
  <c r="BQ253" i="1" s="1"/>
  <c r="AD199" i="1"/>
  <c r="AE199" i="1" s="1"/>
  <c r="AF199" i="1" s="1"/>
  <c r="AG199" i="1" s="1"/>
  <c r="AH199" i="1" s="1"/>
  <c r="AI199" i="1" s="1"/>
  <c r="AJ199" i="1" s="1"/>
  <c r="AK199" i="1" s="1"/>
  <c r="AL199" i="1" s="1"/>
  <c r="AM199" i="1" s="1"/>
  <c r="AN199" i="1" s="1"/>
  <c r="AO199" i="1" s="1"/>
  <c r="AP199" i="1" s="1"/>
  <c r="AQ199" i="1" s="1"/>
  <c r="AR199" i="1" s="1"/>
  <c r="AS199" i="1" s="1"/>
  <c r="AT199" i="1" s="1"/>
  <c r="AU199" i="1" s="1"/>
  <c r="AV199" i="1" s="1"/>
  <c r="AW199" i="1" s="1"/>
  <c r="AX199" i="1" s="1"/>
  <c r="AY199" i="1" s="1"/>
  <c r="AZ199" i="1" s="1"/>
  <c r="BA199" i="1" s="1"/>
  <c r="BB199" i="1" s="1"/>
  <c r="BC199" i="1" s="1"/>
  <c r="BD199" i="1" s="1"/>
  <c r="BE199" i="1" s="1"/>
  <c r="BF199" i="1" s="1"/>
  <c r="BG199" i="1" s="1"/>
  <c r="BH199" i="1" s="1"/>
  <c r="BI199" i="1" s="1"/>
  <c r="BJ199" i="1" s="1"/>
  <c r="BK199" i="1" s="1"/>
  <c r="BL199" i="1" s="1"/>
  <c r="BM199" i="1" s="1"/>
  <c r="BN199" i="1" s="1"/>
  <c r="BO199" i="1" s="1"/>
  <c r="BP199" i="1" s="1"/>
  <c r="BQ199" i="1" s="1"/>
  <c r="AX322" i="1"/>
  <c r="AY322" i="1" s="1"/>
  <c r="AZ322" i="1" s="1"/>
  <c r="BA322" i="1" s="1"/>
  <c r="BB322" i="1" s="1"/>
  <c r="AL252" i="1"/>
  <c r="AM252" i="1" s="1"/>
  <c r="AN252" i="1" s="1"/>
  <c r="AO252" i="1" s="1"/>
  <c r="AP252" i="1" s="1"/>
  <c r="AQ252" i="1" s="1"/>
  <c r="AR252" i="1" s="1"/>
  <c r="AS252" i="1" s="1"/>
  <c r="AT252" i="1" s="1"/>
  <c r="AU252" i="1" s="1"/>
  <c r="AV252" i="1" s="1"/>
  <c r="AW252" i="1" s="1"/>
  <c r="AX252" i="1" s="1"/>
  <c r="AY252" i="1" s="1"/>
  <c r="AZ252" i="1" s="1"/>
  <c r="BA252" i="1" s="1"/>
  <c r="BB252" i="1" s="1"/>
  <c r="BC252" i="1" s="1"/>
  <c r="BD252" i="1" s="1"/>
  <c r="BE252" i="1" s="1"/>
  <c r="BF252" i="1" s="1"/>
  <c r="BG252" i="1" s="1"/>
  <c r="BH252" i="1" s="1"/>
  <c r="BI252" i="1" s="1"/>
  <c r="BJ252" i="1" s="1"/>
  <c r="BK252" i="1" s="1"/>
  <c r="BL252" i="1" s="1"/>
  <c r="BM252" i="1" s="1"/>
  <c r="BN252" i="1" s="1"/>
  <c r="BO252" i="1" s="1"/>
  <c r="BP252" i="1" s="1"/>
  <c r="BQ252" i="1" s="1"/>
  <c r="AB299" i="1"/>
  <c r="AC299" i="1" s="1"/>
  <c r="AD299" i="1" s="1"/>
  <c r="AE299" i="1" s="1"/>
  <c r="AF299" i="1" s="1"/>
  <c r="AG299" i="1" s="1"/>
  <c r="AH299" i="1" s="1"/>
  <c r="AI299" i="1" s="1"/>
  <c r="AJ299" i="1" s="1"/>
  <c r="AK299" i="1" s="1"/>
  <c r="AL299" i="1" s="1"/>
  <c r="AM299" i="1" s="1"/>
  <c r="AN299" i="1" s="1"/>
  <c r="AO299" i="1" s="1"/>
  <c r="AP299" i="1" s="1"/>
  <c r="AQ299" i="1" s="1"/>
  <c r="AR299" i="1" s="1"/>
  <c r="AS299" i="1" s="1"/>
  <c r="AT299" i="1" s="1"/>
  <c r="AU299" i="1" s="1"/>
  <c r="AV299" i="1" s="1"/>
  <c r="AW299" i="1" s="1"/>
  <c r="AX299" i="1" s="1"/>
  <c r="AY299" i="1" s="1"/>
  <c r="AZ299" i="1" s="1"/>
  <c r="BA299" i="1" s="1"/>
  <c r="BB299" i="1" s="1"/>
  <c r="BC299" i="1" s="1"/>
  <c r="BD299" i="1" s="1"/>
  <c r="BE299" i="1" s="1"/>
  <c r="BF299" i="1" s="1"/>
  <c r="BG299" i="1" s="1"/>
  <c r="BH299" i="1" s="1"/>
  <c r="BI299" i="1" s="1"/>
  <c r="BJ299" i="1" s="1"/>
  <c r="BK299" i="1" s="1"/>
  <c r="BL299" i="1" s="1"/>
  <c r="BM299" i="1" s="1"/>
  <c r="BN299" i="1" s="1"/>
  <c r="BO299" i="1" s="1"/>
  <c r="BP299" i="1" s="1"/>
  <c r="BQ299" i="1" s="1"/>
  <c r="D300" i="1"/>
  <c r="D352" i="1"/>
  <c r="D249" i="1"/>
  <c r="D197" i="1"/>
  <c r="D144" i="1"/>
  <c r="D92" i="1"/>
  <c r="D39" i="1"/>
  <c r="AX259" i="1" l="1"/>
  <c r="AY259" i="1" s="1"/>
  <c r="AZ259" i="1" s="1"/>
  <c r="BA259" i="1" s="1"/>
  <c r="BB259" i="1" s="1"/>
  <c r="BC259" i="1" s="1"/>
  <c r="BD259" i="1" s="1"/>
  <c r="BE259" i="1" s="1"/>
  <c r="BF259" i="1" s="1"/>
  <c r="BG259" i="1" s="1"/>
  <c r="BH259" i="1" s="1"/>
  <c r="BI259" i="1" s="1"/>
  <c r="BJ259" i="1" s="1"/>
  <c r="BK259" i="1" s="1"/>
  <c r="BL259" i="1" s="1"/>
  <c r="BM259" i="1" s="1"/>
  <c r="BN259" i="1" s="1"/>
  <c r="BO259" i="1" s="1"/>
  <c r="BP259" i="1" s="1"/>
  <c r="BQ259" i="1" s="1"/>
  <c r="U143" i="1"/>
  <c r="V143" i="1" s="1"/>
  <c r="W143" i="1" s="1"/>
  <c r="X143" i="1" s="1"/>
  <c r="BD353" i="1"/>
  <c r="BE353" i="1" s="1"/>
  <c r="BF353" i="1" s="1"/>
  <c r="AR212" i="1"/>
  <c r="AS212" i="1" s="1"/>
  <c r="AT212" i="1" s="1"/>
  <c r="AU212" i="1" s="1"/>
  <c r="AV212" i="1" s="1"/>
  <c r="AW212" i="1" s="1"/>
  <c r="AX212" i="1" s="1"/>
  <c r="AY212" i="1" s="1"/>
  <c r="AZ212" i="1" s="1"/>
  <c r="BA212" i="1" s="1"/>
  <c r="BB212" i="1" s="1"/>
  <c r="BC212" i="1" s="1"/>
  <c r="BD212" i="1" s="1"/>
  <c r="BE212" i="1" s="1"/>
  <c r="BF212" i="1" s="1"/>
  <c r="BG212" i="1" s="1"/>
  <c r="BH212" i="1" s="1"/>
  <c r="BI212" i="1" s="1"/>
  <c r="BJ212" i="1" s="1"/>
  <c r="BK212" i="1" s="1"/>
  <c r="BL212" i="1" s="1"/>
  <c r="BM212" i="1" s="1"/>
  <c r="BN212" i="1" s="1"/>
  <c r="BO212" i="1" s="1"/>
  <c r="BP212" i="1" s="1"/>
  <c r="BQ212" i="1" s="1"/>
  <c r="Z141" i="1"/>
  <c r="AA141" i="1" s="1"/>
  <c r="BG363" i="1"/>
  <c r="BH363" i="1" s="1"/>
  <c r="BI363" i="1" s="1"/>
  <c r="BJ363" i="1" s="1"/>
  <c r="BK363" i="1" s="1"/>
  <c r="BL363" i="1" s="1"/>
  <c r="W140" i="1"/>
  <c r="X140" i="1" s="1"/>
  <c r="U144" i="1"/>
  <c r="S144" i="1"/>
  <c r="Q144" i="1"/>
  <c r="O144" i="1"/>
  <c r="M144" i="1"/>
  <c r="K144" i="1"/>
  <c r="R144" i="1"/>
  <c r="N144" i="1"/>
  <c r="J144" i="1"/>
  <c r="T144" i="1"/>
  <c r="P144" i="1"/>
  <c r="L144" i="1"/>
  <c r="BC322" i="1"/>
  <c r="BD322" i="1" s="1"/>
  <c r="BE322" i="1" s="1"/>
  <c r="BF322" i="1" s="1"/>
  <c r="BG322" i="1" s="1"/>
  <c r="BH322" i="1" s="1"/>
  <c r="BI322" i="1" s="1"/>
  <c r="BJ322" i="1" s="1"/>
  <c r="BK322" i="1" s="1"/>
  <c r="BL322" i="1" s="1"/>
  <c r="BM322" i="1" s="1"/>
  <c r="BN322" i="1" s="1"/>
  <c r="BO322" i="1" s="1"/>
  <c r="BP322" i="1" s="1"/>
  <c r="BQ322" i="1" s="1"/>
  <c r="W142" i="1"/>
  <c r="D301" i="1"/>
  <c r="D353" i="1"/>
  <c r="D250" i="1"/>
  <c r="D198" i="1"/>
  <c r="D145" i="1"/>
  <c r="D93" i="1"/>
  <c r="D40" i="1"/>
  <c r="V144" i="1" l="1"/>
  <c r="W144" i="1" s="1"/>
  <c r="X144" i="1" s="1"/>
  <c r="Y144" i="1" s="1"/>
  <c r="Z144" i="1" s="1"/>
  <c r="BG353" i="1"/>
  <c r="BH353" i="1" s="1"/>
  <c r="BI353" i="1" s="1"/>
  <c r="BJ353" i="1" s="1"/>
  <c r="BK353" i="1" s="1"/>
  <c r="BL353" i="1" s="1"/>
  <c r="BM353" i="1" s="1"/>
  <c r="BN353" i="1" s="1"/>
  <c r="BO353" i="1" s="1"/>
  <c r="BP353" i="1" s="1"/>
  <c r="BQ353" i="1" s="1"/>
  <c r="Y140" i="1"/>
  <c r="Z140" i="1" s="1"/>
  <c r="AB141" i="1"/>
  <c r="AC141" i="1" s="1"/>
  <c r="AD141" i="1" s="1"/>
  <c r="AE141" i="1" s="1"/>
  <c r="AF141" i="1" s="1"/>
  <c r="AG141" i="1" s="1"/>
  <c r="AH141" i="1" s="1"/>
  <c r="AI141" i="1" s="1"/>
  <c r="AJ141" i="1" s="1"/>
  <c r="AK141" i="1" s="1"/>
  <c r="AL141" i="1" s="1"/>
  <c r="AM141" i="1" s="1"/>
  <c r="AN141" i="1" s="1"/>
  <c r="AO141" i="1" s="1"/>
  <c r="AP141" i="1" s="1"/>
  <c r="AQ141" i="1" s="1"/>
  <c r="AR141" i="1" s="1"/>
  <c r="AS141" i="1" s="1"/>
  <c r="AT141" i="1" s="1"/>
  <c r="AU141" i="1" s="1"/>
  <c r="AV141" i="1" s="1"/>
  <c r="AW141" i="1" s="1"/>
  <c r="AX141" i="1" s="1"/>
  <c r="AY141" i="1" s="1"/>
  <c r="AZ141" i="1" s="1"/>
  <c r="BA141" i="1" s="1"/>
  <c r="BB141" i="1" s="1"/>
  <c r="BC141" i="1" s="1"/>
  <c r="BD141" i="1" s="1"/>
  <c r="BE141" i="1" s="1"/>
  <c r="BF141" i="1" s="1"/>
  <c r="BG141" i="1" s="1"/>
  <c r="BH141" i="1" s="1"/>
  <c r="BI141" i="1" s="1"/>
  <c r="BJ141" i="1" s="1"/>
  <c r="BK141" i="1" s="1"/>
  <c r="BL141" i="1" s="1"/>
  <c r="BM141" i="1" s="1"/>
  <c r="BN141" i="1" s="1"/>
  <c r="BO141" i="1" s="1"/>
  <c r="BP141" i="1" s="1"/>
  <c r="BQ141" i="1" s="1"/>
  <c r="U145" i="1"/>
  <c r="S145" i="1"/>
  <c r="Q145" i="1"/>
  <c r="O145" i="1"/>
  <c r="M145" i="1"/>
  <c r="K145" i="1"/>
  <c r="V145" i="1"/>
  <c r="R145" i="1"/>
  <c r="N145" i="1"/>
  <c r="J145" i="1"/>
  <c r="T145" i="1"/>
  <c r="P145" i="1"/>
  <c r="L145" i="1"/>
  <c r="Y143" i="1"/>
  <c r="BM363" i="1"/>
  <c r="BN363" i="1" s="1"/>
  <c r="BO363" i="1" s="1"/>
  <c r="BP363" i="1" s="1"/>
  <c r="BQ363" i="1" s="1"/>
  <c r="X142" i="1"/>
  <c r="D302" i="1"/>
  <c r="D354" i="1"/>
  <c r="D251" i="1"/>
  <c r="D199" i="1"/>
  <c r="D146" i="1"/>
  <c r="D94" i="1"/>
  <c r="D41" i="1"/>
  <c r="AA140" i="1" l="1"/>
  <c r="AB140" i="1" s="1"/>
  <c r="AC140" i="1" s="1"/>
  <c r="AD140" i="1" s="1"/>
  <c r="AE140" i="1" s="1"/>
  <c r="AF140" i="1" s="1"/>
  <c r="AG140" i="1" s="1"/>
  <c r="AH140" i="1" s="1"/>
  <c r="AI140" i="1" s="1"/>
  <c r="AJ140" i="1" s="1"/>
  <c r="AK140" i="1" s="1"/>
  <c r="AL140" i="1" s="1"/>
  <c r="AM140" i="1" s="1"/>
  <c r="AN140" i="1" s="1"/>
  <c r="AO140" i="1" s="1"/>
  <c r="AP140" i="1" s="1"/>
  <c r="AQ140" i="1" s="1"/>
  <c r="AR140" i="1" s="1"/>
  <c r="AS140" i="1" s="1"/>
  <c r="AT140" i="1" s="1"/>
  <c r="AU140" i="1" s="1"/>
  <c r="AV140" i="1" s="1"/>
  <c r="AW140" i="1" s="1"/>
  <c r="AX140" i="1" s="1"/>
  <c r="AY140" i="1" s="1"/>
  <c r="AZ140" i="1" s="1"/>
  <c r="BA140" i="1" s="1"/>
  <c r="BB140" i="1" s="1"/>
  <c r="BC140" i="1" s="1"/>
  <c r="BD140" i="1" s="1"/>
  <c r="BE140" i="1" s="1"/>
  <c r="BF140" i="1" s="1"/>
  <c r="BG140" i="1" s="1"/>
  <c r="BH140" i="1" s="1"/>
  <c r="BI140" i="1" s="1"/>
  <c r="BJ140" i="1" s="1"/>
  <c r="BK140" i="1" s="1"/>
  <c r="BL140" i="1" s="1"/>
  <c r="BM140" i="1" s="1"/>
  <c r="BN140" i="1" s="1"/>
  <c r="BO140" i="1" s="1"/>
  <c r="BP140" i="1" s="1"/>
  <c r="BQ140" i="1" s="1"/>
  <c r="W145" i="1"/>
  <c r="X145" i="1" s="1"/>
  <c r="Y142" i="1"/>
  <c r="V146" i="1"/>
  <c r="T146" i="1"/>
  <c r="R146" i="1"/>
  <c r="P146" i="1"/>
  <c r="N146" i="1"/>
  <c r="L146" i="1"/>
  <c r="J146" i="1"/>
  <c r="U146" i="1"/>
  <c r="Q146" i="1"/>
  <c r="M146" i="1"/>
  <c r="W146" i="1"/>
  <c r="S146" i="1"/>
  <c r="O146" i="1"/>
  <c r="K146" i="1"/>
  <c r="AA144" i="1"/>
  <c r="AB144" i="1" s="1"/>
  <c r="Z143" i="1"/>
  <c r="D303" i="1"/>
  <c r="D355" i="1"/>
  <c r="D252" i="1"/>
  <c r="D200" i="1"/>
  <c r="D147" i="1"/>
  <c r="D95" i="1"/>
  <c r="D42" i="1"/>
  <c r="X146" i="1" l="1"/>
  <c r="Y146" i="1" s="1"/>
  <c r="X147" i="1"/>
  <c r="V147" i="1"/>
  <c r="T147" i="1"/>
  <c r="R147" i="1"/>
  <c r="P147" i="1"/>
  <c r="N147" i="1"/>
  <c r="L147" i="1"/>
  <c r="J147" i="1"/>
  <c r="W147" i="1"/>
  <c r="S147" i="1"/>
  <c r="O147" i="1"/>
  <c r="K147" i="1"/>
  <c r="U147" i="1"/>
  <c r="Q147" i="1"/>
  <c r="M147" i="1"/>
  <c r="AA143" i="1"/>
  <c r="AC144" i="1"/>
  <c r="AD144" i="1" s="1"/>
  <c r="Z142" i="1"/>
  <c r="Y145" i="1"/>
  <c r="D304" i="1"/>
  <c r="D356" i="1"/>
  <c r="D253" i="1"/>
  <c r="D201" i="1"/>
  <c r="D148" i="1"/>
  <c r="D96" i="1"/>
  <c r="D43" i="1"/>
  <c r="Y147" i="1" l="1"/>
  <c r="Z147" i="1" s="1"/>
  <c r="AA147" i="1" s="1"/>
  <c r="Z145" i="1"/>
  <c r="AA145" i="1" s="1"/>
  <c r="AB145" i="1" s="1"/>
  <c r="Z146" i="1"/>
  <c r="Y148" i="1"/>
  <c r="W148" i="1"/>
  <c r="U148" i="1"/>
  <c r="S148" i="1"/>
  <c r="Q148" i="1"/>
  <c r="O148" i="1"/>
  <c r="M148" i="1"/>
  <c r="K148" i="1"/>
  <c r="X148" i="1"/>
  <c r="T148" i="1"/>
  <c r="P148" i="1"/>
  <c r="L148" i="1"/>
  <c r="V148" i="1"/>
  <c r="R148" i="1"/>
  <c r="N148" i="1"/>
  <c r="J148" i="1"/>
  <c r="AA142" i="1"/>
  <c r="AB142" i="1" s="1"/>
  <c r="AC142" i="1" s="1"/>
  <c r="AD142" i="1" s="1"/>
  <c r="AE142" i="1" s="1"/>
  <c r="AF142" i="1" s="1"/>
  <c r="AG142" i="1" s="1"/>
  <c r="AH142" i="1" s="1"/>
  <c r="AI142" i="1" s="1"/>
  <c r="AJ142" i="1" s="1"/>
  <c r="AK142" i="1" s="1"/>
  <c r="AL142" i="1" s="1"/>
  <c r="AM142" i="1" s="1"/>
  <c r="AN142" i="1" s="1"/>
  <c r="AO142" i="1" s="1"/>
  <c r="AP142" i="1" s="1"/>
  <c r="AQ142" i="1" s="1"/>
  <c r="AR142" i="1" s="1"/>
  <c r="AS142" i="1" s="1"/>
  <c r="AT142" i="1" s="1"/>
  <c r="AU142" i="1" s="1"/>
  <c r="AV142" i="1" s="1"/>
  <c r="AW142" i="1" s="1"/>
  <c r="AX142" i="1" s="1"/>
  <c r="AY142" i="1" s="1"/>
  <c r="AZ142" i="1" s="1"/>
  <c r="BA142" i="1" s="1"/>
  <c r="BB142" i="1" s="1"/>
  <c r="BC142" i="1" s="1"/>
  <c r="BD142" i="1" s="1"/>
  <c r="BE142" i="1" s="1"/>
  <c r="BF142" i="1" s="1"/>
  <c r="BG142" i="1" s="1"/>
  <c r="BH142" i="1" s="1"/>
  <c r="BI142" i="1" s="1"/>
  <c r="BJ142" i="1" s="1"/>
  <c r="BK142" i="1" s="1"/>
  <c r="BL142" i="1" s="1"/>
  <c r="BM142" i="1" s="1"/>
  <c r="BN142" i="1" s="1"/>
  <c r="BO142" i="1" s="1"/>
  <c r="BP142" i="1" s="1"/>
  <c r="BQ142" i="1" s="1"/>
  <c r="AE144" i="1"/>
  <c r="AB143" i="1"/>
  <c r="AC143" i="1" s="1"/>
  <c r="AD143" i="1" s="1"/>
  <c r="AE143" i="1" s="1"/>
  <c r="AF143" i="1" s="1"/>
  <c r="AG143" i="1" s="1"/>
  <c r="AH143" i="1" s="1"/>
  <c r="AI143" i="1" s="1"/>
  <c r="AJ143" i="1" s="1"/>
  <c r="AK143" i="1" s="1"/>
  <c r="AL143" i="1" s="1"/>
  <c r="AM143" i="1" s="1"/>
  <c r="AN143" i="1" s="1"/>
  <c r="AO143" i="1" s="1"/>
  <c r="AP143" i="1" s="1"/>
  <c r="AQ143" i="1" s="1"/>
  <c r="AR143" i="1" s="1"/>
  <c r="AS143" i="1" s="1"/>
  <c r="AT143" i="1" s="1"/>
  <c r="AU143" i="1" s="1"/>
  <c r="AV143" i="1" s="1"/>
  <c r="AW143" i="1" s="1"/>
  <c r="AX143" i="1" s="1"/>
  <c r="AY143" i="1" s="1"/>
  <c r="AZ143" i="1" s="1"/>
  <c r="BA143" i="1" s="1"/>
  <c r="BB143" i="1" s="1"/>
  <c r="BC143" i="1" s="1"/>
  <c r="BD143" i="1" s="1"/>
  <c r="BE143" i="1" s="1"/>
  <c r="BF143" i="1" s="1"/>
  <c r="BG143" i="1" s="1"/>
  <c r="BH143" i="1" s="1"/>
  <c r="BI143" i="1" s="1"/>
  <c r="BJ143" i="1" s="1"/>
  <c r="BK143" i="1" s="1"/>
  <c r="BL143" i="1" s="1"/>
  <c r="BM143" i="1" s="1"/>
  <c r="BN143" i="1" s="1"/>
  <c r="BO143" i="1" s="1"/>
  <c r="BP143" i="1" s="1"/>
  <c r="BQ143" i="1" s="1"/>
  <c r="D305" i="1"/>
  <c r="D357" i="1"/>
  <c r="D254" i="1"/>
  <c r="D202" i="1"/>
  <c r="D149" i="1"/>
  <c r="D97" i="1"/>
  <c r="D44" i="1"/>
  <c r="Z148" i="1" l="1"/>
  <c r="AA148" i="1" s="1"/>
  <c r="Y149" i="1"/>
  <c r="W149" i="1"/>
  <c r="U149" i="1"/>
  <c r="S149" i="1"/>
  <c r="Q149" i="1"/>
  <c r="O149" i="1"/>
  <c r="M149" i="1"/>
  <c r="K149" i="1"/>
  <c r="X149" i="1"/>
  <c r="T149" i="1"/>
  <c r="P149" i="1"/>
  <c r="L149" i="1"/>
  <c r="Z149" i="1"/>
  <c r="V149" i="1"/>
  <c r="R149" i="1"/>
  <c r="N149" i="1"/>
  <c r="J149" i="1"/>
  <c r="AF144" i="1"/>
  <c r="AG144" i="1" s="1"/>
  <c r="AH144" i="1" s="1"/>
  <c r="AI144" i="1" s="1"/>
  <c r="AJ144" i="1" s="1"/>
  <c r="AK144" i="1" s="1"/>
  <c r="AL144" i="1" s="1"/>
  <c r="AM144" i="1" s="1"/>
  <c r="AN144" i="1" s="1"/>
  <c r="AO144" i="1" s="1"/>
  <c r="AP144" i="1" s="1"/>
  <c r="AQ144" i="1" s="1"/>
  <c r="AR144" i="1" s="1"/>
  <c r="AS144" i="1" s="1"/>
  <c r="AT144" i="1" s="1"/>
  <c r="AU144" i="1" s="1"/>
  <c r="AV144" i="1" s="1"/>
  <c r="AW144" i="1" s="1"/>
  <c r="AX144" i="1" s="1"/>
  <c r="AY144" i="1" s="1"/>
  <c r="AZ144" i="1" s="1"/>
  <c r="BA144" i="1" s="1"/>
  <c r="BB144" i="1" s="1"/>
  <c r="BC144" i="1" s="1"/>
  <c r="BD144" i="1" s="1"/>
  <c r="BE144" i="1" s="1"/>
  <c r="BF144" i="1" s="1"/>
  <c r="BG144" i="1" s="1"/>
  <c r="BH144" i="1" s="1"/>
  <c r="BI144" i="1" s="1"/>
  <c r="BJ144" i="1" s="1"/>
  <c r="BK144" i="1" s="1"/>
  <c r="BL144" i="1" s="1"/>
  <c r="BM144" i="1" s="1"/>
  <c r="BN144" i="1" s="1"/>
  <c r="BO144" i="1" s="1"/>
  <c r="BP144" i="1" s="1"/>
  <c r="BQ144" i="1" s="1"/>
  <c r="AC145" i="1"/>
  <c r="AB147" i="1"/>
  <c r="AA146" i="1"/>
  <c r="AB146" i="1" s="1"/>
  <c r="D306" i="1"/>
  <c r="D358" i="1"/>
  <c r="D255" i="1"/>
  <c r="D203" i="1"/>
  <c r="D150" i="1"/>
  <c r="D98" i="1"/>
  <c r="D45" i="1"/>
  <c r="AA149" i="1" l="1"/>
  <c r="AB149" i="1" s="1"/>
  <c r="AC149" i="1" s="1"/>
  <c r="AD149" i="1" s="1"/>
  <c r="AC147" i="1"/>
  <c r="AD145" i="1"/>
  <c r="AE145" i="1" s="1"/>
  <c r="AF145" i="1" s="1"/>
  <c r="AG145" i="1" s="1"/>
  <c r="AH145" i="1" s="1"/>
  <c r="AI145" i="1" s="1"/>
  <c r="AJ145" i="1" s="1"/>
  <c r="AK145" i="1" s="1"/>
  <c r="AL145" i="1" s="1"/>
  <c r="AM145" i="1" s="1"/>
  <c r="AN145" i="1" s="1"/>
  <c r="AO145" i="1" s="1"/>
  <c r="AP145" i="1" s="1"/>
  <c r="AQ145" i="1" s="1"/>
  <c r="AR145" i="1" s="1"/>
  <c r="AS145" i="1" s="1"/>
  <c r="AT145" i="1" s="1"/>
  <c r="AU145" i="1" s="1"/>
  <c r="AV145" i="1" s="1"/>
  <c r="AW145" i="1" s="1"/>
  <c r="AX145" i="1" s="1"/>
  <c r="AY145" i="1" s="1"/>
  <c r="AZ145" i="1" s="1"/>
  <c r="BA145" i="1" s="1"/>
  <c r="BB145" i="1" s="1"/>
  <c r="BC145" i="1" s="1"/>
  <c r="BD145" i="1" s="1"/>
  <c r="BE145" i="1" s="1"/>
  <c r="BF145" i="1" s="1"/>
  <c r="BG145" i="1" s="1"/>
  <c r="BH145" i="1" s="1"/>
  <c r="BI145" i="1" s="1"/>
  <c r="BJ145" i="1" s="1"/>
  <c r="BK145" i="1" s="1"/>
  <c r="BL145" i="1" s="1"/>
  <c r="BM145" i="1" s="1"/>
  <c r="BN145" i="1" s="1"/>
  <c r="BO145" i="1" s="1"/>
  <c r="BP145" i="1" s="1"/>
  <c r="BQ145" i="1" s="1"/>
  <c r="Z150" i="1"/>
  <c r="X150" i="1"/>
  <c r="V150" i="1"/>
  <c r="T150" i="1"/>
  <c r="R150" i="1"/>
  <c r="P150" i="1"/>
  <c r="N150" i="1"/>
  <c r="L150" i="1"/>
  <c r="J150" i="1"/>
  <c r="AA150" i="1"/>
  <c r="W150" i="1"/>
  <c r="S150" i="1"/>
  <c r="O150" i="1"/>
  <c r="K150" i="1"/>
  <c r="Y150" i="1"/>
  <c r="U150" i="1"/>
  <c r="Q150" i="1"/>
  <c r="M150" i="1"/>
  <c r="AC146" i="1"/>
  <c r="AD146" i="1" s="1"/>
  <c r="AE146" i="1" s="1"/>
  <c r="AB148" i="1"/>
  <c r="AD147" i="1"/>
  <c r="D307" i="1"/>
  <c r="D359" i="1"/>
  <c r="D256" i="1"/>
  <c r="D204" i="1"/>
  <c r="D151" i="1"/>
  <c r="D99" i="1"/>
  <c r="D46" i="1"/>
  <c r="AB150" i="1" l="1"/>
  <c r="AC150" i="1" s="1"/>
  <c r="AE149" i="1"/>
  <c r="AF149" i="1" s="1"/>
  <c r="AG149" i="1" s="1"/>
  <c r="AC148" i="1"/>
  <c r="AE147" i="1"/>
  <c r="AF147" i="1" s="1"/>
  <c r="AG147" i="1" s="1"/>
  <c r="AH147" i="1" s="1"/>
  <c r="AI147" i="1" s="1"/>
  <c r="AJ147" i="1" s="1"/>
  <c r="AK147" i="1" s="1"/>
  <c r="AL147" i="1" s="1"/>
  <c r="AM147" i="1" s="1"/>
  <c r="AN147" i="1" s="1"/>
  <c r="AO147" i="1" s="1"/>
  <c r="AP147" i="1" s="1"/>
  <c r="AQ147" i="1" s="1"/>
  <c r="AR147" i="1" s="1"/>
  <c r="AS147" i="1" s="1"/>
  <c r="AT147" i="1" s="1"/>
  <c r="AU147" i="1" s="1"/>
  <c r="AV147" i="1" s="1"/>
  <c r="AW147" i="1" s="1"/>
  <c r="AX147" i="1" s="1"/>
  <c r="AY147" i="1" s="1"/>
  <c r="AZ147" i="1" s="1"/>
  <c r="BA147" i="1" s="1"/>
  <c r="BB147" i="1" s="1"/>
  <c r="BC147" i="1" s="1"/>
  <c r="BD147" i="1" s="1"/>
  <c r="BE147" i="1" s="1"/>
  <c r="BF147" i="1" s="1"/>
  <c r="BG147" i="1" s="1"/>
  <c r="BH147" i="1" s="1"/>
  <c r="BI147" i="1" s="1"/>
  <c r="BJ147" i="1" s="1"/>
  <c r="BK147" i="1" s="1"/>
  <c r="BL147" i="1" s="1"/>
  <c r="BM147" i="1" s="1"/>
  <c r="BN147" i="1" s="1"/>
  <c r="BO147" i="1" s="1"/>
  <c r="BP147" i="1" s="1"/>
  <c r="BQ147" i="1" s="1"/>
  <c r="AF146" i="1"/>
  <c r="AG146" i="1" s="1"/>
  <c r="AH146" i="1" s="1"/>
  <c r="AI146" i="1" s="1"/>
  <c r="AJ146" i="1" s="1"/>
  <c r="AK146" i="1" s="1"/>
  <c r="AL146" i="1" s="1"/>
  <c r="AM146" i="1" s="1"/>
  <c r="AN146" i="1" s="1"/>
  <c r="AO146" i="1" s="1"/>
  <c r="AP146" i="1" s="1"/>
  <c r="AQ146" i="1" s="1"/>
  <c r="AR146" i="1" s="1"/>
  <c r="AS146" i="1" s="1"/>
  <c r="AT146" i="1" s="1"/>
  <c r="AU146" i="1" s="1"/>
  <c r="AV146" i="1" s="1"/>
  <c r="AW146" i="1" s="1"/>
  <c r="AX146" i="1" s="1"/>
  <c r="AY146" i="1" s="1"/>
  <c r="AZ146" i="1" s="1"/>
  <c r="BA146" i="1" s="1"/>
  <c r="BB146" i="1" s="1"/>
  <c r="BC146" i="1" s="1"/>
  <c r="BD146" i="1" s="1"/>
  <c r="BE146" i="1" s="1"/>
  <c r="BF146" i="1" s="1"/>
  <c r="BG146" i="1" s="1"/>
  <c r="BH146" i="1" s="1"/>
  <c r="BI146" i="1" s="1"/>
  <c r="BJ146" i="1" s="1"/>
  <c r="BK146" i="1" s="1"/>
  <c r="BL146" i="1" s="1"/>
  <c r="BM146" i="1" s="1"/>
  <c r="BN146" i="1" s="1"/>
  <c r="BO146" i="1" s="1"/>
  <c r="BP146" i="1" s="1"/>
  <c r="BQ146" i="1" s="1"/>
  <c r="AH149" i="1"/>
  <c r="AI149" i="1" s="1"/>
  <c r="AJ149" i="1" s="1"/>
  <c r="AK149" i="1" s="1"/>
  <c r="AL149" i="1" s="1"/>
  <c r="AM149" i="1" s="1"/>
  <c r="AN149" i="1" s="1"/>
  <c r="AO149" i="1" s="1"/>
  <c r="AP149" i="1" s="1"/>
  <c r="AQ149" i="1" s="1"/>
  <c r="AR149" i="1" s="1"/>
  <c r="AS149" i="1" s="1"/>
  <c r="AT149" i="1" s="1"/>
  <c r="AU149" i="1" s="1"/>
  <c r="AV149" i="1" s="1"/>
  <c r="AW149" i="1" s="1"/>
  <c r="AX149" i="1" s="1"/>
  <c r="AY149" i="1" s="1"/>
  <c r="AZ149" i="1" s="1"/>
  <c r="BA149" i="1" s="1"/>
  <c r="BB149" i="1" s="1"/>
  <c r="BC149" i="1" s="1"/>
  <c r="BD149" i="1" s="1"/>
  <c r="BE149" i="1" s="1"/>
  <c r="BF149" i="1" s="1"/>
  <c r="BG149" i="1" s="1"/>
  <c r="BH149" i="1" s="1"/>
  <c r="BI149" i="1" s="1"/>
  <c r="BJ149" i="1" s="1"/>
  <c r="BK149" i="1" s="1"/>
  <c r="BL149" i="1" s="1"/>
  <c r="BM149" i="1" s="1"/>
  <c r="BN149" i="1" s="1"/>
  <c r="BO149" i="1" s="1"/>
  <c r="BP149" i="1" s="1"/>
  <c r="BQ149" i="1" s="1"/>
  <c r="AA151" i="1"/>
  <c r="Y151" i="1"/>
  <c r="W151" i="1"/>
  <c r="AB151" i="1"/>
  <c r="Z151" i="1"/>
  <c r="X151" i="1"/>
  <c r="V151" i="1"/>
  <c r="T151" i="1"/>
  <c r="R151" i="1"/>
  <c r="P151" i="1"/>
  <c r="N151" i="1"/>
  <c r="L151" i="1"/>
  <c r="J151" i="1"/>
  <c r="U151" i="1"/>
  <c r="Q151" i="1"/>
  <c r="M151" i="1"/>
  <c r="S151" i="1"/>
  <c r="O151" i="1"/>
  <c r="K151" i="1"/>
  <c r="D308" i="1"/>
  <c r="D360" i="1"/>
  <c r="D257" i="1"/>
  <c r="D205" i="1"/>
  <c r="D152" i="1"/>
  <c r="D100" i="1"/>
  <c r="D47" i="1"/>
  <c r="AD150" i="1" l="1"/>
  <c r="AE150" i="1" s="1"/>
  <c r="AC151" i="1"/>
  <c r="AD151" i="1" s="1"/>
  <c r="AE151" i="1" s="1"/>
  <c r="AF151" i="1" s="1"/>
  <c r="AG151" i="1" s="1"/>
  <c r="AB152" i="1"/>
  <c r="Z152" i="1"/>
  <c r="X152" i="1"/>
  <c r="V152" i="1"/>
  <c r="T152" i="1"/>
  <c r="R152" i="1"/>
  <c r="P152" i="1"/>
  <c r="N152" i="1"/>
  <c r="L152" i="1"/>
  <c r="J152" i="1"/>
  <c r="AC152" i="1"/>
  <c r="AA152" i="1"/>
  <c r="Y152" i="1"/>
  <c r="W152" i="1"/>
  <c r="U152" i="1"/>
  <c r="S152" i="1"/>
  <c r="Q152" i="1"/>
  <c r="O152" i="1"/>
  <c r="M152" i="1"/>
  <c r="K152" i="1"/>
  <c r="AD148" i="1"/>
  <c r="D309" i="1"/>
  <c r="D361" i="1"/>
  <c r="D258" i="1"/>
  <c r="D206" i="1"/>
  <c r="D153" i="1"/>
  <c r="D101" i="1"/>
  <c r="D48" i="1"/>
  <c r="AF150" i="1" l="1"/>
  <c r="AD152" i="1"/>
  <c r="AE152" i="1" s="1"/>
  <c r="AF152" i="1" s="1"/>
  <c r="AE148" i="1"/>
  <c r="AF148" i="1" s="1"/>
  <c r="AG148" i="1" s="1"/>
  <c r="AD153" i="1"/>
  <c r="AB153" i="1"/>
  <c r="Z153" i="1"/>
  <c r="X153" i="1"/>
  <c r="V153" i="1"/>
  <c r="T153" i="1"/>
  <c r="R153" i="1"/>
  <c r="P153" i="1"/>
  <c r="N153" i="1"/>
  <c r="L153" i="1"/>
  <c r="J153" i="1"/>
  <c r="AC153" i="1"/>
  <c r="AA153" i="1"/>
  <c r="Y153" i="1"/>
  <c r="W153" i="1"/>
  <c r="U153" i="1"/>
  <c r="S153" i="1"/>
  <c r="Q153" i="1"/>
  <c r="O153" i="1"/>
  <c r="M153" i="1"/>
  <c r="K153" i="1"/>
  <c r="AG150" i="1"/>
  <c r="AH150" i="1" s="1"/>
  <c r="AH151" i="1"/>
  <c r="D310" i="1"/>
  <c r="D362" i="1"/>
  <c r="D259" i="1"/>
  <c r="D207" i="1"/>
  <c r="D154" i="1"/>
  <c r="D102" i="1"/>
  <c r="D49" i="1"/>
  <c r="AE153" i="1" l="1"/>
  <c r="AF153" i="1" s="1"/>
  <c r="AG153" i="1" s="1"/>
  <c r="AI150" i="1"/>
  <c r="AJ150" i="1" s="1"/>
  <c r="AK150" i="1" s="1"/>
  <c r="AL150" i="1" s="1"/>
  <c r="AM150" i="1" s="1"/>
  <c r="AN150" i="1" s="1"/>
  <c r="AO150" i="1" s="1"/>
  <c r="AP150" i="1" s="1"/>
  <c r="AQ150" i="1" s="1"/>
  <c r="AR150" i="1" s="1"/>
  <c r="AS150" i="1" s="1"/>
  <c r="AT150" i="1" s="1"/>
  <c r="AU150" i="1" s="1"/>
  <c r="AV150" i="1" s="1"/>
  <c r="AW150" i="1" s="1"/>
  <c r="AX150" i="1" s="1"/>
  <c r="AY150" i="1" s="1"/>
  <c r="AZ150" i="1" s="1"/>
  <c r="BA150" i="1" s="1"/>
  <c r="BB150" i="1" s="1"/>
  <c r="BC150" i="1" s="1"/>
  <c r="BD150" i="1" s="1"/>
  <c r="BE150" i="1" s="1"/>
  <c r="BF150" i="1" s="1"/>
  <c r="BG150" i="1" s="1"/>
  <c r="BH150" i="1" s="1"/>
  <c r="BI150" i="1" s="1"/>
  <c r="BJ150" i="1" s="1"/>
  <c r="BK150" i="1" s="1"/>
  <c r="BL150" i="1" s="1"/>
  <c r="BM150" i="1" s="1"/>
  <c r="BN150" i="1" s="1"/>
  <c r="BO150" i="1" s="1"/>
  <c r="BP150" i="1" s="1"/>
  <c r="BQ150" i="1" s="1"/>
  <c r="AH148" i="1"/>
  <c r="AI148" i="1" s="1"/>
  <c r="AJ148" i="1" s="1"/>
  <c r="AK148" i="1" s="1"/>
  <c r="AL148" i="1" s="1"/>
  <c r="AM148" i="1" s="1"/>
  <c r="AN148" i="1" s="1"/>
  <c r="AO148" i="1" s="1"/>
  <c r="AP148" i="1" s="1"/>
  <c r="AQ148" i="1" s="1"/>
  <c r="AR148" i="1" s="1"/>
  <c r="AS148" i="1" s="1"/>
  <c r="AT148" i="1" s="1"/>
  <c r="AU148" i="1" s="1"/>
  <c r="AV148" i="1" s="1"/>
  <c r="AW148" i="1" s="1"/>
  <c r="AX148" i="1" s="1"/>
  <c r="AY148" i="1" s="1"/>
  <c r="AZ148" i="1" s="1"/>
  <c r="BA148" i="1" s="1"/>
  <c r="BB148" i="1" s="1"/>
  <c r="BC148" i="1" s="1"/>
  <c r="BD148" i="1" s="1"/>
  <c r="BE148" i="1" s="1"/>
  <c r="BF148" i="1" s="1"/>
  <c r="BG148" i="1" s="1"/>
  <c r="BH148" i="1" s="1"/>
  <c r="BI148" i="1" s="1"/>
  <c r="BJ148" i="1" s="1"/>
  <c r="BK148" i="1" s="1"/>
  <c r="BL148" i="1" s="1"/>
  <c r="BM148" i="1" s="1"/>
  <c r="BN148" i="1" s="1"/>
  <c r="BO148" i="1" s="1"/>
  <c r="BP148" i="1" s="1"/>
  <c r="BQ148" i="1" s="1"/>
  <c r="AI151" i="1"/>
  <c r="AG152" i="1"/>
  <c r="AE154" i="1"/>
  <c r="AC154" i="1"/>
  <c r="AA154" i="1"/>
  <c r="Y154" i="1"/>
  <c r="W154" i="1"/>
  <c r="U154" i="1"/>
  <c r="S154" i="1"/>
  <c r="Q154" i="1"/>
  <c r="O154" i="1"/>
  <c r="M154" i="1"/>
  <c r="K154" i="1"/>
  <c r="AD154" i="1"/>
  <c r="AB154" i="1"/>
  <c r="Z154" i="1"/>
  <c r="X154" i="1"/>
  <c r="V154" i="1"/>
  <c r="T154" i="1"/>
  <c r="R154" i="1"/>
  <c r="P154" i="1"/>
  <c r="N154" i="1"/>
  <c r="L154" i="1"/>
  <c r="J154" i="1"/>
  <c r="AJ151" i="1"/>
  <c r="D311" i="1"/>
  <c r="D363" i="1"/>
  <c r="D260" i="1"/>
  <c r="D208" i="1"/>
  <c r="D155" i="1"/>
  <c r="D103" i="1"/>
  <c r="D50" i="1"/>
  <c r="AF154" i="1" l="1"/>
  <c r="AG154" i="1" s="1"/>
  <c r="AH154" i="1" s="1"/>
  <c r="AE155" i="1"/>
  <c r="AC155" i="1"/>
  <c r="AA155" i="1"/>
  <c r="Y155" i="1"/>
  <c r="W155" i="1"/>
  <c r="U155" i="1"/>
  <c r="S155" i="1"/>
  <c r="Q155" i="1"/>
  <c r="O155" i="1"/>
  <c r="M155" i="1"/>
  <c r="K155" i="1"/>
  <c r="AF155" i="1"/>
  <c r="AD155" i="1"/>
  <c r="AB155" i="1"/>
  <c r="Z155" i="1"/>
  <c r="X155" i="1"/>
  <c r="V155" i="1"/>
  <c r="T155" i="1"/>
  <c r="R155" i="1"/>
  <c r="P155" i="1"/>
  <c r="N155" i="1"/>
  <c r="L155" i="1"/>
  <c r="J155" i="1"/>
  <c r="AH153" i="1"/>
  <c r="AH152" i="1"/>
  <c r="AK151" i="1"/>
  <c r="AL151" i="1" s="1"/>
  <c r="AM151" i="1" s="1"/>
  <c r="AN151" i="1" s="1"/>
  <c r="AO151" i="1" s="1"/>
  <c r="AP151" i="1" s="1"/>
  <c r="AQ151" i="1" s="1"/>
  <c r="AR151" i="1" s="1"/>
  <c r="AS151" i="1" s="1"/>
  <c r="AT151" i="1" s="1"/>
  <c r="AU151" i="1" s="1"/>
  <c r="AV151" i="1" s="1"/>
  <c r="AW151" i="1" s="1"/>
  <c r="AX151" i="1" s="1"/>
  <c r="AY151" i="1" s="1"/>
  <c r="AZ151" i="1" s="1"/>
  <c r="BA151" i="1" s="1"/>
  <c r="BB151" i="1" s="1"/>
  <c r="BC151" i="1" s="1"/>
  <c r="BD151" i="1" s="1"/>
  <c r="BE151" i="1" s="1"/>
  <c r="BF151" i="1" s="1"/>
  <c r="BG151" i="1" s="1"/>
  <c r="BH151" i="1" s="1"/>
  <c r="BI151" i="1" s="1"/>
  <c r="BJ151" i="1" s="1"/>
  <c r="BK151" i="1" s="1"/>
  <c r="BL151" i="1" s="1"/>
  <c r="BM151" i="1" s="1"/>
  <c r="BN151" i="1" s="1"/>
  <c r="BO151" i="1" s="1"/>
  <c r="BP151" i="1" s="1"/>
  <c r="BQ151" i="1" s="1"/>
  <c r="D312" i="1"/>
  <c r="D364" i="1"/>
  <c r="D261" i="1"/>
  <c r="D209" i="1"/>
  <c r="D156" i="1"/>
  <c r="D104" i="1"/>
  <c r="D51" i="1"/>
  <c r="AG155" i="1" l="1"/>
  <c r="AH155" i="1" s="1"/>
  <c r="AI154" i="1"/>
  <c r="AJ154" i="1" s="1"/>
  <c r="AI153" i="1"/>
  <c r="AF156" i="1"/>
  <c r="AD156" i="1"/>
  <c r="AB156" i="1"/>
  <c r="Z156" i="1"/>
  <c r="X156" i="1"/>
  <c r="V156" i="1"/>
  <c r="T156" i="1"/>
  <c r="R156" i="1"/>
  <c r="P156" i="1"/>
  <c r="N156" i="1"/>
  <c r="L156" i="1"/>
  <c r="J156" i="1"/>
  <c r="AG156" i="1"/>
  <c r="AE156" i="1"/>
  <c r="AC156" i="1"/>
  <c r="AA156" i="1"/>
  <c r="Y156" i="1"/>
  <c r="W156" i="1"/>
  <c r="U156" i="1"/>
  <c r="S156" i="1"/>
  <c r="Q156" i="1"/>
  <c r="O156" i="1"/>
  <c r="M156" i="1"/>
  <c r="K156" i="1"/>
  <c r="AI152" i="1"/>
  <c r="AJ152" i="1" s="1"/>
  <c r="AK152" i="1" s="1"/>
  <c r="AL152" i="1" s="1"/>
  <c r="AM152" i="1" s="1"/>
  <c r="AN152" i="1" s="1"/>
  <c r="AO152" i="1" s="1"/>
  <c r="AP152" i="1" s="1"/>
  <c r="AQ152" i="1" s="1"/>
  <c r="AR152" i="1" s="1"/>
  <c r="AS152" i="1" s="1"/>
  <c r="AT152" i="1" s="1"/>
  <c r="AU152" i="1" s="1"/>
  <c r="AV152" i="1" s="1"/>
  <c r="AW152" i="1" s="1"/>
  <c r="AX152" i="1" s="1"/>
  <c r="AY152" i="1" s="1"/>
  <c r="AZ152" i="1" s="1"/>
  <c r="BA152" i="1" s="1"/>
  <c r="BB152" i="1" s="1"/>
  <c r="BC152" i="1" s="1"/>
  <c r="BD152" i="1" s="1"/>
  <c r="BE152" i="1" s="1"/>
  <c r="BF152" i="1" s="1"/>
  <c r="BG152" i="1" s="1"/>
  <c r="BH152" i="1" s="1"/>
  <c r="BI152" i="1" s="1"/>
  <c r="BJ152" i="1" s="1"/>
  <c r="BK152" i="1" s="1"/>
  <c r="BL152" i="1" s="1"/>
  <c r="BM152" i="1" s="1"/>
  <c r="BN152" i="1" s="1"/>
  <c r="BO152" i="1" s="1"/>
  <c r="BP152" i="1" s="1"/>
  <c r="BQ152" i="1" s="1"/>
  <c r="D313" i="1"/>
  <c r="D365" i="1"/>
  <c r="D262" i="1"/>
  <c r="D210" i="1"/>
  <c r="D157" i="1"/>
  <c r="D105" i="1"/>
  <c r="D52" i="1"/>
  <c r="AI155" i="1" l="1"/>
  <c r="AJ155" i="1" s="1"/>
  <c r="AK155" i="1" s="1"/>
  <c r="AH156" i="1"/>
  <c r="AI156" i="1" s="1"/>
  <c r="AK154" i="1"/>
  <c r="AH157" i="1"/>
  <c r="AF157" i="1"/>
  <c r="AD157" i="1"/>
  <c r="AB157" i="1"/>
  <c r="Z157" i="1"/>
  <c r="X157" i="1"/>
  <c r="V157" i="1"/>
  <c r="T157" i="1"/>
  <c r="R157" i="1"/>
  <c r="P157" i="1"/>
  <c r="N157" i="1"/>
  <c r="L157" i="1"/>
  <c r="J157" i="1"/>
  <c r="AG157" i="1"/>
  <c r="AE157" i="1"/>
  <c r="AC157" i="1"/>
  <c r="AA157" i="1"/>
  <c r="Y157" i="1"/>
  <c r="W157" i="1"/>
  <c r="U157" i="1"/>
  <c r="S157" i="1"/>
  <c r="Q157" i="1"/>
  <c r="O157" i="1"/>
  <c r="M157" i="1"/>
  <c r="K157" i="1"/>
  <c r="AJ153" i="1"/>
  <c r="D314" i="1"/>
  <c r="D366" i="1"/>
  <c r="D263" i="1"/>
  <c r="D211" i="1"/>
  <c r="D158" i="1"/>
  <c r="D106" i="1"/>
  <c r="D53" i="1"/>
  <c r="AI157" i="1" l="1"/>
  <c r="AJ157" i="1" s="1"/>
  <c r="AI158" i="1"/>
  <c r="AG158" i="1"/>
  <c r="AE158" i="1"/>
  <c r="AC158" i="1"/>
  <c r="AA158" i="1"/>
  <c r="Y158" i="1"/>
  <c r="W158" i="1"/>
  <c r="U158" i="1"/>
  <c r="S158" i="1"/>
  <c r="Q158" i="1"/>
  <c r="O158" i="1"/>
  <c r="M158" i="1"/>
  <c r="K158" i="1"/>
  <c r="AH158" i="1"/>
  <c r="AF158" i="1"/>
  <c r="AD158" i="1"/>
  <c r="AB158" i="1"/>
  <c r="Z158" i="1"/>
  <c r="X158" i="1"/>
  <c r="V158" i="1"/>
  <c r="T158" i="1"/>
  <c r="R158" i="1"/>
  <c r="P158" i="1"/>
  <c r="N158" i="1"/>
  <c r="L158" i="1"/>
  <c r="J158" i="1"/>
  <c r="AK153" i="1"/>
  <c r="AL153" i="1" s="1"/>
  <c r="AM153" i="1" s="1"/>
  <c r="AL155" i="1"/>
  <c r="AM155" i="1" s="1"/>
  <c r="AL154" i="1"/>
  <c r="AM154" i="1" s="1"/>
  <c r="AN154" i="1" s="1"/>
  <c r="AO154" i="1" s="1"/>
  <c r="AP154" i="1" s="1"/>
  <c r="AQ154" i="1" s="1"/>
  <c r="AR154" i="1" s="1"/>
  <c r="AS154" i="1" s="1"/>
  <c r="AT154" i="1" s="1"/>
  <c r="AU154" i="1" s="1"/>
  <c r="AV154" i="1" s="1"/>
  <c r="AW154" i="1" s="1"/>
  <c r="AX154" i="1" s="1"/>
  <c r="AY154" i="1" s="1"/>
  <c r="AZ154" i="1" s="1"/>
  <c r="BA154" i="1" s="1"/>
  <c r="BB154" i="1" s="1"/>
  <c r="BC154" i="1" s="1"/>
  <c r="BD154" i="1" s="1"/>
  <c r="BE154" i="1" s="1"/>
  <c r="BF154" i="1" s="1"/>
  <c r="BG154" i="1" s="1"/>
  <c r="BH154" i="1" s="1"/>
  <c r="BI154" i="1" s="1"/>
  <c r="BJ154" i="1" s="1"/>
  <c r="BK154" i="1" s="1"/>
  <c r="BL154" i="1" s="1"/>
  <c r="BM154" i="1" s="1"/>
  <c r="BN154" i="1" s="1"/>
  <c r="BO154" i="1" s="1"/>
  <c r="BP154" i="1" s="1"/>
  <c r="BQ154" i="1" s="1"/>
  <c r="AJ156" i="1"/>
  <c r="D315" i="1"/>
  <c r="D367" i="1"/>
  <c r="D264" i="1"/>
  <c r="D212" i="1"/>
  <c r="D159" i="1"/>
  <c r="D107" i="1"/>
  <c r="D54" i="1"/>
  <c r="AJ158" i="1" l="1"/>
  <c r="AK157" i="1"/>
  <c r="AL157" i="1" s="1"/>
  <c r="AK158" i="1"/>
  <c r="AI159" i="1"/>
  <c r="AG159" i="1"/>
  <c r="AE159" i="1"/>
  <c r="AC159" i="1"/>
  <c r="AA159" i="1"/>
  <c r="Y159" i="1"/>
  <c r="W159" i="1"/>
  <c r="U159" i="1"/>
  <c r="S159" i="1"/>
  <c r="Q159" i="1"/>
  <c r="O159" i="1"/>
  <c r="M159" i="1"/>
  <c r="K159" i="1"/>
  <c r="AJ159" i="1"/>
  <c r="AH159" i="1"/>
  <c r="AF159" i="1"/>
  <c r="AD159" i="1"/>
  <c r="AB159" i="1"/>
  <c r="Z159" i="1"/>
  <c r="X159" i="1"/>
  <c r="V159" i="1"/>
  <c r="T159" i="1"/>
  <c r="R159" i="1"/>
  <c r="P159" i="1"/>
  <c r="N159" i="1"/>
  <c r="L159" i="1"/>
  <c r="J159" i="1"/>
  <c r="AN155" i="1"/>
  <c r="AN153" i="1"/>
  <c r="AL158" i="1"/>
  <c r="AM157" i="1"/>
  <c r="AK156" i="1"/>
  <c r="D316" i="1"/>
  <c r="D368" i="1"/>
  <c r="D265" i="1"/>
  <c r="D213" i="1"/>
  <c r="D160" i="1"/>
  <c r="D108" i="1"/>
  <c r="D55" i="1"/>
  <c r="AK159" i="1" l="1"/>
  <c r="AL159" i="1" s="1"/>
  <c r="AM158" i="1"/>
  <c r="AN158" i="1" s="1"/>
  <c r="AO158" i="1" s="1"/>
  <c r="AN157" i="1"/>
  <c r="AO157" i="1" s="1"/>
  <c r="AL156" i="1"/>
  <c r="AO153" i="1"/>
  <c r="AP153" i="1" s="1"/>
  <c r="AQ153" i="1" s="1"/>
  <c r="AR153" i="1" s="1"/>
  <c r="AS153" i="1" s="1"/>
  <c r="AT153" i="1" s="1"/>
  <c r="AJ160" i="1"/>
  <c r="AH160" i="1"/>
  <c r="AF160" i="1"/>
  <c r="AD160" i="1"/>
  <c r="AB160" i="1"/>
  <c r="Z160" i="1"/>
  <c r="X160" i="1"/>
  <c r="V160" i="1"/>
  <c r="T160" i="1"/>
  <c r="R160" i="1"/>
  <c r="P160" i="1"/>
  <c r="N160" i="1"/>
  <c r="L160" i="1"/>
  <c r="J160" i="1"/>
  <c r="AK160" i="1"/>
  <c r="AI160" i="1"/>
  <c r="AG160" i="1"/>
  <c r="AE160" i="1"/>
  <c r="AC160" i="1"/>
  <c r="AA160" i="1"/>
  <c r="Y160" i="1"/>
  <c r="W160" i="1"/>
  <c r="U160" i="1"/>
  <c r="S160" i="1"/>
  <c r="Q160" i="1"/>
  <c r="O160" i="1"/>
  <c r="M160" i="1"/>
  <c r="K160" i="1"/>
  <c r="AO155" i="1"/>
  <c r="AP155" i="1" s="1"/>
  <c r="AQ155" i="1" s="1"/>
  <c r="AR155" i="1" s="1"/>
  <c r="AS155" i="1" s="1"/>
  <c r="AT155" i="1" s="1"/>
  <c r="AU155" i="1" s="1"/>
  <c r="AV155" i="1" s="1"/>
  <c r="AW155" i="1" s="1"/>
  <c r="AX155" i="1" s="1"/>
  <c r="AY155" i="1" s="1"/>
  <c r="AZ155" i="1" s="1"/>
  <c r="BA155" i="1" s="1"/>
  <c r="BB155" i="1" s="1"/>
  <c r="BC155" i="1" s="1"/>
  <c r="BD155" i="1" s="1"/>
  <c r="BE155" i="1" s="1"/>
  <c r="BF155" i="1" s="1"/>
  <c r="BG155" i="1" s="1"/>
  <c r="BH155" i="1" s="1"/>
  <c r="BI155" i="1" s="1"/>
  <c r="BJ155" i="1" s="1"/>
  <c r="BK155" i="1" s="1"/>
  <c r="BL155" i="1" s="1"/>
  <c r="BM155" i="1" s="1"/>
  <c r="BN155" i="1" s="1"/>
  <c r="BO155" i="1" s="1"/>
  <c r="BP155" i="1" s="1"/>
  <c r="BQ155" i="1" s="1"/>
  <c r="D317" i="1"/>
  <c r="D369" i="1"/>
  <c r="D266" i="1"/>
  <c r="D214" i="1"/>
  <c r="D161" i="1"/>
  <c r="D109" i="1"/>
  <c r="D56" i="1"/>
  <c r="AL160" i="1" l="1"/>
  <c r="AM159" i="1"/>
  <c r="AN159" i="1" s="1"/>
  <c r="AO159" i="1" s="1"/>
  <c r="AM160" i="1"/>
  <c r="AN160" i="1" s="1"/>
  <c r="AO160" i="1" s="1"/>
  <c r="AP158" i="1"/>
  <c r="AQ158" i="1" s="1"/>
  <c r="AR158" i="1" s="1"/>
  <c r="AS158" i="1" s="1"/>
  <c r="AT158" i="1" s="1"/>
  <c r="AU158" i="1" s="1"/>
  <c r="AV158" i="1" s="1"/>
  <c r="AW158" i="1" s="1"/>
  <c r="AX158" i="1" s="1"/>
  <c r="AY158" i="1" s="1"/>
  <c r="AZ158" i="1" s="1"/>
  <c r="BA158" i="1" s="1"/>
  <c r="BB158" i="1" s="1"/>
  <c r="BC158" i="1" s="1"/>
  <c r="BD158" i="1" s="1"/>
  <c r="BE158" i="1" s="1"/>
  <c r="BF158" i="1" s="1"/>
  <c r="BG158" i="1" s="1"/>
  <c r="BH158" i="1" s="1"/>
  <c r="BI158" i="1" s="1"/>
  <c r="BJ158" i="1" s="1"/>
  <c r="BK158" i="1" s="1"/>
  <c r="BL158" i="1" s="1"/>
  <c r="BM158" i="1" s="1"/>
  <c r="BN158" i="1" s="1"/>
  <c r="BO158" i="1" s="1"/>
  <c r="BP158" i="1" s="1"/>
  <c r="BQ158" i="1" s="1"/>
  <c r="AP157" i="1"/>
  <c r="AQ157" i="1" s="1"/>
  <c r="AR157" i="1" s="1"/>
  <c r="AS157" i="1" s="1"/>
  <c r="AT157" i="1" s="1"/>
  <c r="AU157" i="1" s="1"/>
  <c r="AV157" i="1" s="1"/>
  <c r="AW157" i="1" s="1"/>
  <c r="AX157" i="1" s="1"/>
  <c r="AY157" i="1" s="1"/>
  <c r="AZ157" i="1" s="1"/>
  <c r="BA157" i="1" s="1"/>
  <c r="BB157" i="1" s="1"/>
  <c r="BC157" i="1" s="1"/>
  <c r="BD157" i="1" s="1"/>
  <c r="BE157" i="1" s="1"/>
  <c r="BF157" i="1" s="1"/>
  <c r="BG157" i="1" s="1"/>
  <c r="BH157" i="1" s="1"/>
  <c r="BI157" i="1" s="1"/>
  <c r="BJ157" i="1" s="1"/>
  <c r="BK157" i="1" s="1"/>
  <c r="BL157" i="1" s="1"/>
  <c r="BM157" i="1" s="1"/>
  <c r="BN157" i="1" s="1"/>
  <c r="BO157" i="1" s="1"/>
  <c r="BP157" i="1" s="1"/>
  <c r="BQ157" i="1" s="1"/>
  <c r="AU153" i="1"/>
  <c r="AV153" i="1" s="1"/>
  <c r="AW153" i="1" s="1"/>
  <c r="AX153" i="1" s="1"/>
  <c r="AY153" i="1" s="1"/>
  <c r="AZ153" i="1" s="1"/>
  <c r="BA153" i="1" s="1"/>
  <c r="BB153" i="1" s="1"/>
  <c r="BC153" i="1" s="1"/>
  <c r="BD153" i="1" s="1"/>
  <c r="BE153" i="1" s="1"/>
  <c r="BF153" i="1" s="1"/>
  <c r="BG153" i="1" s="1"/>
  <c r="BH153" i="1" s="1"/>
  <c r="BI153" i="1" s="1"/>
  <c r="BJ153" i="1" s="1"/>
  <c r="BK153" i="1" s="1"/>
  <c r="BL153" i="1" s="1"/>
  <c r="BM153" i="1" s="1"/>
  <c r="BN153" i="1" s="1"/>
  <c r="BO153" i="1" s="1"/>
  <c r="BP153" i="1" s="1"/>
  <c r="BQ153" i="1" s="1"/>
  <c r="AM156" i="1"/>
  <c r="AL161" i="1"/>
  <c r="AJ161" i="1"/>
  <c r="AH161" i="1"/>
  <c r="AF161" i="1"/>
  <c r="AD161" i="1"/>
  <c r="AB161" i="1"/>
  <c r="Z161" i="1"/>
  <c r="X161" i="1"/>
  <c r="V161" i="1"/>
  <c r="T161" i="1"/>
  <c r="R161" i="1"/>
  <c r="P161" i="1"/>
  <c r="N161" i="1"/>
  <c r="L161" i="1"/>
  <c r="J161" i="1"/>
  <c r="AK161" i="1"/>
  <c r="AI161" i="1"/>
  <c r="AG161" i="1"/>
  <c r="AE161" i="1"/>
  <c r="AC161" i="1"/>
  <c r="AA161" i="1"/>
  <c r="Y161" i="1"/>
  <c r="W161" i="1"/>
  <c r="U161" i="1"/>
  <c r="S161" i="1"/>
  <c r="Q161" i="1"/>
  <c r="O161" i="1"/>
  <c r="M161" i="1"/>
  <c r="K161" i="1"/>
  <c r="D318" i="1"/>
  <c r="D370" i="1"/>
  <c r="D267" i="1"/>
  <c r="D215" i="1"/>
  <c r="D162" i="1"/>
  <c r="D110" i="1"/>
  <c r="D57" i="1"/>
  <c r="AM161" i="1" l="1"/>
  <c r="AN161" i="1" s="1"/>
  <c r="AO161" i="1" s="1"/>
  <c r="AP161" i="1" s="1"/>
  <c r="AP159" i="1"/>
  <c r="AQ159" i="1" s="1"/>
  <c r="AM162" i="1"/>
  <c r="AK162" i="1"/>
  <c r="AI162" i="1"/>
  <c r="AG162" i="1"/>
  <c r="AE162" i="1"/>
  <c r="AC162" i="1"/>
  <c r="AA162" i="1"/>
  <c r="Y162" i="1"/>
  <c r="W162" i="1"/>
  <c r="U162" i="1"/>
  <c r="S162" i="1"/>
  <c r="Q162" i="1"/>
  <c r="O162" i="1"/>
  <c r="M162" i="1"/>
  <c r="K162" i="1"/>
  <c r="AL162" i="1"/>
  <c r="AJ162" i="1"/>
  <c r="AH162" i="1"/>
  <c r="AF162" i="1"/>
  <c r="AD162" i="1"/>
  <c r="AB162" i="1"/>
  <c r="Z162" i="1"/>
  <c r="X162" i="1"/>
  <c r="V162" i="1"/>
  <c r="T162" i="1"/>
  <c r="R162" i="1"/>
  <c r="P162" i="1"/>
  <c r="N162" i="1"/>
  <c r="L162" i="1"/>
  <c r="J162" i="1"/>
  <c r="AP160" i="1"/>
  <c r="AQ160" i="1" s="1"/>
  <c r="AN156" i="1"/>
  <c r="AO156" i="1" s="1"/>
  <c r="AP156" i="1" s="1"/>
  <c r="AQ156" i="1" s="1"/>
  <c r="AR156" i="1" s="1"/>
  <c r="AS156" i="1" s="1"/>
  <c r="AT156" i="1" s="1"/>
  <c r="AU156" i="1" s="1"/>
  <c r="AV156" i="1" s="1"/>
  <c r="AW156" i="1" s="1"/>
  <c r="AX156" i="1" s="1"/>
  <c r="AY156" i="1" s="1"/>
  <c r="AZ156" i="1" s="1"/>
  <c r="BA156" i="1" s="1"/>
  <c r="BB156" i="1" s="1"/>
  <c r="BC156" i="1" s="1"/>
  <c r="BD156" i="1" s="1"/>
  <c r="BE156" i="1" s="1"/>
  <c r="BF156" i="1" s="1"/>
  <c r="BG156" i="1" s="1"/>
  <c r="BH156" i="1" s="1"/>
  <c r="BI156" i="1" s="1"/>
  <c r="BJ156" i="1" s="1"/>
  <c r="BK156" i="1" s="1"/>
  <c r="BL156" i="1" s="1"/>
  <c r="BM156" i="1" s="1"/>
  <c r="BN156" i="1" s="1"/>
  <c r="BO156" i="1" s="1"/>
  <c r="BP156" i="1" s="1"/>
  <c r="BQ156" i="1" s="1"/>
  <c r="D319" i="1"/>
  <c r="D371" i="1"/>
  <c r="D268" i="1"/>
  <c r="D216" i="1"/>
  <c r="D163" i="1"/>
  <c r="D111" i="1"/>
  <c r="D58" i="1"/>
  <c r="AN162" i="1" l="1"/>
  <c r="AO162" i="1" s="1"/>
  <c r="AP162" i="1" s="1"/>
  <c r="AQ162" i="1" s="1"/>
  <c r="AM163" i="1"/>
  <c r="AK163" i="1"/>
  <c r="AI163" i="1"/>
  <c r="AG163" i="1"/>
  <c r="AE163" i="1"/>
  <c r="AC163" i="1"/>
  <c r="AA163" i="1"/>
  <c r="Y163" i="1"/>
  <c r="W163" i="1"/>
  <c r="U163" i="1"/>
  <c r="S163" i="1"/>
  <c r="Q163" i="1"/>
  <c r="O163" i="1"/>
  <c r="M163" i="1"/>
  <c r="K163" i="1"/>
  <c r="AN163" i="1"/>
  <c r="AL163" i="1"/>
  <c r="AJ163" i="1"/>
  <c r="AH163" i="1"/>
  <c r="AF163" i="1"/>
  <c r="AD163" i="1"/>
  <c r="AB163" i="1"/>
  <c r="Z163" i="1"/>
  <c r="X163" i="1"/>
  <c r="V163" i="1"/>
  <c r="T163" i="1"/>
  <c r="R163" i="1"/>
  <c r="P163" i="1"/>
  <c r="N163" i="1"/>
  <c r="L163" i="1"/>
  <c r="J163" i="1"/>
  <c r="AR159" i="1"/>
  <c r="AS159" i="1" s="1"/>
  <c r="AT159" i="1" s="1"/>
  <c r="AU159" i="1" s="1"/>
  <c r="AV159" i="1" s="1"/>
  <c r="AR160" i="1"/>
  <c r="AQ161" i="1"/>
  <c r="AR161" i="1" s="1"/>
  <c r="AS161" i="1" s="1"/>
  <c r="D320" i="1"/>
  <c r="D372" i="1"/>
  <c r="D269" i="1"/>
  <c r="D217" i="1"/>
  <c r="D164" i="1"/>
  <c r="D112" i="1"/>
  <c r="D59" i="1"/>
  <c r="AO163" i="1" l="1"/>
  <c r="AP163" i="1" s="1"/>
  <c r="AQ163" i="1" s="1"/>
  <c r="AT161" i="1"/>
  <c r="AU161" i="1" s="1"/>
  <c r="AV161" i="1" s="1"/>
  <c r="AW161" i="1" s="1"/>
  <c r="AX161" i="1" s="1"/>
  <c r="AY161" i="1" s="1"/>
  <c r="AZ161" i="1" s="1"/>
  <c r="BA161" i="1" s="1"/>
  <c r="BB161" i="1" s="1"/>
  <c r="BC161" i="1" s="1"/>
  <c r="BD161" i="1" s="1"/>
  <c r="BE161" i="1" s="1"/>
  <c r="BF161" i="1" s="1"/>
  <c r="BG161" i="1" s="1"/>
  <c r="BH161" i="1" s="1"/>
  <c r="BI161" i="1" s="1"/>
  <c r="BJ161" i="1" s="1"/>
  <c r="BK161" i="1" s="1"/>
  <c r="BL161" i="1" s="1"/>
  <c r="BM161" i="1" s="1"/>
  <c r="BN161" i="1" s="1"/>
  <c r="BO161" i="1" s="1"/>
  <c r="BP161" i="1" s="1"/>
  <c r="BQ161" i="1" s="1"/>
  <c r="AN164" i="1"/>
  <c r="AL164" i="1"/>
  <c r="AJ164" i="1"/>
  <c r="AH164" i="1"/>
  <c r="AF164" i="1"/>
  <c r="AD164" i="1"/>
  <c r="AB164" i="1"/>
  <c r="Z164" i="1"/>
  <c r="X164" i="1"/>
  <c r="V164" i="1"/>
  <c r="T164" i="1"/>
  <c r="R164" i="1"/>
  <c r="P164" i="1"/>
  <c r="N164" i="1"/>
  <c r="L164" i="1"/>
  <c r="J164" i="1"/>
  <c r="AO164" i="1"/>
  <c r="AM164" i="1"/>
  <c r="AK164" i="1"/>
  <c r="AI164" i="1"/>
  <c r="AG164" i="1"/>
  <c r="AE164" i="1"/>
  <c r="AC164" i="1"/>
  <c r="AA164" i="1"/>
  <c r="Y164" i="1"/>
  <c r="W164" i="1"/>
  <c r="U164" i="1"/>
  <c r="S164" i="1"/>
  <c r="Q164" i="1"/>
  <c r="O164" i="1"/>
  <c r="M164" i="1"/>
  <c r="K164" i="1"/>
  <c r="AW159" i="1"/>
  <c r="AX159" i="1" s="1"/>
  <c r="AY159" i="1" s="1"/>
  <c r="AZ159" i="1" s="1"/>
  <c r="BA159" i="1" s="1"/>
  <c r="BB159" i="1" s="1"/>
  <c r="BC159" i="1" s="1"/>
  <c r="BD159" i="1" s="1"/>
  <c r="BE159" i="1" s="1"/>
  <c r="BF159" i="1" s="1"/>
  <c r="BG159" i="1" s="1"/>
  <c r="BH159" i="1" s="1"/>
  <c r="BI159" i="1" s="1"/>
  <c r="BJ159" i="1" s="1"/>
  <c r="BK159" i="1" s="1"/>
  <c r="BL159" i="1" s="1"/>
  <c r="BM159" i="1" s="1"/>
  <c r="BN159" i="1" s="1"/>
  <c r="BO159" i="1" s="1"/>
  <c r="BP159" i="1" s="1"/>
  <c r="BQ159" i="1" s="1"/>
  <c r="AS160" i="1"/>
  <c r="AR162" i="1"/>
  <c r="AS162" i="1" s="1"/>
  <c r="K10" i="1"/>
  <c r="D321" i="1"/>
  <c r="D373" i="1"/>
  <c r="D270" i="1"/>
  <c r="D218" i="1"/>
  <c r="D165" i="1"/>
  <c r="D113" i="1"/>
  <c r="D60" i="1"/>
  <c r="AP164" i="1" l="1"/>
  <c r="AQ164" i="1" s="1"/>
  <c r="AR164" i="1" s="1"/>
  <c r="AP165" i="1"/>
  <c r="AN165" i="1"/>
  <c r="AL165" i="1"/>
  <c r="AJ165" i="1"/>
  <c r="AH165" i="1"/>
  <c r="AF165" i="1"/>
  <c r="AD165" i="1"/>
  <c r="AB165" i="1"/>
  <c r="Z165" i="1"/>
  <c r="X165" i="1"/>
  <c r="V165" i="1"/>
  <c r="T165" i="1"/>
  <c r="R165" i="1"/>
  <c r="P165" i="1"/>
  <c r="N165" i="1"/>
  <c r="L165" i="1"/>
  <c r="J165" i="1"/>
  <c r="AO165" i="1"/>
  <c r="AM165" i="1"/>
  <c r="AK165" i="1"/>
  <c r="AI165" i="1"/>
  <c r="AG165" i="1"/>
  <c r="AE165" i="1"/>
  <c r="AC165" i="1"/>
  <c r="AA165" i="1"/>
  <c r="Y165" i="1"/>
  <c r="W165" i="1"/>
  <c r="U165" i="1"/>
  <c r="S165" i="1"/>
  <c r="Q165" i="1"/>
  <c r="O165" i="1"/>
  <c r="M165" i="1"/>
  <c r="K165" i="1"/>
  <c r="AT162" i="1"/>
  <c r="AU162" i="1" s="1"/>
  <c r="AR163" i="1"/>
  <c r="AT160" i="1"/>
  <c r="AU160" i="1" s="1"/>
  <c r="AV160" i="1" s="1"/>
  <c r="AW160" i="1" s="1"/>
  <c r="AX160" i="1" s="1"/>
  <c r="AY160" i="1" s="1"/>
  <c r="AZ160" i="1" s="1"/>
  <c r="BA160" i="1" s="1"/>
  <c r="BB160" i="1" s="1"/>
  <c r="BC160" i="1" s="1"/>
  <c r="BD160" i="1" s="1"/>
  <c r="BE160" i="1" s="1"/>
  <c r="BF160" i="1" s="1"/>
  <c r="BG160" i="1" s="1"/>
  <c r="BH160" i="1" s="1"/>
  <c r="BI160" i="1" s="1"/>
  <c r="BJ160" i="1" s="1"/>
  <c r="BK160" i="1" s="1"/>
  <c r="BL160" i="1" s="1"/>
  <c r="BM160" i="1" s="1"/>
  <c r="BN160" i="1" s="1"/>
  <c r="BO160" i="1" s="1"/>
  <c r="BP160" i="1" s="1"/>
  <c r="BQ160" i="1" s="1"/>
  <c r="L10" i="1"/>
  <c r="J221" i="1"/>
  <c r="J273" i="1"/>
  <c r="D322" i="1"/>
  <c r="D374" i="1"/>
  <c r="D166" i="1"/>
  <c r="D114" i="1"/>
  <c r="D61" i="1"/>
  <c r="AQ165" i="1" l="1"/>
  <c r="AR165" i="1" s="1"/>
  <c r="AQ166" i="1"/>
  <c r="AO166" i="1"/>
  <c r="AM166" i="1"/>
  <c r="AK166" i="1"/>
  <c r="AI166" i="1"/>
  <c r="AG166" i="1"/>
  <c r="AE166" i="1"/>
  <c r="AC166" i="1"/>
  <c r="AA166" i="1"/>
  <c r="Y166" i="1"/>
  <c r="W166" i="1"/>
  <c r="U166" i="1"/>
  <c r="S166" i="1"/>
  <c r="Q166" i="1"/>
  <c r="O166" i="1"/>
  <c r="M166" i="1"/>
  <c r="K166" i="1"/>
  <c r="AP166" i="1"/>
  <c r="AN166" i="1"/>
  <c r="AL166" i="1"/>
  <c r="AJ166" i="1"/>
  <c r="AH166" i="1"/>
  <c r="AF166" i="1"/>
  <c r="AD166" i="1"/>
  <c r="AB166" i="1"/>
  <c r="Z166" i="1"/>
  <c r="X166" i="1"/>
  <c r="V166" i="1"/>
  <c r="T166" i="1"/>
  <c r="R166" i="1"/>
  <c r="P166" i="1"/>
  <c r="N166" i="1"/>
  <c r="L166" i="1"/>
  <c r="J166" i="1"/>
  <c r="J169" i="1" s="1"/>
  <c r="AS163" i="1"/>
  <c r="AV162" i="1"/>
  <c r="AW162" i="1" s="1"/>
  <c r="AX162" i="1" s="1"/>
  <c r="AY162" i="1" s="1"/>
  <c r="AZ162" i="1" s="1"/>
  <c r="BA162" i="1" s="1"/>
  <c r="BB162" i="1" s="1"/>
  <c r="BC162" i="1" s="1"/>
  <c r="BD162" i="1" s="1"/>
  <c r="BE162" i="1" s="1"/>
  <c r="BF162" i="1" s="1"/>
  <c r="BG162" i="1" s="1"/>
  <c r="BH162" i="1" s="1"/>
  <c r="BI162" i="1" s="1"/>
  <c r="BJ162" i="1" s="1"/>
  <c r="BK162" i="1" s="1"/>
  <c r="BL162" i="1" s="1"/>
  <c r="BM162" i="1" s="1"/>
  <c r="BN162" i="1" s="1"/>
  <c r="BO162" i="1" s="1"/>
  <c r="AS164" i="1"/>
  <c r="M10" i="1"/>
  <c r="N10" i="1"/>
  <c r="J325" i="1"/>
  <c r="K273" i="1"/>
  <c r="J117" i="1"/>
  <c r="D62" i="1"/>
  <c r="AR166" i="1" l="1"/>
  <c r="BP162" i="1"/>
  <c r="BQ162" i="1" s="1"/>
  <c r="AS166" i="1"/>
  <c r="AT166" i="1" s="1"/>
  <c r="AU166" i="1" s="1"/>
  <c r="AT163" i="1"/>
  <c r="AS165" i="1"/>
  <c r="AT165" i="1" s="1"/>
  <c r="AU163" i="1"/>
  <c r="AV163" i="1" s="1"/>
  <c r="AW163" i="1" s="1"/>
  <c r="AX163" i="1" s="1"/>
  <c r="AY163" i="1" s="1"/>
  <c r="AZ163" i="1" s="1"/>
  <c r="BA163" i="1" s="1"/>
  <c r="BB163" i="1" s="1"/>
  <c r="BC163" i="1" s="1"/>
  <c r="BD163" i="1" s="1"/>
  <c r="BE163" i="1" s="1"/>
  <c r="BF163" i="1" s="1"/>
  <c r="BG163" i="1" s="1"/>
  <c r="BH163" i="1" s="1"/>
  <c r="BI163" i="1" s="1"/>
  <c r="BJ163" i="1" s="1"/>
  <c r="BK163" i="1" s="1"/>
  <c r="BL163" i="1" s="1"/>
  <c r="BM163" i="1" s="1"/>
  <c r="BN163" i="1" s="1"/>
  <c r="BO163" i="1" s="1"/>
  <c r="BP163" i="1" s="1"/>
  <c r="BQ163" i="1" s="1"/>
  <c r="AT164" i="1"/>
  <c r="AU164" i="1" s="1"/>
  <c r="AV164" i="1" s="1"/>
  <c r="J377" i="1"/>
  <c r="K221" i="1"/>
  <c r="K325" i="1"/>
  <c r="L273" i="1"/>
  <c r="K117" i="1"/>
  <c r="K169" i="1"/>
  <c r="J65" i="1"/>
  <c r="AU165" i="1" l="1"/>
  <c r="AV166" i="1"/>
  <c r="AW166" i="1" s="1"/>
  <c r="AX166" i="1" s="1"/>
  <c r="AV165" i="1"/>
  <c r="AW164" i="1"/>
  <c r="AX164" i="1" s="1"/>
  <c r="AY164" i="1" s="1"/>
  <c r="AZ164" i="1" s="1"/>
  <c r="BA164" i="1" s="1"/>
  <c r="BB164" i="1" s="1"/>
  <c r="BC164" i="1" s="1"/>
  <c r="BD164" i="1" s="1"/>
  <c r="BE164" i="1" s="1"/>
  <c r="BF164" i="1" s="1"/>
  <c r="BG164" i="1" s="1"/>
  <c r="BH164" i="1" s="1"/>
  <c r="BI164" i="1" s="1"/>
  <c r="BJ164" i="1" s="1"/>
  <c r="BK164" i="1" s="1"/>
  <c r="BL164" i="1" s="1"/>
  <c r="BM164" i="1" s="1"/>
  <c r="BN164" i="1" s="1"/>
  <c r="BO164" i="1" s="1"/>
  <c r="BP164" i="1" s="1"/>
  <c r="BQ164" i="1" s="1"/>
  <c r="K377" i="1"/>
  <c r="L221" i="1"/>
  <c r="L325" i="1"/>
  <c r="P10" i="1"/>
  <c r="O10" i="1"/>
  <c r="M273" i="1"/>
  <c r="L169" i="1"/>
  <c r="K65" i="1"/>
  <c r="J13" i="1"/>
  <c r="AW165" i="1" l="1"/>
  <c r="AY166" i="1"/>
  <c r="AZ166" i="1" s="1"/>
  <c r="BA166" i="1" s="1"/>
  <c r="BB166" i="1" s="1"/>
  <c r="BC166" i="1" s="1"/>
  <c r="BD166" i="1" s="1"/>
  <c r="BE166" i="1" s="1"/>
  <c r="BF166" i="1" s="1"/>
  <c r="BG166" i="1" s="1"/>
  <c r="BH166" i="1" s="1"/>
  <c r="BI166" i="1" s="1"/>
  <c r="BJ166" i="1" s="1"/>
  <c r="BK166" i="1" s="1"/>
  <c r="BL166" i="1" s="1"/>
  <c r="BM166" i="1" s="1"/>
  <c r="BN166" i="1" s="1"/>
  <c r="BO166" i="1" s="1"/>
  <c r="BP166" i="1" s="1"/>
  <c r="BQ166" i="1" s="1"/>
  <c r="M325" i="1"/>
  <c r="M221" i="1"/>
  <c r="L377" i="1"/>
  <c r="M377" i="1" s="1"/>
  <c r="N377" i="1" s="1"/>
  <c r="L117" i="1"/>
  <c r="N273" i="1"/>
  <c r="Q10" i="1"/>
  <c r="M169" i="1"/>
  <c r="L65" i="1"/>
  <c r="K13" i="1"/>
  <c r="AX165" i="1" l="1"/>
  <c r="AY165" i="1" s="1"/>
  <c r="AZ165" i="1" s="1"/>
  <c r="BA165" i="1" s="1"/>
  <c r="BB165" i="1" s="1"/>
  <c r="BC165" i="1" s="1"/>
  <c r="BD165" i="1" s="1"/>
  <c r="BE165" i="1" s="1"/>
  <c r="BF165" i="1" s="1"/>
  <c r="BG165" i="1" s="1"/>
  <c r="BH165" i="1" s="1"/>
  <c r="BI165" i="1" s="1"/>
  <c r="BJ165" i="1" s="1"/>
  <c r="BK165" i="1" s="1"/>
  <c r="BL165" i="1" s="1"/>
  <c r="BM165" i="1" s="1"/>
  <c r="BN165" i="1" s="1"/>
  <c r="BO165" i="1" s="1"/>
  <c r="BP165" i="1" s="1"/>
  <c r="BQ165" i="1" s="1"/>
  <c r="M117" i="1"/>
  <c r="O377" i="1"/>
  <c r="P377" i="1" s="1"/>
  <c r="N221" i="1"/>
  <c r="N325" i="1"/>
  <c r="N169" i="1"/>
  <c r="S10" i="1"/>
  <c r="R10" i="1"/>
  <c r="L13" i="1"/>
  <c r="O273" i="1" l="1"/>
  <c r="O221" i="1"/>
  <c r="O325" i="1"/>
  <c r="P325" i="1" s="1"/>
  <c r="M65" i="1"/>
  <c r="N65" i="1" s="1"/>
  <c r="N117" i="1"/>
  <c r="P221" i="1"/>
  <c r="Q377" i="1"/>
  <c r="O169" i="1"/>
  <c r="P273" i="1" l="1"/>
  <c r="Q273" i="1" s="1"/>
  <c r="O117" i="1"/>
  <c r="O65" i="1"/>
  <c r="Q221" i="1"/>
  <c r="R221" i="1" s="1"/>
  <c r="R377" i="1"/>
  <c r="Q325" i="1"/>
  <c r="P169" i="1"/>
  <c r="M13" i="1"/>
  <c r="R273" i="1" l="1"/>
  <c r="P65" i="1"/>
  <c r="Q65" i="1" s="1"/>
  <c r="S221" i="1"/>
  <c r="T221" i="1" s="1"/>
  <c r="P117" i="1"/>
  <c r="Q117" i="1" s="1"/>
  <c r="S377" i="1"/>
  <c r="R325" i="1"/>
  <c r="N13" i="1"/>
  <c r="S273" i="1" l="1"/>
  <c r="Q169" i="1"/>
  <c r="R65" i="1"/>
  <c r="T377" i="1"/>
  <c r="U377" i="1" s="1"/>
  <c r="R117" i="1"/>
  <c r="U221" i="1"/>
  <c r="T273" i="1"/>
  <c r="S325" i="1"/>
  <c r="O13" i="1"/>
  <c r="R169" i="1" l="1"/>
  <c r="S169" i="1" s="1"/>
  <c r="S117" i="1"/>
  <c r="V221" i="1"/>
  <c r="V377" i="1"/>
  <c r="S65" i="1"/>
  <c r="T65" i="1" s="1"/>
  <c r="T325" i="1"/>
  <c r="U273" i="1"/>
  <c r="P13" i="1"/>
  <c r="W221" i="1" l="1"/>
  <c r="T117" i="1"/>
  <c r="U117" i="1" s="1"/>
  <c r="U65" i="1"/>
  <c r="V65" i="1" s="1"/>
  <c r="W65" i="1" s="1"/>
  <c r="X65" i="1" s="1"/>
  <c r="W377" i="1"/>
  <c r="T169" i="1"/>
  <c r="U169" i="1" s="1"/>
  <c r="U325" i="1"/>
  <c r="V273" i="1"/>
  <c r="Q13" i="1"/>
  <c r="X377" i="1" l="1"/>
  <c r="V117" i="1"/>
  <c r="V169" i="1"/>
  <c r="Y65" i="1"/>
  <c r="X221" i="1"/>
  <c r="W273" i="1"/>
  <c r="V325" i="1"/>
  <c r="R13" i="1"/>
  <c r="Z65" i="1" l="1"/>
  <c r="Y377" i="1"/>
  <c r="Y221" i="1"/>
  <c r="W169" i="1"/>
  <c r="W117" i="1"/>
  <c r="X273" i="1"/>
  <c r="W325" i="1"/>
  <c r="S13" i="1"/>
  <c r="X169" i="1" l="1"/>
  <c r="X117" i="1"/>
  <c r="Z221" i="1"/>
  <c r="Z377" i="1"/>
  <c r="AA65" i="1"/>
  <c r="AB65" i="1" s="1"/>
  <c r="X325" i="1"/>
  <c r="Y273" i="1"/>
  <c r="T13" i="1"/>
  <c r="AA377" i="1" l="1"/>
  <c r="Y117" i="1"/>
  <c r="AC65" i="1"/>
  <c r="AA221" i="1"/>
  <c r="Y169" i="1"/>
  <c r="Z273" i="1"/>
  <c r="Y325" i="1"/>
  <c r="U13" i="1"/>
  <c r="AD65" i="1" l="1"/>
  <c r="Z117" i="1"/>
  <c r="Z169" i="1"/>
  <c r="AB221" i="1"/>
  <c r="AB377" i="1"/>
  <c r="Z325" i="1"/>
  <c r="AA273" i="1"/>
  <c r="V13" i="1"/>
  <c r="AA169" i="1" l="1"/>
  <c r="AE65" i="1"/>
  <c r="AC377" i="1"/>
  <c r="AC221" i="1"/>
  <c r="AA117" i="1"/>
  <c r="AB273" i="1"/>
  <c r="AA325" i="1"/>
  <c r="W13" i="1"/>
  <c r="AB117" i="1" l="1"/>
  <c r="AD377" i="1"/>
  <c r="AB169" i="1"/>
  <c r="AD221" i="1"/>
  <c r="AF65" i="1"/>
  <c r="AB325" i="1"/>
  <c r="AC273" i="1"/>
  <c r="X13" i="1"/>
  <c r="AG65" i="1" l="1"/>
  <c r="AE377" i="1"/>
  <c r="AE221" i="1"/>
  <c r="AC169" i="1"/>
  <c r="AC117" i="1"/>
  <c r="AC325" i="1"/>
  <c r="AD273" i="1"/>
  <c r="Y13" i="1"/>
  <c r="AD169" i="1" l="1"/>
  <c r="AD117" i="1"/>
  <c r="AF221" i="1"/>
  <c r="AF377" i="1"/>
  <c r="AH65" i="1"/>
  <c r="AE273" i="1"/>
  <c r="AD325" i="1"/>
  <c r="Z13" i="1"/>
  <c r="AG377" i="1" l="1"/>
  <c r="AE117" i="1"/>
  <c r="AI65" i="1"/>
  <c r="AG221" i="1"/>
  <c r="AE169" i="1"/>
  <c r="AA13" i="1"/>
  <c r="AJ65" i="1" l="1"/>
  <c r="AF117" i="1"/>
  <c r="AF273" i="1"/>
  <c r="AF169" i="1"/>
  <c r="AG169" i="1" s="1"/>
  <c r="AH221" i="1"/>
  <c r="AH377" i="1"/>
  <c r="AE325" i="1"/>
  <c r="AF325" i="1" s="1"/>
  <c r="AB13" i="1"/>
  <c r="AH169" i="1" l="1"/>
  <c r="AI169" i="1" s="1"/>
  <c r="AI377" i="1"/>
  <c r="AI221" i="1"/>
  <c r="AG273" i="1"/>
  <c r="AH273" i="1" s="1"/>
  <c r="AI273" i="1" s="1"/>
  <c r="AK65" i="1"/>
  <c r="AG325" i="1"/>
  <c r="AG117" i="1"/>
  <c r="AC13" i="1"/>
  <c r="AH325" i="1" l="1"/>
  <c r="AH117" i="1"/>
  <c r="AL65" i="1"/>
  <c r="AJ221" i="1"/>
  <c r="AJ169" i="1"/>
  <c r="AJ273" i="1"/>
  <c r="AJ377" i="1"/>
  <c r="AD13" i="1"/>
  <c r="AK273" i="1" l="1"/>
  <c r="AK169" i="1"/>
  <c r="AK221" i="1"/>
  <c r="AK377" i="1"/>
  <c r="AI325" i="1"/>
  <c r="AJ325" i="1" s="1"/>
  <c r="AK325" i="1" s="1"/>
  <c r="AM65" i="1"/>
  <c r="AI117" i="1"/>
  <c r="AE13" i="1"/>
  <c r="AN65" i="1" l="1"/>
  <c r="AL325" i="1"/>
  <c r="AL169" i="1"/>
  <c r="AJ117" i="1"/>
  <c r="AL377" i="1"/>
  <c r="AL221" i="1"/>
  <c r="AL273" i="1"/>
  <c r="AF13" i="1"/>
  <c r="AO65" i="1" l="1"/>
  <c r="AM221" i="1"/>
  <c r="AM169" i="1"/>
  <c r="AM325" i="1"/>
  <c r="AM273" i="1"/>
  <c r="AM377" i="1"/>
  <c r="AK117" i="1"/>
  <c r="AG13" i="1"/>
  <c r="AP65" i="1" l="1"/>
  <c r="AL117" i="1"/>
  <c r="AN273" i="1"/>
  <c r="AN169" i="1"/>
  <c r="AN221" i="1"/>
  <c r="AN377" i="1"/>
  <c r="AN325" i="1"/>
  <c r="AH13" i="1"/>
  <c r="AQ65" i="1" l="1"/>
  <c r="AO377" i="1"/>
  <c r="AO169" i="1"/>
  <c r="AM117" i="1"/>
  <c r="AO325" i="1"/>
  <c r="AO221" i="1"/>
  <c r="AO273" i="1"/>
  <c r="AI13" i="1"/>
  <c r="AR65" i="1" l="1"/>
  <c r="AP273" i="1"/>
  <c r="AP325" i="1"/>
  <c r="AP169" i="1"/>
  <c r="AP221" i="1"/>
  <c r="AN117" i="1"/>
  <c r="AP377" i="1"/>
  <c r="AJ13" i="1"/>
  <c r="AS65" i="1" l="1"/>
  <c r="AQ377" i="1"/>
  <c r="AR377" i="1" s="1"/>
  <c r="AS377" i="1" s="1"/>
  <c r="AT377" i="1" s="1"/>
  <c r="AU377" i="1" s="1"/>
  <c r="AV377" i="1" s="1"/>
  <c r="AW377" i="1" s="1"/>
  <c r="AX377" i="1" s="1"/>
  <c r="AY377" i="1" s="1"/>
  <c r="AZ377" i="1" s="1"/>
  <c r="BA377" i="1" s="1"/>
  <c r="BB377" i="1" s="1"/>
  <c r="BC377" i="1" s="1"/>
  <c r="BD377" i="1" s="1"/>
  <c r="BE377" i="1" s="1"/>
  <c r="BF377" i="1" s="1"/>
  <c r="BG377" i="1" s="1"/>
  <c r="BH377" i="1" s="1"/>
  <c r="BI377" i="1" s="1"/>
  <c r="BJ377" i="1" s="1"/>
  <c r="BK377" i="1" s="1"/>
  <c r="BL377" i="1" s="1"/>
  <c r="BM377" i="1" s="1"/>
  <c r="BN377" i="1" s="1"/>
  <c r="BO377" i="1" s="1"/>
  <c r="BP377" i="1" s="1"/>
  <c r="BQ377" i="1" s="1"/>
  <c r="AQ221" i="1"/>
  <c r="AR221" i="1" s="1"/>
  <c r="AS221" i="1" s="1"/>
  <c r="AT221" i="1" s="1"/>
  <c r="AU221" i="1" s="1"/>
  <c r="AV221" i="1" s="1"/>
  <c r="AW221" i="1" s="1"/>
  <c r="AX221" i="1" s="1"/>
  <c r="AY221" i="1" s="1"/>
  <c r="AZ221" i="1" s="1"/>
  <c r="BA221" i="1" s="1"/>
  <c r="BB221" i="1" s="1"/>
  <c r="BC221" i="1" s="1"/>
  <c r="BD221" i="1" s="1"/>
  <c r="BE221" i="1" s="1"/>
  <c r="BF221" i="1" s="1"/>
  <c r="BG221" i="1" s="1"/>
  <c r="BH221" i="1" s="1"/>
  <c r="BI221" i="1" s="1"/>
  <c r="BJ221" i="1" s="1"/>
  <c r="BK221" i="1" s="1"/>
  <c r="BL221" i="1" s="1"/>
  <c r="BM221" i="1" s="1"/>
  <c r="BN221" i="1" s="1"/>
  <c r="BO221" i="1" s="1"/>
  <c r="BP221" i="1" s="1"/>
  <c r="BQ221" i="1" s="1"/>
  <c r="AQ169" i="1"/>
  <c r="AR169" i="1" s="1"/>
  <c r="AS169" i="1" s="1"/>
  <c r="AT169" i="1" s="1"/>
  <c r="AU169" i="1" s="1"/>
  <c r="AV169" i="1" s="1"/>
  <c r="AW169" i="1" s="1"/>
  <c r="AX169" i="1" s="1"/>
  <c r="AY169" i="1" s="1"/>
  <c r="AZ169" i="1" s="1"/>
  <c r="BA169" i="1" s="1"/>
  <c r="BB169" i="1" s="1"/>
  <c r="BC169" i="1" s="1"/>
  <c r="BD169" i="1" s="1"/>
  <c r="BE169" i="1" s="1"/>
  <c r="BF169" i="1" s="1"/>
  <c r="BG169" i="1" s="1"/>
  <c r="BH169" i="1" s="1"/>
  <c r="BI169" i="1" s="1"/>
  <c r="BJ169" i="1" s="1"/>
  <c r="BK169" i="1" s="1"/>
  <c r="BL169" i="1" s="1"/>
  <c r="BM169" i="1" s="1"/>
  <c r="BN169" i="1" s="1"/>
  <c r="BO169" i="1" s="1"/>
  <c r="BP169" i="1" s="1"/>
  <c r="BQ169" i="1" s="1"/>
  <c r="AQ273" i="1"/>
  <c r="AO117" i="1"/>
  <c r="AQ325" i="1"/>
  <c r="AK13" i="1"/>
  <c r="AT65" i="1" l="1"/>
  <c r="AR325" i="1"/>
  <c r="AS325" i="1" s="1"/>
  <c r="AP117" i="1"/>
  <c r="AR273" i="1"/>
  <c r="AU65" i="1"/>
  <c r="AL13" i="1"/>
  <c r="AT325" i="1" l="1"/>
  <c r="AS273" i="1"/>
  <c r="AQ117" i="1"/>
  <c r="AV65" i="1"/>
  <c r="AM13" i="1"/>
  <c r="AT273" i="1" l="1"/>
  <c r="AU273" i="1" s="1"/>
  <c r="AV273" i="1" s="1"/>
  <c r="AW273" i="1" s="1"/>
  <c r="AX273" i="1" s="1"/>
  <c r="AY273" i="1" s="1"/>
  <c r="AZ273" i="1" s="1"/>
  <c r="BA273" i="1" s="1"/>
  <c r="BB273" i="1" s="1"/>
  <c r="BC273" i="1" s="1"/>
  <c r="BD273" i="1" s="1"/>
  <c r="BE273" i="1" s="1"/>
  <c r="BF273" i="1" s="1"/>
  <c r="BG273" i="1" s="1"/>
  <c r="BH273" i="1" s="1"/>
  <c r="BI273" i="1" s="1"/>
  <c r="BJ273" i="1" s="1"/>
  <c r="BK273" i="1" s="1"/>
  <c r="BL273" i="1" s="1"/>
  <c r="BM273" i="1" s="1"/>
  <c r="BN273" i="1" s="1"/>
  <c r="BO273" i="1" s="1"/>
  <c r="BP273" i="1" s="1"/>
  <c r="BQ273" i="1" s="1"/>
  <c r="AR117" i="1"/>
  <c r="AU325" i="1"/>
  <c r="AV325" i="1" s="1"/>
  <c r="AW65" i="1"/>
  <c r="AN13" i="1"/>
  <c r="AS117" i="1" l="1"/>
  <c r="AW325" i="1"/>
  <c r="AX65" i="1"/>
  <c r="AO13" i="1"/>
  <c r="AT117" i="1" l="1"/>
  <c r="AX325" i="1"/>
  <c r="AY65" i="1"/>
  <c r="AP13" i="1"/>
  <c r="AY325" i="1" l="1"/>
  <c r="AZ325" i="1" s="1"/>
  <c r="AU117" i="1"/>
  <c r="AV117" i="1" s="1"/>
  <c r="AW117" i="1" s="1"/>
  <c r="AX117" i="1" s="1"/>
  <c r="AY117" i="1" s="1"/>
  <c r="AZ117" i="1" s="1"/>
  <c r="BA117" i="1" s="1"/>
  <c r="BB117" i="1" s="1"/>
  <c r="BC117" i="1" s="1"/>
  <c r="BD117" i="1" s="1"/>
  <c r="BE117" i="1" s="1"/>
  <c r="BF117" i="1" s="1"/>
  <c r="BG117" i="1" s="1"/>
  <c r="BH117" i="1" s="1"/>
  <c r="BI117" i="1" s="1"/>
  <c r="BJ117" i="1" s="1"/>
  <c r="BK117" i="1" s="1"/>
  <c r="BL117" i="1" s="1"/>
  <c r="BM117" i="1" s="1"/>
  <c r="BN117" i="1" s="1"/>
  <c r="BO117" i="1" s="1"/>
  <c r="BP117" i="1" s="1"/>
  <c r="BQ117" i="1" s="1"/>
  <c r="AZ65" i="1"/>
  <c r="AQ13" i="1"/>
  <c r="BA325" i="1" l="1"/>
  <c r="BA65" i="1"/>
  <c r="AR13" i="1"/>
  <c r="BB325" i="1" l="1"/>
  <c r="BB65" i="1"/>
  <c r="AS13" i="1"/>
  <c r="BC325" i="1" l="1"/>
  <c r="BD325" i="1" s="1"/>
  <c r="BC65" i="1"/>
  <c r="AT13" i="1"/>
  <c r="BE325" i="1" l="1"/>
  <c r="BD65" i="1"/>
  <c r="AU13" i="1"/>
  <c r="BF325" i="1" l="1"/>
  <c r="BE65" i="1"/>
  <c r="AV13" i="1"/>
  <c r="BG325" i="1" l="1"/>
  <c r="BF65" i="1"/>
  <c r="AW13" i="1"/>
  <c r="BH325" i="1" l="1"/>
  <c r="BG65" i="1"/>
  <c r="AX13" i="1"/>
  <c r="BI325" i="1" l="1"/>
  <c r="BJ325" i="1" s="1"/>
  <c r="BH65" i="1"/>
  <c r="AY13" i="1"/>
  <c r="BK325" i="1" l="1"/>
  <c r="BI65" i="1"/>
  <c r="AZ13" i="1"/>
  <c r="BL325" i="1" l="1"/>
  <c r="BJ65" i="1"/>
  <c r="BA13" i="1"/>
  <c r="BM325" i="1" l="1"/>
  <c r="BK65" i="1"/>
  <c r="BB13" i="1"/>
  <c r="BN325" i="1" l="1"/>
  <c r="BL65" i="1"/>
  <c r="BC13" i="1"/>
  <c r="BO325" i="1" l="1"/>
  <c r="BM65" i="1"/>
  <c r="BD13" i="1"/>
  <c r="BP325" i="1" l="1"/>
  <c r="BN65" i="1"/>
  <c r="BE13" i="1"/>
  <c r="BQ325" i="1" l="1"/>
  <c r="BO65" i="1"/>
  <c r="BF13" i="1"/>
  <c r="BP65" i="1" l="1"/>
  <c r="BG13" i="1"/>
  <c r="BQ65" i="1" l="1"/>
  <c r="BH13" i="1"/>
  <c r="BI13" i="1" l="1"/>
  <c r="BJ13" i="1" l="1"/>
  <c r="BL13" i="1" l="1"/>
  <c r="BK13" i="1"/>
  <c r="BM13" i="1" l="1"/>
  <c r="BN13" i="1" l="1"/>
  <c r="BO13" i="1" l="1"/>
  <c r="BQ13" i="1" l="1"/>
  <c r="BP13" i="1"/>
  <c r="I70" i="2" l="1"/>
  <c r="I77" i="1"/>
  <c r="I79" i="1" s="1"/>
  <c r="I72" i="2"/>
  <c r="I181" i="1"/>
  <c r="I183" i="1" s="1"/>
  <c r="J178" i="1" s="1"/>
  <c r="J180" i="1" s="1"/>
  <c r="I71" i="2"/>
  <c r="I129" i="1"/>
  <c r="I131" i="1" s="1"/>
  <c r="J126" i="1" s="1"/>
  <c r="J128" i="1" s="1"/>
  <c r="I73" i="2"/>
  <c r="I233" i="1"/>
  <c r="I235" i="1" s="1"/>
  <c r="J230" i="1" s="1"/>
  <c r="J232" i="1" s="1"/>
  <c r="J183" i="1" l="1"/>
  <c r="J220" i="1"/>
  <c r="E11" i="4" s="1"/>
  <c r="J72" i="2" s="1"/>
  <c r="I25" i="1"/>
  <c r="I27" i="1" s="1"/>
  <c r="I69" i="2"/>
  <c r="J131" i="1"/>
  <c r="J168" i="1"/>
  <c r="E10" i="4" s="1"/>
  <c r="J71" i="2" s="1"/>
  <c r="I75" i="2"/>
  <c r="I337" i="1"/>
  <c r="I339" i="1" s="1"/>
  <c r="J334" i="1" s="1"/>
  <c r="J336" i="1" s="1"/>
  <c r="J74" i="1"/>
  <c r="J76" i="1" s="1"/>
  <c r="J116" i="1" s="1"/>
  <c r="E9" i="4" s="1"/>
  <c r="J70" i="2" s="1"/>
  <c r="J235" i="1"/>
  <c r="J272" i="1"/>
  <c r="E12" i="4" s="1"/>
  <c r="J73" i="2" s="1"/>
  <c r="J79" i="1" l="1"/>
  <c r="K126" i="1"/>
  <c r="K128" i="1" s="1"/>
  <c r="J170" i="1"/>
  <c r="J22" i="1"/>
  <c r="J24" i="1" s="1"/>
  <c r="J64" i="1" s="1"/>
  <c r="J339" i="1"/>
  <c r="J376" i="1"/>
  <c r="E14" i="4" s="1"/>
  <c r="J75" i="2" s="1"/>
  <c r="I74" i="2"/>
  <c r="I285" i="1"/>
  <c r="I287" i="1" s="1"/>
  <c r="J282" i="1" s="1"/>
  <c r="J284" i="1" s="1"/>
  <c r="K230" i="1"/>
  <c r="K232" i="1" s="1"/>
  <c r="J274" i="1"/>
  <c r="K178" i="1"/>
  <c r="K180" i="1" s="1"/>
  <c r="J222" i="1"/>
  <c r="J27" i="1" l="1"/>
  <c r="J66" i="1" s="1"/>
  <c r="I12" i="1"/>
  <c r="I14" i="1" s="1"/>
  <c r="K235" i="1"/>
  <c r="K272" i="1"/>
  <c r="F12" i="4" s="1"/>
  <c r="K73" i="2" s="1"/>
  <c r="K334" i="1"/>
  <c r="K336" i="1" s="1"/>
  <c r="J378" i="1"/>
  <c r="J287" i="1"/>
  <c r="J324" i="1"/>
  <c r="E13" i="4" s="1"/>
  <c r="J74" i="2" s="1"/>
  <c r="K22" i="1"/>
  <c r="K24" i="1" s="1"/>
  <c r="K64" i="1" s="1"/>
  <c r="K131" i="1"/>
  <c r="K168" i="1"/>
  <c r="F10" i="4" s="1"/>
  <c r="K71" i="2" s="1"/>
  <c r="K183" i="1"/>
  <c r="K220" i="1"/>
  <c r="F11" i="4" s="1"/>
  <c r="K72" i="2" s="1"/>
  <c r="E8" i="4"/>
  <c r="J69" i="2" s="1"/>
  <c r="K74" i="1"/>
  <c r="K76" i="1" s="1"/>
  <c r="J118" i="1"/>
  <c r="J12" i="1" l="1"/>
  <c r="J14" i="1" s="1"/>
  <c r="J9" i="1"/>
  <c r="E15" i="4" s="1"/>
  <c r="K27" i="1"/>
  <c r="L22" i="1" s="1"/>
  <c r="L24" i="1" s="1"/>
  <c r="L64" i="1" s="1"/>
  <c r="L126" i="1"/>
  <c r="L128" i="1" s="1"/>
  <c r="L168" i="1" s="1"/>
  <c r="G10" i="4" s="1"/>
  <c r="L71" i="2" s="1"/>
  <c r="K170" i="1"/>
  <c r="F8" i="4"/>
  <c r="K69" i="2" s="1"/>
  <c r="K79" i="1"/>
  <c r="K116" i="1"/>
  <c r="F9" i="4" s="1"/>
  <c r="K70" i="2" s="1"/>
  <c r="K339" i="1"/>
  <c r="K376" i="1"/>
  <c r="F14" i="4" s="1"/>
  <c r="K75" i="2" s="1"/>
  <c r="L178" i="1"/>
  <c r="L180" i="1" s="1"/>
  <c r="L220" i="1" s="1"/>
  <c r="G11" i="4" s="1"/>
  <c r="L72" i="2" s="1"/>
  <c r="K222" i="1"/>
  <c r="K282" i="1"/>
  <c r="K284" i="1" s="1"/>
  <c r="J326" i="1"/>
  <c r="L230" i="1"/>
  <c r="L232" i="1" s="1"/>
  <c r="L272" i="1" s="1"/>
  <c r="G12" i="4" s="1"/>
  <c r="L73" i="2" s="1"/>
  <c r="K274" i="1"/>
  <c r="K66" i="1" l="1"/>
  <c r="L183" i="1"/>
  <c r="M178" i="1" s="1"/>
  <c r="M180" i="1" s="1"/>
  <c r="L334" i="1"/>
  <c r="L336" i="1" s="1"/>
  <c r="L376" i="1" s="1"/>
  <c r="G14" i="4" s="1"/>
  <c r="L75" i="2" s="1"/>
  <c r="K378" i="1"/>
  <c r="L235" i="1"/>
  <c r="L27" i="1"/>
  <c r="L74" i="1"/>
  <c r="L76" i="1" s="1"/>
  <c r="K118" i="1"/>
  <c r="L131" i="1"/>
  <c r="K287" i="1"/>
  <c r="K324" i="1"/>
  <c r="G8" i="4"/>
  <c r="L69" i="2" s="1"/>
  <c r="L222" i="1" l="1"/>
  <c r="L339" i="1"/>
  <c r="L378" i="1" s="1"/>
  <c r="F13" i="4"/>
  <c r="K74" i="2" s="1"/>
  <c r="K9" i="1"/>
  <c r="F15" i="4" s="1"/>
  <c r="L79" i="1"/>
  <c r="L116" i="1"/>
  <c r="M183" i="1"/>
  <c r="M220" i="1"/>
  <c r="H11" i="4" s="1"/>
  <c r="M72" i="2" s="1"/>
  <c r="L282" i="1"/>
  <c r="L284" i="1" s="1"/>
  <c r="L324" i="1" s="1"/>
  <c r="G13" i="4" s="1"/>
  <c r="K326" i="1"/>
  <c r="K12" i="1"/>
  <c r="K14" i="1" s="1"/>
  <c r="M22" i="1"/>
  <c r="M24" i="1" s="1"/>
  <c r="M64" i="1" s="1"/>
  <c r="L66" i="1"/>
  <c r="M126" i="1"/>
  <c r="M128" i="1" s="1"/>
  <c r="M168" i="1" s="1"/>
  <c r="H10" i="4" s="1"/>
  <c r="M71" i="2" s="1"/>
  <c r="L170" i="1"/>
  <c r="M230" i="1"/>
  <c r="M232" i="1" s="1"/>
  <c r="L274" i="1"/>
  <c r="M334" i="1"/>
  <c r="M336" i="1" s="1"/>
  <c r="L74" i="2" l="1"/>
  <c r="L287" i="1"/>
  <c r="G9" i="4"/>
  <c r="L70" i="2" s="1"/>
  <c r="L9" i="1"/>
  <c r="G15" i="4" s="1"/>
  <c r="M235" i="1"/>
  <c r="M272" i="1"/>
  <c r="H12" i="4" s="1"/>
  <c r="M73" i="2" s="1"/>
  <c r="H8" i="4"/>
  <c r="M69" i="2" s="1"/>
  <c r="M74" i="1"/>
  <c r="M76" i="1" s="1"/>
  <c r="L118" i="1"/>
  <c r="M339" i="1"/>
  <c r="M376" i="1"/>
  <c r="H14" i="4" s="1"/>
  <c r="M75" i="2" s="1"/>
  <c r="M131" i="1"/>
  <c r="M27" i="1"/>
  <c r="N178" i="1"/>
  <c r="N180" i="1" s="1"/>
  <c r="N220" i="1" s="1"/>
  <c r="I11" i="4" s="1"/>
  <c r="N72" i="2" s="1"/>
  <c r="N132" i="2" s="1"/>
  <c r="M222" i="1"/>
  <c r="N183" i="1" l="1"/>
  <c r="O178" i="1" s="1"/>
  <c r="N126" i="1"/>
  <c r="N128" i="1" s="1"/>
  <c r="M170" i="1"/>
  <c r="M79" i="1"/>
  <c r="M116" i="1"/>
  <c r="M282" i="1"/>
  <c r="M284" i="1" s="1"/>
  <c r="M324" i="1" s="1"/>
  <c r="H13" i="4" s="1"/>
  <c r="M74" i="2" s="1"/>
  <c r="L326" i="1"/>
  <c r="L12" i="1"/>
  <c r="L14" i="1" s="1"/>
  <c r="N334" i="1"/>
  <c r="N336" i="1" s="1"/>
  <c r="M378" i="1"/>
  <c r="N230" i="1"/>
  <c r="N232" i="1" s="1"/>
  <c r="N272" i="1" s="1"/>
  <c r="I12" i="4" s="1"/>
  <c r="N73" i="2" s="1"/>
  <c r="N133" i="2" s="1"/>
  <c r="M274" i="1"/>
  <c r="N22" i="1"/>
  <c r="N24" i="1" s="1"/>
  <c r="N64" i="1" s="1"/>
  <c r="M66" i="1"/>
  <c r="N235" i="1" l="1"/>
  <c r="O230" i="1" s="1"/>
  <c r="O179" i="1"/>
  <c r="O180" i="1" s="1"/>
  <c r="N222" i="1"/>
  <c r="M287" i="1"/>
  <c r="M12" i="1" s="1"/>
  <c r="M14" i="1" s="1"/>
  <c r="N27" i="1"/>
  <c r="I8" i="4"/>
  <c r="N69" i="2" s="1"/>
  <c r="N129" i="2" s="1"/>
  <c r="H9" i="4"/>
  <c r="M70" i="2" s="1"/>
  <c r="M9" i="1"/>
  <c r="H15" i="4" s="1"/>
  <c r="N339" i="1"/>
  <c r="N376" i="1"/>
  <c r="I14" i="4" s="1"/>
  <c r="N75" i="2" s="1"/>
  <c r="N135" i="2" s="1"/>
  <c r="N74" i="1"/>
  <c r="N76" i="1" s="1"/>
  <c r="M118" i="1"/>
  <c r="N131" i="1"/>
  <c r="N168" i="1"/>
  <c r="I10" i="4" s="1"/>
  <c r="N71" i="2" s="1"/>
  <c r="N131" i="2" s="1"/>
  <c r="N282" i="1" l="1"/>
  <c r="N284" i="1" s="1"/>
  <c r="N324" i="1" s="1"/>
  <c r="I13" i="4" s="1"/>
  <c r="N74" i="2" s="1"/>
  <c r="N134" i="2" s="1"/>
  <c r="M326" i="1"/>
  <c r="O231" i="1"/>
  <c r="O232" i="1" s="1"/>
  <c r="N274" i="1"/>
  <c r="N287" i="1"/>
  <c r="O282" i="1" s="1"/>
  <c r="O127" i="1"/>
  <c r="O126" i="1"/>
  <c r="N170" i="1"/>
  <c r="O220" i="1"/>
  <c r="O183" i="1"/>
  <c r="O335" i="1"/>
  <c r="O334" i="1"/>
  <c r="N378" i="1"/>
  <c r="N79" i="1"/>
  <c r="N116" i="1"/>
  <c r="O23" i="1"/>
  <c r="O22" i="1"/>
  <c r="N66" i="1"/>
  <c r="N12" i="1" l="1"/>
  <c r="N14" i="1" s="1"/>
  <c r="O283" i="1"/>
  <c r="O284" i="1" s="1"/>
  <c r="N326" i="1"/>
  <c r="O24" i="1"/>
  <c r="P179" i="1"/>
  <c r="P178" i="1"/>
  <c r="O222" i="1"/>
  <c r="O128" i="1"/>
  <c r="J11" i="4"/>
  <c r="Q11" i="4"/>
  <c r="I9" i="4"/>
  <c r="N70" i="2" s="1"/>
  <c r="N130" i="2" s="1"/>
  <c r="N9" i="1"/>
  <c r="I15" i="4" s="1"/>
  <c r="O336" i="1"/>
  <c r="O74" i="1"/>
  <c r="O75" i="1"/>
  <c r="N118" i="1"/>
  <c r="O272" i="1"/>
  <c r="O235" i="1"/>
  <c r="N136" i="2" l="1"/>
  <c r="P180" i="1"/>
  <c r="P183" i="1" s="1"/>
  <c r="P230" i="1"/>
  <c r="P231" i="1"/>
  <c r="O274" i="1"/>
  <c r="O76" i="1"/>
  <c r="O168" i="1"/>
  <c r="O131" i="1"/>
  <c r="O64" i="1"/>
  <c r="O27" i="1"/>
  <c r="Q12" i="4"/>
  <c r="J12" i="4"/>
  <c r="O376" i="1"/>
  <c r="O339" i="1"/>
  <c r="O324" i="1"/>
  <c r="O287" i="1"/>
  <c r="P220" i="1" l="1"/>
  <c r="K11" i="4" s="1"/>
  <c r="P232" i="1"/>
  <c r="P272" i="1" s="1"/>
  <c r="R12" i="4" s="1"/>
  <c r="P282" i="1"/>
  <c r="P283" i="1"/>
  <c r="O326" i="1"/>
  <c r="Q8" i="4"/>
  <c r="J8" i="4"/>
  <c r="Q13" i="4"/>
  <c r="J13" i="4"/>
  <c r="P126" i="1"/>
  <c r="P127" i="1"/>
  <c r="O170" i="1"/>
  <c r="P335" i="1"/>
  <c r="P334" i="1"/>
  <c r="O378" i="1"/>
  <c r="Q10" i="4"/>
  <c r="J10" i="4"/>
  <c r="Q178" i="1"/>
  <c r="Q179" i="1"/>
  <c r="P222" i="1"/>
  <c r="Q14" i="4"/>
  <c r="J14" i="4"/>
  <c r="P22" i="1"/>
  <c r="P23" i="1"/>
  <c r="O66" i="1"/>
  <c r="O79" i="1"/>
  <c r="O116" i="1"/>
  <c r="O9" i="1" s="1"/>
  <c r="J15" i="4" s="1"/>
  <c r="K12" i="4" l="1"/>
  <c r="P235" i="1"/>
  <c r="Q230" i="1" s="1"/>
  <c r="R11" i="4"/>
  <c r="P274" i="1"/>
  <c r="P128" i="1"/>
  <c r="P131" i="1" s="1"/>
  <c r="P284" i="1"/>
  <c r="P287" i="1" s="1"/>
  <c r="Q180" i="1"/>
  <c r="Q183" i="1" s="1"/>
  <c r="J9" i="4"/>
  <c r="Q9" i="4"/>
  <c r="P74" i="1"/>
  <c r="P75" i="1"/>
  <c r="O118" i="1"/>
  <c r="O12" i="1"/>
  <c r="O14" i="1" s="1"/>
  <c r="P24" i="1"/>
  <c r="P336" i="1"/>
  <c r="Q231" i="1" l="1"/>
  <c r="Q232" i="1" s="1"/>
  <c r="P168" i="1"/>
  <c r="R10" i="4" s="1"/>
  <c r="P324" i="1"/>
  <c r="R13" i="4" s="1"/>
  <c r="Q15" i="4"/>
  <c r="Q220" i="1"/>
  <c r="L11" i="4" s="1"/>
  <c r="K10" i="4"/>
  <c r="Q283" i="1"/>
  <c r="Q282" i="1"/>
  <c r="P326" i="1"/>
  <c r="Q127" i="1"/>
  <c r="Q126" i="1"/>
  <c r="P170" i="1"/>
  <c r="P376" i="1"/>
  <c r="P339" i="1"/>
  <c r="K13" i="4"/>
  <c r="P64" i="1"/>
  <c r="P27" i="1"/>
  <c r="P76" i="1"/>
  <c r="R179" i="1"/>
  <c r="R178" i="1"/>
  <c r="Q222" i="1"/>
  <c r="Q235" i="1" l="1"/>
  <c r="R230" i="1" s="1"/>
  <c r="Q272" i="1"/>
  <c r="L12" i="4" s="1"/>
  <c r="S11" i="4"/>
  <c r="Q128" i="1"/>
  <c r="Q168" i="1" s="1"/>
  <c r="L10" i="4" s="1"/>
  <c r="P79" i="1"/>
  <c r="P12" i="1" s="1"/>
  <c r="P14" i="1" s="1"/>
  <c r="P116" i="1"/>
  <c r="P9" i="1" s="1"/>
  <c r="K15" i="4" s="1"/>
  <c r="Q284" i="1"/>
  <c r="Q23" i="1"/>
  <c r="Q22" i="1"/>
  <c r="P66" i="1"/>
  <c r="Q335" i="1"/>
  <c r="Q334" i="1"/>
  <c r="P378" i="1"/>
  <c r="S12" i="4"/>
  <c r="R180" i="1"/>
  <c r="R8" i="4"/>
  <c r="K8" i="4"/>
  <c r="K14" i="4"/>
  <c r="R14" i="4"/>
  <c r="R231" i="1" l="1"/>
  <c r="Q274" i="1"/>
  <c r="S10" i="4"/>
  <c r="Q131" i="1"/>
  <c r="R127" i="1" s="1"/>
  <c r="Q336" i="1"/>
  <c r="Q339" i="1" s="1"/>
  <c r="Q24" i="1"/>
  <c r="Q64" i="1" s="1"/>
  <c r="S8" i="4" s="1"/>
  <c r="R232" i="1"/>
  <c r="Q287" i="1"/>
  <c r="Q324" i="1"/>
  <c r="R9" i="4"/>
  <c r="K9" i="4"/>
  <c r="R220" i="1"/>
  <c r="R183" i="1"/>
  <c r="Q75" i="1"/>
  <c r="Q74" i="1"/>
  <c r="P118" i="1"/>
  <c r="L8" i="4" l="1"/>
  <c r="Q170" i="1"/>
  <c r="Q27" i="1"/>
  <c r="R22" i="1" s="1"/>
  <c r="R126" i="1"/>
  <c r="R128" i="1" s="1"/>
  <c r="Q376" i="1"/>
  <c r="L14" i="4" s="1"/>
  <c r="R15" i="4"/>
  <c r="S178" i="1"/>
  <c r="S179" i="1"/>
  <c r="R222" i="1"/>
  <c r="S13" i="4"/>
  <c r="L13" i="4"/>
  <c r="M11" i="4"/>
  <c r="T11" i="4"/>
  <c r="R283" i="1"/>
  <c r="R282" i="1"/>
  <c r="Q326" i="1"/>
  <c r="R334" i="1"/>
  <c r="R335" i="1"/>
  <c r="Q378" i="1"/>
  <c r="Q76" i="1"/>
  <c r="R235" i="1"/>
  <c r="R272" i="1"/>
  <c r="Q66" i="1" l="1"/>
  <c r="R23" i="1"/>
  <c r="R24" i="1" s="1"/>
  <c r="S14" i="4"/>
  <c r="R336" i="1"/>
  <c r="R376" i="1" s="1"/>
  <c r="Q116" i="1"/>
  <c r="Q79" i="1"/>
  <c r="S230" i="1"/>
  <c r="S231" i="1"/>
  <c r="R274" i="1"/>
  <c r="R284" i="1"/>
  <c r="M12" i="4"/>
  <c r="T12" i="4"/>
  <c r="R168" i="1"/>
  <c r="R131" i="1"/>
  <c r="S180" i="1"/>
  <c r="R64" i="1" l="1"/>
  <c r="T8" i="4" s="1"/>
  <c r="R27" i="1"/>
  <c r="R66" i="1" s="1"/>
  <c r="R339" i="1"/>
  <c r="S335" i="1" s="1"/>
  <c r="S126" i="1"/>
  <c r="S127" i="1"/>
  <c r="R170" i="1"/>
  <c r="T10" i="4"/>
  <c r="M10" i="4"/>
  <c r="S232" i="1"/>
  <c r="S22" i="1"/>
  <c r="M14" i="4"/>
  <c r="T14" i="4"/>
  <c r="S183" i="1"/>
  <c r="S220" i="1"/>
  <c r="R324" i="1"/>
  <c r="R287" i="1"/>
  <c r="R75" i="1"/>
  <c r="R74" i="1"/>
  <c r="Q118" i="1"/>
  <c r="Q12" i="1"/>
  <c r="Q14" i="1" s="1"/>
  <c r="S9" i="4"/>
  <c r="L9" i="4"/>
  <c r="Q9" i="1"/>
  <c r="L15" i="4" s="1"/>
  <c r="S23" i="1" l="1"/>
  <c r="S24" i="1" s="1"/>
  <c r="M8" i="4"/>
  <c r="S334" i="1"/>
  <c r="S336" i="1" s="1"/>
  <c r="R378" i="1"/>
  <c r="S15" i="4"/>
  <c r="T13" i="4"/>
  <c r="M13" i="4"/>
  <c r="S283" i="1"/>
  <c r="S282" i="1"/>
  <c r="R326" i="1"/>
  <c r="R76" i="1"/>
  <c r="N11" i="4"/>
  <c r="U11" i="4"/>
  <c r="T178" i="1"/>
  <c r="T179" i="1"/>
  <c r="S222" i="1"/>
  <c r="S272" i="1"/>
  <c r="S235" i="1"/>
  <c r="S128" i="1"/>
  <c r="S376" i="1" l="1"/>
  <c r="S339" i="1"/>
  <c r="T335" i="1" s="1"/>
  <c r="S284" i="1"/>
  <c r="S324" i="1" s="1"/>
  <c r="N13" i="4" s="1"/>
  <c r="T180" i="1"/>
  <c r="T220" i="1" s="1"/>
  <c r="V11" i="4" s="1"/>
  <c r="R79" i="1"/>
  <c r="R116" i="1"/>
  <c r="S131" i="1"/>
  <c r="S168" i="1"/>
  <c r="S27" i="1"/>
  <c r="S64" i="1"/>
  <c r="N12" i="4"/>
  <c r="U12" i="4"/>
  <c r="T230" i="1"/>
  <c r="T231" i="1"/>
  <c r="S274" i="1"/>
  <c r="T334" i="1" l="1"/>
  <c r="T336" i="1" s="1"/>
  <c r="S378" i="1"/>
  <c r="N14" i="4"/>
  <c r="U14" i="4"/>
  <c r="U13" i="4"/>
  <c r="S287" i="1"/>
  <c r="T283" i="1" s="1"/>
  <c r="T183" i="1"/>
  <c r="U178" i="1" s="1"/>
  <c r="T232" i="1"/>
  <c r="T272" i="1" s="1"/>
  <c r="V12" i="4" s="1"/>
  <c r="N8" i="4"/>
  <c r="U8" i="4"/>
  <c r="T127" i="1"/>
  <c r="T126" i="1"/>
  <c r="S170" i="1"/>
  <c r="S66" i="1"/>
  <c r="T23" i="1"/>
  <c r="T22" i="1"/>
  <c r="T9" i="4"/>
  <c r="M9" i="4"/>
  <c r="R9" i="1"/>
  <c r="M15" i="4" s="1"/>
  <c r="S75" i="1"/>
  <c r="S74" i="1"/>
  <c r="R118" i="1"/>
  <c r="R12" i="1"/>
  <c r="R14" i="1" s="1"/>
  <c r="U10" i="4"/>
  <c r="N10" i="4"/>
  <c r="T282" i="1" l="1"/>
  <c r="T284" i="1" s="1"/>
  <c r="U179" i="1"/>
  <c r="T235" i="1"/>
  <c r="U230" i="1" s="1"/>
  <c r="S326" i="1"/>
  <c r="S76" i="1"/>
  <c r="S79" i="1" s="1"/>
  <c r="T24" i="1"/>
  <c r="T64" i="1" s="1"/>
  <c r="V8" i="4" s="1"/>
  <c r="T222" i="1"/>
  <c r="U180" i="1"/>
  <c r="U220" i="1" s="1"/>
  <c r="W11" i="4" s="1"/>
  <c r="T15" i="4"/>
  <c r="T27" i="1"/>
  <c r="T339" i="1"/>
  <c r="T376" i="1"/>
  <c r="V14" i="4" s="1"/>
  <c r="S116" i="1"/>
  <c r="T128" i="1"/>
  <c r="U183" i="1" l="1"/>
  <c r="V178" i="1" s="1"/>
  <c r="U231" i="1"/>
  <c r="T274" i="1"/>
  <c r="U232" i="1"/>
  <c r="U235" i="1" s="1"/>
  <c r="T131" i="1"/>
  <c r="T168" i="1"/>
  <c r="V10" i="4" s="1"/>
  <c r="U9" i="4"/>
  <c r="N9" i="4"/>
  <c r="S9" i="1"/>
  <c r="N15" i="4" s="1"/>
  <c r="U23" i="1"/>
  <c r="U22" i="1"/>
  <c r="T66" i="1"/>
  <c r="V179" i="1"/>
  <c r="T75" i="1"/>
  <c r="T74" i="1"/>
  <c r="S118" i="1"/>
  <c r="S12" i="1"/>
  <c r="S14" i="1" s="1"/>
  <c r="U335" i="1"/>
  <c r="U334" i="1"/>
  <c r="T378" i="1"/>
  <c r="T324" i="1"/>
  <c r="V13" i="4" s="1"/>
  <c r="T287" i="1"/>
  <c r="U222" i="1" l="1"/>
  <c r="U272" i="1"/>
  <c r="W12" i="4" s="1"/>
  <c r="T76" i="1"/>
  <c r="T116" i="1" s="1"/>
  <c r="V9" i="4" s="1"/>
  <c r="U15" i="4"/>
  <c r="Q16" i="4" s="1"/>
  <c r="U336" i="1"/>
  <c r="U376" i="1" s="1"/>
  <c r="W14" i="4" s="1"/>
  <c r="V180" i="1"/>
  <c r="V220" i="1" s="1"/>
  <c r="X11" i="4" s="1"/>
  <c r="BU15" i="4"/>
  <c r="BU6" i="4" s="1"/>
  <c r="J16" i="4"/>
  <c r="U126" i="1"/>
  <c r="U127" i="1"/>
  <c r="T170" i="1"/>
  <c r="V230" i="1"/>
  <c r="V231" i="1"/>
  <c r="U274" i="1"/>
  <c r="U24" i="1"/>
  <c r="U282" i="1"/>
  <c r="U283" i="1"/>
  <c r="T326" i="1"/>
  <c r="T9" i="1"/>
  <c r="U339" i="1" l="1"/>
  <c r="V335" i="1" s="1"/>
  <c r="V183" i="1"/>
  <c r="W179" i="1" s="1"/>
  <c r="T79" i="1"/>
  <c r="U74" i="1" s="1"/>
  <c r="U284" i="1"/>
  <c r="U324" i="1" s="1"/>
  <c r="W13" i="4" s="1"/>
  <c r="U128" i="1"/>
  <c r="U168" i="1" s="1"/>
  <c r="W10" i="4" s="1"/>
  <c r="V15" i="4"/>
  <c r="V334" i="1"/>
  <c r="U27" i="1"/>
  <c r="U64" i="1"/>
  <c r="V232" i="1"/>
  <c r="W178" i="1" l="1"/>
  <c r="U131" i="1"/>
  <c r="V127" i="1" s="1"/>
  <c r="V222" i="1"/>
  <c r="U287" i="1"/>
  <c r="V282" i="1" s="1"/>
  <c r="U378" i="1"/>
  <c r="T118" i="1"/>
  <c r="U75" i="1"/>
  <c r="U76" i="1" s="1"/>
  <c r="T12" i="1"/>
  <c r="T14" i="1" s="1"/>
  <c r="V336" i="1"/>
  <c r="W8" i="4"/>
  <c r="V272" i="1"/>
  <c r="X12" i="4" s="1"/>
  <c r="V235" i="1"/>
  <c r="W180" i="1"/>
  <c r="V23" i="1"/>
  <c r="U66" i="1"/>
  <c r="V22" i="1"/>
  <c r="V283" i="1" l="1"/>
  <c r="V284" i="1" s="1"/>
  <c r="V126" i="1"/>
  <c r="V128" i="1" s="1"/>
  <c r="V168" i="1" s="1"/>
  <c r="X10" i="4" s="1"/>
  <c r="U326" i="1"/>
  <c r="U170" i="1"/>
  <c r="U79" i="1"/>
  <c r="U12" i="1" s="1"/>
  <c r="U14" i="1" s="1"/>
  <c r="U116" i="1"/>
  <c r="V24" i="1"/>
  <c r="W183" i="1"/>
  <c r="W220" i="1"/>
  <c r="Y11" i="4" s="1"/>
  <c r="V339" i="1"/>
  <c r="V376" i="1"/>
  <c r="X14" i="4" s="1"/>
  <c r="W230" i="1"/>
  <c r="W231" i="1"/>
  <c r="V274" i="1"/>
  <c r="V74" i="1" l="1"/>
  <c r="U118" i="1"/>
  <c r="V75" i="1"/>
  <c r="W9" i="4"/>
  <c r="W15" i="4" s="1"/>
  <c r="U9" i="1"/>
  <c r="W232" i="1"/>
  <c r="W272" i="1" s="1"/>
  <c r="Y12" i="4" s="1"/>
  <c r="V131" i="1"/>
  <c r="W126" i="1" s="1"/>
  <c r="W335" i="1"/>
  <c r="W334" i="1"/>
  <c r="V378" i="1"/>
  <c r="X179" i="1"/>
  <c r="X178" i="1"/>
  <c r="W222" i="1"/>
  <c r="W235" i="1"/>
  <c r="V64" i="1"/>
  <c r="V27" i="1"/>
  <c r="V76" i="1"/>
  <c r="V287" i="1"/>
  <c r="V324" i="1"/>
  <c r="X13" i="4" s="1"/>
  <c r="V170" i="1" l="1"/>
  <c r="W127" i="1"/>
  <c r="W283" i="1"/>
  <c r="W282" i="1"/>
  <c r="V326" i="1"/>
  <c r="W128" i="1"/>
  <c r="V79" i="1"/>
  <c r="V116" i="1"/>
  <c r="X9" i="4" s="1"/>
  <c r="X230" i="1"/>
  <c r="X231" i="1"/>
  <c r="W274" i="1"/>
  <c r="W23" i="1"/>
  <c r="W22" i="1"/>
  <c r="V66" i="1"/>
  <c r="V12" i="1"/>
  <c r="V14" i="1" s="1"/>
  <c r="V9" i="1"/>
  <c r="X8" i="4"/>
  <c r="X180" i="1"/>
  <c r="W336" i="1"/>
  <c r="W24" i="1" l="1"/>
  <c r="W64" i="1" s="1"/>
  <c r="Y8" i="4" s="1"/>
  <c r="W376" i="1"/>
  <c r="Y14" i="4" s="1"/>
  <c r="W339" i="1"/>
  <c r="X232" i="1"/>
  <c r="X183" i="1"/>
  <c r="X220" i="1"/>
  <c r="Z11" i="4" s="1"/>
  <c r="X15" i="4"/>
  <c r="W75" i="1"/>
  <c r="W74" i="1"/>
  <c r="V118" i="1"/>
  <c r="W284" i="1"/>
  <c r="W168" i="1"/>
  <c r="Y10" i="4" s="1"/>
  <c r="W131" i="1"/>
  <c r="W76" i="1" l="1"/>
  <c r="W79" i="1" s="1"/>
  <c r="W27" i="1"/>
  <c r="W66" i="1" s="1"/>
  <c r="X272" i="1"/>
  <c r="Z12" i="4" s="1"/>
  <c r="X235" i="1"/>
  <c r="X127" i="1"/>
  <c r="X126" i="1"/>
  <c r="W170" i="1"/>
  <c r="W324" i="1"/>
  <c r="Y13" i="4" s="1"/>
  <c r="W287" i="1"/>
  <c r="X23" i="1"/>
  <c r="X335" i="1"/>
  <c r="X334" i="1"/>
  <c r="W378" i="1"/>
  <c r="Y179" i="1"/>
  <c r="Y178" i="1"/>
  <c r="X222" i="1"/>
  <c r="X22" i="1" l="1"/>
  <c r="X24" i="1" s="1"/>
  <c r="X64" i="1" s="1"/>
  <c r="Z8" i="4" s="1"/>
  <c r="W12" i="1"/>
  <c r="W14" i="1" s="1"/>
  <c r="W116" i="1"/>
  <c r="W9" i="1" s="1"/>
  <c r="X336" i="1"/>
  <c r="X376" i="1" s="1"/>
  <c r="Z14" i="4" s="1"/>
  <c r="X75" i="1"/>
  <c r="X74" i="1"/>
  <c r="W118" i="1"/>
  <c r="Y180" i="1"/>
  <c r="Y230" i="1"/>
  <c r="Y231" i="1"/>
  <c r="X274" i="1"/>
  <c r="X282" i="1"/>
  <c r="X283" i="1"/>
  <c r="W326" i="1"/>
  <c r="X128" i="1"/>
  <c r="Y9" i="4" l="1"/>
  <c r="Y15" i="4" s="1"/>
  <c r="X27" i="1"/>
  <c r="Y23" i="1" s="1"/>
  <c r="X339" i="1"/>
  <c r="Y334" i="1" s="1"/>
  <c r="Y232" i="1"/>
  <c r="X168" i="1"/>
  <c r="Z10" i="4" s="1"/>
  <c r="X131" i="1"/>
  <c r="X284" i="1"/>
  <c r="Y220" i="1"/>
  <c r="AA11" i="4" s="1"/>
  <c r="Y183" i="1"/>
  <c r="X76" i="1"/>
  <c r="X66" i="1" l="1"/>
  <c r="Y22" i="1"/>
  <c r="Y335" i="1"/>
  <c r="Y336" i="1" s="1"/>
  <c r="Y24" i="1"/>
  <c r="Y64" i="1" s="1"/>
  <c r="AA8" i="4" s="1"/>
  <c r="X378" i="1"/>
  <c r="X79" i="1"/>
  <c r="X116" i="1"/>
  <c r="Y126" i="1"/>
  <c r="Y127" i="1"/>
  <c r="X170" i="1"/>
  <c r="Z179" i="1"/>
  <c r="Z178" i="1"/>
  <c r="Y222" i="1"/>
  <c r="X324" i="1"/>
  <c r="Z13" i="4" s="1"/>
  <c r="X287" i="1"/>
  <c r="Y27" i="1"/>
  <c r="Y235" i="1"/>
  <c r="Y272" i="1"/>
  <c r="AA12" i="4" s="1"/>
  <c r="Z180" i="1" l="1"/>
  <c r="Z220" i="1" s="1"/>
  <c r="AB11" i="4" s="1"/>
  <c r="Z23" i="1"/>
  <c r="Z22" i="1"/>
  <c r="Y66" i="1"/>
  <c r="Z183" i="1"/>
  <c r="Y283" i="1"/>
  <c r="Y282" i="1"/>
  <c r="X326" i="1"/>
  <c r="Y128" i="1"/>
  <c r="Z9" i="4"/>
  <c r="X9" i="1"/>
  <c r="Z230" i="1"/>
  <c r="Z231" i="1"/>
  <c r="Y274" i="1"/>
  <c r="Y339" i="1"/>
  <c r="Y376" i="1"/>
  <c r="AA14" i="4" s="1"/>
  <c r="Y75" i="1"/>
  <c r="Y74" i="1"/>
  <c r="X118" i="1"/>
  <c r="X12" i="1"/>
  <c r="X14" i="1" s="1"/>
  <c r="Y284" i="1" l="1"/>
  <c r="Y287" i="1" s="1"/>
  <c r="Z24" i="1"/>
  <c r="Z64" i="1" s="1"/>
  <c r="AB8" i="4" s="1"/>
  <c r="Z15" i="4"/>
  <c r="Z335" i="1"/>
  <c r="Z334" i="1"/>
  <c r="Y378" i="1"/>
  <c r="Y76" i="1"/>
  <c r="Y168" i="1"/>
  <c r="AA10" i="4" s="1"/>
  <c r="Y131" i="1"/>
  <c r="Z232" i="1"/>
  <c r="AA178" i="1"/>
  <c r="AA179" i="1"/>
  <c r="Z222" i="1"/>
  <c r="Z27" i="1"/>
  <c r="Y324" i="1" l="1"/>
  <c r="AA13" i="4" s="1"/>
  <c r="AA180" i="1"/>
  <c r="Y116" i="1"/>
  <c r="Y79" i="1"/>
  <c r="AA23" i="1"/>
  <c r="AA22" i="1"/>
  <c r="Z66" i="1"/>
  <c r="Z235" i="1"/>
  <c r="Z272" i="1"/>
  <c r="AB12" i="4" s="1"/>
  <c r="Z127" i="1"/>
  <c r="Z126" i="1"/>
  <c r="Y170" i="1"/>
  <c r="Z336" i="1"/>
  <c r="Z283" i="1"/>
  <c r="Z282" i="1"/>
  <c r="Y326" i="1"/>
  <c r="Z284" i="1" l="1"/>
  <c r="Z324" i="1" s="1"/>
  <c r="AB13" i="4" s="1"/>
  <c r="Z128" i="1"/>
  <c r="Z131" i="1" s="1"/>
  <c r="AA24" i="1"/>
  <c r="AA64" i="1" s="1"/>
  <c r="AC8" i="4" s="1"/>
  <c r="Z339" i="1"/>
  <c r="Z376" i="1"/>
  <c r="AB14" i="4" s="1"/>
  <c r="Z75" i="1"/>
  <c r="Z74" i="1"/>
  <c r="Y118" i="1"/>
  <c r="Y12" i="1"/>
  <c r="Y14" i="1" s="1"/>
  <c r="AA230" i="1"/>
  <c r="AA231" i="1"/>
  <c r="Z274" i="1"/>
  <c r="AA9" i="4"/>
  <c r="Y9" i="1"/>
  <c r="AA183" i="1"/>
  <c r="AA220" i="1"/>
  <c r="AC11" i="4" s="1"/>
  <c r="Z168" i="1" l="1"/>
  <c r="AB10" i="4" s="1"/>
  <c r="Z287" i="1"/>
  <c r="AA283" i="1" s="1"/>
  <c r="AA27" i="1"/>
  <c r="AB23" i="1" s="1"/>
  <c r="AA15" i="4"/>
  <c r="AA127" i="1"/>
  <c r="AA126" i="1"/>
  <c r="Z170" i="1"/>
  <c r="AB178" i="1"/>
  <c r="AB179" i="1"/>
  <c r="AA222" i="1"/>
  <c r="AA232" i="1"/>
  <c r="AA334" i="1"/>
  <c r="AA335" i="1"/>
  <c r="Z378" i="1"/>
  <c r="Z76" i="1"/>
  <c r="AA66" i="1" l="1"/>
  <c r="AA282" i="1"/>
  <c r="AA284" i="1" s="1"/>
  <c r="AB22" i="1"/>
  <c r="AB24" i="1" s="1"/>
  <c r="Z326" i="1"/>
  <c r="AA272" i="1"/>
  <c r="AC12" i="4" s="1"/>
  <c r="AA235" i="1"/>
  <c r="Z116" i="1"/>
  <c r="Z79" i="1"/>
  <c r="AB180" i="1"/>
  <c r="AA336" i="1"/>
  <c r="AA128" i="1"/>
  <c r="AA74" i="1" l="1"/>
  <c r="AA75" i="1"/>
  <c r="Z118" i="1"/>
  <c r="Z12" i="1"/>
  <c r="Z14" i="1" s="1"/>
  <c r="AA339" i="1"/>
  <c r="AA376" i="1"/>
  <c r="AC14" i="4" s="1"/>
  <c r="AB9" i="4"/>
  <c r="Z9" i="1"/>
  <c r="AA131" i="1"/>
  <c r="AA168" i="1"/>
  <c r="AC10" i="4" s="1"/>
  <c r="AA287" i="1"/>
  <c r="AA324" i="1"/>
  <c r="AC13" i="4" s="1"/>
  <c r="AB64" i="1"/>
  <c r="AB27" i="1"/>
  <c r="AB220" i="1"/>
  <c r="AD11" i="4" s="1"/>
  <c r="AB183" i="1"/>
  <c r="AB230" i="1"/>
  <c r="AB231" i="1"/>
  <c r="AA274" i="1"/>
  <c r="G29" i="5"/>
  <c r="AB15" i="4" l="1"/>
  <c r="R29" i="4"/>
  <c r="AB232" i="1"/>
  <c r="AB235" i="1" s="1"/>
  <c r="AA76" i="1"/>
  <c r="AA116" i="1" s="1"/>
  <c r="AC179" i="1"/>
  <c r="AC178" i="1"/>
  <c r="AB222" i="1"/>
  <c r="AB282" i="1"/>
  <c r="AB283" i="1"/>
  <c r="AA326" i="1"/>
  <c r="AB66" i="1"/>
  <c r="AC22" i="1"/>
  <c r="AC23" i="1"/>
  <c r="AD8" i="4"/>
  <c r="AB127" i="1"/>
  <c r="AB126" i="1"/>
  <c r="AA170" i="1"/>
  <c r="AB335" i="1"/>
  <c r="AB334" i="1"/>
  <c r="AA378" i="1"/>
  <c r="G28" i="5"/>
  <c r="G26" i="5"/>
  <c r="G25" i="5"/>
  <c r="G30" i="5"/>
  <c r="AA79" i="1" l="1"/>
  <c r="AB75" i="1" s="1"/>
  <c r="AB272" i="1"/>
  <c r="AD12" i="4" s="1"/>
  <c r="AC180" i="1"/>
  <c r="AC220" i="1" s="1"/>
  <c r="AE11" i="4" s="1"/>
  <c r="R24" i="4"/>
  <c r="G24" i="5"/>
  <c r="AC24" i="1"/>
  <c r="AC64" i="1" s="1"/>
  <c r="AE8" i="4" s="1"/>
  <c r="R26" i="4"/>
  <c r="AB128" i="1"/>
  <c r="AB168" i="1" s="1"/>
  <c r="AD10" i="4" s="1"/>
  <c r="R25" i="4"/>
  <c r="R28" i="4"/>
  <c r="R30" i="4"/>
  <c r="G27" i="5"/>
  <c r="N150" i="2"/>
  <c r="AC9" i="4"/>
  <c r="AA9" i="1"/>
  <c r="AB336" i="1"/>
  <c r="AC230" i="1"/>
  <c r="AC231" i="1"/>
  <c r="AB274" i="1"/>
  <c r="AB284" i="1"/>
  <c r="AA118" i="1" l="1"/>
  <c r="AB74" i="1"/>
  <c r="AB76" i="1" s="1"/>
  <c r="AB116" i="1" s="1"/>
  <c r="AD9" i="4" s="1"/>
  <c r="AC183" i="1"/>
  <c r="AD178" i="1" s="1"/>
  <c r="AC27" i="1"/>
  <c r="AD22" i="1" s="1"/>
  <c r="AA12" i="1"/>
  <c r="AA14" i="1" s="1"/>
  <c r="AB131" i="1"/>
  <c r="AC127" i="1" s="1"/>
  <c r="G31" i="5"/>
  <c r="AC15" i="4"/>
  <c r="AC232" i="1"/>
  <c r="R27" i="4"/>
  <c r="R31" i="4" s="1"/>
  <c r="AB287" i="1"/>
  <c r="AB324" i="1"/>
  <c r="AD13" i="4" s="1"/>
  <c r="AD179" i="1"/>
  <c r="AB376" i="1"/>
  <c r="AD14" i="4" s="1"/>
  <c r="AB339" i="1"/>
  <c r="AB170" i="1" l="1"/>
  <c r="AC222" i="1"/>
  <c r="AD23" i="1"/>
  <c r="AD24" i="1" s="1"/>
  <c r="AD64" i="1" s="1"/>
  <c r="AF8" i="4" s="1"/>
  <c r="AC126" i="1"/>
  <c r="AC128" i="1" s="1"/>
  <c r="AC66" i="1"/>
  <c r="AB79" i="1"/>
  <c r="AC75" i="1" s="1"/>
  <c r="AD27" i="1"/>
  <c r="AE22" i="1" s="1"/>
  <c r="AB9" i="1"/>
  <c r="AC272" i="1"/>
  <c r="AE12" i="4" s="1"/>
  <c r="AC235" i="1"/>
  <c r="AC334" i="1"/>
  <c r="AC335" i="1"/>
  <c r="AB378" i="1"/>
  <c r="AD15" i="4"/>
  <c r="AD180" i="1"/>
  <c r="AC283" i="1"/>
  <c r="AC282" i="1"/>
  <c r="AB326" i="1"/>
  <c r="AE23" i="1" l="1"/>
  <c r="AE24" i="1" s="1"/>
  <c r="AB12" i="1"/>
  <c r="AB14" i="1" s="1"/>
  <c r="AD66" i="1"/>
  <c r="AC74" i="1"/>
  <c r="AC76" i="1" s="1"/>
  <c r="AB118" i="1"/>
  <c r="AD231" i="1"/>
  <c r="AC274" i="1"/>
  <c r="AD230" i="1"/>
  <c r="AC336" i="1"/>
  <c r="AC339" i="1" s="1"/>
  <c r="AC284" i="1"/>
  <c r="AC287" i="1" s="1"/>
  <c r="AC168" i="1"/>
  <c r="AE10" i="4" s="1"/>
  <c r="AC131" i="1"/>
  <c r="AD183" i="1"/>
  <c r="AD220" i="1"/>
  <c r="AF11" i="4" s="1"/>
  <c r="AE64" i="1" l="1"/>
  <c r="AG8" i="4" s="1"/>
  <c r="AE27" i="1"/>
  <c r="AF23" i="1" s="1"/>
  <c r="AC324" i="1"/>
  <c r="AE13" i="4" s="1"/>
  <c r="AC376" i="1"/>
  <c r="AE14" i="4" s="1"/>
  <c r="AD232" i="1"/>
  <c r="AD272" i="1" s="1"/>
  <c r="AF12" i="4" s="1"/>
  <c r="AF22" i="1"/>
  <c r="AF24" i="1" s="1"/>
  <c r="AF64" i="1" s="1"/>
  <c r="AH8" i="4" s="1"/>
  <c r="AD235" i="1"/>
  <c r="AE66" i="1"/>
  <c r="AC116" i="1"/>
  <c r="AC79" i="1"/>
  <c r="AE179" i="1"/>
  <c r="AE178" i="1"/>
  <c r="AD222" i="1"/>
  <c r="AD126" i="1"/>
  <c r="AD127" i="1"/>
  <c r="AC170" i="1"/>
  <c r="AD282" i="1"/>
  <c r="AD283" i="1"/>
  <c r="AC326" i="1"/>
  <c r="AD335" i="1"/>
  <c r="AD334" i="1"/>
  <c r="AC378" i="1"/>
  <c r="AF27" i="1" l="1"/>
  <c r="AF66" i="1" s="1"/>
  <c r="AD284" i="1"/>
  <c r="AD287" i="1" s="1"/>
  <c r="AD274" i="1"/>
  <c r="AE231" i="1"/>
  <c r="AE230" i="1"/>
  <c r="AE180" i="1"/>
  <c r="AD128" i="1"/>
  <c r="AD336" i="1"/>
  <c r="AD74" i="1"/>
  <c r="AD75" i="1"/>
  <c r="AC118" i="1"/>
  <c r="AC12" i="1"/>
  <c r="AC14" i="1" s="1"/>
  <c r="AE9" i="4"/>
  <c r="AC9" i="1"/>
  <c r="AD324" i="1" l="1"/>
  <c r="AF13" i="4" s="1"/>
  <c r="AG23" i="1"/>
  <c r="AG22" i="1"/>
  <c r="AE232" i="1"/>
  <c r="AE272" i="1" s="1"/>
  <c r="AG12" i="4" s="1"/>
  <c r="AE15" i="4"/>
  <c r="AE235" i="1"/>
  <c r="AE220" i="1"/>
  <c r="AG11" i="4" s="1"/>
  <c r="AE183" i="1"/>
  <c r="AD168" i="1"/>
  <c r="AF10" i="4" s="1"/>
  <c r="AD131" i="1"/>
  <c r="AD76" i="1"/>
  <c r="AD339" i="1"/>
  <c r="AD376" i="1"/>
  <c r="AF14" i="4" s="1"/>
  <c r="AE282" i="1"/>
  <c r="AE283" i="1"/>
  <c r="AD326" i="1"/>
  <c r="AG24" i="1" l="1"/>
  <c r="AG27" i="1" s="1"/>
  <c r="AF230" i="1"/>
  <c r="AE274" i="1"/>
  <c r="AF231" i="1"/>
  <c r="AE284" i="1"/>
  <c r="AE127" i="1"/>
  <c r="AE126" i="1"/>
  <c r="AD170" i="1"/>
  <c r="AG64" i="1"/>
  <c r="AE334" i="1"/>
  <c r="AE335" i="1"/>
  <c r="AD378" i="1"/>
  <c r="AF179" i="1"/>
  <c r="AF178" i="1"/>
  <c r="AE222" i="1"/>
  <c r="AD116" i="1"/>
  <c r="AD79" i="1"/>
  <c r="AE128" i="1" l="1"/>
  <c r="AE168" i="1" s="1"/>
  <c r="AG10" i="4" s="1"/>
  <c r="AF180" i="1"/>
  <c r="AF183" i="1" s="1"/>
  <c r="AF232" i="1"/>
  <c r="AF9" i="4"/>
  <c r="AD9" i="1"/>
  <c r="AG66" i="1"/>
  <c r="AH23" i="1"/>
  <c r="AH22" i="1"/>
  <c r="AE131" i="1"/>
  <c r="AI8" i="4"/>
  <c r="AE75" i="1"/>
  <c r="AE74" i="1"/>
  <c r="AD118" i="1"/>
  <c r="AD12" i="1"/>
  <c r="AD14" i="1" s="1"/>
  <c r="AE336" i="1"/>
  <c r="AE324" i="1"/>
  <c r="AG13" i="4" s="1"/>
  <c r="AE287" i="1"/>
  <c r="AF220" i="1" l="1"/>
  <c r="AH11" i="4" s="1"/>
  <c r="AH24" i="1"/>
  <c r="AH64" i="1" s="1"/>
  <c r="AJ8" i="4" s="1"/>
  <c r="AE76" i="1"/>
  <c r="AE116" i="1" s="1"/>
  <c r="AF15" i="4"/>
  <c r="AF272" i="1"/>
  <c r="AH12" i="4" s="1"/>
  <c r="AF235" i="1"/>
  <c r="AE79" i="1"/>
  <c r="AF126" i="1"/>
  <c r="AF127" i="1"/>
  <c r="AE170" i="1"/>
  <c r="AE376" i="1"/>
  <c r="AG14" i="4" s="1"/>
  <c r="AE339" i="1"/>
  <c r="AG179" i="1"/>
  <c r="AG178" i="1"/>
  <c r="AF222" i="1"/>
  <c r="AF283" i="1"/>
  <c r="AF282" i="1"/>
  <c r="AE326" i="1"/>
  <c r="AH27" i="1" l="1"/>
  <c r="AI23" i="1" s="1"/>
  <c r="AF284" i="1"/>
  <c r="AF324" i="1" s="1"/>
  <c r="AH13" i="4" s="1"/>
  <c r="AF128" i="1"/>
  <c r="AF168" i="1" s="1"/>
  <c r="AH10" i="4" s="1"/>
  <c r="AG180" i="1"/>
  <c r="AG220" i="1" s="1"/>
  <c r="AI11" i="4" s="1"/>
  <c r="AG230" i="1"/>
  <c r="AG231" i="1"/>
  <c r="AF274" i="1"/>
  <c r="AG183" i="1"/>
  <c r="AF335" i="1"/>
  <c r="AF334" i="1"/>
  <c r="AE378" i="1"/>
  <c r="AG9" i="4"/>
  <c r="AE9" i="1"/>
  <c r="AF75" i="1"/>
  <c r="AF74" i="1"/>
  <c r="AE118" i="1"/>
  <c r="AE12" i="1"/>
  <c r="AE14" i="1" s="1"/>
  <c r="AF131" i="1" l="1"/>
  <c r="AG126" i="1" s="1"/>
  <c r="AI22" i="1"/>
  <c r="AI24" i="1" s="1"/>
  <c r="AI64" i="1" s="1"/>
  <c r="AK8" i="4" s="1"/>
  <c r="AH66" i="1"/>
  <c r="AF287" i="1"/>
  <c r="AG283" i="1" s="1"/>
  <c r="AG232" i="1"/>
  <c r="AG272" i="1" s="1"/>
  <c r="AI12" i="4" s="1"/>
  <c r="AG15" i="4"/>
  <c r="AG127" i="1"/>
  <c r="AF336" i="1"/>
  <c r="AF76" i="1"/>
  <c r="AH178" i="1"/>
  <c r="AH179" i="1"/>
  <c r="AG222" i="1"/>
  <c r="AF170" i="1" l="1"/>
  <c r="AF326" i="1"/>
  <c r="AG282" i="1"/>
  <c r="AG284" i="1" s="1"/>
  <c r="AG324" i="1" s="1"/>
  <c r="AI13" i="4" s="1"/>
  <c r="AI27" i="1"/>
  <c r="AI66" i="1" s="1"/>
  <c r="AG235" i="1"/>
  <c r="AH231" i="1" s="1"/>
  <c r="AH180" i="1"/>
  <c r="AG128" i="1"/>
  <c r="AF376" i="1"/>
  <c r="AH14" i="4" s="1"/>
  <c r="AF339" i="1"/>
  <c r="AF116" i="1"/>
  <c r="AF79" i="1"/>
  <c r="AJ23" i="1" l="1"/>
  <c r="AJ22" i="1"/>
  <c r="AG287" i="1"/>
  <c r="AG326" i="1" s="1"/>
  <c r="AH230" i="1"/>
  <c r="AG274" i="1"/>
  <c r="AH232" i="1"/>
  <c r="AH272" i="1" s="1"/>
  <c r="AJ12" i="4" s="1"/>
  <c r="AH9" i="4"/>
  <c r="AF9" i="1"/>
  <c r="AG335" i="1"/>
  <c r="AG334" i="1"/>
  <c r="AF378" i="1"/>
  <c r="AH220" i="1"/>
  <c r="AJ11" i="4" s="1"/>
  <c r="AH183" i="1"/>
  <c r="AG75" i="1"/>
  <c r="AG74" i="1"/>
  <c r="AF118" i="1"/>
  <c r="AF12" i="1"/>
  <c r="AF14" i="1" s="1"/>
  <c r="AG168" i="1"/>
  <c r="AI10" i="4" s="1"/>
  <c r="AG131" i="1"/>
  <c r="AH283" i="1" l="1"/>
  <c r="AJ24" i="1"/>
  <c r="AJ27" i="1" s="1"/>
  <c r="AH282" i="1"/>
  <c r="AH284" i="1" s="1"/>
  <c r="AH235" i="1"/>
  <c r="AI230" i="1" s="1"/>
  <c r="AG76" i="1"/>
  <c r="AG116" i="1" s="1"/>
  <c r="AI9" i="4" s="1"/>
  <c r="AG336" i="1"/>
  <c r="AG376" i="1" s="1"/>
  <c r="AI14" i="4" s="1"/>
  <c r="AH15" i="4"/>
  <c r="AI231" i="1"/>
  <c r="AH222" i="1"/>
  <c r="AI179" i="1"/>
  <c r="AI178" i="1"/>
  <c r="AH127" i="1"/>
  <c r="AH126" i="1"/>
  <c r="AG170" i="1"/>
  <c r="AG79" i="1"/>
  <c r="AJ64" i="1"/>
  <c r="AG339" i="1" l="1"/>
  <c r="AH334" i="1" s="1"/>
  <c r="AH274" i="1"/>
  <c r="AG9" i="1"/>
  <c r="AI180" i="1"/>
  <c r="AI220" i="1" s="1"/>
  <c r="AK11" i="4" s="1"/>
  <c r="AH128" i="1"/>
  <c r="AH168" i="1" s="1"/>
  <c r="AJ10" i="4" s="1"/>
  <c r="AI232" i="1"/>
  <c r="AH335" i="1"/>
  <c r="AL8" i="4"/>
  <c r="AH324" i="1"/>
  <c r="AJ13" i="4" s="1"/>
  <c r="AH287" i="1"/>
  <c r="AI15" i="4"/>
  <c r="AH75" i="1"/>
  <c r="AH74" i="1"/>
  <c r="AG118" i="1"/>
  <c r="AK22" i="1"/>
  <c r="AJ66" i="1"/>
  <c r="AK23" i="1"/>
  <c r="AI183" i="1"/>
  <c r="AG12" i="1" l="1"/>
  <c r="AG14" i="1" s="1"/>
  <c r="AG378" i="1"/>
  <c r="AH131" i="1"/>
  <c r="AH170" i="1" s="1"/>
  <c r="AI272" i="1"/>
  <c r="AK12" i="4" s="1"/>
  <c r="AI235" i="1"/>
  <c r="AJ178" i="1"/>
  <c r="AI222" i="1"/>
  <c r="AJ179" i="1"/>
  <c r="AI127" i="1"/>
  <c r="AH326" i="1"/>
  <c r="AI283" i="1"/>
  <c r="AI282" i="1"/>
  <c r="AK24" i="1"/>
  <c r="AH76" i="1"/>
  <c r="AH336" i="1"/>
  <c r="AI126" i="1" l="1"/>
  <c r="AI128" i="1" s="1"/>
  <c r="AI284" i="1"/>
  <c r="AI324" i="1" s="1"/>
  <c r="AK13" i="4" s="1"/>
  <c r="AJ230" i="1"/>
  <c r="AI274" i="1"/>
  <c r="AJ231" i="1"/>
  <c r="AH339" i="1"/>
  <c r="AH376" i="1"/>
  <c r="AJ14" i="4" s="1"/>
  <c r="AH116" i="1"/>
  <c r="AH79" i="1"/>
  <c r="AK64" i="1"/>
  <c r="AK27" i="1"/>
  <c r="AJ180" i="1"/>
  <c r="AI287" i="1" l="1"/>
  <c r="AJ283" i="1" s="1"/>
  <c r="AJ232" i="1"/>
  <c r="AJ220" i="1"/>
  <c r="AL11" i="4" s="1"/>
  <c r="AJ183" i="1"/>
  <c r="AJ9" i="4"/>
  <c r="AH9" i="1"/>
  <c r="AL22" i="1"/>
  <c r="AL23" i="1"/>
  <c r="AK66" i="1"/>
  <c r="AI168" i="1"/>
  <c r="AK10" i="4" s="1"/>
  <c r="AI131" i="1"/>
  <c r="AM8" i="4"/>
  <c r="AI326" i="1"/>
  <c r="AJ282" i="1"/>
  <c r="AI74" i="1"/>
  <c r="AH118" i="1"/>
  <c r="AI75" i="1"/>
  <c r="AH12" i="1"/>
  <c r="AH14" i="1" s="1"/>
  <c r="AI334" i="1"/>
  <c r="AH378" i="1"/>
  <c r="AI335" i="1"/>
  <c r="AL24" i="1" l="1"/>
  <c r="AI76" i="1"/>
  <c r="AI116" i="1" s="1"/>
  <c r="AK9" i="4" s="1"/>
  <c r="AJ15" i="4"/>
  <c r="AJ272" i="1"/>
  <c r="AL12" i="4" s="1"/>
  <c r="AJ235" i="1"/>
  <c r="AI79" i="1"/>
  <c r="AJ127" i="1"/>
  <c r="AI170" i="1"/>
  <c r="AJ126" i="1"/>
  <c r="AJ284" i="1"/>
  <c r="AJ222" i="1"/>
  <c r="AK179" i="1"/>
  <c r="AK178" i="1"/>
  <c r="AI336" i="1"/>
  <c r="AL64" i="1" l="1"/>
  <c r="AN8" i="4" s="1"/>
  <c r="AL27" i="1"/>
  <c r="AJ128" i="1"/>
  <c r="AJ168" i="1" s="1"/>
  <c r="AL10" i="4" s="1"/>
  <c r="AK230" i="1"/>
  <c r="AK231" i="1"/>
  <c r="AJ274" i="1"/>
  <c r="AI118" i="1"/>
  <c r="AJ75" i="1"/>
  <c r="AJ74" i="1"/>
  <c r="AI376" i="1"/>
  <c r="AI339" i="1"/>
  <c r="AI12" i="1" s="1"/>
  <c r="AI14" i="1" s="1"/>
  <c r="AK180" i="1"/>
  <c r="AJ324" i="1"/>
  <c r="AL13" i="4" s="1"/>
  <c r="AJ287" i="1"/>
  <c r="AM22" i="1" l="1"/>
  <c r="AM23" i="1"/>
  <c r="AL66" i="1"/>
  <c r="AJ76" i="1"/>
  <c r="AJ116" i="1" s="1"/>
  <c r="AL9" i="4" s="1"/>
  <c r="AJ131" i="1"/>
  <c r="AK232" i="1"/>
  <c r="AK183" i="1"/>
  <c r="AK220" i="1"/>
  <c r="AM11" i="4" s="1"/>
  <c r="AK283" i="1"/>
  <c r="AK282" i="1"/>
  <c r="AJ326" i="1"/>
  <c r="AI378" i="1"/>
  <c r="AJ335" i="1"/>
  <c r="AJ334" i="1"/>
  <c r="AK14" i="4"/>
  <c r="AI9" i="1"/>
  <c r="AJ79" i="1" l="1"/>
  <c r="AJ118" i="1" s="1"/>
  <c r="AM24" i="1"/>
  <c r="AM64" i="1" s="1"/>
  <c r="AO8" i="4" s="1"/>
  <c r="AJ170" i="1"/>
  <c r="AK126" i="1"/>
  <c r="AK127" i="1"/>
  <c r="AK15" i="4"/>
  <c r="AK272" i="1"/>
  <c r="AM12" i="4" s="1"/>
  <c r="AK235" i="1"/>
  <c r="AJ336" i="1"/>
  <c r="AK284" i="1"/>
  <c r="AK75" i="1"/>
  <c r="AK222" i="1"/>
  <c r="AL179" i="1"/>
  <c r="AL178" i="1"/>
  <c r="AK74" i="1" l="1"/>
  <c r="AK76" i="1" s="1"/>
  <c r="AK116" i="1" s="1"/>
  <c r="AM9" i="4" s="1"/>
  <c r="AM27" i="1"/>
  <c r="AM66" i="1" s="1"/>
  <c r="AK128" i="1"/>
  <c r="AK168" i="1" s="1"/>
  <c r="AM10" i="4" s="1"/>
  <c r="AN23" i="1"/>
  <c r="AL180" i="1"/>
  <c r="AL220" i="1" s="1"/>
  <c r="AN11" i="4" s="1"/>
  <c r="AK274" i="1"/>
  <c r="AL230" i="1"/>
  <c r="AL231" i="1"/>
  <c r="AK324" i="1"/>
  <c r="AM13" i="4" s="1"/>
  <c r="AK287" i="1"/>
  <c r="AJ339" i="1"/>
  <c r="AJ376" i="1"/>
  <c r="AN22" i="1" l="1"/>
  <c r="AN24" i="1" s="1"/>
  <c r="AN27" i="1" s="1"/>
  <c r="AL183" i="1"/>
  <c r="AM178" i="1" s="1"/>
  <c r="AK131" i="1"/>
  <c r="AK170" i="1" s="1"/>
  <c r="AK79" i="1"/>
  <c r="AL75" i="1" s="1"/>
  <c r="AN64" i="1"/>
  <c r="AP8" i="4" s="1"/>
  <c r="AL232" i="1"/>
  <c r="AL283" i="1"/>
  <c r="AL282" i="1"/>
  <c r="AK326" i="1"/>
  <c r="AL14" i="4"/>
  <c r="AJ9" i="1"/>
  <c r="AK335" i="1"/>
  <c r="AJ378" i="1"/>
  <c r="AK334" i="1"/>
  <c r="AJ12" i="1"/>
  <c r="AJ14" i="1" s="1"/>
  <c r="AL127" i="1" l="1"/>
  <c r="AL74" i="1"/>
  <c r="AL76" i="1" s="1"/>
  <c r="AL222" i="1"/>
  <c r="AK118" i="1"/>
  <c r="AM179" i="1"/>
  <c r="AM180" i="1" s="1"/>
  <c r="AL126" i="1"/>
  <c r="AN66" i="1"/>
  <c r="AO23" i="1"/>
  <c r="AO22" i="1"/>
  <c r="AL15" i="4"/>
  <c r="AL272" i="1"/>
  <c r="AN12" i="4" s="1"/>
  <c r="AL235" i="1"/>
  <c r="AK336" i="1"/>
  <c r="AL284" i="1"/>
  <c r="AL128" i="1" l="1"/>
  <c r="AL168" i="1" s="1"/>
  <c r="AN10" i="4" s="1"/>
  <c r="AO24" i="1"/>
  <c r="AO64" i="1" s="1"/>
  <c r="AQ8" i="4" s="1"/>
  <c r="AM231" i="1"/>
  <c r="AL274" i="1"/>
  <c r="AM230" i="1"/>
  <c r="AM232" i="1" s="1"/>
  <c r="AM272" i="1" s="1"/>
  <c r="AO12" i="4" s="1"/>
  <c r="AL324" i="1"/>
  <c r="AN13" i="4" s="1"/>
  <c r="AL287" i="1"/>
  <c r="AL116" i="1"/>
  <c r="AL79" i="1"/>
  <c r="AM220" i="1"/>
  <c r="AO11" i="4" s="1"/>
  <c r="AM183" i="1"/>
  <c r="AK376" i="1"/>
  <c r="AK339" i="1"/>
  <c r="AL131" i="1" l="1"/>
  <c r="AL170" i="1" s="1"/>
  <c r="AO27" i="1"/>
  <c r="AP23" i="1" s="1"/>
  <c r="AM127" i="1"/>
  <c r="AM235" i="1"/>
  <c r="AN9" i="4"/>
  <c r="AL335" i="1"/>
  <c r="AL334" i="1"/>
  <c r="AK378" i="1"/>
  <c r="AK12" i="1"/>
  <c r="AK14" i="1" s="1"/>
  <c r="AM14" i="4"/>
  <c r="AK9" i="1"/>
  <c r="AM222" i="1"/>
  <c r="AN179" i="1"/>
  <c r="AN178" i="1"/>
  <c r="AM75" i="1"/>
  <c r="AM74" i="1"/>
  <c r="AL118" i="1"/>
  <c r="AM282" i="1"/>
  <c r="AM283" i="1"/>
  <c r="AL326" i="1"/>
  <c r="AM126" i="1" l="1"/>
  <c r="AM128" i="1" s="1"/>
  <c r="AP22" i="1"/>
  <c r="AP24" i="1" s="1"/>
  <c r="AO66" i="1"/>
  <c r="AM15" i="4"/>
  <c r="AN180" i="1"/>
  <c r="AM284" i="1"/>
  <c r="AN230" i="1"/>
  <c r="AN231" i="1"/>
  <c r="AM274" i="1"/>
  <c r="AM76" i="1"/>
  <c r="AL336" i="1"/>
  <c r="AM168" i="1" l="1"/>
  <c r="AO10" i="4" s="1"/>
  <c r="AM131" i="1"/>
  <c r="AN232" i="1"/>
  <c r="AN272" i="1" s="1"/>
  <c r="AP12" i="4" s="1"/>
  <c r="AP64" i="1"/>
  <c r="AR8" i="4" s="1"/>
  <c r="AP27" i="1"/>
  <c r="AM324" i="1"/>
  <c r="AO13" i="4" s="1"/>
  <c r="AM287" i="1"/>
  <c r="AN220" i="1"/>
  <c r="AP11" i="4" s="1"/>
  <c r="AN183" i="1"/>
  <c r="AM116" i="1"/>
  <c r="AM79" i="1"/>
  <c r="AL376" i="1"/>
  <c r="AL339" i="1"/>
  <c r="AN235" i="1" l="1"/>
  <c r="AN274" i="1" s="1"/>
  <c r="AN126" i="1"/>
  <c r="AM170" i="1"/>
  <c r="AN127" i="1"/>
  <c r="AO231" i="1"/>
  <c r="AQ23" i="1"/>
  <c r="AP66" i="1"/>
  <c r="AQ22" i="1"/>
  <c r="AQ24" i="1" s="1"/>
  <c r="AQ64" i="1" s="1"/>
  <c r="AS8" i="4" s="1"/>
  <c r="AN222" i="1"/>
  <c r="AO179" i="1"/>
  <c r="AO178" i="1"/>
  <c r="AN283" i="1"/>
  <c r="AM326" i="1"/>
  <c r="AN282" i="1"/>
  <c r="AN284" i="1" s="1"/>
  <c r="AM335" i="1"/>
  <c r="AM334" i="1"/>
  <c r="AL378" i="1"/>
  <c r="AL12" i="1"/>
  <c r="AL14" i="1" s="1"/>
  <c r="AN74" i="1"/>
  <c r="AN75" i="1"/>
  <c r="AM118" i="1"/>
  <c r="AN14" i="4"/>
  <c r="AL9" i="1"/>
  <c r="AO9" i="4"/>
  <c r="AO230" i="1" l="1"/>
  <c r="AO232" i="1" s="1"/>
  <c r="AO272" i="1" s="1"/>
  <c r="AQ12" i="4" s="1"/>
  <c r="AN128" i="1"/>
  <c r="AQ27" i="1"/>
  <c r="AR22" i="1" s="1"/>
  <c r="AM336" i="1"/>
  <c r="AM376" i="1" s="1"/>
  <c r="AN15" i="4"/>
  <c r="AN76" i="1"/>
  <c r="AN324" i="1"/>
  <c r="AP13" i="4" s="1"/>
  <c r="AN287" i="1"/>
  <c r="AO180" i="1"/>
  <c r="AR23" i="1" l="1"/>
  <c r="AQ66" i="1"/>
  <c r="AM339" i="1"/>
  <c r="AN335" i="1" s="1"/>
  <c r="AN168" i="1"/>
  <c r="AP10" i="4" s="1"/>
  <c r="AN131" i="1"/>
  <c r="AO235" i="1"/>
  <c r="AR24" i="1"/>
  <c r="AO14" i="4"/>
  <c r="AO15" i="4" s="1"/>
  <c r="AM9" i="1"/>
  <c r="AO220" i="1"/>
  <c r="AQ11" i="4" s="1"/>
  <c r="AO183" i="1"/>
  <c r="AO282" i="1"/>
  <c r="AN326" i="1"/>
  <c r="AO283" i="1"/>
  <c r="AN116" i="1"/>
  <c r="AP9" i="4" s="1"/>
  <c r="AN79" i="1"/>
  <c r="AM378" i="1"/>
  <c r="AN334" i="1" l="1"/>
  <c r="AM12" i="1"/>
  <c r="AM14" i="1" s="1"/>
  <c r="AN170" i="1"/>
  <c r="AO126" i="1"/>
  <c r="AO127" i="1"/>
  <c r="AP230" i="1"/>
  <c r="AO274" i="1"/>
  <c r="AP231" i="1"/>
  <c r="AN336" i="1"/>
  <c r="AN376" i="1" s="1"/>
  <c r="AP14" i="4" s="1"/>
  <c r="AR27" i="1"/>
  <c r="AR64" i="1"/>
  <c r="AT8" i="4" s="1"/>
  <c r="AN118" i="1"/>
  <c r="AO74" i="1"/>
  <c r="AO75" i="1"/>
  <c r="AO284" i="1"/>
  <c r="AP179" i="1"/>
  <c r="AP178" i="1"/>
  <c r="AO222" i="1"/>
  <c r="AN9" i="1"/>
  <c r="AN339" i="1" l="1"/>
  <c r="AN378" i="1" s="1"/>
  <c r="AO128" i="1"/>
  <c r="AO168" i="1" s="1"/>
  <c r="AQ10" i="4" s="1"/>
  <c r="AP180" i="1"/>
  <c r="AP220" i="1" s="1"/>
  <c r="AR11" i="4" s="1"/>
  <c r="AP232" i="1"/>
  <c r="AS22" i="1"/>
  <c r="AR66" i="1"/>
  <c r="AS23" i="1"/>
  <c r="AP15" i="4"/>
  <c r="AO324" i="1"/>
  <c r="AQ13" i="4" s="1"/>
  <c r="AO287" i="1"/>
  <c r="AO76" i="1"/>
  <c r="AN12" i="1"/>
  <c r="AN14" i="1" s="1"/>
  <c r="AO335" i="1" l="1"/>
  <c r="AO334" i="1"/>
  <c r="AP183" i="1"/>
  <c r="AQ178" i="1" s="1"/>
  <c r="AO131" i="1"/>
  <c r="AP272" i="1"/>
  <c r="AR12" i="4" s="1"/>
  <c r="AP235" i="1"/>
  <c r="AS24" i="1"/>
  <c r="AP282" i="1"/>
  <c r="AO326" i="1"/>
  <c r="AP283" i="1"/>
  <c r="AO116" i="1"/>
  <c r="AQ9" i="4" s="1"/>
  <c r="AO79" i="1"/>
  <c r="AO336" i="1" l="1"/>
  <c r="AO376" i="1" s="1"/>
  <c r="AQ179" i="1"/>
  <c r="AQ180" i="1" s="1"/>
  <c r="AP222" i="1"/>
  <c r="AO170" i="1"/>
  <c r="AP127" i="1"/>
  <c r="AP126" i="1"/>
  <c r="AQ231" i="1"/>
  <c r="AQ230" i="1"/>
  <c r="AP274" i="1"/>
  <c r="AS64" i="1"/>
  <c r="AU8" i="4" s="1"/>
  <c r="AS27" i="1"/>
  <c r="AP74" i="1"/>
  <c r="AP75" i="1"/>
  <c r="AO118" i="1"/>
  <c r="AP284" i="1"/>
  <c r="AO339" i="1" l="1"/>
  <c r="AP334" i="1" s="1"/>
  <c r="AQ14" i="4"/>
  <c r="AQ15" i="4" s="1"/>
  <c r="AO9" i="1"/>
  <c r="AP128" i="1"/>
  <c r="AP131" i="1" s="1"/>
  <c r="AQ232" i="1"/>
  <c r="AQ272" i="1" s="1"/>
  <c r="AS12" i="4" s="1"/>
  <c r="AP76" i="1"/>
  <c r="AP116" i="1" s="1"/>
  <c r="AT23" i="1"/>
  <c r="AT22" i="1"/>
  <c r="AS66" i="1"/>
  <c r="AP324" i="1"/>
  <c r="AR13" i="4" s="1"/>
  <c r="AP287" i="1"/>
  <c r="AQ220" i="1"/>
  <c r="AS11" i="4" s="1"/>
  <c r="AQ183" i="1"/>
  <c r="AP335" i="1" l="1"/>
  <c r="AP336" i="1" s="1"/>
  <c r="AO378" i="1"/>
  <c r="AO12" i="1"/>
  <c r="AO14" i="1" s="1"/>
  <c r="AT24" i="1"/>
  <c r="AP168" i="1"/>
  <c r="AR10" i="4" s="1"/>
  <c r="AP79" i="1"/>
  <c r="AP118" i="1" s="1"/>
  <c r="AQ235" i="1"/>
  <c r="AQ274" i="1" s="1"/>
  <c r="AQ126" i="1"/>
  <c r="AP170" i="1"/>
  <c r="AQ127" i="1"/>
  <c r="AR231" i="1"/>
  <c r="AR179" i="1"/>
  <c r="AR178" i="1"/>
  <c r="AQ222" i="1"/>
  <c r="AQ283" i="1"/>
  <c r="AQ282" i="1"/>
  <c r="AP326" i="1"/>
  <c r="AR9" i="4"/>
  <c r="AQ74" i="1" l="1"/>
  <c r="AP376" i="1"/>
  <c r="AR14" i="4" s="1"/>
  <c r="AP339" i="1"/>
  <c r="AQ334" i="1" s="1"/>
  <c r="AR230" i="1"/>
  <c r="AR232" i="1" s="1"/>
  <c r="AQ75" i="1"/>
  <c r="AP9" i="1"/>
  <c r="AT64" i="1"/>
  <c r="AV8" i="4" s="1"/>
  <c r="AT27" i="1"/>
  <c r="AP12" i="1"/>
  <c r="AP14" i="1" s="1"/>
  <c r="AP378" i="1"/>
  <c r="AQ335" i="1"/>
  <c r="AQ336" i="1" s="1"/>
  <c r="AQ376" i="1" s="1"/>
  <c r="AS14" i="4" s="1"/>
  <c r="AR180" i="1"/>
  <c r="AR220" i="1" s="1"/>
  <c r="AT11" i="4" s="1"/>
  <c r="AQ128" i="1"/>
  <c r="AR15" i="4"/>
  <c r="AQ284" i="1"/>
  <c r="AR183" i="1"/>
  <c r="AQ76" i="1"/>
  <c r="AR272" i="1" l="1"/>
  <c r="AT12" i="4" s="1"/>
  <c r="AR235" i="1"/>
  <c r="AR274" i="1" s="1"/>
  <c r="AQ339" i="1"/>
  <c r="AR335" i="1" s="1"/>
  <c r="AU23" i="1"/>
  <c r="AU22" i="1"/>
  <c r="AT66" i="1"/>
  <c r="AQ168" i="1"/>
  <c r="AS10" i="4" s="1"/>
  <c r="AQ131" i="1"/>
  <c r="AS178" i="1"/>
  <c r="AR222" i="1"/>
  <c r="AS179" i="1"/>
  <c r="AQ324" i="1"/>
  <c r="AS13" i="4" s="1"/>
  <c r="AQ287" i="1"/>
  <c r="AQ116" i="1"/>
  <c r="AQ79" i="1"/>
  <c r="AR334" i="1" l="1"/>
  <c r="AS231" i="1"/>
  <c r="AS230" i="1"/>
  <c r="AQ378" i="1"/>
  <c r="AU24" i="1"/>
  <c r="AU64" i="1" s="1"/>
  <c r="AW8" i="4" s="1"/>
  <c r="AR127" i="1"/>
  <c r="AR126" i="1"/>
  <c r="AQ170" i="1"/>
  <c r="AR336" i="1"/>
  <c r="AR339" i="1" s="1"/>
  <c r="AS335" i="1" s="1"/>
  <c r="AS180" i="1"/>
  <c r="AQ12" i="1"/>
  <c r="AQ14" i="1" s="1"/>
  <c r="AR74" i="1"/>
  <c r="AQ118" i="1"/>
  <c r="AR75" i="1"/>
  <c r="AS9" i="4"/>
  <c r="AQ9" i="1"/>
  <c r="AR283" i="1"/>
  <c r="AR282" i="1"/>
  <c r="AQ326" i="1"/>
  <c r="AS232" i="1" l="1"/>
  <c r="AS235" i="1" s="1"/>
  <c r="AT231" i="1" s="1"/>
  <c r="AR378" i="1"/>
  <c r="AS334" i="1"/>
  <c r="AS336" i="1" s="1"/>
  <c r="AR376" i="1"/>
  <c r="AT14" i="4" s="1"/>
  <c r="AU27" i="1"/>
  <c r="AR128" i="1"/>
  <c r="AS220" i="1"/>
  <c r="AU11" i="4" s="1"/>
  <c r="AS183" i="1"/>
  <c r="AS15" i="4"/>
  <c r="AR284" i="1"/>
  <c r="AR76" i="1"/>
  <c r="AS272" i="1" l="1"/>
  <c r="AU12" i="4" s="1"/>
  <c r="AS274" i="1"/>
  <c r="AT230" i="1"/>
  <c r="AT232" i="1" s="1"/>
  <c r="AT272" i="1" s="1"/>
  <c r="AV12" i="4" s="1"/>
  <c r="AV23" i="1"/>
  <c r="AV22" i="1"/>
  <c r="AU66" i="1"/>
  <c r="AR168" i="1"/>
  <c r="AT10" i="4" s="1"/>
  <c r="AR131" i="1"/>
  <c r="AT178" i="1"/>
  <c r="AT179" i="1"/>
  <c r="AS222" i="1"/>
  <c r="AR324" i="1"/>
  <c r="AT13" i="4" s="1"/>
  <c r="AR287" i="1"/>
  <c r="AR116" i="1"/>
  <c r="AR79" i="1"/>
  <c r="AS376" i="1"/>
  <c r="AU14" i="4" s="1"/>
  <c r="AS339" i="1"/>
  <c r="AT235" i="1" l="1"/>
  <c r="AU231" i="1" s="1"/>
  <c r="AV24" i="1"/>
  <c r="AV64" i="1" s="1"/>
  <c r="AX8" i="4" s="1"/>
  <c r="AS127" i="1"/>
  <c r="AS126" i="1"/>
  <c r="AR170" i="1"/>
  <c r="AT180" i="1"/>
  <c r="AT9" i="4"/>
  <c r="AR9" i="1"/>
  <c r="AR326" i="1"/>
  <c r="AS283" i="1"/>
  <c r="AS282" i="1"/>
  <c r="AS74" i="1"/>
  <c r="AR118" i="1"/>
  <c r="AS75" i="1"/>
  <c r="AR12" i="1"/>
  <c r="AR14" i="1" s="1"/>
  <c r="AT335" i="1"/>
  <c r="AT334" i="1"/>
  <c r="AS378" i="1"/>
  <c r="AT274" i="1" l="1"/>
  <c r="AU230" i="1"/>
  <c r="AU232" i="1" s="1"/>
  <c r="AV27" i="1"/>
  <c r="AV66" i="1" s="1"/>
  <c r="AS128" i="1"/>
  <c r="AS168" i="1" s="1"/>
  <c r="AU10" i="4" s="1"/>
  <c r="AS284" i="1"/>
  <c r="AT220" i="1"/>
  <c r="AV11" i="4" s="1"/>
  <c r="AT183" i="1"/>
  <c r="AT15" i="4"/>
  <c r="AT336" i="1"/>
  <c r="AT376" i="1" s="1"/>
  <c r="AV14" i="4" s="1"/>
  <c r="AS76" i="1"/>
  <c r="AW22" i="1" l="1"/>
  <c r="AU272" i="1"/>
  <c r="AW12" i="4" s="1"/>
  <c r="AU235" i="1"/>
  <c r="AV230" i="1" s="1"/>
  <c r="AW23" i="1"/>
  <c r="AU274" i="1"/>
  <c r="AS131" i="1"/>
  <c r="AS170" i="1" s="1"/>
  <c r="AT339" i="1"/>
  <c r="AU335" i="1" s="1"/>
  <c r="AS324" i="1"/>
  <c r="AU13" i="4" s="1"/>
  <c r="AS287" i="1"/>
  <c r="AT222" i="1"/>
  <c r="AU179" i="1"/>
  <c r="AU178" i="1"/>
  <c r="AS116" i="1"/>
  <c r="AS79" i="1"/>
  <c r="AU334" i="1"/>
  <c r="AW24" i="1" l="1"/>
  <c r="AW64" i="1" s="1"/>
  <c r="AY8" i="4" s="1"/>
  <c r="AV231" i="1"/>
  <c r="AV232" i="1" s="1"/>
  <c r="AV272" i="1" s="1"/>
  <c r="AX12" i="4" s="1"/>
  <c r="AT378" i="1"/>
  <c r="AT126" i="1"/>
  <c r="AT127" i="1"/>
  <c r="AS326" i="1"/>
  <c r="AT282" i="1"/>
  <c r="AT283" i="1"/>
  <c r="AU180" i="1"/>
  <c r="AS12" i="1"/>
  <c r="AS14" i="1" s="1"/>
  <c r="AT75" i="1"/>
  <c r="AT74" i="1"/>
  <c r="AS118" i="1"/>
  <c r="AU9" i="4"/>
  <c r="AS9" i="1"/>
  <c r="AU336" i="1"/>
  <c r="AW27" i="1" l="1"/>
  <c r="AW66" i="1" s="1"/>
  <c r="AV235" i="1"/>
  <c r="AW230" i="1" s="1"/>
  <c r="AX22" i="1"/>
  <c r="AT128" i="1"/>
  <c r="AT76" i="1"/>
  <c r="AT284" i="1"/>
  <c r="AU220" i="1"/>
  <c r="AW11" i="4" s="1"/>
  <c r="AU183" i="1"/>
  <c r="AU15" i="4"/>
  <c r="AU376" i="1"/>
  <c r="AW14" i="4" s="1"/>
  <c r="AU339" i="1"/>
  <c r="AX23" i="1" l="1"/>
  <c r="AX24" i="1" s="1"/>
  <c r="AW231" i="1"/>
  <c r="AW232" i="1" s="1"/>
  <c r="AV274" i="1"/>
  <c r="AT131" i="1"/>
  <c r="AT168" i="1"/>
  <c r="AV10" i="4" s="1"/>
  <c r="AT116" i="1"/>
  <c r="AV9" i="4" s="1"/>
  <c r="AT79" i="1"/>
  <c r="AT324" i="1"/>
  <c r="AT287" i="1"/>
  <c r="AV178" i="1"/>
  <c r="AU222" i="1"/>
  <c r="AV179" i="1"/>
  <c r="AW272" i="1"/>
  <c r="AY12" i="4" s="1"/>
  <c r="AW235" i="1"/>
  <c r="AV335" i="1"/>
  <c r="AV334" i="1"/>
  <c r="AU378" i="1"/>
  <c r="AX64" i="1" l="1"/>
  <c r="AZ8" i="4" s="1"/>
  <c r="AX27" i="1"/>
  <c r="AU127" i="1"/>
  <c r="AU126" i="1"/>
  <c r="AT170" i="1"/>
  <c r="AU74" i="1"/>
  <c r="AT118" i="1"/>
  <c r="AU75" i="1"/>
  <c r="AV13" i="4"/>
  <c r="AV15" i="4" s="1"/>
  <c r="AT9" i="1"/>
  <c r="AU282" i="1"/>
  <c r="AT326" i="1"/>
  <c r="AU283" i="1"/>
  <c r="AT12" i="1"/>
  <c r="AT14" i="1" s="1"/>
  <c r="AV180" i="1"/>
  <c r="AV220" i="1" s="1"/>
  <c r="AX11" i="4" s="1"/>
  <c r="AX230" i="1"/>
  <c r="AW274" i="1"/>
  <c r="AX231" i="1"/>
  <c r="AV336" i="1"/>
  <c r="AX66" i="1" l="1"/>
  <c r="AY23" i="1"/>
  <c r="AY22" i="1"/>
  <c r="AU128" i="1"/>
  <c r="AU76" i="1"/>
  <c r="AV183" i="1"/>
  <c r="AW179" i="1" s="1"/>
  <c r="AU284" i="1"/>
  <c r="AX232" i="1"/>
  <c r="AX272" i="1" s="1"/>
  <c r="AZ12" i="4" s="1"/>
  <c r="AV376" i="1"/>
  <c r="AV339" i="1"/>
  <c r="AY24" i="1" l="1"/>
  <c r="AV222" i="1"/>
  <c r="AW178" i="1"/>
  <c r="AW180" i="1" s="1"/>
  <c r="AU168" i="1"/>
  <c r="AW10" i="4" s="1"/>
  <c r="AU131" i="1"/>
  <c r="AU116" i="1"/>
  <c r="AW9" i="4" s="1"/>
  <c r="AU79" i="1"/>
  <c r="AX235" i="1"/>
  <c r="AY231" i="1" s="1"/>
  <c r="AU324" i="1"/>
  <c r="AU287" i="1"/>
  <c r="AW334" i="1"/>
  <c r="AW335" i="1"/>
  <c r="AV378" i="1"/>
  <c r="AX14" i="4"/>
  <c r="AY64" i="1" l="1"/>
  <c r="BA8" i="4" s="1"/>
  <c r="AY27" i="1"/>
  <c r="AX274" i="1"/>
  <c r="AV126" i="1"/>
  <c r="AV127" i="1"/>
  <c r="AU170" i="1"/>
  <c r="AY230" i="1"/>
  <c r="AY232" i="1" s="1"/>
  <c r="AV75" i="1"/>
  <c r="AV74" i="1"/>
  <c r="AU118" i="1"/>
  <c r="AU326" i="1"/>
  <c r="AV283" i="1"/>
  <c r="AV282" i="1"/>
  <c r="AU12" i="1"/>
  <c r="AU14" i="1" s="1"/>
  <c r="AW13" i="4"/>
  <c r="AW15" i="4" s="1"/>
  <c r="AU9" i="1"/>
  <c r="AW220" i="1"/>
  <c r="AY11" i="4" s="1"/>
  <c r="AW183" i="1"/>
  <c r="AW336" i="1"/>
  <c r="AY66" i="1" l="1"/>
  <c r="AZ22" i="1"/>
  <c r="AZ23" i="1"/>
  <c r="AV128" i="1"/>
  <c r="AV168" i="1" s="1"/>
  <c r="AX10" i="4" s="1"/>
  <c r="AV76" i="1"/>
  <c r="AV284" i="1"/>
  <c r="AV324" i="1" s="1"/>
  <c r="AX13" i="4" s="1"/>
  <c r="AX178" i="1"/>
  <c r="AX179" i="1"/>
  <c r="AW222" i="1"/>
  <c r="AY272" i="1"/>
  <c r="BA12" i="4" s="1"/>
  <c r="AY235" i="1"/>
  <c r="AW376" i="1"/>
  <c r="AW339" i="1"/>
  <c r="AZ24" i="1" l="1"/>
  <c r="AZ64" i="1" s="1"/>
  <c r="BB8" i="4" s="1"/>
  <c r="AV287" i="1"/>
  <c r="AV326" i="1" s="1"/>
  <c r="AV131" i="1"/>
  <c r="AW127" i="1" s="1"/>
  <c r="AV116" i="1"/>
  <c r="AV79" i="1"/>
  <c r="AZ230" i="1"/>
  <c r="AZ231" i="1"/>
  <c r="AY274" i="1"/>
  <c r="AX180" i="1"/>
  <c r="AY14" i="4"/>
  <c r="AX334" i="1"/>
  <c r="AX335" i="1"/>
  <c r="AW378" i="1"/>
  <c r="AZ27" i="1" l="1"/>
  <c r="AZ66" i="1" s="1"/>
  <c r="AW282" i="1"/>
  <c r="BA22" i="1"/>
  <c r="AV170" i="1"/>
  <c r="AW126" i="1"/>
  <c r="AW128" i="1" s="1"/>
  <c r="AW168" i="1" s="1"/>
  <c r="AY10" i="4" s="1"/>
  <c r="AW283" i="1"/>
  <c r="AW284" i="1" s="1"/>
  <c r="AV118" i="1"/>
  <c r="AW74" i="1"/>
  <c r="AW75" i="1"/>
  <c r="AV12" i="1"/>
  <c r="AV14" i="1" s="1"/>
  <c r="AX9" i="4"/>
  <c r="AX15" i="4" s="1"/>
  <c r="AV9" i="1"/>
  <c r="AZ232" i="1"/>
  <c r="AZ235" i="1" s="1"/>
  <c r="BA231" i="1" s="1"/>
  <c r="AX220" i="1"/>
  <c r="AZ11" i="4" s="1"/>
  <c r="AX183" i="1"/>
  <c r="AX336" i="1"/>
  <c r="AX376" i="1" s="1"/>
  <c r="AZ274" i="1" l="1"/>
  <c r="BA23" i="1"/>
  <c r="BA24" i="1" s="1"/>
  <c r="BA230" i="1"/>
  <c r="BA232" i="1" s="1"/>
  <c r="AW131" i="1"/>
  <c r="AW170" i="1" s="1"/>
  <c r="AX339" i="1"/>
  <c r="AY334" i="1" s="1"/>
  <c r="AW76" i="1"/>
  <c r="AZ272" i="1"/>
  <c r="BB12" i="4" s="1"/>
  <c r="AW324" i="1"/>
  <c r="AW287" i="1"/>
  <c r="AY178" i="1"/>
  <c r="AX222" i="1"/>
  <c r="AY179" i="1"/>
  <c r="AZ14" i="4"/>
  <c r="BA64" i="1" l="1"/>
  <c r="BC8" i="4" s="1"/>
  <c r="BA27" i="1"/>
  <c r="AX127" i="1"/>
  <c r="AX378" i="1"/>
  <c r="AX126" i="1"/>
  <c r="AY335" i="1"/>
  <c r="AY336" i="1" s="1"/>
  <c r="AW116" i="1"/>
  <c r="AY9" i="4" s="1"/>
  <c r="AW79" i="1"/>
  <c r="AW326" i="1"/>
  <c r="AX283" i="1"/>
  <c r="AX282" i="1"/>
  <c r="AY13" i="4"/>
  <c r="AW9" i="1"/>
  <c r="AY180" i="1"/>
  <c r="BA272" i="1"/>
  <c r="BC12" i="4" s="1"/>
  <c r="BA235" i="1"/>
  <c r="AX128" i="1" l="1"/>
  <c r="AX131" i="1" s="1"/>
  <c r="AX170" i="1" s="1"/>
  <c r="BB22" i="1"/>
  <c r="BB23" i="1"/>
  <c r="BA66" i="1"/>
  <c r="AY15" i="4"/>
  <c r="AW118" i="1"/>
  <c r="AX74" i="1"/>
  <c r="AX75" i="1"/>
  <c r="AX284" i="1"/>
  <c r="AX324" i="1" s="1"/>
  <c r="AW12" i="1"/>
  <c r="AW14" i="1" s="1"/>
  <c r="AZ13" i="4"/>
  <c r="AY220" i="1"/>
  <c r="BA11" i="4" s="1"/>
  <c r="AY183" i="1"/>
  <c r="BB230" i="1"/>
  <c r="BA274" i="1"/>
  <c r="BB231" i="1"/>
  <c r="AY376" i="1"/>
  <c r="AY339" i="1"/>
  <c r="AY127" i="1" l="1"/>
  <c r="AY126" i="1"/>
  <c r="AX168" i="1"/>
  <c r="AZ10" i="4" s="1"/>
  <c r="BB24" i="1"/>
  <c r="AX287" i="1"/>
  <c r="AY282" i="1" s="1"/>
  <c r="AX76" i="1"/>
  <c r="AZ178" i="1"/>
  <c r="AZ179" i="1"/>
  <c r="AY222" i="1"/>
  <c r="BB232" i="1"/>
  <c r="AY378" i="1"/>
  <c r="AZ335" i="1"/>
  <c r="AZ334" i="1"/>
  <c r="BA14" i="4"/>
  <c r="AY128" i="1" l="1"/>
  <c r="AY168" i="1" s="1"/>
  <c r="BA10" i="4" s="1"/>
  <c r="BB64" i="1"/>
  <c r="BD8" i="4" s="1"/>
  <c r="BB27" i="1"/>
  <c r="AY283" i="1"/>
  <c r="AY284" i="1" s="1"/>
  <c r="AX326" i="1"/>
  <c r="AX116" i="1"/>
  <c r="AX79" i="1"/>
  <c r="AZ180" i="1"/>
  <c r="AZ220" i="1" s="1"/>
  <c r="BB11" i="4" s="1"/>
  <c r="BB272" i="1"/>
  <c r="BD12" i="4" s="1"/>
  <c r="BB235" i="1"/>
  <c r="AZ336" i="1"/>
  <c r="AY131" i="1" l="1"/>
  <c r="AZ127" i="1" s="1"/>
  <c r="BC22" i="1"/>
  <c r="BB66" i="1"/>
  <c r="BC23" i="1"/>
  <c r="AZ126" i="1"/>
  <c r="AZ9" i="4"/>
  <c r="AZ15" i="4" s="1"/>
  <c r="AX9" i="1"/>
  <c r="AY74" i="1"/>
  <c r="AY75" i="1"/>
  <c r="AX118" i="1"/>
  <c r="AX12" i="1"/>
  <c r="AX14" i="1" s="1"/>
  <c r="AY287" i="1"/>
  <c r="AY324" i="1"/>
  <c r="AZ183" i="1"/>
  <c r="AZ222" i="1" s="1"/>
  <c r="BC231" i="1"/>
  <c r="BB274" i="1"/>
  <c r="BC230" i="1"/>
  <c r="AZ376" i="1"/>
  <c r="AZ339" i="1"/>
  <c r="AY170" i="1" l="1"/>
  <c r="BC24" i="1"/>
  <c r="AZ128" i="1"/>
  <c r="BA178" i="1"/>
  <c r="AY76" i="1"/>
  <c r="BA179" i="1"/>
  <c r="BA13" i="4"/>
  <c r="AZ282" i="1"/>
  <c r="AZ283" i="1"/>
  <c r="AY326" i="1"/>
  <c r="BC232" i="1"/>
  <c r="BC272" i="1" s="1"/>
  <c r="BE12" i="4" s="1"/>
  <c r="BA335" i="1"/>
  <c r="AZ378" i="1"/>
  <c r="BA334" i="1"/>
  <c r="BB14" i="4"/>
  <c r="BC64" i="1" l="1"/>
  <c r="BE8" i="4" s="1"/>
  <c r="BC27" i="1"/>
  <c r="AZ168" i="1"/>
  <c r="BB10" i="4" s="1"/>
  <c r="AZ131" i="1"/>
  <c r="BA180" i="1"/>
  <c r="BA183" i="1" s="1"/>
  <c r="AY116" i="1"/>
  <c r="AY79" i="1"/>
  <c r="BC235" i="1"/>
  <c r="BD230" i="1" s="1"/>
  <c r="AZ284" i="1"/>
  <c r="BA336" i="1"/>
  <c r="BA220" i="1" l="1"/>
  <c r="BC11" i="4" s="1"/>
  <c r="BD22" i="1"/>
  <c r="BC66" i="1"/>
  <c r="BD23" i="1"/>
  <c r="BA127" i="1"/>
  <c r="BA126" i="1"/>
  <c r="AZ170" i="1"/>
  <c r="BC274" i="1"/>
  <c r="BA9" i="4"/>
  <c r="BA15" i="4" s="1"/>
  <c r="AY9" i="1"/>
  <c r="AZ75" i="1"/>
  <c r="AY118" i="1"/>
  <c r="AZ74" i="1"/>
  <c r="AZ76" i="1" s="1"/>
  <c r="AZ116" i="1" s="1"/>
  <c r="BB9" i="4" s="1"/>
  <c r="AY12" i="1"/>
  <c r="AY14" i="1" s="1"/>
  <c r="AZ79" i="1"/>
  <c r="BD231" i="1"/>
  <c r="BD232" i="1" s="1"/>
  <c r="BD272" i="1" s="1"/>
  <c r="BF12" i="4" s="1"/>
  <c r="AZ287" i="1"/>
  <c r="AZ324" i="1"/>
  <c r="BB179" i="1"/>
  <c r="BB178" i="1"/>
  <c r="BA222" i="1"/>
  <c r="BA376" i="1"/>
  <c r="BA339" i="1"/>
  <c r="BA128" i="1" l="1"/>
  <c r="BD235" i="1"/>
  <c r="BE230" i="1" s="1"/>
  <c r="BD24" i="1"/>
  <c r="BA75" i="1"/>
  <c r="BA74" i="1"/>
  <c r="AZ118" i="1"/>
  <c r="BB180" i="1"/>
  <c r="BB220" i="1" s="1"/>
  <c r="BD11" i="4" s="1"/>
  <c r="BB13" i="4"/>
  <c r="BB15" i="4" s="1"/>
  <c r="AZ9" i="1"/>
  <c r="AZ326" i="1"/>
  <c r="BA282" i="1"/>
  <c r="BA283" i="1"/>
  <c r="AZ12" i="1"/>
  <c r="AZ14" i="1" s="1"/>
  <c r="BD274" i="1"/>
  <c r="BC14" i="4"/>
  <c r="BA378" i="1"/>
  <c r="BB335" i="1"/>
  <c r="BB334" i="1"/>
  <c r="BE231" i="1" l="1"/>
  <c r="BA131" i="1"/>
  <c r="BA168" i="1"/>
  <c r="BC10" i="4" s="1"/>
  <c r="BD27" i="1"/>
  <c r="BD64" i="1"/>
  <c r="BF8" i="4" s="1"/>
  <c r="BB183" i="1"/>
  <c r="BC178" i="1" s="1"/>
  <c r="BA76" i="1"/>
  <c r="BA284" i="1"/>
  <c r="BE232" i="1"/>
  <c r="BB336" i="1"/>
  <c r="BC179" i="1" l="1"/>
  <c r="BB126" i="1"/>
  <c r="BB127" i="1"/>
  <c r="BA170" i="1"/>
  <c r="BE22" i="1"/>
  <c r="BD66" i="1"/>
  <c r="BE23" i="1"/>
  <c r="BB222" i="1"/>
  <c r="BA116" i="1"/>
  <c r="BC9" i="4" s="1"/>
  <c r="BA79" i="1"/>
  <c r="BC180" i="1"/>
  <c r="BC220" i="1" s="1"/>
  <c r="BE11" i="4" s="1"/>
  <c r="BA287" i="1"/>
  <c r="BA324" i="1"/>
  <c r="BE272" i="1"/>
  <c r="BG12" i="4" s="1"/>
  <c r="BE235" i="1"/>
  <c r="BB376" i="1"/>
  <c r="BB339" i="1"/>
  <c r="BC183" i="1" l="1"/>
  <c r="BB128" i="1"/>
  <c r="BE24" i="1"/>
  <c r="BB74" i="1"/>
  <c r="BB75" i="1"/>
  <c r="BA118" i="1"/>
  <c r="BC13" i="4"/>
  <c r="BC15" i="4" s="1"/>
  <c r="BA9" i="1"/>
  <c r="BA12" i="1"/>
  <c r="BA14" i="1" s="1"/>
  <c r="BB282" i="1"/>
  <c r="BA326" i="1"/>
  <c r="BB283" i="1"/>
  <c r="BF230" i="1"/>
  <c r="BF231" i="1"/>
  <c r="BE274" i="1"/>
  <c r="BC222" i="1"/>
  <c r="BD178" i="1"/>
  <c r="BD179" i="1"/>
  <c r="BD14" i="4"/>
  <c r="BC334" i="1"/>
  <c r="BB378" i="1"/>
  <c r="BC335" i="1"/>
  <c r="BB131" i="1" l="1"/>
  <c r="BB168" i="1"/>
  <c r="BD10" i="4" s="1"/>
  <c r="BE64" i="1"/>
  <c r="BG8" i="4" s="1"/>
  <c r="BE27" i="1"/>
  <c r="BB76" i="1"/>
  <c r="BB116" i="1" s="1"/>
  <c r="BD9" i="4" s="1"/>
  <c r="BB284" i="1"/>
  <c r="BD180" i="1"/>
  <c r="BD220" i="1" s="1"/>
  <c r="BF11" i="4" s="1"/>
  <c r="BF232" i="1"/>
  <c r="BC336" i="1"/>
  <c r="BC127" i="1" l="1"/>
  <c r="BC126" i="1"/>
  <c r="BB170" i="1"/>
  <c r="BB79" i="1"/>
  <c r="BC75" i="1" s="1"/>
  <c r="BF23" i="1"/>
  <c r="BF22" i="1"/>
  <c r="BE66" i="1"/>
  <c r="BB118" i="1"/>
  <c r="BB287" i="1"/>
  <c r="BB324" i="1"/>
  <c r="BD183" i="1"/>
  <c r="BE178" i="1" s="1"/>
  <c r="BF272" i="1"/>
  <c r="BH12" i="4" s="1"/>
  <c r="BF235" i="1"/>
  <c r="BC376" i="1"/>
  <c r="BC339" i="1"/>
  <c r="BC74" i="1" l="1"/>
  <c r="BC76" i="1" s="1"/>
  <c r="BC79" i="1" s="1"/>
  <c r="BC128" i="1"/>
  <c r="BF24" i="1"/>
  <c r="BD222" i="1"/>
  <c r="BE179" i="1"/>
  <c r="BE180" i="1" s="1"/>
  <c r="BD13" i="4"/>
  <c r="BD15" i="4" s="1"/>
  <c r="BB9" i="1"/>
  <c r="BC283" i="1"/>
  <c r="BB326" i="1"/>
  <c r="BC282" i="1"/>
  <c r="BC284" i="1" s="1"/>
  <c r="BB12" i="1"/>
  <c r="BB14" i="1" s="1"/>
  <c r="BG230" i="1"/>
  <c r="BG231" i="1"/>
  <c r="BF274" i="1"/>
  <c r="BD335" i="1"/>
  <c r="BD334" i="1"/>
  <c r="BC378" i="1"/>
  <c r="BE14" i="4"/>
  <c r="BC168" i="1" l="1"/>
  <c r="BE10" i="4" s="1"/>
  <c r="BC131" i="1"/>
  <c r="BF27" i="1"/>
  <c r="BF64" i="1"/>
  <c r="BH8" i="4" s="1"/>
  <c r="BC116" i="1"/>
  <c r="BE9" i="4" s="1"/>
  <c r="BD74" i="1"/>
  <c r="BD75" i="1"/>
  <c r="BC118" i="1"/>
  <c r="BE220" i="1"/>
  <c r="BG11" i="4" s="1"/>
  <c r="BE183" i="1"/>
  <c r="BF179" i="1" s="1"/>
  <c r="BC287" i="1"/>
  <c r="BC324" i="1"/>
  <c r="BG232" i="1"/>
  <c r="BD336" i="1"/>
  <c r="BD376" i="1" s="1"/>
  <c r="BF14" i="4" s="1"/>
  <c r="BE222" i="1" l="1"/>
  <c r="BC170" i="1"/>
  <c r="BD127" i="1"/>
  <c r="BD126" i="1"/>
  <c r="BG23" i="1"/>
  <c r="BG22" i="1"/>
  <c r="BF66" i="1"/>
  <c r="BD339" i="1"/>
  <c r="BE335" i="1" s="1"/>
  <c r="BD76" i="1"/>
  <c r="BF178" i="1"/>
  <c r="BF180" i="1" s="1"/>
  <c r="BD282" i="1"/>
  <c r="BD283" i="1"/>
  <c r="BC326" i="1"/>
  <c r="BC12" i="1"/>
  <c r="BC14" i="1" s="1"/>
  <c r="BE13" i="4"/>
  <c r="BE15" i="4" s="1"/>
  <c r="BC9" i="1"/>
  <c r="BG272" i="1"/>
  <c r="BI12" i="4" s="1"/>
  <c r="BG235" i="1"/>
  <c r="BD128" i="1" l="1"/>
  <c r="BD131" i="1" s="1"/>
  <c r="BD378" i="1"/>
  <c r="BG24" i="1"/>
  <c r="BE334" i="1"/>
  <c r="BE336" i="1" s="1"/>
  <c r="BE376" i="1" s="1"/>
  <c r="BG14" i="4" s="1"/>
  <c r="BD79" i="1"/>
  <c r="BD116" i="1"/>
  <c r="BF9" i="4" s="1"/>
  <c r="BD284" i="1"/>
  <c r="BD287" i="1" s="1"/>
  <c r="BG274" i="1"/>
  <c r="BH230" i="1"/>
  <c r="BH231" i="1"/>
  <c r="BF220" i="1"/>
  <c r="BH11" i="4" s="1"/>
  <c r="BF183" i="1"/>
  <c r="BD168" i="1" l="1"/>
  <c r="BF10" i="4" s="1"/>
  <c r="BD170" i="1"/>
  <c r="BE127" i="1"/>
  <c r="BE126" i="1"/>
  <c r="BG64" i="1"/>
  <c r="BI8" i="4" s="1"/>
  <c r="BG27" i="1"/>
  <c r="BD324" i="1"/>
  <c r="BF13" i="4" s="1"/>
  <c r="BF15" i="4" s="1"/>
  <c r="BD118" i="1"/>
  <c r="BE75" i="1"/>
  <c r="BE74" i="1"/>
  <c r="BE339" i="1"/>
  <c r="BE378" i="1" s="1"/>
  <c r="BD326" i="1"/>
  <c r="BD12" i="1"/>
  <c r="BD14" i="1" s="1"/>
  <c r="BE283" i="1"/>
  <c r="BE282" i="1"/>
  <c r="BH232" i="1"/>
  <c r="BF334" i="1"/>
  <c r="BF222" i="1"/>
  <c r="BG179" i="1"/>
  <c r="BG178" i="1"/>
  <c r="BF335" i="1"/>
  <c r="BE128" i="1" l="1"/>
  <c r="BH22" i="1"/>
  <c r="BG66" i="1"/>
  <c r="BH23" i="1"/>
  <c r="BD9" i="1"/>
  <c r="BE284" i="1"/>
  <c r="BE324" i="1" s="1"/>
  <c r="BE76" i="1"/>
  <c r="BG180" i="1"/>
  <c r="BG220" i="1" s="1"/>
  <c r="BI11" i="4" s="1"/>
  <c r="BF336" i="1"/>
  <c r="BF339" i="1" s="1"/>
  <c r="BH235" i="1"/>
  <c r="BH272" i="1"/>
  <c r="BJ12" i="4" s="1"/>
  <c r="BE287" i="1" l="1"/>
  <c r="BF282" i="1" s="1"/>
  <c r="BE168" i="1"/>
  <c r="BG10" i="4" s="1"/>
  <c r="BE131" i="1"/>
  <c r="BH24" i="1"/>
  <c r="BE116" i="1"/>
  <c r="BG9" i="4" s="1"/>
  <c r="BE79" i="1"/>
  <c r="BF376" i="1"/>
  <c r="BH14" i="4" s="1"/>
  <c r="BG183" i="1"/>
  <c r="BE326" i="1"/>
  <c r="BF283" i="1"/>
  <c r="BG13" i="4"/>
  <c r="BI230" i="1"/>
  <c r="BI231" i="1"/>
  <c r="BH274" i="1"/>
  <c r="BG335" i="1"/>
  <c r="BG334" i="1"/>
  <c r="BF378" i="1"/>
  <c r="BG15" i="4" l="1"/>
  <c r="BE12" i="1"/>
  <c r="BE14" i="1" s="1"/>
  <c r="BF126" i="1"/>
  <c r="BE170" i="1"/>
  <c r="BF127" i="1"/>
  <c r="BH64" i="1"/>
  <c r="BJ8" i="4" s="1"/>
  <c r="BH27" i="1"/>
  <c r="BE9" i="1"/>
  <c r="BF75" i="1"/>
  <c r="BF74" i="1"/>
  <c r="BE118" i="1"/>
  <c r="BH178" i="1"/>
  <c r="BG222" i="1"/>
  <c r="BH179" i="1"/>
  <c r="BF284" i="1"/>
  <c r="BI232" i="1"/>
  <c r="BG336" i="1"/>
  <c r="BF128" i="1" l="1"/>
  <c r="BI22" i="1"/>
  <c r="BH66" i="1"/>
  <c r="BI23" i="1"/>
  <c r="BF76" i="1"/>
  <c r="BH180" i="1"/>
  <c r="BF324" i="1"/>
  <c r="BF287" i="1"/>
  <c r="BI272" i="1"/>
  <c r="BK12" i="4" s="1"/>
  <c r="BI235" i="1"/>
  <c r="BG376" i="1"/>
  <c r="BG339" i="1"/>
  <c r="BF168" i="1" l="1"/>
  <c r="BH10" i="4" s="1"/>
  <c r="BF131" i="1"/>
  <c r="BI24" i="1"/>
  <c r="BF116" i="1"/>
  <c r="BH9" i="4" s="1"/>
  <c r="BF79" i="1"/>
  <c r="BH183" i="1"/>
  <c r="BH220" i="1"/>
  <c r="BJ11" i="4" s="1"/>
  <c r="BH13" i="4"/>
  <c r="BG283" i="1"/>
  <c r="BF326" i="1"/>
  <c r="BG282" i="1"/>
  <c r="BI274" i="1"/>
  <c r="BJ231" i="1"/>
  <c r="BJ230" i="1"/>
  <c r="BG378" i="1"/>
  <c r="BH335" i="1"/>
  <c r="BH334" i="1"/>
  <c r="BI14" i="4"/>
  <c r="BG284" i="1" l="1"/>
  <c r="BG324" i="1" s="1"/>
  <c r="BI13" i="4" s="1"/>
  <c r="BF9" i="1"/>
  <c r="BF12" i="1"/>
  <c r="BF14" i="1" s="1"/>
  <c r="BF170" i="1"/>
  <c r="BG127" i="1"/>
  <c r="BG126" i="1"/>
  <c r="BI27" i="1"/>
  <c r="BI64" i="1"/>
  <c r="BK8" i="4" s="1"/>
  <c r="BG287" i="1"/>
  <c r="BH283" i="1" s="1"/>
  <c r="BH15" i="4"/>
  <c r="BG75" i="1"/>
  <c r="BF118" i="1"/>
  <c r="BG74" i="1"/>
  <c r="BH222" i="1"/>
  <c r="BI178" i="1"/>
  <c r="BI179" i="1"/>
  <c r="BH282" i="1"/>
  <c r="BJ232" i="1"/>
  <c r="BH336" i="1"/>
  <c r="BG326" i="1" l="1"/>
  <c r="BG128" i="1"/>
  <c r="BI66" i="1"/>
  <c r="BJ22" i="1"/>
  <c r="BJ23" i="1"/>
  <c r="BG76" i="1"/>
  <c r="BG116" i="1" s="1"/>
  <c r="BI9" i="4" s="1"/>
  <c r="BI180" i="1"/>
  <c r="BH284" i="1"/>
  <c r="BH324" i="1" s="1"/>
  <c r="BJ13" i="4" s="1"/>
  <c r="BJ272" i="1"/>
  <c r="BL12" i="4" s="1"/>
  <c r="BJ235" i="1"/>
  <c r="BH376" i="1"/>
  <c r="BH339" i="1"/>
  <c r="BG131" i="1" l="1"/>
  <c r="BG168" i="1"/>
  <c r="BJ24" i="1"/>
  <c r="BG79" i="1"/>
  <c r="BH287" i="1"/>
  <c r="BI282" i="1" s="1"/>
  <c r="BI183" i="1"/>
  <c r="BI220" i="1"/>
  <c r="BK11" i="4" s="1"/>
  <c r="BK231" i="1"/>
  <c r="BK230" i="1"/>
  <c r="BJ274" i="1"/>
  <c r="BI334" i="1"/>
  <c r="BH378" i="1"/>
  <c r="BI335" i="1"/>
  <c r="BJ14" i="4"/>
  <c r="BG9" i="1" l="1"/>
  <c r="BI10" i="4"/>
  <c r="BI15" i="4" s="1"/>
  <c r="BG170" i="1"/>
  <c r="BH127" i="1"/>
  <c r="BH126" i="1"/>
  <c r="BJ27" i="1"/>
  <c r="BJ64" i="1"/>
  <c r="BL8" i="4" s="1"/>
  <c r="BH75" i="1"/>
  <c r="BG118" i="1"/>
  <c r="BH74" i="1"/>
  <c r="BH76" i="1" s="1"/>
  <c r="BH116" i="1" s="1"/>
  <c r="BG12" i="1"/>
  <c r="BG14" i="1" s="1"/>
  <c r="BI283" i="1"/>
  <c r="BI284" i="1" s="1"/>
  <c r="BH326" i="1"/>
  <c r="BH79" i="1"/>
  <c r="BI222" i="1"/>
  <c r="BJ178" i="1"/>
  <c r="BJ179" i="1"/>
  <c r="BK232" i="1"/>
  <c r="BK272" i="1" s="1"/>
  <c r="BM12" i="4" s="1"/>
  <c r="BI336" i="1"/>
  <c r="BI376" i="1" s="1"/>
  <c r="BK14" i="4" s="1"/>
  <c r="BH128" i="1" l="1"/>
  <c r="BH168" i="1" s="1"/>
  <c r="BJ66" i="1"/>
  <c r="BK23" i="1"/>
  <c r="BK22" i="1"/>
  <c r="BK235" i="1"/>
  <c r="BK274" i="1" s="1"/>
  <c r="BI75" i="1"/>
  <c r="BI74" i="1"/>
  <c r="BH118" i="1"/>
  <c r="BJ9" i="4"/>
  <c r="BI324" i="1"/>
  <c r="BK13" i="4" s="1"/>
  <c r="BI287" i="1"/>
  <c r="BI339" i="1"/>
  <c r="BI378" i="1" s="1"/>
  <c r="BJ180" i="1"/>
  <c r="BL230" i="1" l="1"/>
  <c r="BH131" i="1"/>
  <c r="BH12" i="1" s="1"/>
  <c r="BH14" i="1" s="1"/>
  <c r="BJ10" i="4"/>
  <c r="BH9" i="1"/>
  <c r="BJ15" i="4"/>
  <c r="BK24" i="1"/>
  <c r="BK64" i="1" s="1"/>
  <c r="BM8" i="4" s="1"/>
  <c r="BJ334" i="1"/>
  <c r="BI76" i="1"/>
  <c r="BI116" i="1" s="1"/>
  <c r="BL231" i="1"/>
  <c r="BL232" i="1" s="1"/>
  <c r="BL272" i="1" s="1"/>
  <c r="BN12" i="4" s="1"/>
  <c r="BI79" i="1"/>
  <c r="BJ335" i="1"/>
  <c r="BJ282" i="1"/>
  <c r="BI326" i="1"/>
  <c r="BJ283" i="1"/>
  <c r="BJ220" i="1"/>
  <c r="BL11" i="4" s="1"/>
  <c r="BJ183" i="1"/>
  <c r="BJ336" i="1"/>
  <c r="BK27" i="1" l="1"/>
  <c r="BL23" i="1" s="1"/>
  <c r="BH170" i="1"/>
  <c r="BI127" i="1"/>
  <c r="BI126" i="1"/>
  <c r="BL22" i="1"/>
  <c r="BK9" i="4"/>
  <c r="BJ75" i="1"/>
  <c r="BI118" i="1"/>
  <c r="BJ74" i="1"/>
  <c r="BL235" i="1"/>
  <c r="BM231" i="1" s="1"/>
  <c r="BJ284" i="1"/>
  <c r="BK179" i="1"/>
  <c r="BJ222" i="1"/>
  <c r="BK178" i="1"/>
  <c r="BJ376" i="1"/>
  <c r="BJ339" i="1"/>
  <c r="BM230" i="1" l="1"/>
  <c r="BK66" i="1"/>
  <c r="BI128" i="1"/>
  <c r="BI168" i="1" s="1"/>
  <c r="BK10" i="4" s="1"/>
  <c r="BK15" i="4" s="1"/>
  <c r="BL274" i="1"/>
  <c r="BI131" i="1"/>
  <c r="BJ126" i="1" s="1"/>
  <c r="BI12" i="1"/>
  <c r="BI14" i="1" s="1"/>
  <c r="BL24" i="1"/>
  <c r="BJ76" i="1"/>
  <c r="BK180" i="1"/>
  <c r="BK220" i="1" s="1"/>
  <c r="BM11" i="4" s="1"/>
  <c r="BJ324" i="1"/>
  <c r="BL13" i="4" s="1"/>
  <c r="BJ287" i="1"/>
  <c r="BM232" i="1"/>
  <c r="BM272" i="1" s="1"/>
  <c r="BO12" i="4" s="1"/>
  <c r="BK335" i="1"/>
  <c r="BK334" i="1"/>
  <c r="BJ378" i="1"/>
  <c r="BL14" i="4"/>
  <c r="BI9" i="1" l="1"/>
  <c r="BJ127" i="1"/>
  <c r="BJ128" i="1" s="1"/>
  <c r="BI170" i="1"/>
  <c r="BM235" i="1"/>
  <c r="BN231" i="1" s="1"/>
  <c r="BL64" i="1"/>
  <c r="BN8" i="4" s="1"/>
  <c r="BL27" i="1"/>
  <c r="BJ116" i="1"/>
  <c r="BJ79" i="1"/>
  <c r="BK183" i="1"/>
  <c r="BL178" i="1" s="1"/>
  <c r="BK282" i="1"/>
  <c r="BJ326" i="1"/>
  <c r="BK283" i="1"/>
  <c r="BK336" i="1"/>
  <c r="BK376" i="1" s="1"/>
  <c r="BM14" i="4" s="1"/>
  <c r="BN230" i="1" l="1"/>
  <c r="BM274" i="1"/>
  <c r="BJ131" i="1"/>
  <c r="BJ168" i="1"/>
  <c r="BL10" i="4" s="1"/>
  <c r="BL179" i="1"/>
  <c r="BL180" i="1" s="1"/>
  <c r="BL66" i="1"/>
  <c r="BM22" i="1"/>
  <c r="BM23" i="1"/>
  <c r="BK222" i="1"/>
  <c r="BJ118" i="1"/>
  <c r="BK75" i="1"/>
  <c r="BK74" i="1"/>
  <c r="BJ12" i="1"/>
  <c r="BJ14" i="1" s="1"/>
  <c r="BL9" i="4"/>
  <c r="BL15" i="4" s="1"/>
  <c r="BK339" i="1"/>
  <c r="BL334" i="1" s="1"/>
  <c r="BK284" i="1"/>
  <c r="BN232" i="1"/>
  <c r="BK378" i="1" l="1"/>
  <c r="BJ9" i="1"/>
  <c r="BM24" i="1"/>
  <c r="BJ170" i="1"/>
  <c r="BK127" i="1"/>
  <c r="BK126" i="1"/>
  <c r="BL220" i="1"/>
  <c r="BN11" i="4" s="1"/>
  <c r="BL183" i="1"/>
  <c r="BL222" i="1" s="1"/>
  <c r="BK76" i="1"/>
  <c r="BL335" i="1"/>
  <c r="BL336" i="1" s="1"/>
  <c r="BK324" i="1"/>
  <c r="BK287" i="1"/>
  <c r="BN272" i="1"/>
  <c r="BP12" i="4" s="1"/>
  <c r="BN235" i="1"/>
  <c r="BK128" i="1" l="1"/>
  <c r="BK168" i="1" s="1"/>
  <c r="BM64" i="1"/>
  <c r="BO8" i="4" s="1"/>
  <c r="BM27" i="1"/>
  <c r="BM179" i="1"/>
  <c r="BM178" i="1"/>
  <c r="BK116" i="1"/>
  <c r="BM9" i="4" s="1"/>
  <c r="BK79" i="1"/>
  <c r="BK326" i="1"/>
  <c r="BL283" i="1"/>
  <c r="BL282" i="1"/>
  <c r="BM13" i="4"/>
  <c r="BN274" i="1"/>
  <c r="BO230" i="1"/>
  <c r="BO231" i="1"/>
  <c r="BL376" i="1"/>
  <c r="BL339" i="1"/>
  <c r="BK131" i="1" l="1"/>
  <c r="BK12" i="1" s="1"/>
  <c r="BK14" i="1" s="1"/>
  <c r="BM10" i="4"/>
  <c r="BM15" i="4" s="1"/>
  <c r="BK9" i="1"/>
  <c r="BM66" i="1"/>
  <c r="BN22" i="1"/>
  <c r="BN23" i="1"/>
  <c r="BK170" i="1"/>
  <c r="BM180" i="1"/>
  <c r="BL75" i="1"/>
  <c r="BL74" i="1"/>
  <c r="BK118" i="1"/>
  <c r="BL284" i="1"/>
  <c r="BL324" i="1" s="1"/>
  <c r="BN13" i="4" s="1"/>
  <c r="BO232" i="1"/>
  <c r="BL378" i="1"/>
  <c r="BM335" i="1"/>
  <c r="BM334" i="1"/>
  <c r="BN14" i="4"/>
  <c r="BL127" i="1" l="1"/>
  <c r="BL287" i="1"/>
  <c r="BM283" i="1" s="1"/>
  <c r="BL126" i="1"/>
  <c r="BL128" i="1" s="1"/>
  <c r="BN24" i="1"/>
  <c r="BM183" i="1"/>
  <c r="BM220" i="1"/>
  <c r="BO11" i="4" s="1"/>
  <c r="BL76" i="1"/>
  <c r="BL326" i="1"/>
  <c r="BM336" i="1"/>
  <c r="BM376" i="1" s="1"/>
  <c r="BO14" i="4" s="1"/>
  <c r="BO272" i="1"/>
  <c r="BQ12" i="4" s="1"/>
  <c r="BO235" i="1"/>
  <c r="BM282" i="1" l="1"/>
  <c r="BL131" i="1"/>
  <c r="BL168" i="1"/>
  <c r="BN10" i="4" s="1"/>
  <c r="BN27" i="1"/>
  <c r="BN64" i="1"/>
  <c r="BP8" i="4" s="1"/>
  <c r="BN178" i="1"/>
  <c r="BN179" i="1"/>
  <c r="BM222" i="1"/>
  <c r="BM339" i="1"/>
  <c r="BN335" i="1" s="1"/>
  <c r="BL116" i="1"/>
  <c r="BL79" i="1"/>
  <c r="BM284" i="1"/>
  <c r="BO274" i="1"/>
  <c r="BP231" i="1"/>
  <c r="BP230" i="1"/>
  <c r="BM378" i="1" l="1"/>
  <c r="BM126" i="1"/>
  <c r="BL170" i="1"/>
  <c r="BM127" i="1"/>
  <c r="BN180" i="1"/>
  <c r="BO23" i="1"/>
  <c r="BN66" i="1"/>
  <c r="BO22" i="1"/>
  <c r="BO24" i="1" s="1"/>
  <c r="BO27" i="1" s="1"/>
  <c r="BN334" i="1"/>
  <c r="BO64" i="1"/>
  <c r="BQ8" i="4" s="1"/>
  <c r="BN9" i="4"/>
  <c r="BN15" i="4" s="1"/>
  <c r="BL9" i="1"/>
  <c r="BL12" i="1"/>
  <c r="BL14" i="1" s="1"/>
  <c r="BM75" i="1"/>
  <c r="BM74" i="1"/>
  <c r="BL118" i="1"/>
  <c r="BM324" i="1"/>
  <c r="BM287" i="1"/>
  <c r="BP232" i="1"/>
  <c r="BP272" i="1" s="1"/>
  <c r="BR12" i="4" s="1"/>
  <c r="BN336" i="1"/>
  <c r="BN376" i="1" s="1"/>
  <c r="BP14" i="4" s="1"/>
  <c r="BM128" i="1" l="1"/>
  <c r="BN183" i="1"/>
  <c r="BN220" i="1"/>
  <c r="BP11" i="4" s="1"/>
  <c r="BN339" i="1"/>
  <c r="BN378" i="1" s="1"/>
  <c r="BP23" i="1"/>
  <c r="BP22" i="1"/>
  <c r="BO66" i="1"/>
  <c r="BM76" i="1"/>
  <c r="BP235" i="1"/>
  <c r="BQ230" i="1" s="1"/>
  <c r="BO13" i="4"/>
  <c r="BM326" i="1"/>
  <c r="BN283" i="1"/>
  <c r="BN282" i="1"/>
  <c r="BO334" i="1"/>
  <c r="BM168" i="1" l="1"/>
  <c r="BO10" i="4" s="1"/>
  <c r="BM131" i="1"/>
  <c r="BP24" i="1"/>
  <c r="BO179" i="1"/>
  <c r="BN222" i="1"/>
  <c r="BO178" i="1"/>
  <c r="BO180" i="1" s="1"/>
  <c r="BO183" i="1" s="1"/>
  <c r="BO335" i="1"/>
  <c r="BO336" i="1" s="1"/>
  <c r="BP274" i="1"/>
  <c r="BQ231" i="1"/>
  <c r="BM116" i="1"/>
  <c r="BM79" i="1"/>
  <c r="BN284" i="1"/>
  <c r="BQ232" i="1"/>
  <c r="BQ272" i="1" s="1"/>
  <c r="BS12" i="4" s="1"/>
  <c r="Q28" i="4" s="1"/>
  <c r="S28" i="4" s="1"/>
  <c r="T28" i="4" s="1"/>
  <c r="F12" i="5" s="1"/>
  <c r="BO220" i="1"/>
  <c r="BQ11" i="4" s="1"/>
  <c r="BQ235" i="1" l="1"/>
  <c r="BQ274" i="1" s="1"/>
  <c r="BO376" i="1"/>
  <c r="BQ14" i="4" s="1"/>
  <c r="BO339" i="1"/>
  <c r="BP335" i="1" s="1"/>
  <c r="BN127" i="1"/>
  <c r="BN126" i="1"/>
  <c r="BM170" i="1"/>
  <c r="BP64" i="1"/>
  <c r="BR8" i="4" s="1"/>
  <c r="BP27" i="1"/>
  <c r="BN74" i="1"/>
  <c r="BM118" i="1"/>
  <c r="BN75" i="1"/>
  <c r="BM12" i="1"/>
  <c r="BM14" i="1" s="1"/>
  <c r="BO9" i="4"/>
  <c r="BO15" i="4" s="1"/>
  <c r="BM9" i="1"/>
  <c r="BP334" i="1"/>
  <c r="BO378" i="1"/>
  <c r="AR12" i="5"/>
  <c r="AK12" i="5"/>
  <c r="P12" i="5"/>
  <c r="S12" i="5"/>
  <c r="Y12" i="5"/>
  <c r="BF12" i="5"/>
  <c r="BA12" i="5"/>
  <c r="I12" i="5"/>
  <c r="AY12" i="5"/>
  <c r="AP12" i="5"/>
  <c r="AS12" i="5"/>
  <c r="AF12" i="5"/>
  <c r="AI12" i="5"/>
  <c r="BH12" i="5"/>
  <c r="BE12" i="5"/>
  <c r="AW12" i="5"/>
  <c r="AO12" i="5"/>
  <c r="AG12" i="5"/>
  <c r="Q12" i="5"/>
  <c r="AV12" i="5"/>
  <c r="X12" i="5"/>
  <c r="H12" i="5"/>
  <c r="BG12" i="5"/>
  <c r="AQ12" i="5"/>
  <c r="AA12" i="5"/>
  <c r="K12" i="5"/>
  <c r="AX12" i="5"/>
  <c r="Z12" i="5"/>
  <c r="AC12" i="5"/>
  <c r="U12" i="5"/>
  <c r="M12" i="5"/>
  <c r="BD12" i="5"/>
  <c r="AN12" i="5"/>
  <c r="AB12" i="5"/>
  <c r="T12" i="5"/>
  <c r="L12" i="5"/>
  <c r="AZ12" i="5"/>
  <c r="AJ12" i="5"/>
  <c r="BC12" i="5"/>
  <c r="AU12" i="5"/>
  <c r="AM12" i="5"/>
  <c r="AE12" i="5"/>
  <c r="W12" i="5"/>
  <c r="O12" i="5"/>
  <c r="G12" i="5"/>
  <c r="BB12" i="5"/>
  <c r="AT12" i="5"/>
  <c r="AH12" i="5"/>
  <c r="R12" i="5"/>
  <c r="BN324" i="1"/>
  <c r="BN287" i="1"/>
  <c r="J12" i="5"/>
  <c r="AL12" i="5"/>
  <c r="AD12" i="5"/>
  <c r="V12" i="5"/>
  <c r="N12" i="5"/>
  <c r="BO222" i="1"/>
  <c r="BP179" i="1"/>
  <c r="BP178" i="1"/>
  <c r="BP336" i="1"/>
  <c r="BP376" i="1" s="1"/>
  <c r="BR14" i="4" s="1"/>
  <c r="BN128" i="1" l="1"/>
  <c r="BQ23" i="1"/>
  <c r="BQ22" i="1"/>
  <c r="BP66" i="1"/>
  <c r="BN76" i="1"/>
  <c r="F28" i="5"/>
  <c r="H28" i="5" s="1"/>
  <c r="BP180" i="1"/>
  <c r="BP220" i="1" s="1"/>
  <c r="BR11" i="4" s="1"/>
  <c r="BO282" i="1"/>
  <c r="BN326" i="1"/>
  <c r="BO283" i="1"/>
  <c r="BP13" i="4"/>
  <c r="BP339" i="1"/>
  <c r="BP378" i="1" s="1"/>
  <c r="BQ24" i="1" l="1"/>
  <c r="BN168" i="1"/>
  <c r="BP10" i="4" s="1"/>
  <c r="BN131" i="1"/>
  <c r="BN116" i="1"/>
  <c r="BN79" i="1"/>
  <c r="BP183" i="1"/>
  <c r="BQ179" i="1" s="1"/>
  <c r="BQ334" i="1"/>
  <c r="BO284" i="1"/>
  <c r="BQ335" i="1"/>
  <c r="BO127" i="1" l="1"/>
  <c r="BO126" i="1"/>
  <c r="BN170" i="1"/>
  <c r="BQ64" i="1"/>
  <c r="BS8" i="4" s="1"/>
  <c r="BQ27" i="1"/>
  <c r="BQ66" i="1" s="1"/>
  <c r="BP222" i="1"/>
  <c r="BQ178" i="1"/>
  <c r="BP9" i="4"/>
  <c r="BP15" i="4" s="1"/>
  <c r="BN9" i="1"/>
  <c r="BN118" i="1"/>
  <c r="BO75" i="1"/>
  <c r="BO74" i="1"/>
  <c r="BN12" i="1"/>
  <c r="BN14" i="1" s="1"/>
  <c r="BQ336" i="1"/>
  <c r="BQ339" i="1" s="1"/>
  <c r="BO324" i="1"/>
  <c r="BO287" i="1"/>
  <c r="BQ180" i="1"/>
  <c r="BO128" i="1" l="1"/>
  <c r="Q24" i="4"/>
  <c r="S24" i="4" s="1"/>
  <c r="T24" i="4" s="1"/>
  <c r="BH8" i="5" s="1"/>
  <c r="BO76" i="1"/>
  <c r="BQ376" i="1"/>
  <c r="BS14" i="4" s="1"/>
  <c r="BP282" i="1"/>
  <c r="BO326" i="1"/>
  <c r="BP283" i="1"/>
  <c r="BQ13" i="4"/>
  <c r="BQ220" i="1"/>
  <c r="BS11" i="4" s="1"/>
  <c r="BQ183" i="1"/>
  <c r="BQ222" i="1" s="1"/>
  <c r="BQ378" i="1"/>
  <c r="F8" i="5" l="1"/>
  <c r="AV8" i="5"/>
  <c r="S8" i="5"/>
  <c r="AI8" i="5"/>
  <c r="AY8" i="5"/>
  <c r="R8" i="5"/>
  <c r="AP8" i="5"/>
  <c r="N8" i="5"/>
  <c r="G8" i="5"/>
  <c r="W8" i="5"/>
  <c r="AM8" i="5"/>
  <c r="BC8" i="5"/>
  <c r="X8" i="5"/>
  <c r="AX8" i="5"/>
  <c r="BF8" i="5"/>
  <c r="AH8" i="5"/>
  <c r="J8" i="5"/>
  <c r="AS8" i="5"/>
  <c r="AC8" i="5"/>
  <c r="M8" i="5"/>
  <c r="AF8" i="5"/>
  <c r="AL8" i="5"/>
  <c r="P8" i="5"/>
  <c r="AW8" i="5"/>
  <c r="AG8" i="5"/>
  <c r="Q8" i="5"/>
  <c r="AR8" i="5"/>
  <c r="Z8" i="5"/>
  <c r="K8" i="5"/>
  <c r="AA8" i="5"/>
  <c r="AQ8" i="5"/>
  <c r="H8" i="5"/>
  <c r="AD8" i="5"/>
  <c r="BD8" i="5"/>
  <c r="AN8" i="5"/>
  <c r="O8" i="5"/>
  <c r="AE8" i="5"/>
  <c r="AU8" i="5"/>
  <c r="L8" i="5"/>
  <c r="AJ8" i="5"/>
  <c r="BG8" i="5"/>
  <c r="AT8" i="5"/>
  <c r="V8" i="5"/>
  <c r="BA8" i="5"/>
  <c r="AK8" i="5"/>
  <c r="U8" i="5"/>
  <c r="BB8" i="5"/>
  <c r="AZ8" i="5"/>
  <c r="AB8" i="5"/>
  <c r="BE8" i="5"/>
  <c r="AO8" i="5"/>
  <c r="Y8" i="5"/>
  <c r="I8" i="5"/>
  <c r="T8" i="5"/>
  <c r="BO168" i="1"/>
  <c r="BQ10" i="4" s="1"/>
  <c r="BO131" i="1"/>
  <c r="BO116" i="1"/>
  <c r="BO79" i="1"/>
  <c r="BP284" i="1"/>
  <c r="Q27" i="4"/>
  <c r="S27" i="4" s="1"/>
  <c r="T27" i="4" s="1"/>
  <c r="BH11" i="5" s="1"/>
  <c r="Q30" i="4"/>
  <c r="BP127" i="1" l="1"/>
  <c r="BO170" i="1"/>
  <c r="BP126" i="1"/>
  <c r="BP128" i="1" s="1"/>
  <c r="BP168" i="1" s="1"/>
  <c r="BR10" i="4" s="1"/>
  <c r="F24" i="5"/>
  <c r="H24" i="5" s="1"/>
  <c r="BQ9" i="4"/>
  <c r="BQ15" i="4" s="1"/>
  <c r="BO9" i="1"/>
  <c r="BP74" i="1"/>
  <c r="BP75" i="1"/>
  <c r="BO118" i="1"/>
  <c r="BO12" i="1"/>
  <c r="BO14" i="1" s="1"/>
  <c r="BP324" i="1"/>
  <c r="BP287" i="1"/>
  <c r="I11" i="5"/>
  <c r="M11" i="5"/>
  <c r="Q11" i="5"/>
  <c r="U11" i="5"/>
  <c r="Y11" i="5"/>
  <c r="AC11" i="5"/>
  <c r="AG11" i="5"/>
  <c r="AK11" i="5"/>
  <c r="AO11" i="5"/>
  <c r="AS11" i="5"/>
  <c r="AW11" i="5"/>
  <c r="BA11" i="5"/>
  <c r="BE11" i="5"/>
  <c r="F11" i="5"/>
  <c r="J11" i="5"/>
  <c r="N11" i="5"/>
  <c r="R11" i="5"/>
  <c r="V11" i="5"/>
  <c r="Z11" i="5"/>
  <c r="AD11" i="5"/>
  <c r="AH11" i="5"/>
  <c r="AL11" i="5"/>
  <c r="AP11" i="5"/>
  <c r="AT11" i="5"/>
  <c r="AX11" i="5"/>
  <c r="BB11" i="5"/>
  <c r="BF11" i="5"/>
  <c r="G11" i="5"/>
  <c r="K11" i="5"/>
  <c r="O11" i="5"/>
  <c r="S11" i="5"/>
  <c r="W11" i="5"/>
  <c r="AA11" i="5"/>
  <c r="AE11" i="5"/>
  <c r="AI11" i="5"/>
  <c r="AM11" i="5"/>
  <c r="AQ11" i="5"/>
  <c r="AU11" i="5"/>
  <c r="AY11" i="5"/>
  <c r="BC11" i="5"/>
  <c r="BG11" i="5"/>
  <c r="H11" i="5"/>
  <c r="L11" i="5"/>
  <c r="P11" i="5"/>
  <c r="T11" i="5"/>
  <c r="X11" i="5"/>
  <c r="AB11" i="5"/>
  <c r="AF11" i="5"/>
  <c r="AJ11" i="5"/>
  <c r="AN11" i="5"/>
  <c r="AR11" i="5"/>
  <c r="AV11" i="5"/>
  <c r="AZ11" i="5"/>
  <c r="BD11" i="5"/>
  <c r="S30" i="4"/>
  <c r="T30" i="4" s="1"/>
  <c r="BP131" i="1" l="1"/>
  <c r="BP76" i="1"/>
  <c r="BP326" i="1"/>
  <c r="BQ282" i="1"/>
  <c r="BQ283" i="1"/>
  <c r="BR13" i="4"/>
  <c r="F27" i="5"/>
  <c r="H27" i="5" s="1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BF14" i="5"/>
  <c r="BG14" i="5"/>
  <c r="BH14" i="5"/>
  <c r="BQ126" i="1" l="1"/>
  <c r="BQ127" i="1"/>
  <c r="BP170" i="1"/>
  <c r="BP116" i="1"/>
  <c r="BP79" i="1"/>
  <c r="BQ284" i="1"/>
  <c r="F30" i="5"/>
  <c r="BQ128" i="1" l="1"/>
  <c r="BQ75" i="1"/>
  <c r="BQ74" i="1"/>
  <c r="BP118" i="1"/>
  <c r="BP12" i="1"/>
  <c r="BP14" i="1" s="1"/>
  <c r="BR9" i="4"/>
  <c r="BP9" i="1"/>
  <c r="BQ324" i="1"/>
  <c r="BQ287" i="1"/>
  <c r="H30" i="5"/>
  <c r="BQ168" i="1" l="1"/>
  <c r="BS10" i="4" s="1"/>
  <c r="BQ131" i="1"/>
  <c r="BQ170" i="1" s="1"/>
  <c r="BQ76" i="1"/>
  <c r="BR15" i="4"/>
  <c r="BS13" i="4"/>
  <c r="BQ326" i="1"/>
  <c r="Q26" i="4" l="1"/>
  <c r="S26" i="4" s="1"/>
  <c r="T26" i="4" s="1"/>
  <c r="BQ116" i="1"/>
  <c r="BQ79" i="1"/>
  <c r="Q29" i="4"/>
  <c r="T10" i="5" l="1"/>
  <c r="AP10" i="5"/>
  <c r="G10" i="5"/>
  <c r="O10" i="5"/>
  <c r="W10" i="5"/>
  <c r="AE10" i="5"/>
  <c r="AM10" i="5"/>
  <c r="AU10" i="5"/>
  <c r="BC10" i="5"/>
  <c r="N10" i="5"/>
  <c r="AB10" i="5"/>
  <c r="AN10" i="5"/>
  <c r="BB10" i="5"/>
  <c r="R10" i="5"/>
  <c r="AJ10" i="5"/>
  <c r="BD10" i="5"/>
  <c r="M10" i="5"/>
  <c r="U10" i="5"/>
  <c r="AC10" i="5"/>
  <c r="AS10" i="5"/>
  <c r="BA10" i="5"/>
  <c r="J10" i="5"/>
  <c r="AL10" i="5"/>
  <c r="BG10" i="5"/>
  <c r="L10" i="5"/>
  <c r="AF10" i="5"/>
  <c r="AZ10" i="5"/>
  <c r="K10" i="5"/>
  <c r="S10" i="5"/>
  <c r="AA10" i="5"/>
  <c r="AI10" i="5"/>
  <c r="AQ10" i="5"/>
  <c r="AY10" i="5"/>
  <c r="H10" i="5"/>
  <c r="V10" i="5"/>
  <c r="AH10" i="5"/>
  <c r="AT10" i="5"/>
  <c r="F10" i="5"/>
  <c r="Z10" i="5"/>
  <c r="AV10" i="5"/>
  <c r="I10" i="5"/>
  <c r="Q10" i="5"/>
  <c r="Y10" i="5"/>
  <c r="AG10" i="5"/>
  <c r="AO10" i="5"/>
  <c r="AW10" i="5"/>
  <c r="BE10" i="5"/>
  <c r="P10" i="5"/>
  <c r="AD10" i="5"/>
  <c r="AR10" i="5"/>
  <c r="BF10" i="5"/>
  <c r="AK10" i="5"/>
  <c r="X10" i="5"/>
  <c r="AX10" i="5"/>
  <c r="BH10" i="5"/>
  <c r="BQ118" i="1"/>
  <c r="BQ12" i="1"/>
  <c r="BQ14" i="1" s="1"/>
  <c r="BS9" i="4"/>
  <c r="BQ9" i="1"/>
  <c r="S29" i="4"/>
  <c r="T29" i="4" s="1"/>
  <c r="F26" i="5" l="1"/>
  <c r="H26" i="5" s="1"/>
  <c r="Q25" i="4"/>
  <c r="BS15" i="4"/>
  <c r="G13" i="5"/>
  <c r="Q13" i="5"/>
  <c r="U13" i="5"/>
  <c r="AA13" i="5"/>
  <c r="AI13" i="5"/>
  <c r="AO13" i="5"/>
  <c r="AU13" i="5"/>
  <c r="BC13" i="5"/>
  <c r="F13" i="5"/>
  <c r="H13" i="5"/>
  <c r="J13" i="5"/>
  <c r="L13" i="5"/>
  <c r="N13" i="5"/>
  <c r="P13" i="5"/>
  <c r="R13" i="5"/>
  <c r="T13" i="5"/>
  <c r="V13" i="5"/>
  <c r="X13" i="5"/>
  <c r="Z13" i="5"/>
  <c r="AB13" i="5"/>
  <c r="AD13" i="5"/>
  <c r="AF13" i="5"/>
  <c r="AH13" i="5"/>
  <c r="AJ13" i="5"/>
  <c r="AL13" i="5"/>
  <c r="AN13" i="5"/>
  <c r="AP13" i="5"/>
  <c r="AR13" i="5"/>
  <c r="AT13" i="5"/>
  <c r="AV13" i="5"/>
  <c r="AX13" i="5"/>
  <c r="AZ13" i="5"/>
  <c r="BB13" i="5"/>
  <c r="BD13" i="5"/>
  <c r="BF13" i="5"/>
  <c r="I13" i="5"/>
  <c r="K13" i="5"/>
  <c r="M13" i="5"/>
  <c r="O13" i="5"/>
  <c r="S13" i="5"/>
  <c r="W13" i="5"/>
  <c r="Y13" i="5"/>
  <c r="AC13" i="5"/>
  <c r="AE13" i="5"/>
  <c r="AG13" i="5"/>
  <c r="AK13" i="5"/>
  <c r="AM13" i="5"/>
  <c r="AQ13" i="5"/>
  <c r="AS13" i="5"/>
  <c r="AW13" i="5"/>
  <c r="AY13" i="5"/>
  <c r="BA13" i="5"/>
  <c r="BE13" i="5"/>
  <c r="BG13" i="5"/>
  <c r="BH13" i="5"/>
  <c r="S25" i="4" l="1"/>
  <c r="T25" i="4" s="1"/>
  <c r="Q31" i="4"/>
  <c r="S31" i="4" s="1"/>
  <c r="T31" i="4" s="1"/>
  <c r="F29" i="5"/>
  <c r="AQ9" i="5" l="1"/>
  <c r="AQ19" i="5" s="1"/>
  <c r="AS9" i="5"/>
  <c r="AS19" i="5" s="1"/>
  <c r="W9" i="5"/>
  <c r="W19" i="5" s="1"/>
  <c r="AW9" i="5"/>
  <c r="AW19" i="5" s="1"/>
  <c r="AB9" i="5"/>
  <c r="AB19" i="5" s="1"/>
  <c r="AN9" i="5"/>
  <c r="AN19" i="5" s="1"/>
  <c r="BB9" i="5"/>
  <c r="BB19" i="5" s="1"/>
  <c r="AG9" i="5"/>
  <c r="AG19" i="5" s="1"/>
  <c r="T9" i="5"/>
  <c r="T19" i="5" s="1"/>
  <c r="K9" i="5"/>
  <c r="K19" i="5" s="1"/>
  <c r="BE9" i="5"/>
  <c r="BE19" i="5" s="1"/>
  <c r="AR9" i="5"/>
  <c r="AR19" i="5" s="1"/>
  <c r="AI9" i="5"/>
  <c r="AI19" i="5" s="1"/>
  <c r="V9" i="5"/>
  <c r="V19" i="5" s="1"/>
  <c r="AC9" i="5"/>
  <c r="AC19" i="5" s="1"/>
  <c r="AV9" i="5"/>
  <c r="AV19" i="5" s="1"/>
  <c r="P9" i="5"/>
  <c r="P19" i="5" s="1"/>
  <c r="AL9" i="5"/>
  <c r="AL19" i="5" s="1"/>
  <c r="G9" i="5"/>
  <c r="G19" i="5" s="1"/>
  <c r="AD9" i="5"/>
  <c r="AD19" i="5" s="1"/>
  <c r="J9" i="5"/>
  <c r="J19" i="5" s="1"/>
  <c r="Q9" i="5"/>
  <c r="Q19" i="5" s="1"/>
  <c r="AA9" i="5"/>
  <c r="AA19" i="5" s="1"/>
  <c r="F9" i="5"/>
  <c r="I9" i="5"/>
  <c r="I19" i="5" s="1"/>
  <c r="AY9" i="5"/>
  <c r="AY19" i="5" s="1"/>
  <c r="AP9" i="5"/>
  <c r="AP19" i="5" s="1"/>
  <c r="AK9" i="5"/>
  <c r="AK19" i="5" s="1"/>
  <c r="BD9" i="5"/>
  <c r="BD19" i="5" s="1"/>
  <c r="X9" i="5"/>
  <c r="X19" i="5" s="1"/>
  <c r="AU9" i="5"/>
  <c r="AU19" i="5" s="1"/>
  <c r="O9" i="5"/>
  <c r="O19" i="5" s="1"/>
  <c r="AM9" i="5"/>
  <c r="AM19" i="5" s="1"/>
  <c r="R9" i="5"/>
  <c r="R19" i="5" s="1"/>
  <c r="AZ9" i="5"/>
  <c r="AZ19" i="5" s="1"/>
  <c r="AH9" i="5"/>
  <c r="AH19" i="5" s="1"/>
  <c r="Y9" i="5"/>
  <c r="Y19" i="5" s="1"/>
  <c r="L9" i="5"/>
  <c r="L19" i="5" s="1"/>
  <c r="BF9" i="5"/>
  <c r="BF19" i="5" s="1"/>
  <c r="M9" i="5"/>
  <c r="M19" i="5" s="1"/>
  <c r="AF9" i="5"/>
  <c r="AF19" i="5" s="1"/>
  <c r="BC9" i="5"/>
  <c r="BC19" i="5" s="1"/>
  <c r="AT9" i="5"/>
  <c r="AT19" i="5" s="1"/>
  <c r="Z9" i="5"/>
  <c r="Z19" i="5" s="1"/>
  <c r="AJ9" i="5"/>
  <c r="AJ19" i="5" s="1"/>
  <c r="AX9" i="5"/>
  <c r="AX19" i="5" s="1"/>
  <c r="AO9" i="5"/>
  <c r="AO19" i="5" s="1"/>
  <c r="S9" i="5"/>
  <c r="S19" i="5" s="1"/>
  <c r="BA9" i="5"/>
  <c r="BA19" i="5" s="1"/>
  <c r="U9" i="5"/>
  <c r="U19" i="5" s="1"/>
  <c r="H9" i="5"/>
  <c r="H19" i="5" s="1"/>
  <c r="AE9" i="5"/>
  <c r="AE19" i="5" s="1"/>
  <c r="N9" i="5"/>
  <c r="N19" i="5" s="1"/>
  <c r="BG9" i="5"/>
  <c r="BG19" i="5" s="1"/>
  <c r="BH9" i="5"/>
  <c r="BH19" i="5" s="1"/>
  <c r="H29" i="5"/>
  <c r="F25" i="5" l="1"/>
  <c r="F19" i="5"/>
  <c r="F20" i="5" s="1"/>
  <c r="H25" i="5" l="1"/>
  <c r="F31" i="5"/>
  <c r="H31" i="5" s="1"/>
</calcChain>
</file>

<file path=xl/comments1.xml><?xml version="1.0" encoding="utf-8"?>
<comments xmlns="http://schemas.openxmlformats.org/spreadsheetml/2006/main">
  <authors>
    <author>Seymour, Jonathan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RFM
Input'!$H$183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PTRM
WACC'!G19</t>
        </r>
      </text>
    </comment>
    <comment ref="I17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RFM
Input'!G177:L177</t>
        </r>
      </text>
    </comment>
    <comment ref="O17" authorId="0">
      <text>
        <r>
          <rPr>
            <b/>
            <sz val="9"/>
            <color indexed="81"/>
            <rFont val="Tahoma"/>
            <charset val="1"/>
          </rPr>
          <t xml:space="preserve">Source:
</t>
        </r>
        <r>
          <rPr>
            <sz val="9"/>
            <color indexed="81"/>
            <rFont val="Tahoma"/>
            <family val="2"/>
          </rPr>
          <t>Preliminary Decision PTRM
PTRM input'!$G$216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3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RFM
Input'!K7:L13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RFM
Actual RAB roll forward'!H438:H444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RFM
Input'!H143:L149</t>
        </r>
      </text>
    </comment>
    <comment ref="F45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Set to RL to ensure calculations flow.</t>
        </r>
      </text>
    </comment>
    <comment ref="I80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RFM
Adjustment for previous period'!$G76:G82</t>
        </r>
      </text>
    </comment>
    <comment ref="N116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Not applicable to JEN.</t>
        </r>
      </text>
    </comment>
    <comment ref="N143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RFM
Total actual RAB roll forward'!L359:L365</t>
        </r>
      </text>
    </comment>
  </commentList>
</comments>
</file>

<file path=xl/comments2.xml><?xml version="1.0" encoding="utf-8"?>
<comments xmlns="http://schemas.openxmlformats.org/spreadsheetml/2006/main">
  <authors>
    <author>Seymour, Jonathan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sharedStrings.xml><?xml version="1.0" encoding="utf-8"?>
<sst xmlns="http://schemas.openxmlformats.org/spreadsheetml/2006/main" count="529" uniqueCount="76">
  <si>
    <t>Subtransmission</t>
  </si>
  <si>
    <t>Distribution system assets</t>
  </si>
  <si>
    <t>Standard metering</t>
  </si>
  <si>
    <t>Public lighting</t>
  </si>
  <si>
    <t>SCADA/Network control</t>
  </si>
  <si>
    <t>Non-network general assets - IT</t>
  </si>
  <si>
    <t>Non-network general assets - Other</t>
  </si>
  <si>
    <t>VBRC</t>
  </si>
  <si>
    <t>Inflation</t>
  </si>
  <si>
    <t>Remaining Life</t>
  </si>
  <si>
    <t>Standard Life</t>
  </si>
  <si>
    <t>Existing Assets</t>
  </si>
  <si>
    <t>Check</t>
  </si>
  <si>
    <t>2010 Closing RAB</t>
  </si>
  <si>
    <t>Total Closing RAB</t>
  </si>
  <si>
    <t>Actual Inflation</t>
  </si>
  <si>
    <t>Capex</t>
  </si>
  <si>
    <t>Real Vanilla WACC</t>
  </si>
  <si>
    <t>Capex Closing RAB</t>
  </si>
  <si>
    <t>Total Depreciation</t>
  </si>
  <si>
    <t>Capex Depreciation</t>
  </si>
  <si>
    <t>General Assumptions</t>
  </si>
  <si>
    <t>Depreciation Calculations</t>
  </si>
  <si>
    <t>Year</t>
  </si>
  <si>
    <t>Assumptions</t>
  </si>
  <si>
    <t>$m Real (2010)</t>
  </si>
  <si>
    <t>Existing Assets Closing RAB</t>
  </si>
  <si>
    <t>$m Real (2015)</t>
  </si>
  <si>
    <t>Equity Raising</t>
  </si>
  <si>
    <t>Inputs</t>
  </si>
  <si>
    <t>Capex (with half year WACC applied)</t>
  </si>
  <si>
    <t>Real Vanilla WACC 2016-20</t>
  </si>
  <si>
    <t>Real Vanilla WACC 2011-15</t>
  </si>
  <si>
    <t>Cumulative inflation (one year lagged)</t>
  </si>
  <si>
    <t>$m Nominal</t>
  </si>
  <si>
    <t>Nominal Vanilla WACC</t>
  </si>
  <si>
    <t xml:space="preserve">Nominal Closing Balance </t>
  </si>
  <si>
    <t>Total</t>
  </si>
  <si>
    <t>Adjusted Closing Balance</t>
  </si>
  <si>
    <t>Difference Between Actual and Forecast Net Capex</t>
  </si>
  <si>
    <t>Return on Difference - Net Capex</t>
  </si>
  <si>
    <t>$m real 2010</t>
  </si>
  <si>
    <t>Net Nominal Capex with half year WACC</t>
  </si>
  <si>
    <t>Nominal WACC</t>
  </si>
  <si>
    <t>Baseline Depreciation calculation ($m Real 2010)</t>
  </si>
  <si>
    <t>$m Real 2010</t>
  </si>
  <si>
    <t>$m Real 2015</t>
  </si>
  <si>
    <t>conv_2015</t>
  </si>
  <si>
    <t>2016-20 Net Capex ($m Real 2015)</t>
  </si>
  <si>
    <t>RFM Closing Bal</t>
  </si>
  <si>
    <t>$m 2015</t>
  </si>
  <si>
    <t>Check vs RFM</t>
  </si>
  <si>
    <t>Second reg period - base year $</t>
  </si>
  <si>
    <t>NPV 2016 - 20</t>
  </si>
  <si>
    <t>Supervisory cables</t>
  </si>
  <si>
    <t>Old SWER ACRs</t>
  </si>
  <si>
    <t>Linked to RFM</t>
  </si>
  <si>
    <t>OKAY?</t>
  </si>
  <si>
    <t>Added rows/columns</t>
  </si>
  <si>
    <t>Entended depreciation calculations out to 2070</t>
  </si>
  <si>
    <t>RAB adjustments $m Real (2010)</t>
  </si>
  <si>
    <t>Total 2015 Adjustment for final 2010 capex</t>
  </si>
  <si>
    <t>Other RAB adjustments</t>
  </si>
  <si>
    <t>2010 adj capex</t>
  </si>
  <si>
    <t>Total Depreciation on Existing Assets</t>
  </si>
  <si>
    <t>Depreciation on RAB adjustments</t>
  </si>
  <si>
    <t>Depreciation on Existing Opening RAB</t>
  </si>
  <si>
    <t>Jemena Depreciation - Baseline Output</t>
  </si>
  <si>
    <t>Sum Depn</t>
  </si>
  <si>
    <t>RFM</t>
  </si>
  <si>
    <t>Adjustment Required</t>
  </si>
  <si>
    <t>Baseline Depreciation calculation ($m Real 2015)</t>
  </si>
  <si>
    <t>Difference</t>
  </si>
  <si>
    <t>Jemena Depreciation - PTRM Inputs</t>
  </si>
  <si>
    <t>Linked to PTRM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</si>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</sst>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6" formatCode="&quot;$&quot;#,##0;[Red]\-&quot;$&quot;#,##0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00_-;\-* #,##0.000_-;_-* &quot;-&quot;??_-;_-@_-"/>
    <numFmt numFmtId="168" formatCode="0\ &quot;Capex&quot;"/>
    <numFmt numFmtId="169" formatCode="#\ &quot;Capex&quot;;\-#\ &quot;Capex&quot;"/>
    <numFmt numFmtId="170" formatCode="_(* #,##0.00_);_(* \(#,##0.00\);_(* &quot;-&quot;??_);_(@_)"/>
    <numFmt numFmtId="171" formatCode="_-* #,##0.00_-;[Red]\(#,##0.00\)_-;_-* &quot;-&quot;??_-;_-@_-"/>
    <numFmt numFmtId="172" formatCode="_(&quot;$&quot;#,##0.0_);\(&quot;$&quot;#,##0.0\);_(&quot;$&quot;#,##0.0_)"/>
    <numFmt numFmtId="173" formatCode="d/m/yy"/>
    <numFmt numFmtId="174" formatCode="_(#,##0.0\x_);\(#,##0.0\x\);_(#,##0.0\x_)"/>
    <numFmt numFmtId="175" formatCode="_(#,##0.0_);\(#,##0.0\);_(#,##0.0_)"/>
    <numFmt numFmtId="176" formatCode="_(#,##0.0%_);\(#,##0.0%\);_(#,##0.0%_)"/>
    <numFmt numFmtId="177" formatCode="_(###0_);\(###0\);_(###0_)"/>
    <numFmt numFmtId="178" formatCode="_)d/m/yy_)"/>
    <numFmt numFmtId="179" formatCode="_(&quot;$&quot;* #,##0_);_(&quot;$&quot;* \(#,##0\);_(&quot;$&quot;* &quot;-&quot;_);_(@_)"/>
    <numFmt numFmtId="180" formatCode="_(* #,##0_);_(* \(#,##0\);_(* &quot;-&quot;_);_(@_)"/>
    <numFmt numFmtId="181" formatCode="0.000_)"/>
    <numFmt numFmtId="182" formatCode="#,##0.0_);\(#,##0.0\)"/>
    <numFmt numFmtId="183" formatCode="_(&quot;Rp.&quot;* #,##0_);_(&quot;Rp.&quot;* \(#,##0\);_(&quot;Rp.&quot;* &quot;-&quot;_);_(@_)"/>
    <numFmt numFmtId="184" formatCode="00000"/>
    <numFmt numFmtId="185" formatCode="_(&quot;$&quot;* #,##0.00_);_(&quot;$&quot;* \(#,##0.00\);_(&quot;$&quot;* &quot;-&quot;??_);_(@_)"/>
    <numFmt numFmtId="186" formatCode="mm/dd/yy"/>
    <numFmt numFmtId="187" formatCode="_-[$€-2]* #,##0.00_-;\-[$€-2]* #,##0.00_-;_-[$€-2]* &quot;-&quot;??_-"/>
    <numFmt numFmtId="188" formatCode="0_);[Red]\(0\)"/>
    <numFmt numFmtId="189" formatCode="_(* #,##0_);_(* \(#,##0\);_(* &quot;-&quot;??_);_(@_)"/>
    <numFmt numFmtId="190" formatCode="&quot;Rp.&quot;#,##0.00_);\(&quot;Rp.&quot;#,##0.00\)"/>
    <numFmt numFmtId="191" formatCode="_(* #,##0.0_);_(* \(#,##0.0\);_(* &quot;-&quot;?_);_(@_)"/>
    <numFmt numFmtId="192" formatCode="0.00%;_*\(0.00\)%"/>
    <numFmt numFmtId="193" formatCode="_(#,##0_);\(#,##0\);_(#,##0_)"/>
    <numFmt numFmtId="194" formatCode="_-* #,##0.0_-;\(\ #,##0.0\)"/>
    <numFmt numFmtId="195" formatCode="0.00_)"/>
    <numFmt numFmtId="196" formatCode="#,##0_ ;[Red]\(#,##0\)\ "/>
    <numFmt numFmtId="197" formatCode="#,##0.00;\(#,##0.00\)"/>
    <numFmt numFmtId="198" formatCode="0_)"/>
    <numFmt numFmtId="199" formatCode="#,##0.0000_);[Red]\(#,##0.0000\)"/>
    <numFmt numFmtId="200" formatCode="#,##0_);[Red]\(#,##0\)"/>
    <numFmt numFmtId="201" formatCode="#,##0.00_);[Red]\(#,##0.00\)"/>
    <numFmt numFmtId="202" formatCode="#,##0_ ;\-#,##0\ "/>
    <numFmt numFmtId="203" formatCode="_-* #,##0.0000_-;\-* #,##0.0000_-;_-* &quot;-&quot;??_-;_-@_-"/>
    <numFmt numFmtId="204" formatCode="0.000%"/>
    <numFmt numFmtId="205" formatCode="#,##0_ ;[Red]\-#,##0\ "/>
    <numFmt numFmtId="206" formatCode="#,##0.0_ ;[Red]\-#,##0.0\ "/>
    <numFmt numFmtId="207" formatCode="_-\ #,##0_-;[Red]\-\ #,##0_-;_-\ &quot;-&quot;??_-;_-@_-"/>
    <numFmt numFmtId="208" formatCode="_-\ #,##0.0_-;[Red]\-\ #,##0.0_-;_-\ &quot;-&quot;??_-;_-@_-"/>
    <numFmt numFmtId="209" formatCode="#,##0.0000_ ;[Red]\-#,##0.0000\ "/>
    <numFmt numFmtId="210" formatCode="#,##0.00_ ;[Red]\-#,##0.00\ "/>
    <numFmt numFmtId="211" formatCode="0.000"/>
    <numFmt numFmtId="212" formatCode="0.00000"/>
    <numFmt numFmtId="213" formatCode="#,##0.00000_ ;[Red]\-#,##0.00000\ "/>
  </numFmts>
  <fonts count="85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sz val="11"/>
      <name val="Book Antiqua"/>
      <family val="1"/>
    </font>
    <font>
      <b/>
      <sz val="11"/>
      <color indexed="8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u/>
      <sz val="10"/>
      <color theme="1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  <scheme val="minor"/>
    </font>
    <font>
      <sz val="8"/>
      <name val="MS Sans Serif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43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3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171" fontId="9" fillId="0" borderId="0"/>
    <xf numFmtId="171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0" borderId="0"/>
    <xf numFmtId="172" fontId="9" fillId="0" borderId="2">
      <alignment horizontal="center" vertical="center"/>
      <protection locked="0"/>
    </xf>
    <xf numFmtId="173" fontId="9" fillId="0" borderId="2">
      <alignment horizontal="center" vertical="center"/>
      <protection locked="0"/>
    </xf>
    <xf numFmtId="174" fontId="9" fillId="0" borderId="2">
      <alignment horizontal="center" vertical="center"/>
      <protection locked="0"/>
    </xf>
    <xf numFmtId="175" fontId="9" fillId="0" borderId="2">
      <alignment horizontal="center" vertical="center"/>
      <protection locked="0"/>
    </xf>
    <xf numFmtId="176" fontId="9" fillId="0" borderId="2">
      <alignment horizontal="center" vertical="center"/>
      <protection locked="0"/>
    </xf>
    <xf numFmtId="177" fontId="9" fillId="0" borderId="2">
      <alignment horizontal="center" vertical="center"/>
      <protection locked="0"/>
    </xf>
    <xf numFmtId="0" fontId="9" fillId="0" borderId="2" applyAlignment="0">
      <protection locked="0"/>
    </xf>
    <xf numFmtId="172" fontId="9" fillId="0" borderId="2">
      <alignment vertical="center"/>
      <protection locked="0"/>
    </xf>
    <xf numFmtId="178" fontId="9" fillId="0" borderId="2">
      <alignment horizontal="right" vertical="center"/>
      <protection locked="0"/>
    </xf>
    <xf numFmtId="174" fontId="9" fillId="0" borderId="2">
      <alignment vertical="center"/>
      <protection locked="0"/>
    </xf>
    <xf numFmtId="175" fontId="9" fillId="0" borderId="2">
      <alignment vertical="center"/>
      <protection locked="0"/>
    </xf>
    <xf numFmtId="176" fontId="9" fillId="0" borderId="2">
      <alignment vertical="center"/>
      <protection locked="0"/>
    </xf>
    <xf numFmtId="177" fontId="9" fillId="0" borderId="2">
      <alignment horizontal="right" vertical="center"/>
      <protection locked="0"/>
    </xf>
    <xf numFmtId="179" fontId="13" fillId="0" borderId="0" applyFont="0" applyFill="0" applyBorder="0" applyAlignment="0" applyProtection="0"/>
    <xf numFmtId="0" fontId="14" fillId="0" borderId="0" applyNumberFormat="0" applyFill="0" applyBorder="0" applyAlignment="0"/>
    <xf numFmtId="180" fontId="5" fillId="19" borderId="0" applyNumberFormat="0" applyFont="0" applyBorder="0" applyAlignment="0">
      <alignment horizontal="right"/>
    </xf>
    <xf numFmtId="0" fontId="15" fillId="0" borderId="0" applyNumberFormat="0" applyFill="0" applyBorder="0" applyAlignment="0">
      <protection locked="0"/>
    </xf>
    <xf numFmtId="0" fontId="16" fillId="20" borderId="0" applyNumberFormat="0" applyFill="0" applyBorder="0" applyProtection="0">
      <alignment horizontal="center"/>
    </xf>
    <xf numFmtId="0" fontId="16" fillId="20" borderId="0" applyNumberFormat="0" applyFill="0" applyBorder="0" applyProtection="0"/>
    <xf numFmtId="0" fontId="9" fillId="0" borderId="0" applyNumberFormat="0" applyFont="0" applyFill="0" applyBorder="0">
      <alignment horizontal="center" vertical="center"/>
      <protection locked="0"/>
    </xf>
    <xf numFmtId="172" fontId="9" fillId="0" borderId="0" applyFill="0" applyBorder="0">
      <alignment horizontal="center" vertical="center"/>
    </xf>
    <xf numFmtId="173" fontId="9" fillId="0" borderId="0" applyFill="0" applyBorder="0">
      <alignment horizontal="center" vertical="center"/>
    </xf>
    <xf numFmtId="174" fontId="9" fillId="0" borderId="0" applyFill="0" applyBorder="0">
      <alignment horizontal="center" vertical="center"/>
    </xf>
    <xf numFmtId="175" fontId="9" fillId="0" borderId="0" applyFill="0" applyBorder="0">
      <alignment horizontal="center" vertical="center"/>
    </xf>
    <xf numFmtId="176" fontId="9" fillId="0" borderId="0" applyFill="0" applyBorder="0">
      <alignment horizontal="center" vertical="center"/>
    </xf>
    <xf numFmtId="177" fontId="9" fillId="0" borderId="0" applyFill="0" applyBorder="0">
      <alignment horizontal="center" vertical="center"/>
    </xf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0" fontId="5" fillId="0" borderId="0" applyFont="0" applyFill="0" applyBorder="0" applyAlignment="0" applyProtection="0"/>
    <xf numFmtId="182" fontId="18" fillId="0" borderId="0" applyFill="0" applyBorder="0" applyAlignment="0" applyProtection="0">
      <alignment horizontal="right"/>
    </xf>
    <xf numFmtId="0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20" fillId="0" borderId="0" applyFont="0" applyFill="0" applyBorder="0" applyAlignment="0" applyProtection="0"/>
    <xf numFmtId="3" fontId="21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90" fontId="5" fillId="0" borderId="0" applyFont="0" applyFill="0" applyBorder="0" applyAlignment="0" applyProtection="0">
      <alignment horizontal="center"/>
    </xf>
    <xf numFmtId="0" fontId="24" fillId="0" borderId="0"/>
    <xf numFmtId="0" fontId="25" fillId="0" borderId="0"/>
    <xf numFmtId="38" fontId="9" fillId="19" borderId="0" applyNumberFormat="0" applyBorder="0" applyAlignment="0" applyProtection="0"/>
    <xf numFmtId="0" fontId="26" fillId="0" borderId="3" applyNumberFormat="0" applyAlignment="0" applyProtection="0">
      <alignment horizontal="left" vertical="center"/>
    </xf>
    <xf numFmtId="0" fontId="26" fillId="0" borderId="4">
      <alignment horizontal="left" vertical="center"/>
    </xf>
    <xf numFmtId="0" fontId="7" fillId="0" borderId="0" applyFill="0" applyBorder="0">
      <alignment vertical="center"/>
    </xf>
    <xf numFmtId="0" fontId="7" fillId="0" borderId="0" applyFill="0" applyBorder="0">
      <alignment vertical="center"/>
    </xf>
    <xf numFmtId="0" fontId="27" fillId="0" borderId="0" applyFill="0" applyBorder="0">
      <alignment vertical="center"/>
    </xf>
    <xf numFmtId="0" fontId="27" fillId="0" borderId="0" applyFill="0" applyBorder="0">
      <alignment vertical="center"/>
    </xf>
    <xf numFmtId="0" fontId="28" fillId="0" borderId="0" applyFill="0" applyBorder="0">
      <alignment vertical="center"/>
    </xf>
    <xf numFmtId="0" fontId="28" fillId="0" borderId="0" applyFill="0" applyBorder="0">
      <alignment vertical="center"/>
    </xf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166" fontId="29" fillId="0" borderId="0"/>
    <xf numFmtId="0" fontId="30" fillId="24" borderId="5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Fill="0" applyBorder="0" applyAlignment="0">
      <protection locked="0"/>
    </xf>
    <xf numFmtId="0" fontId="33" fillId="0" borderId="0" applyFill="0" applyBorder="0" applyAlignment="0">
      <protection locked="0"/>
    </xf>
    <xf numFmtId="191" fontId="5" fillId="25" borderId="0" applyFont="0" applyBorder="0">
      <alignment horizontal="right"/>
    </xf>
    <xf numFmtId="166" fontId="5" fillId="25" borderId="0" applyFont="0" applyBorder="0" applyAlignment="0"/>
    <xf numFmtId="191" fontId="5" fillId="25" borderId="0" applyFont="0" applyBorder="0">
      <alignment horizontal="right"/>
    </xf>
    <xf numFmtId="182" fontId="34" fillId="0" borderId="6" applyProtection="0"/>
    <xf numFmtId="192" fontId="35" fillId="0" borderId="6">
      <alignment horizontal="right"/>
      <protection locked="0"/>
    </xf>
    <xf numFmtId="10" fontId="9" fillId="25" borderId="7" applyNumberFormat="0" applyBorder="0" applyAlignment="0" applyProtection="0"/>
    <xf numFmtId="0" fontId="34" fillId="0" borderId="6">
      <protection locked="0"/>
    </xf>
    <xf numFmtId="180" fontId="5" fillId="26" borderId="0" applyFont="0" applyBorder="0" applyAlignment="0">
      <alignment horizontal="right"/>
      <protection locked="0"/>
    </xf>
    <xf numFmtId="10" fontId="5" fillId="26" borderId="0" applyFont="0" applyBorder="0">
      <alignment horizontal="right"/>
      <protection locked="0"/>
    </xf>
    <xf numFmtId="180" fontId="5" fillId="26" borderId="0" applyFont="0" applyBorder="0" applyAlignment="0">
      <alignment horizontal="right"/>
      <protection locked="0"/>
    </xf>
    <xf numFmtId="3" fontId="5" fillId="27" borderId="0" applyFont="0" applyBorder="0">
      <protection locked="0"/>
    </xf>
    <xf numFmtId="166" fontId="27" fillId="27" borderId="0" applyBorder="0" applyAlignment="0">
      <protection locked="0"/>
    </xf>
    <xf numFmtId="0" fontId="36" fillId="3" borderId="0">
      <alignment horizontal="center"/>
    </xf>
    <xf numFmtId="180" fontId="5" fillId="25" borderId="0" applyFont="0" applyBorder="0">
      <alignment horizontal="right"/>
      <protection locked="0"/>
    </xf>
    <xf numFmtId="0" fontId="37" fillId="24" borderId="0" applyNumberFormat="0" applyFont="0" applyAlignment="0"/>
    <xf numFmtId="0" fontId="37" fillId="24" borderId="8" applyNumberFormat="0" applyFont="0" applyAlignment="0">
      <protection locked="0"/>
    </xf>
    <xf numFmtId="166" fontId="38" fillId="28" borderId="0" applyBorder="0" applyAlignment="0"/>
    <xf numFmtId="0" fontId="9" fillId="19" borderId="0"/>
    <xf numFmtId="191" fontId="39" fillId="19" borderId="9" applyFont="0" applyBorder="0" applyAlignment="0"/>
    <xf numFmtId="166" fontId="27" fillId="19" borderId="0" applyFont="0" applyBorder="0" applyAlignment="0"/>
    <xf numFmtId="0" fontId="28" fillId="0" borderId="10" applyFill="0">
      <alignment horizontal="center" vertical="center"/>
    </xf>
    <xf numFmtId="0" fontId="9" fillId="0" borderId="10" applyFill="0">
      <alignment horizontal="center" vertical="center"/>
    </xf>
    <xf numFmtId="193" fontId="9" fillId="0" borderId="10" applyFill="0">
      <alignment horizontal="center" vertical="center"/>
    </xf>
    <xf numFmtId="182" fontId="40" fillId="0" borderId="0"/>
    <xf numFmtId="0" fontId="26" fillId="0" borderId="0" applyFill="0" applyBorder="0" applyAlignment="0"/>
    <xf numFmtId="194" fontId="41" fillId="0" borderId="6">
      <alignment horizontal="right"/>
      <protection locked="0"/>
    </xf>
    <xf numFmtId="195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43" fillId="0" borderId="0"/>
    <xf numFmtId="0" fontId="28" fillId="0" borderId="0" applyFill="0" applyBorder="0">
      <alignment horizontal="right" vertical="center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196" fontId="44" fillId="0" borderId="11"/>
    <xf numFmtId="0" fontId="45" fillId="0" borderId="12">
      <alignment horizontal="center"/>
    </xf>
    <xf numFmtId="3" fontId="19" fillId="0" borderId="0" applyFont="0" applyFill="0" applyBorder="0" applyAlignment="0" applyProtection="0"/>
    <xf numFmtId="0" fontId="19" fillId="29" borderId="0" applyNumberFormat="0" applyFont="0" applyBorder="0" applyAlignment="0" applyProtection="0"/>
    <xf numFmtId="197" fontId="5" fillId="0" borderId="0"/>
    <xf numFmtId="172" fontId="9" fillId="0" borderId="0" applyFill="0" applyBorder="0">
      <alignment horizontal="right" vertical="center"/>
    </xf>
    <xf numFmtId="178" fontId="9" fillId="0" borderId="0" applyFill="0" applyBorder="0">
      <alignment horizontal="right" vertical="center"/>
    </xf>
    <xf numFmtId="174" fontId="9" fillId="0" borderId="0" applyFill="0" applyBorder="0">
      <alignment horizontal="right" vertical="center"/>
    </xf>
    <xf numFmtId="175" fontId="9" fillId="0" borderId="0" applyFill="0" applyBorder="0">
      <alignment horizontal="right" vertical="center"/>
    </xf>
    <xf numFmtId="176" fontId="9" fillId="0" borderId="0" applyFill="0" applyBorder="0">
      <alignment horizontal="right" vertical="center"/>
    </xf>
    <xf numFmtId="177" fontId="9" fillId="0" borderId="0" applyFill="0" applyBorder="0">
      <alignment horizontal="right" vertical="center"/>
    </xf>
    <xf numFmtId="4" fontId="46" fillId="30" borderId="13" applyNumberFormat="0" applyProtection="0">
      <alignment vertical="center"/>
    </xf>
    <xf numFmtId="4" fontId="47" fillId="31" borderId="13" applyNumberFormat="0" applyProtection="0">
      <alignment vertical="center"/>
    </xf>
    <xf numFmtId="4" fontId="46" fillId="31" borderId="13" applyNumberFormat="0" applyProtection="0">
      <alignment horizontal="left" vertical="center" indent="1"/>
    </xf>
    <xf numFmtId="0" fontId="46" fillId="31" borderId="13" applyNumberFormat="0" applyProtection="0">
      <alignment horizontal="left" vertical="top" indent="1"/>
    </xf>
    <xf numFmtId="4" fontId="46" fillId="0" borderId="0" applyNumberFormat="0" applyProtection="0">
      <alignment horizontal="left" vertical="center" indent="1"/>
    </xf>
    <xf numFmtId="4" fontId="6" fillId="32" borderId="13" applyNumberFormat="0" applyProtection="0">
      <alignment horizontal="right" vertical="center"/>
    </xf>
    <xf numFmtId="4" fontId="6" fillId="33" borderId="13" applyNumberFormat="0" applyProtection="0">
      <alignment horizontal="right" vertical="center"/>
    </xf>
    <xf numFmtId="4" fontId="6" fillId="34" borderId="13" applyNumberFormat="0" applyProtection="0">
      <alignment horizontal="right" vertical="center"/>
    </xf>
    <xf numFmtId="4" fontId="6" fillId="35" borderId="13" applyNumberFormat="0" applyProtection="0">
      <alignment horizontal="right" vertical="center"/>
    </xf>
    <xf numFmtId="4" fontId="6" fillId="36" borderId="13" applyNumberFormat="0" applyProtection="0">
      <alignment horizontal="right" vertical="center"/>
    </xf>
    <xf numFmtId="4" fontId="6" fillId="37" borderId="13" applyNumberFormat="0" applyProtection="0">
      <alignment horizontal="right" vertical="center"/>
    </xf>
    <xf numFmtId="4" fontId="6" fillId="38" borderId="13" applyNumberFormat="0" applyProtection="0">
      <alignment horizontal="right" vertical="center"/>
    </xf>
    <xf numFmtId="4" fontId="6" fillId="39" borderId="13" applyNumberFormat="0" applyProtection="0">
      <alignment horizontal="right" vertical="center"/>
    </xf>
    <xf numFmtId="4" fontId="6" fillId="40" borderId="13" applyNumberFormat="0" applyProtection="0">
      <alignment horizontal="right" vertical="center"/>
    </xf>
    <xf numFmtId="4" fontId="46" fillId="41" borderId="14" applyNumberFormat="0" applyProtection="0">
      <alignment horizontal="left" vertical="center" indent="1"/>
    </xf>
    <xf numFmtId="4" fontId="6" fillId="42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6" fillId="44" borderId="15" applyNumberFormat="0" applyProtection="0">
      <alignment horizontal="center" vertical="center"/>
    </xf>
    <xf numFmtId="4" fontId="6" fillId="42" borderId="0" applyNumberFormat="0" applyProtection="0">
      <alignment horizontal="left" vertical="center" indent="1"/>
    </xf>
    <xf numFmtId="4" fontId="6" fillId="45" borderId="0" applyNumberFormat="0" applyProtection="0">
      <alignment horizontal="left" vertical="center" indent="1"/>
    </xf>
    <xf numFmtId="0" fontId="5" fillId="44" borderId="13" applyNumberFormat="0" applyProtection="0">
      <alignment horizontal="left" vertical="center" indent="1"/>
    </xf>
    <xf numFmtId="0" fontId="5" fillId="43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5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26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6" borderId="13" applyNumberFormat="0" applyProtection="0">
      <alignment horizontal="left" vertical="top" indent="1"/>
    </xf>
    <xf numFmtId="0" fontId="5" fillId="0" borderId="0"/>
    <xf numFmtId="0" fontId="28" fillId="47" borderId="16" applyBorder="0"/>
    <xf numFmtId="4" fontId="6" fillId="25" borderId="13" applyNumberFormat="0" applyProtection="0">
      <alignment vertical="center"/>
    </xf>
    <xf numFmtId="4" fontId="49" fillId="25" borderId="13" applyNumberFormat="0" applyProtection="0">
      <alignment vertical="center"/>
    </xf>
    <xf numFmtId="4" fontId="6" fillId="25" borderId="13" applyNumberFormat="0" applyProtection="0">
      <alignment horizontal="left" vertical="center" indent="1"/>
    </xf>
    <xf numFmtId="0" fontId="6" fillId="25" borderId="13" applyNumberFormat="0" applyProtection="0">
      <alignment horizontal="left" vertical="top" indent="1"/>
    </xf>
    <xf numFmtId="4" fontId="50" fillId="0" borderId="13" applyNumberFormat="0" applyProtection="0">
      <alignment horizontal="right" vertical="center"/>
    </xf>
    <xf numFmtId="4" fontId="49" fillId="0" borderId="13" applyNumberFormat="0" applyProtection="0">
      <alignment horizontal="right" vertical="center"/>
    </xf>
    <xf numFmtId="4" fontId="6" fillId="48" borderId="13" applyNumberFormat="0" applyProtection="0">
      <alignment horizontal="left" vertical="center" indent="1"/>
    </xf>
    <xf numFmtId="0" fontId="46" fillId="48" borderId="17" applyNumberFormat="0" applyProtection="0">
      <alignment horizontal="center" vertical="top"/>
    </xf>
    <xf numFmtId="4" fontId="51" fillId="0" borderId="0" applyNumberFormat="0" applyProtection="0">
      <alignment horizontal="left" vertical="center" indent="1"/>
    </xf>
    <xf numFmtId="0" fontId="9" fillId="49" borderId="7"/>
    <xf numFmtId="4" fontId="34" fillId="42" borderId="13" applyNumberFormat="0" applyProtection="0">
      <alignment horizontal="right" vertical="center"/>
    </xf>
    <xf numFmtId="0" fontId="5" fillId="44" borderId="0" applyNumberFormat="0" applyFont="0" applyBorder="0" applyAlignment="0" applyProtection="0"/>
    <xf numFmtId="0" fontId="5" fillId="24" borderId="0" applyNumberFormat="0" applyFont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52" fillId="0" borderId="0" applyFill="0" applyBorder="0" applyAlignment="0"/>
    <xf numFmtId="0" fontId="53" fillId="51" borderId="0"/>
    <xf numFmtId="49" fontId="54" fillId="51" borderId="18">
      <alignment horizontal="center" wrapText="1"/>
    </xf>
    <xf numFmtId="49" fontId="54" fillId="51" borderId="0">
      <alignment horizontal="center" wrapText="1"/>
    </xf>
    <xf numFmtId="0" fontId="53" fillId="51" borderId="0"/>
    <xf numFmtId="0" fontId="55" fillId="0" borderId="0" applyFill="0" applyBorder="0" applyAlignment="0"/>
    <xf numFmtId="198" fontId="6" fillId="0" borderId="19">
      <alignment horizontal="justify" vertical="top" wrapText="1"/>
    </xf>
    <xf numFmtId="38" fontId="56" fillId="0" borderId="5" applyBorder="0" applyAlignment="0"/>
    <xf numFmtId="0" fontId="5" fillId="0" borderId="0"/>
    <xf numFmtId="0" fontId="26" fillId="0" borderId="0"/>
    <xf numFmtId="0" fontId="55" fillId="0" borderId="0"/>
    <xf numFmtId="15" fontId="5" fillId="0" borderId="0"/>
    <xf numFmtId="10" fontId="5" fillId="0" borderId="0"/>
    <xf numFmtId="0" fontId="57" fillId="52" borderId="1" applyBorder="0" applyProtection="0">
      <alignment horizontal="centerContinuous" vertical="center"/>
    </xf>
    <xf numFmtId="0" fontId="58" fillId="0" borderId="0" applyBorder="0" applyProtection="0">
      <alignment vertical="center"/>
    </xf>
    <xf numFmtId="0" fontId="59" fillId="0" borderId="0">
      <alignment horizontal="left"/>
    </xf>
    <xf numFmtId="0" fontId="59" fillId="0" borderId="5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60" fillId="0" borderId="0"/>
    <xf numFmtId="0" fontId="61" fillId="0" borderId="0"/>
    <xf numFmtId="0" fontId="61" fillId="0" borderId="0"/>
    <xf numFmtId="0" fontId="60" fillId="0" borderId="0"/>
    <xf numFmtId="182" fontId="62" fillId="0" borderId="0"/>
    <xf numFmtId="0" fontId="63" fillId="0" borderId="0" applyFill="0" applyBorder="0">
      <alignment horizontal="left" vertical="center"/>
      <protection locked="0"/>
    </xf>
    <xf numFmtId="0" fontId="60" fillId="0" borderId="0"/>
    <xf numFmtId="0" fontId="64" fillId="0" borderId="0" applyFill="0" applyBorder="0">
      <alignment horizontal="left" vertical="center"/>
      <protection locked="0"/>
    </xf>
    <xf numFmtId="199" fontId="5" fillId="0" borderId="1" applyBorder="0" applyProtection="0">
      <alignment horizontal="right"/>
    </xf>
    <xf numFmtId="43" fontId="1" fillId="0" borderId="0" applyFont="0" applyFill="0" applyBorder="0" applyAlignment="0" applyProtection="0"/>
  </cellStyleXfs>
  <cellXfs count="237">
    <xf numFmtId="0" fontId="0" fillId="0" borderId="0" xfId="0"/>
    <xf numFmtId="165" fontId="2" fillId="0" borderId="0" xfId="1" applyNumberFormat="1" applyFont="1"/>
    <xf numFmtId="165" fontId="3" fillId="0" borderId="0" xfId="1" applyNumberFormat="1" applyFont="1"/>
    <xf numFmtId="0" fontId="2" fillId="0" borderId="0" xfId="1" applyNumberFormat="1" applyFont="1"/>
    <xf numFmtId="164" fontId="2" fillId="0" borderId="0" xfId="1" applyNumberFormat="1" applyFont="1"/>
    <xf numFmtId="43" fontId="2" fillId="0" borderId="0" xfId="1" applyNumberFormat="1" applyFont="1"/>
    <xf numFmtId="165" fontId="4" fillId="0" borderId="0" xfId="1" applyNumberFormat="1" applyFont="1"/>
    <xf numFmtId="169" fontId="2" fillId="0" borderId="0" xfId="1" applyNumberFormat="1" applyFont="1"/>
    <xf numFmtId="165" fontId="65" fillId="0" borderId="0" xfId="1" applyNumberFormat="1" applyFont="1"/>
    <xf numFmtId="165" fontId="2" fillId="0" borderId="0" xfId="1" applyNumberFormat="1" applyFont="1" applyFill="1"/>
    <xf numFmtId="0" fontId="2" fillId="0" borderId="0" xfId="0" applyFont="1"/>
    <xf numFmtId="0" fontId="66" fillId="0" borderId="0" xfId="0" applyFont="1"/>
    <xf numFmtId="0" fontId="2" fillId="2" borderId="0" xfId="1" applyNumberFormat="1" applyFont="1" applyFill="1"/>
    <xf numFmtId="165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200" fontId="2" fillId="0" borderId="0" xfId="1" applyNumberFormat="1" applyFont="1"/>
    <xf numFmtId="165" fontId="2" fillId="0" borderId="0" xfId="1" applyNumberFormat="1" applyFont="1" applyBorder="1"/>
    <xf numFmtId="165" fontId="2" fillId="53" borderId="0" xfId="1" applyNumberFormat="1" applyFont="1" applyFill="1" applyBorder="1"/>
    <xf numFmtId="165" fontId="65" fillId="53" borderId="0" xfId="1" applyNumberFormat="1" applyFont="1" applyFill="1" applyBorder="1"/>
    <xf numFmtId="165" fontId="2" fillId="0" borderId="0" xfId="1" applyNumberFormat="1" applyFont="1" applyAlignment="1">
      <alignment horizontal="left"/>
    </xf>
    <xf numFmtId="165" fontId="3" fillId="0" borderId="0" xfId="1" applyNumberFormat="1" applyFont="1" applyAlignment="1">
      <alignment horizontal="left"/>
    </xf>
    <xf numFmtId="165" fontId="2" fillId="53" borderId="0" xfId="1" applyNumberFormat="1" applyFont="1" applyFill="1" applyBorder="1" applyAlignment="1">
      <alignment horizontal="left"/>
    </xf>
    <xf numFmtId="168" fontId="2" fillId="0" borderId="0" xfId="1" applyNumberFormat="1" applyFont="1" applyAlignment="1">
      <alignment horizontal="left"/>
    </xf>
    <xf numFmtId="169" fontId="2" fillId="0" borderId="0" xfId="1" applyNumberFormat="1" applyFont="1" applyAlignment="1">
      <alignment horizontal="left"/>
    </xf>
    <xf numFmtId="0" fontId="67" fillId="53" borderId="0" xfId="0" applyFont="1" applyFill="1" applyBorder="1"/>
    <xf numFmtId="0" fontId="2" fillId="53" borderId="0" xfId="0" applyFont="1" applyFill="1" applyBorder="1"/>
    <xf numFmtId="165" fontId="3" fillId="0" borderId="0" xfId="1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165" fontId="3" fillId="0" borderId="0" xfId="1" applyNumberFormat="1" applyFont="1" applyFill="1" applyBorder="1" applyAlignment="1">
      <alignment horizontal="center" vertical="top" wrapText="1"/>
    </xf>
    <xf numFmtId="165" fontId="68" fillId="0" borderId="0" xfId="1" applyNumberFormat="1" applyFont="1"/>
    <xf numFmtId="165" fontId="68" fillId="0" borderId="0" xfId="1" applyNumberFormat="1" applyFont="1" applyAlignment="1">
      <alignment horizontal="left"/>
    </xf>
    <xf numFmtId="165" fontId="2" fillId="53" borderId="0" xfId="1" applyNumberFormat="1" applyFont="1" applyFill="1" applyAlignment="1">
      <alignment horizontal="left"/>
    </xf>
    <xf numFmtId="165" fontId="2" fillId="53" borderId="0" xfId="1" applyNumberFormat="1" applyFont="1" applyFill="1"/>
    <xf numFmtId="0" fontId="2" fillId="53" borderId="0" xfId="1" applyNumberFormat="1" applyFont="1" applyFill="1"/>
    <xf numFmtId="165" fontId="2" fillId="0" borderId="0" xfId="1" applyNumberFormat="1" applyFont="1" applyAlignment="1">
      <alignment horizontal="right" vertical="center"/>
    </xf>
    <xf numFmtId="165" fontId="2" fillId="53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0" fontId="70" fillId="0" borderId="0" xfId="0" applyFont="1"/>
    <xf numFmtId="165" fontId="71" fillId="0" borderId="0" xfId="1" applyNumberFormat="1" applyFont="1" applyAlignment="1">
      <alignment horizontal="center" vertical="top" wrapText="1"/>
    </xf>
    <xf numFmtId="165" fontId="72" fillId="0" borderId="0" xfId="1" applyNumberFormat="1" applyFont="1" applyFill="1" applyBorder="1" applyAlignment="1">
      <alignment horizontal="left" vertical="top" wrapText="1"/>
    </xf>
    <xf numFmtId="165" fontId="73" fillId="0" borderId="0" xfId="1" applyNumberFormat="1" applyFont="1" applyFill="1" applyBorder="1" applyAlignment="1">
      <alignment horizontal="center" vertical="top" wrapText="1"/>
    </xf>
    <xf numFmtId="0" fontId="74" fillId="0" borderId="0" xfId="0" applyFont="1" applyAlignment="1">
      <alignment horizontal="center" vertical="top" wrapText="1"/>
    </xf>
    <xf numFmtId="165" fontId="74" fillId="0" borderId="0" xfId="1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9" fontId="2" fillId="0" borderId="0" xfId="2" applyFont="1"/>
    <xf numFmtId="165" fontId="3" fillId="0" borderId="20" xfId="1" applyNumberFormat="1" applyFont="1" applyFill="1" applyBorder="1" applyAlignment="1">
      <alignment horizontal="left" vertical="top"/>
    </xf>
    <xf numFmtId="165" fontId="3" fillId="0" borderId="20" xfId="1" applyNumberFormat="1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69" fillId="0" borderId="0" xfId="0" applyFont="1"/>
    <xf numFmtId="165" fontId="75" fillId="0" borderId="0" xfId="1" applyNumberFormat="1" applyFont="1" applyFill="1" applyBorder="1" applyAlignment="1">
      <alignment horizontal="left" vertical="top"/>
    </xf>
    <xf numFmtId="165" fontId="69" fillId="0" borderId="0" xfId="1" applyNumberFormat="1" applyFont="1" applyAlignment="1">
      <alignment horizontal="left"/>
    </xf>
    <xf numFmtId="43" fontId="69" fillId="0" borderId="0" xfId="0" applyNumberFormat="1" applyFont="1"/>
    <xf numFmtId="165" fontId="3" fillId="53" borderId="0" xfId="1" applyNumberFormat="1" applyFont="1" applyFill="1" applyBorder="1" applyAlignment="1">
      <alignment horizontal="left" vertical="top"/>
    </xf>
    <xf numFmtId="165" fontId="3" fillId="53" borderId="0" xfId="1" applyNumberFormat="1" applyFont="1" applyFill="1" applyBorder="1" applyAlignment="1">
      <alignment horizontal="center" vertical="top" wrapText="1"/>
    </xf>
    <xf numFmtId="0" fontId="3" fillId="53" borderId="0" xfId="0" applyFont="1" applyFill="1" applyAlignment="1">
      <alignment horizontal="center" vertical="top" wrapText="1"/>
    </xf>
    <xf numFmtId="165" fontId="68" fillId="0" borderId="0" xfId="1" applyNumberFormat="1" applyFont="1" applyFill="1"/>
    <xf numFmtId="0" fontId="2" fillId="0" borderId="0" xfId="0" applyFont="1" applyFill="1"/>
    <xf numFmtId="9" fontId="69" fillId="0" borderId="0" xfId="2" applyFont="1"/>
    <xf numFmtId="43" fontId="2" fillId="0" borderId="0" xfId="1" applyNumberFormat="1" applyFont="1" applyFill="1" applyBorder="1" applyAlignment="1">
      <alignment horizontal="center" vertical="top" wrapText="1"/>
    </xf>
    <xf numFmtId="43" fontId="2" fillId="2" borderId="0" xfId="1" applyNumberFormat="1" applyFont="1" applyFill="1"/>
    <xf numFmtId="1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vertical="top"/>
    </xf>
    <xf numFmtId="165" fontId="65" fillId="0" borderId="0" xfId="1" applyNumberFormat="1" applyFont="1" applyAlignment="1">
      <alignment vertical="top"/>
    </xf>
    <xf numFmtId="165" fontId="4" fillId="0" borderId="0" xfId="1" applyNumberFormat="1" applyFont="1" applyAlignment="1">
      <alignment vertical="top"/>
    </xf>
    <xf numFmtId="200" fontId="2" fillId="0" borderId="0" xfId="1" applyNumberFormat="1" applyFont="1" applyAlignment="1">
      <alignment vertical="top"/>
    </xf>
    <xf numFmtId="201" fontId="2" fillId="0" borderId="0" xfId="1" applyNumberFormat="1" applyFont="1" applyAlignment="1">
      <alignment vertical="top"/>
    </xf>
    <xf numFmtId="165" fontId="68" fillId="0" borderId="0" xfId="1" applyNumberFormat="1" applyFont="1" applyAlignment="1">
      <alignment horizontal="left" vertical="center"/>
    </xf>
    <xf numFmtId="202" fontId="76" fillId="0" borderId="0" xfId="1" applyNumberFormat="1" applyFont="1" applyAlignment="1">
      <alignment vertical="top"/>
    </xf>
    <xf numFmtId="165" fontId="72" fillId="0" borderId="20" xfId="1" applyNumberFormat="1" applyFont="1" applyFill="1" applyBorder="1" applyAlignment="1">
      <alignment horizontal="left" vertical="top" wrapText="1"/>
    </xf>
    <xf numFmtId="0" fontId="74" fillId="0" borderId="20" xfId="0" applyFont="1" applyBorder="1" applyAlignment="1">
      <alignment horizontal="center" vertical="top" wrapText="1"/>
    </xf>
    <xf numFmtId="165" fontId="74" fillId="0" borderId="20" xfId="1" applyNumberFormat="1" applyFont="1" applyFill="1" applyBorder="1" applyAlignment="1">
      <alignment horizontal="center" vertical="top" wrapText="1"/>
    </xf>
    <xf numFmtId="10" fontId="2" fillId="0" borderId="0" xfId="2" applyNumberFormat="1" applyFont="1"/>
    <xf numFmtId="164" fontId="2" fillId="0" borderId="0" xfId="1" applyNumberFormat="1" applyFont="1" applyFill="1" applyAlignment="1">
      <alignment vertical="top"/>
    </xf>
    <xf numFmtId="165" fontId="2" fillId="0" borderId="0" xfId="1" applyNumberFormat="1" applyFont="1" applyFill="1" applyAlignment="1">
      <alignment vertical="top"/>
    </xf>
    <xf numFmtId="10" fontId="2" fillId="0" borderId="0" xfId="0" applyNumberFormat="1" applyFont="1"/>
    <xf numFmtId="204" fontId="2" fillId="0" borderId="0" xfId="2" applyNumberFormat="1" applyFont="1"/>
    <xf numFmtId="201" fontId="3" fillId="0" borderId="0" xfId="1" applyNumberFormat="1" applyFont="1" applyAlignment="1">
      <alignment vertical="top"/>
    </xf>
    <xf numFmtId="167" fontId="2" fillId="0" borderId="0" xfId="1" applyNumberFormat="1" applyFont="1" applyFill="1" applyAlignment="1">
      <alignment vertical="top"/>
    </xf>
    <xf numFmtId="43" fontId="2" fillId="0" borderId="0" xfId="1" applyNumberFormat="1" applyFont="1" applyFill="1" applyAlignment="1">
      <alignment vertical="top"/>
    </xf>
    <xf numFmtId="165" fontId="3" fillId="0" borderId="20" xfId="1" applyNumberFormat="1" applyFont="1" applyFill="1" applyBorder="1" applyAlignment="1">
      <alignment horizontal="left" vertical="top" wrapText="1"/>
    </xf>
    <xf numFmtId="0" fontId="3" fillId="0" borderId="0" xfId="0" applyFont="1"/>
    <xf numFmtId="206" fontId="2" fillId="0" borderId="0" xfId="1" applyNumberFormat="1" applyFont="1" applyFill="1" applyAlignment="1">
      <alignment vertical="top"/>
    </xf>
    <xf numFmtId="206" fontId="3" fillId="0" borderId="0" xfId="0" applyNumberFormat="1" applyFont="1"/>
    <xf numFmtId="206" fontId="3" fillId="0" borderId="0" xfId="1" applyNumberFormat="1" applyFont="1" applyFill="1" applyAlignment="1">
      <alignment vertical="top"/>
    </xf>
    <xf numFmtId="165" fontId="2" fillId="0" borderId="0" xfId="0" applyNumberFormat="1" applyFont="1"/>
    <xf numFmtId="165" fontId="3" fillId="0" borderId="0" xfId="1" applyNumberFormat="1" applyFont="1" applyFill="1" applyBorder="1" applyAlignment="1">
      <alignment horizontal="left" vertical="top" wrapText="1"/>
    </xf>
    <xf numFmtId="0" fontId="74" fillId="0" borderId="0" xfId="0" applyFont="1" applyBorder="1" applyAlignment="1">
      <alignment horizontal="center" vertical="top" wrapText="1"/>
    </xf>
    <xf numFmtId="10" fontId="69" fillId="0" borderId="0" xfId="2" applyNumberFormat="1" applyFont="1" applyFill="1" applyBorder="1" applyAlignment="1">
      <alignment horizontal="center" vertical="top" wrapText="1"/>
    </xf>
    <xf numFmtId="1" fontId="2" fillId="0" borderId="0" xfId="1" applyNumberFormat="1" applyFont="1" applyFill="1" applyAlignment="1">
      <alignment horizontal="center"/>
    </xf>
    <xf numFmtId="165" fontId="65" fillId="0" borderId="0" xfId="1" applyNumberFormat="1" applyFont="1" applyAlignment="1">
      <alignment vertical="center"/>
    </xf>
    <xf numFmtId="167" fontId="3" fillId="54" borderId="0" xfId="1" applyNumberFormat="1" applyFont="1" applyFill="1" applyAlignment="1">
      <alignment horizontal="centerContinuous" vertical="top"/>
    </xf>
    <xf numFmtId="167" fontId="2" fillId="54" borderId="0" xfId="1" applyNumberFormat="1" applyFont="1" applyFill="1" applyAlignment="1">
      <alignment horizontal="centerContinuous" vertical="top"/>
    </xf>
    <xf numFmtId="165" fontId="69" fillId="0" borderId="0" xfId="1" applyNumberFormat="1" applyFont="1" applyFill="1" applyBorder="1" applyAlignment="1">
      <alignment horizontal="left" vertical="top"/>
    </xf>
    <xf numFmtId="10" fontId="2" fillId="0" borderId="0" xfId="1" applyNumberFormat="1" applyFont="1" applyFill="1" applyBorder="1" applyAlignment="1">
      <alignment horizontal="center" vertical="top" wrapText="1"/>
    </xf>
    <xf numFmtId="208" fontId="77" fillId="55" borderId="0" xfId="1" applyNumberFormat="1" applyFont="1" applyFill="1" applyAlignment="1">
      <alignment horizontal="right" vertical="center"/>
    </xf>
    <xf numFmtId="209" fontId="77" fillId="55" borderId="0" xfId="1" applyNumberFormat="1" applyFont="1" applyFill="1" applyAlignment="1">
      <alignment vertical="top"/>
    </xf>
    <xf numFmtId="205" fontId="77" fillId="55" borderId="0" xfId="1" applyNumberFormat="1" applyFont="1" applyFill="1" applyAlignment="1">
      <alignment vertical="top"/>
    </xf>
    <xf numFmtId="165" fontId="76" fillId="0" borderId="0" xfId="1" applyNumberFormat="1" applyFont="1" applyFill="1" applyBorder="1" applyAlignment="1">
      <alignment horizontal="center" vertical="top" wrapText="1"/>
    </xf>
    <xf numFmtId="0" fontId="76" fillId="0" borderId="0" xfId="0" applyFont="1"/>
    <xf numFmtId="6" fontId="76" fillId="0" borderId="0" xfId="0" applyNumberFormat="1" applyFont="1" applyAlignment="1">
      <alignment horizontal="center"/>
    </xf>
    <xf numFmtId="0" fontId="65" fillId="0" borderId="0" xfId="0" applyFont="1"/>
    <xf numFmtId="0" fontId="2" fillId="0" borderId="0" xfId="0" applyFont="1" applyAlignment="1">
      <alignment horizontal="center"/>
    </xf>
    <xf numFmtId="167" fontId="2" fillId="56" borderId="0" xfId="1" applyNumberFormat="1" applyFont="1" applyFill="1" applyAlignment="1">
      <alignment horizontal="centerContinuous" vertical="top"/>
    </xf>
    <xf numFmtId="0" fontId="2" fillId="57" borderId="0" xfId="1" applyNumberFormat="1" applyFont="1" applyFill="1"/>
    <xf numFmtId="165" fontId="65" fillId="0" borderId="21" xfId="1" applyNumberFormat="1" applyFont="1" applyBorder="1" applyAlignment="1">
      <alignment vertical="top"/>
    </xf>
    <xf numFmtId="165" fontId="2" fillId="0" borderId="22" xfId="1" applyNumberFormat="1" applyFont="1" applyBorder="1" applyAlignment="1">
      <alignment vertical="top"/>
    </xf>
    <xf numFmtId="205" fontId="3" fillId="0" borderId="0" xfId="0" applyNumberFormat="1" applyFont="1"/>
    <xf numFmtId="210" fontId="2" fillId="0" borderId="0" xfId="1" applyNumberFormat="1" applyFont="1" applyFill="1" applyAlignment="1">
      <alignment vertical="top"/>
    </xf>
    <xf numFmtId="203" fontId="2" fillId="0" borderId="0" xfId="1" applyNumberFormat="1" applyFont="1"/>
    <xf numFmtId="165" fontId="69" fillId="0" borderId="22" xfId="1" applyNumberFormat="1" applyFont="1" applyBorder="1" applyAlignment="1">
      <alignment vertical="top"/>
    </xf>
    <xf numFmtId="165" fontId="69" fillId="0" borderId="0" xfId="1" applyNumberFormat="1" applyFont="1" applyAlignment="1">
      <alignment vertical="top"/>
    </xf>
    <xf numFmtId="165" fontId="65" fillId="0" borderId="0" xfId="0" applyNumberFormat="1" applyFont="1"/>
    <xf numFmtId="10" fontId="2" fillId="58" borderId="0" xfId="2" applyNumberFormat="1" applyFont="1" applyFill="1"/>
    <xf numFmtId="10" fontId="66" fillId="58" borderId="0" xfId="2" applyNumberFormat="1" applyFont="1" applyFill="1"/>
    <xf numFmtId="10" fontId="66" fillId="59" borderId="0" xfId="2" applyNumberFormat="1" applyFont="1" applyFill="1"/>
    <xf numFmtId="10" fontId="2" fillId="59" borderId="0" xfId="2" applyNumberFormat="1" applyFont="1" applyFill="1"/>
    <xf numFmtId="43" fontId="2" fillId="59" borderId="0" xfId="1" applyNumberFormat="1" applyFont="1" applyFill="1" applyAlignment="1">
      <alignment horizontal="right"/>
    </xf>
    <xf numFmtId="1" fontId="2" fillId="59" borderId="0" xfId="1" applyNumberFormat="1" applyFont="1" applyFill="1" applyAlignment="1">
      <alignment horizontal="center"/>
    </xf>
    <xf numFmtId="2" fontId="2" fillId="0" borderId="0" xfId="0" applyNumberFormat="1" applyFont="1"/>
    <xf numFmtId="211" fontId="2" fillId="0" borderId="0" xfId="0" applyNumberFormat="1" applyFont="1"/>
    <xf numFmtId="206" fontId="2" fillId="0" borderId="0" xfId="0" applyNumberFormat="1" applyFont="1"/>
    <xf numFmtId="206" fontId="2" fillId="59" borderId="0" xfId="1" applyNumberFormat="1" applyFont="1" applyFill="1" applyAlignment="1">
      <alignment vertical="top"/>
    </xf>
    <xf numFmtId="164" fontId="2" fillId="0" borderId="0" xfId="0" applyNumberFormat="1" applyFont="1"/>
    <xf numFmtId="43" fontId="2" fillId="0" borderId="0" xfId="0" applyNumberFormat="1" applyFont="1"/>
    <xf numFmtId="213" fontId="3" fillId="0" borderId="0" xfId="0" applyNumberFormat="1" applyFont="1"/>
    <xf numFmtId="10" fontId="4" fillId="0" borderId="0" xfId="1" applyNumberFormat="1" applyFont="1" applyFill="1" applyBorder="1" applyAlignment="1">
      <alignment horizontal="center" vertical="top" wrapText="1"/>
    </xf>
    <xf numFmtId="10" fontId="78" fillId="0" borderId="0" xfId="2" applyNumberFormat="1" applyFont="1" applyFill="1" applyBorder="1" applyAlignment="1">
      <alignment horizontal="center" vertical="top" wrapText="1"/>
    </xf>
    <xf numFmtId="2" fontId="4" fillId="0" borderId="0" xfId="0" applyNumberFormat="1" applyFont="1"/>
    <xf numFmtId="0" fontId="4" fillId="0" borderId="0" xfId="0" applyFont="1"/>
    <xf numFmtId="212" fontId="4" fillId="0" borderId="0" xfId="0" applyNumberFormat="1" applyFont="1"/>
    <xf numFmtId="213" fontId="4" fillId="0" borderId="0" xfId="0" applyNumberFormat="1" applyFont="1"/>
    <xf numFmtId="0" fontId="79" fillId="0" borderId="20" xfId="0" applyFont="1" applyFill="1" applyBorder="1" applyAlignment="1">
      <alignment horizontal="center" vertical="top" wrapText="1"/>
    </xf>
    <xf numFmtId="43" fontId="4" fillId="0" borderId="0" xfId="0" applyNumberFormat="1" applyFont="1" applyAlignment="1">
      <alignment horizontal="center"/>
    </xf>
    <xf numFmtId="10" fontId="4" fillId="0" borderId="0" xfId="2" applyNumberFormat="1" applyFont="1"/>
    <xf numFmtId="165" fontId="68" fillId="3" borderId="0" xfId="1" applyNumberFormat="1" applyFont="1" applyFill="1"/>
    <xf numFmtId="164" fontId="2" fillId="3" borderId="0" xfId="1" applyNumberFormat="1" applyFont="1" applyFill="1" applyAlignment="1">
      <alignment vertical="top"/>
    </xf>
    <xf numFmtId="167" fontId="2" fillId="3" borderId="0" xfId="1" applyNumberFormat="1" applyFont="1" applyFill="1" applyAlignment="1">
      <alignment vertical="top"/>
    </xf>
    <xf numFmtId="0" fontId="66" fillId="57" borderId="0" xfId="1" applyNumberFormat="1" applyFont="1" applyFill="1"/>
    <xf numFmtId="165" fontId="66" fillId="0" borderId="0" xfId="1" applyNumberFormat="1" applyFont="1"/>
    <xf numFmtId="165" fontId="66" fillId="0" borderId="0" xfId="1" applyNumberFormat="1" applyFont="1" applyAlignment="1">
      <alignment vertical="top"/>
    </xf>
    <xf numFmtId="165" fontId="80" fillId="0" borderId="21" xfId="1" applyNumberFormat="1" applyFont="1" applyBorder="1" applyAlignment="1">
      <alignment vertical="top"/>
    </xf>
    <xf numFmtId="165" fontId="78" fillId="3" borderId="22" xfId="1" applyNumberFormat="1" applyFont="1" applyFill="1" applyBorder="1" applyAlignment="1">
      <alignment vertical="top"/>
    </xf>
    <xf numFmtId="167" fontId="3" fillId="56" borderId="0" xfId="1" applyNumberFormat="1" applyFont="1" applyFill="1" applyAlignment="1">
      <alignment horizontal="left" vertical="top"/>
    </xf>
    <xf numFmtId="165" fontId="3" fillId="3" borderId="20" xfId="1" applyNumberFormat="1" applyFont="1" applyFill="1" applyBorder="1" applyAlignment="1">
      <alignment horizontal="left" vertical="top" wrapText="1"/>
    </xf>
    <xf numFmtId="165" fontId="2" fillId="60" borderId="0" xfId="1" applyNumberFormat="1" applyFont="1" applyFill="1"/>
    <xf numFmtId="165" fontId="2" fillId="60" borderId="0" xfId="1" applyNumberFormat="1" applyFont="1" applyFill="1" applyAlignment="1">
      <alignment horizontal="left"/>
    </xf>
    <xf numFmtId="165" fontId="2" fillId="60" borderId="0" xfId="1" applyNumberFormat="1" applyFont="1" applyFill="1" applyAlignment="1">
      <alignment horizontal="right" vertical="center"/>
    </xf>
    <xf numFmtId="207" fontId="2" fillId="60" borderId="0" xfId="1" applyNumberFormat="1" applyFont="1" applyFill="1" applyAlignment="1">
      <alignment horizontal="right" vertical="center"/>
    </xf>
    <xf numFmtId="168" fontId="2" fillId="60" borderId="0" xfId="1" applyNumberFormat="1" applyFont="1" applyFill="1" applyAlignment="1">
      <alignment horizontal="left"/>
    </xf>
    <xf numFmtId="165" fontId="4" fillId="0" borderId="0" xfId="1" applyNumberFormat="1" applyFont="1" applyAlignment="1">
      <alignment horizontal="right" vertical="center"/>
    </xf>
    <xf numFmtId="43" fontId="4" fillId="0" borderId="0" xfId="1" applyNumberFormat="1" applyFont="1"/>
    <xf numFmtId="165" fontId="2" fillId="60" borderId="4" xfId="1" applyNumberFormat="1" applyFont="1" applyFill="1" applyBorder="1" applyAlignment="1">
      <alignment horizontal="left"/>
    </xf>
    <xf numFmtId="164" fontId="2" fillId="60" borderId="0" xfId="1" applyNumberFormat="1" applyFont="1" applyFill="1"/>
    <xf numFmtId="165" fontId="2" fillId="60" borderId="4" xfId="1" applyNumberFormat="1" applyFont="1" applyFill="1" applyBorder="1"/>
    <xf numFmtId="165" fontId="2" fillId="60" borderId="4" xfId="1" applyNumberFormat="1" applyFont="1" applyFill="1" applyBorder="1" applyAlignment="1">
      <alignment horizontal="right" vertical="center"/>
    </xf>
    <xf numFmtId="164" fontId="2" fillId="60" borderId="4" xfId="1" applyNumberFormat="1" applyFont="1" applyFill="1" applyBorder="1"/>
    <xf numFmtId="164" fontId="2" fillId="61" borderId="0" xfId="1" applyNumberFormat="1" applyFont="1" applyFill="1"/>
    <xf numFmtId="201" fontId="2" fillId="0" borderId="0" xfId="0" applyNumberFormat="1" applyFont="1"/>
    <xf numFmtId="1" fontId="2" fillId="61" borderId="0" xfId="1" applyNumberFormat="1" applyFont="1" applyFill="1" applyAlignment="1">
      <alignment horizontal="center"/>
    </xf>
    <xf numFmtId="164" fontId="2" fillId="59" borderId="0" xfId="0" applyNumberFormat="1" applyFont="1" applyFill="1"/>
    <xf numFmtId="1" fontId="2" fillId="0" borderId="0" xfId="0" applyNumberFormat="1" applyFont="1"/>
    <xf numFmtId="212" fontId="4" fillId="0" borderId="0" xfId="0" applyNumberFormat="1" applyFont="1" applyAlignment="1">
      <alignment horizontal="center"/>
    </xf>
    <xf numFmtId="43" fontId="4" fillId="59" borderId="0" xfId="1" applyNumberFormat="1" applyFont="1" applyFill="1" applyAlignment="1">
      <alignment horizontal="right"/>
    </xf>
    <xf numFmtId="43" fontId="2" fillId="0" borderId="0" xfId="1" applyNumberFormat="1" applyFont="1" applyAlignment="1">
      <alignment horizontal="left" wrapText="1"/>
    </xf>
    <xf numFmtId="164" fontId="2" fillId="61" borderId="0" xfId="1" applyNumberFormat="1" applyFont="1" applyFill="1" applyAlignment="1">
      <alignment horizontal="right" vertical="center"/>
    </xf>
    <xf numFmtId="165" fontId="2" fillId="62" borderId="0" xfId="1" applyNumberFormat="1" applyFont="1" applyFill="1"/>
    <xf numFmtId="165" fontId="2" fillId="62" borderId="0" xfId="1" applyNumberFormat="1" applyFont="1" applyFill="1" applyAlignment="1">
      <alignment horizontal="left"/>
    </xf>
    <xf numFmtId="207" fontId="2" fillId="61" borderId="0" xfId="1" applyNumberFormat="1" applyFont="1" applyFill="1" applyAlignment="1">
      <alignment horizontal="right" vertical="center"/>
    </xf>
    <xf numFmtId="164" fontId="2" fillId="62" borderId="0" xfId="1" applyNumberFormat="1" applyFont="1" applyFill="1"/>
    <xf numFmtId="164" fontId="2" fillId="62" borderId="0" xfId="1" applyNumberFormat="1" applyFont="1" applyFill="1" applyAlignment="1">
      <alignment horizontal="right" vertical="center"/>
    </xf>
    <xf numFmtId="165" fontId="2" fillId="62" borderId="0" xfId="1" applyNumberFormat="1" applyFont="1" applyFill="1" applyAlignment="1">
      <alignment horizontal="right" vertical="center"/>
    </xf>
    <xf numFmtId="165" fontId="68" fillId="0" borderId="0" xfId="236" applyNumberFormat="1" applyFont="1"/>
    <xf numFmtId="165" fontId="68" fillId="3" borderId="0" xfId="236" applyNumberFormat="1" applyFont="1" applyFill="1"/>
    <xf numFmtId="165" fontId="68" fillId="0" borderId="0" xfId="236" applyNumberFormat="1" applyFont="1" applyAlignment="1">
      <alignment horizontal="left" vertical="center"/>
    </xf>
    <xf numFmtId="164" fontId="2" fillId="0" borderId="0" xfId="236" applyNumberFormat="1" applyFont="1" applyFill="1" applyAlignment="1">
      <alignment vertical="top"/>
    </xf>
    <xf numFmtId="164" fontId="2" fillId="3" borderId="0" xfId="236" applyNumberFormat="1" applyFont="1" applyFill="1" applyAlignment="1">
      <alignment vertical="top"/>
    </xf>
    <xf numFmtId="167" fontId="2" fillId="0" borderId="0" xfId="236" applyNumberFormat="1" applyFont="1" applyFill="1" applyAlignment="1">
      <alignment vertical="top"/>
    </xf>
    <xf numFmtId="167" fontId="2" fillId="3" borderId="0" xfId="236" applyNumberFormat="1" applyFont="1" applyFill="1" applyAlignment="1">
      <alignment vertical="top"/>
    </xf>
    <xf numFmtId="167" fontId="3" fillId="56" borderId="0" xfId="236" applyNumberFormat="1" applyFont="1" applyFill="1" applyAlignment="1">
      <alignment horizontal="left" vertical="top"/>
    </xf>
    <xf numFmtId="167" fontId="2" fillId="56" borderId="0" xfId="236" applyNumberFormat="1" applyFont="1" applyFill="1" applyAlignment="1">
      <alignment horizontal="centerContinuous" vertical="top"/>
    </xf>
    <xf numFmtId="165" fontId="2" fillId="0" borderId="0" xfId="236" applyNumberFormat="1" applyFont="1"/>
    <xf numFmtId="0" fontId="2" fillId="57" borderId="0" xfId="236" applyNumberFormat="1" applyFont="1" applyFill="1"/>
    <xf numFmtId="0" fontId="66" fillId="57" borderId="0" xfId="236" applyNumberFormat="1" applyFont="1" applyFill="1"/>
    <xf numFmtId="208" fontId="77" fillId="55" borderId="0" xfId="236" applyNumberFormat="1" applyFont="1" applyFill="1" applyAlignment="1">
      <alignment horizontal="right" vertical="center"/>
    </xf>
    <xf numFmtId="165" fontId="66" fillId="0" borderId="0" xfId="236" applyNumberFormat="1" applyFont="1"/>
    <xf numFmtId="209" fontId="77" fillId="55" borderId="0" xfId="236" applyNumberFormat="1" applyFont="1" applyFill="1" applyAlignment="1">
      <alignment vertical="top"/>
    </xf>
    <xf numFmtId="165" fontId="65" fillId="0" borderId="0" xfId="236" applyNumberFormat="1" applyFont="1" applyAlignment="1">
      <alignment vertical="center"/>
    </xf>
    <xf numFmtId="165" fontId="65" fillId="0" borderId="0" xfId="236" applyNumberFormat="1" applyFont="1" applyAlignment="1">
      <alignment vertical="top"/>
    </xf>
    <xf numFmtId="165" fontId="2" fillId="0" borderId="0" xfId="236" applyNumberFormat="1" applyFont="1" applyAlignment="1">
      <alignment vertical="top"/>
    </xf>
    <xf numFmtId="201" fontId="2" fillId="0" borderId="0" xfId="236" applyNumberFormat="1" applyFont="1" applyAlignment="1">
      <alignment vertical="top"/>
    </xf>
    <xf numFmtId="165" fontId="2" fillId="0" borderId="0" xfId="236" applyNumberFormat="1" applyFont="1" applyFill="1" applyAlignment="1">
      <alignment vertical="top"/>
    </xf>
    <xf numFmtId="165" fontId="4" fillId="0" borderId="0" xfId="236" applyNumberFormat="1" applyFont="1" applyAlignment="1">
      <alignment vertical="top"/>
    </xf>
    <xf numFmtId="205" fontId="77" fillId="55" borderId="0" xfId="236" applyNumberFormat="1" applyFont="1" applyFill="1" applyAlignment="1">
      <alignment vertical="top"/>
    </xf>
    <xf numFmtId="200" fontId="2" fillId="0" borderId="0" xfId="236" applyNumberFormat="1" applyFont="1" applyAlignment="1">
      <alignment vertical="top"/>
    </xf>
    <xf numFmtId="165" fontId="65" fillId="0" borderId="4" xfId="236" applyNumberFormat="1" applyFont="1" applyBorder="1" applyAlignment="1">
      <alignment vertical="top"/>
    </xf>
    <xf numFmtId="165" fontId="80" fillId="0" borderId="4" xfId="236" applyNumberFormat="1" applyFont="1" applyBorder="1" applyAlignment="1">
      <alignment vertical="top"/>
    </xf>
    <xf numFmtId="165" fontId="69" fillId="0" borderId="29" xfId="236" applyNumberFormat="1" applyFont="1" applyBorder="1" applyAlignment="1">
      <alignment vertical="top"/>
    </xf>
    <xf numFmtId="165" fontId="69" fillId="0" borderId="0" xfId="236" applyNumberFormat="1" applyFont="1" applyAlignment="1">
      <alignment vertical="top"/>
    </xf>
    <xf numFmtId="165" fontId="78" fillId="3" borderId="29" xfId="236" applyNumberFormat="1" applyFont="1" applyFill="1" applyBorder="1" applyAlignment="1">
      <alignment vertical="top"/>
    </xf>
    <xf numFmtId="165" fontId="2" fillId="0" borderId="29" xfId="236" applyNumberFormat="1" applyFont="1" applyBorder="1" applyAlignment="1">
      <alignment vertical="top"/>
    </xf>
    <xf numFmtId="202" fontId="76" fillId="0" borderId="0" xfId="236" applyNumberFormat="1" applyFont="1" applyAlignment="1">
      <alignment vertical="top"/>
    </xf>
    <xf numFmtId="165" fontId="2" fillId="60" borderId="30" xfId="236" applyNumberFormat="1" applyFont="1" applyFill="1" applyBorder="1"/>
    <xf numFmtId="165" fontId="2" fillId="60" borderId="31" xfId="236" applyNumberFormat="1" applyFont="1" applyFill="1" applyBorder="1" applyAlignment="1">
      <alignment vertical="top"/>
    </xf>
    <xf numFmtId="165" fontId="3" fillId="60" borderId="7" xfId="236" applyNumberFormat="1" applyFont="1" applyFill="1" applyBorder="1" applyAlignment="1">
      <alignment horizontal="center"/>
    </xf>
    <xf numFmtId="165" fontId="79" fillId="60" borderId="7" xfId="236" applyNumberFormat="1" applyFont="1" applyFill="1" applyBorder="1" applyAlignment="1">
      <alignment horizontal="center"/>
    </xf>
    <xf numFmtId="165" fontId="2" fillId="60" borderId="5" xfId="236" applyNumberFormat="1" applyFont="1" applyFill="1" applyBorder="1"/>
    <xf numFmtId="165" fontId="2" fillId="60" borderId="0" xfId="236" applyNumberFormat="1" applyFont="1" applyFill="1" applyBorder="1" applyAlignment="1">
      <alignment vertical="top"/>
    </xf>
    <xf numFmtId="43" fontId="2" fillId="60" borderId="11" xfId="236" applyNumberFormat="1" applyFont="1" applyFill="1" applyBorder="1"/>
    <xf numFmtId="167" fontId="4" fillId="60" borderId="11" xfId="236" applyNumberFormat="1" applyFont="1" applyFill="1" applyBorder="1"/>
    <xf numFmtId="43" fontId="2" fillId="0" borderId="0" xfId="236" applyNumberFormat="1" applyFont="1"/>
    <xf numFmtId="165" fontId="2" fillId="60" borderId="27" xfId="236" applyNumberFormat="1" applyFont="1" applyFill="1" applyBorder="1"/>
    <xf numFmtId="165" fontId="2" fillId="60" borderId="1" xfId="236" applyNumberFormat="1" applyFont="1" applyFill="1" applyBorder="1" applyAlignment="1">
      <alignment vertical="top"/>
    </xf>
    <xf numFmtId="43" fontId="2" fillId="60" borderId="7" xfId="236" applyNumberFormat="1" applyFont="1" applyFill="1" applyBorder="1"/>
    <xf numFmtId="167" fontId="4" fillId="60" borderId="7" xfId="236" applyNumberFormat="1" applyFont="1" applyFill="1" applyBorder="1"/>
    <xf numFmtId="43" fontId="2" fillId="62" borderId="0" xfId="1" applyNumberFormat="1" applyFont="1" applyFill="1"/>
    <xf numFmtId="43" fontId="2" fillId="62" borderId="0" xfId="1" applyNumberFormat="1" applyFont="1" applyFill="1" applyAlignment="1">
      <alignment horizontal="right" vertical="center"/>
    </xf>
    <xf numFmtId="167" fontId="2" fillId="0" borderId="0" xfId="1" applyNumberFormat="1" applyFont="1"/>
    <xf numFmtId="165" fontId="2" fillId="58" borderId="23" xfId="1" applyNumberFormat="1" applyFont="1" applyFill="1" applyBorder="1"/>
    <xf numFmtId="165" fontId="2" fillId="58" borderId="24" xfId="1" applyNumberFormat="1" applyFont="1" applyFill="1" applyBorder="1"/>
    <xf numFmtId="165" fontId="2" fillId="58" borderId="25" xfId="1" applyNumberFormat="1" applyFont="1" applyFill="1" applyBorder="1"/>
    <xf numFmtId="165" fontId="3" fillId="58" borderId="7" xfId="1" applyNumberFormat="1" applyFont="1" applyFill="1" applyBorder="1" applyAlignment="1">
      <alignment horizontal="center"/>
    </xf>
    <xf numFmtId="165" fontId="3" fillId="58" borderId="7" xfId="1" applyNumberFormat="1" applyFont="1" applyFill="1" applyBorder="1" applyAlignment="1">
      <alignment horizontal="left"/>
    </xf>
    <xf numFmtId="165" fontId="3" fillId="58" borderId="26" xfId="1" applyNumberFormat="1" applyFont="1" applyFill="1" applyBorder="1" applyAlignment="1">
      <alignment horizontal="center"/>
    </xf>
    <xf numFmtId="165" fontId="2" fillId="58" borderId="5" xfId="1" applyNumberFormat="1" applyFont="1" applyFill="1" applyBorder="1"/>
    <xf numFmtId="165" fontId="2" fillId="58" borderId="0" xfId="1" applyNumberFormat="1" applyFont="1" applyFill="1" applyBorder="1"/>
    <xf numFmtId="165" fontId="2" fillId="58" borderId="9" xfId="1" applyNumberFormat="1" applyFont="1" applyFill="1" applyBorder="1"/>
    <xf numFmtId="43" fontId="2" fillId="58" borderId="11" xfId="1" applyNumberFormat="1" applyFont="1" applyFill="1" applyBorder="1"/>
    <xf numFmtId="10" fontId="2" fillId="58" borderId="9" xfId="2" applyNumberFormat="1" applyFont="1" applyFill="1" applyBorder="1"/>
    <xf numFmtId="165" fontId="2" fillId="58" borderId="27" xfId="1" applyNumberFormat="1" applyFont="1" applyFill="1" applyBorder="1"/>
    <xf numFmtId="165" fontId="2" fillId="58" borderId="1" xfId="1" applyNumberFormat="1" applyFont="1" applyFill="1" applyBorder="1"/>
    <xf numFmtId="165" fontId="2" fillId="58" borderId="28" xfId="1" applyNumberFormat="1" applyFont="1" applyFill="1" applyBorder="1"/>
    <xf numFmtId="43" fontId="2" fillId="58" borderId="7" xfId="1" applyNumberFormat="1" applyFont="1" applyFill="1" applyBorder="1"/>
    <xf numFmtId="10" fontId="2" fillId="58" borderId="7" xfId="2" applyNumberFormat="1" applyFont="1" applyFill="1" applyBorder="1"/>
    <xf numFmtId="165" fontId="67" fillId="59" borderId="0" xfId="1" applyNumberFormat="1" applyFont="1" applyFill="1" applyAlignment="1">
      <alignment horizontal="center"/>
    </xf>
    <xf numFmtId="165" fontId="67" fillId="58" borderId="0" xfId="1" applyNumberFormat="1" applyFont="1" applyFill="1" applyAlignment="1">
      <alignment horizontal="center"/>
    </xf>
    <xf numFmtId="165" fontId="68" fillId="3" borderId="0" xfId="1" applyNumberFormat="1" applyFont="1" applyFill="1" applyAlignment="1">
      <alignment horizontal="center"/>
    </xf>
  </cellXfs>
  <cellStyles count="237">
    <cellStyle name="_Capex" xfId="8"/>
    <cellStyle name="_UED AMP 2009-14 Final 250309 Less PU" xfId="9"/>
    <cellStyle name="_UED AMP 2009-14 Final 250309 Less PU_1011 monthly" xfId="10"/>
    <cellStyle name="Accent1 - 20%" xfId="11"/>
    <cellStyle name="Accent1 - 40%" xfId="12"/>
    <cellStyle name="Accent1 - 60%" xfId="13"/>
    <cellStyle name="Accent2 - 20%" xfId="14"/>
    <cellStyle name="Accent2 - 40%" xfId="15"/>
    <cellStyle name="Accent2 - 60%" xfId="16"/>
    <cellStyle name="Accent3 - 20%" xfId="17"/>
    <cellStyle name="Accent3 - 40%" xfId="18"/>
    <cellStyle name="Accent3 - 60%" xfId="19"/>
    <cellStyle name="Accent4 - 20%" xfId="20"/>
    <cellStyle name="Accent4 - 40%" xfId="21"/>
    <cellStyle name="Accent4 - 60%" xfId="22"/>
    <cellStyle name="Accent5 - 20%" xfId="23"/>
    <cellStyle name="Accent5 - 40%" xfId="24"/>
    <cellStyle name="Accent5 - 60%" xfId="25"/>
    <cellStyle name="Accent6 - 20%" xfId="26"/>
    <cellStyle name="Accent6 - 40%" xfId="27"/>
    <cellStyle name="Accent6 - 60%" xfId="28"/>
    <cellStyle name="Agara" xfId="29"/>
    <cellStyle name="Assumptions Center Currency" xfId="30"/>
    <cellStyle name="Assumptions Center Date" xfId="31"/>
    <cellStyle name="Assumptions Center Multiple" xfId="32"/>
    <cellStyle name="Assumptions Center Number" xfId="33"/>
    <cellStyle name="Assumptions Center Percentage" xfId="34"/>
    <cellStyle name="Assumptions Center Year" xfId="35"/>
    <cellStyle name="Assumptions Heading" xfId="36"/>
    <cellStyle name="Assumptions Right Currency" xfId="37"/>
    <cellStyle name="Assumptions Right Date" xfId="38"/>
    <cellStyle name="Assumptions Right Multiple" xfId="39"/>
    <cellStyle name="Assumptions Right Number" xfId="40"/>
    <cellStyle name="Assumptions Right Percentage" xfId="41"/>
    <cellStyle name="Assumptions Right Year" xfId="42"/>
    <cellStyle name="B79812_.wvu.PrintTitlest" xfId="43"/>
    <cellStyle name="Black" xfId="44"/>
    <cellStyle name="Blockout" xfId="45"/>
    <cellStyle name="Blue" xfId="46"/>
    <cellStyle name="CaptionC" xfId="47"/>
    <cellStyle name="CaptionL" xfId="48"/>
    <cellStyle name="Cell Link" xfId="49"/>
    <cellStyle name="Center Currency" xfId="50"/>
    <cellStyle name="Center Date" xfId="51"/>
    <cellStyle name="Center Multiple" xfId="52"/>
    <cellStyle name="Center Number" xfId="53"/>
    <cellStyle name="Center Percentage" xfId="54"/>
    <cellStyle name="Center Year" xfId="55"/>
    <cellStyle name="Comma" xfId="1" builtinId="3"/>
    <cellStyle name="Comma  - Style1" xfId="56"/>
    <cellStyle name="Comma  - Style2" xfId="57"/>
    <cellStyle name="Comma  - Style3" xfId="58"/>
    <cellStyle name="Comma  - Style4" xfId="59"/>
    <cellStyle name="Comma  - Style5" xfId="60"/>
    <cellStyle name="Comma  - Style6" xfId="61"/>
    <cellStyle name="Comma  - Style7" xfId="62"/>
    <cellStyle name="Comma  - Style8" xfId="63"/>
    <cellStyle name="Comma [0]7Z_87C" xfId="64"/>
    <cellStyle name="Comma [1]" xfId="65"/>
    <cellStyle name="Comma 0" xfId="66"/>
    <cellStyle name="Comma 1" xfId="67"/>
    <cellStyle name="Comma 2" xfId="3"/>
    <cellStyle name="Comma 2 2" xfId="236"/>
    <cellStyle name="Comma 3" xfId="68"/>
    <cellStyle name="Comma 4" xfId="69"/>
    <cellStyle name="Comma0" xfId="70"/>
    <cellStyle name="Currency [$0]" xfId="71"/>
    <cellStyle name="Currency [£0]" xfId="72"/>
    <cellStyle name="Currency 11" xfId="73"/>
    <cellStyle name="Currency 2" xfId="74"/>
    <cellStyle name="Currency 3" xfId="75"/>
    <cellStyle name="Currency 4" xfId="76"/>
    <cellStyle name="D4_B8B1_005004B79812_.wvu.PrintTitlest" xfId="77"/>
    <cellStyle name="Date" xfId="78"/>
    <cellStyle name="Emphasis 1" xfId="79"/>
    <cellStyle name="Emphasis 2" xfId="80"/>
    <cellStyle name="Emphasis 3" xfId="81"/>
    <cellStyle name="Euro" xfId="82"/>
    <cellStyle name="Fixed" xfId="83"/>
    <cellStyle name="fred" xfId="84"/>
    <cellStyle name="Fred%" xfId="85"/>
    <cellStyle name="Gilsans" xfId="86"/>
    <cellStyle name="Gilsansl" xfId="87"/>
    <cellStyle name="Grey" xfId="88"/>
    <cellStyle name="Header1" xfId="89"/>
    <cellStyle name="Header2" xfId="90"/>
    <cellStyle name="Heading 1 2" xfId="91"/>
    <cellStyle name="Heading 1 3" xfId="92"/>
    <cellStyle name="Heading 2 2" xfId="93"/>
    <cellStyle name="Heading 2 3" xfId="94"/>
    <cellStyle name="Heading 3 2" xfId="95"/>
    <cellStyle name="Heading 3 3" xfId="96"/>
    <cellStyle name="Heading 4 2" xfId="97"/>
    <cellStyle name="Heading 4 3" xfId="98"/>
    <cellStyle name="Heading(4)" xfId="99"/>
    <cellStyle name="Heading2" xfId="100"/>
    <cellStyle name="Hyperlink 2" xfId="101"/>
    <cellStyle name="Hyperlink 3" xfId="7"/>
    <cellStyle name="Hyperlink Arrow" xfId="102"/>
    <cellStyle name="Hyperlink Text" xfId="103"/>
    <cellStyle name="import" xfId="104"/>
    <cellStyle name="import%" xfId="105"/>
    <cellStyle name="import_ICRC Electricity model 1-1  (1 Feb 2003) " xfId="106"/>
    <cellStyle name="Input $" xfId="107"/>
    <cellStyle name="Input %" xfId="108"/>
    <cellStyle name="Input [yellow]" xfId="109"/>
    <cellStyle name="Input text" xfId="110"/>
    <cellStyle name="Input1" xfId="111"/>
    <cellStyle name="Input1%" xfId="112"/>
    <cellStyle name="Input1_ICRC Electricity model 1-1  (1 Feb 2003) " xfId="113"/>
    <cellStyle name="Input1default" xfId="114"/>
    <cellStyle name="Input1default%" xfId="115"/>
    <cellStyle name="Input2" xfId="116"/>
    <cellStyle name="Input3" xfId="117"/>
    <cellStyle name="InputArea" xfId="118"/>
    <cellStyle name="InputAreaDotted" xfId="119"/>
    <cellStyle name="key result" xfId="120"/>
    <cellStyle name="Lines" xfId="121"/>
    <cellStyle name="Local import" xfId="122"/>
    <cellStyle name="Local import %" xfId="123"/>
    <cellStyle name="Lookup Table Heading" xfId="124"/>
    <cellStyle name="Lookup Table Label" xfId="125"/>
    <cellStyle name="Lookup Table Number" xfId="126"/>
    <cellStyle name="Mine" xfId="127"/>
    <cellStyle name="Model Name" xfId="128"/>
    <cellStyle name="Non crit Input 0.0" xfId="129"/>
    <cellStyle name="Normal" xfId="0" builtinId="0"/>
    <cellStyle name="Normal - Style1" xfId="130"/>
    <cellStyle name="Normal 13" xfId="6"/>
    <cellStyle name="Normal 2" xfId="5"/>
    <cellStyle name="Normal 3" xfId="131"/>
    <cellStyle name="Normal 38" xfId="132"/>
    <cellStyle name="Normal 4" xfId="133"/>
    <cellStyle name="Normal 40" xfId="134"/>
    <cellStyle name="Normal 5" xfId="135"/>
    <cellStyle name="Normal 5 2" xfId="136"/>
    <cellStyle name="Normal 6" xfId="137"/>
    <cellStyle name="Normal 7" xfId="138"/>
    <cellStyle name="Normal 8" xfId="139"/>
    <cellStyle name="Normal 9" xfId="140"/>
    <cellStyle name="Normal 9 2" xfId="141"/>
    <cellStyle name="Percent" xfId="2" builtinId="5"/>
    <cellStyle name="Percent [2]" xfId="142"/>
    <cellStyle name="Percent 2" xfId="4"/>
    <cellStyle name="Percent 3" xfId="143"/>
    <cellStyle name="Percent 4" xfId="144"/>
    <cellStyle name="Percentage" xfId="145"/>
    <cellStyle name="Period Title" xfId="146"/>
    <cellStyle name="PSChar" xfId="147"/>
    <cellStyle name="PSDate" xfId="148"/>
    <cellStyle name="PSDec" xfId="149"/>
    <cellStyle name="PSDetail" xfId="150"/>
    <cellStyle name="PSHeading" xfId="151"/>
    <cellStyle name="PSInt" xfId="152"/>
    <cellStyle name="PSSpacer" xfId="153"/>
    <cellStyle name="Ratio" xfId="154"/>
    <cellStyle name="Right Currency" xfId="155"/>
    <cellStyle name="Right Date" xfId="156"/>
    <cellStyle name="Right Multiple" xfId="157"/>
    <cellStyle name="Right Number" xfId="158"/>
    <cellStyle name="Right Percentage" xfId="159"/>
    <cellStyle name="Right Year" xfId="160"/>
    <cellStyle name="SAPBEXaggData" xfId="161"/>
    <cellStyle name="SAPBEXaggDataEmph" xfId="162"/>
    <cellStyle name="SAPBEXaggItem" xfId="163"/>
    <cellStyle name="SAPBEXaggItemX" xfId="164"/>
    <cellStyle name="SAPBEXchaText" xfId="165"/>
    <cellStyle name="SAPBEXexcBad7" xfId="166"/>
    <cellStyle name="SAPBEXexcBad8" xfId="167"/>
    <cellStyle name="SAPBEXexcBad9" xfId="168"/>
    <cellStyle name="SAPBEXexcCritical4" xfId="169"/>
    <cellStyle name="SAPBEXexcCritical5" xfId="170"/>
    <cellStyle name="SAPBEXexcCritical6" xfId="171"/>
    <cellStyle name="SAPBEXexcGood1" xfId="172"/>
    <cellStyle name="SAPBEXexcGood2" xfId="173"/>
    <cellStyle name="SAPBEXexcGood3" xfId="174"/>
    <cellStyle name="SAPBEXfilterDrill" xfId="175"/>
    <cellStyle name="SAPBEXfilterItem" xfId="176"/>
    <cellStyle name="SAPBEXfilterText" xfId="177"/>
    <cellStyle name="SAPBEXformats" xfId="178"/>
    <cellStyle name="SAPBEXheaderItem" xfId="179"/>
    <cellStyle name="SAPBEXheaderText" xfId="180"/>
    <cellStyle name="SAPBEXHLevel0" xfId="181"/>
    <cellStyle name="SAPBEXHLevel0X" xfId="182"/>
    <cellStyle name="SAPBEXHLevel1" xfId="183"/>
    <cellStyle name="SAPBEXHLevel1X" xfId="184"/>
    <cellStyle name="SAPBEXHLevel2" xfId="185"/>
    <cellStyle name="SAPBEXHLevel2X" xfId="186"/>
    <cellStyle name="SAPBEXHLevel3" xfId="187"/>
    <cellStyle name="SAPBEXHLevel3X" xfId="188"/>
    <cellStyle name="SAPBEXinputData" xfId="189"/>
    <cellStyle name="SAPBEXItemHeader" xfId="190"/>
    <cellStyle name="SAPBEXresData" xfId="191"/>
    <cellStyle name="SAPBEXresDataEmph" xfId="192"/>
    <cellStyle name="SAPBEXresItem" xfId="193"/>
    <cellStyle name="SAPBEXresItemX" xfId="194"/>
    <cellStyle name="SAPBEXstdData" xfId="195"/>
    <cellStyle name="SAPBEXstdDataEmph" xfId="196"/>
    <cellStyle name="SAPBEXstdItem" xfId="197"/>
    <cellStyle name="SAPBEXstdItemX" xfId="198"/>
    <cellStyle name="SAPBEXtitle" xfId="199"/>
    <cellStyle name="SAPBEXunassignedItem" xfId="200"/>
    <cellStyle name="SAPBEXundefined" xfId="201"/>
    <cellStyle name="SAPError" xfId="202"/>
    <cellStyle name="SAPKey" xfId="203"/>
    <cellStyle name="SAPLocked" xfId="204"/>
    <cellStyle name="SAPOutput" xfId="205"/>
    <cellStyle name="SAPSpace" xfId="206"/>
    <cellStyle name="SAPText" xfId="207"/>
    <cellStyle name="SAPUnLocked" xfId="208"/>
    <cellStyle name="Section Number" xfId="209"/>
    <cellStyle name="SEM-BPS-data" xfId="210"/>
    <cellStyle name="SEM-BPS-headdata" xfId="211"/>
    <cellStyle name="SEM-BPS-headkey" xfId="212"/>
    <cellStyle name="SEM-BPS-key" xfId="213"/>
    <cellStyle name="Sheet Title" xfId="214"/>
    <cellStyle name="Special" xfId="215"/>
    <cellStyle name="StaticText" xfId="216"/>
    <cellStyle name="Style 1" xfId="217"/>
    <cellStyle name="Style2" xfId="218"/>
    <cellStyle name="Style3" xfId="219"/>
    <cellStyle name="Style4" xfId="220"/>
    <cellStyle name="Style5" xfId="221"/>
    <cellStyle name="Table Head Green" xfId="222"/>
    <cellStyle name="Table Head_pldt" xfId="223"/>
    <cellStyle name="Table Source" xfId="224"/>
    <cellStyle name="Table Units" xfId="225"/>
    <cellStyle name="Text" xfId="226"/>
    <cellStyle name="Text 2" xfId="227"/>
    <cellStyle name="Text Head 1" xfId="228"/>
    <cellStyle name="Text Head 2" xfId="229"/>
    <cellStyle name="Text Indent 2" xfId="230"/>
    <cellStyle name="Theirs" xfId="231"/>
    <cellStyle name="TOC 1" xfId="232"/>
    <cellStyle name="TOC 2" xfId="233"/>
    <cellStyle name="TOC 3" xfId="234"/>
    <cellStyle name="year" xfId="235"/>
  </cellStyles>
  <dxfs count="0"/>
  <tableStyles count="0" defaultTableStyle="TableStyleMedium2" defaultPivotStyle="PivotStyleLight16"/>
  <colors>
    <mruColors>
      <color rgb="FFFFFF66"/>
      <color rgb="FFFFE6B3"/>
      <color rgb="FFFFCC66"/>
      <color rgb="FFCCFFFF"/>
      <color rgb="FFFF99FF"/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54"/>
  <sheetViews>
    <sheetView zoomScale="80" zoomScaleNormal="80" workbookViewId="0"/>
  </sheetViews>
  <sheetFormatPr defaultRowHeight="12.75"/>
  <cols>
    <col min="1" max="1" width="2.875" style="10" customWidth="1"/>
    <col min="2" max="2" width="2.75" style="10" customWidth="1"/>
    <col min="3" max="3" width="32.625" style="10" customWidth="1"/>
    <col min="4" max="4" width="11" style="10" customWidth="1"/>
    <col min="5" max="6" width="12" style="10" customWidth="1"/>
    <col min="7" max="7" width="10.5" style="10" customWidth="1"/>
    <col min="8" max="8" width="12.75" style="10" customWidth="1"/>
    <col min="9" max="19" width="11.375" style="10" customWidth="1"/>
    <col min="20" max="16384" width="9" style="10"/>
  </cols>
  <sheetData>
    <row r="1" spans="1:41" s="29" customFormat="1" ht="18.75">
      <c r="C1" s="30"/>
      <c r="D1" s="30"/>
      <c r="E1" s="234" t="s">
        <v>56</v>
      </c>
      <c r="F1" s="234"/>
      <c r="G1" s="235" t="s">
        <v>74</v>
      </c>
      <c r="H1" s="235"/>
      <c r="I1" s="236" t="s">
        <v>58</v>
      </c>
      <c r="J1" s="236"/>
      <c r="N1" s="56"/>
    </row>
    <row r="2" spans="1:41" s="29" customFormat="1" ht="12.75" customHeight="1">
      <c r="A2" s="29" t="s">
        <v>24</v>
      </c>
      <c r="C2" s="30"/>
      <c r="D2" s="30"/>
      <c r="N2" s="56"/>
    </row>
    <row r="3" spans="1:41" s="29" customFormat="1" ht="12.75" customHeight="1">
      <c r="C3" s="30"/>
      <c r="D3" s="30"/>
      <c r="N3" s="56"/>
    </row>
    <row r="4" spans="1:41">
      <c r="N4" s="57"/>
    </row>
    <row r="5" spans="1:41" ht="15.75">
      <c r="B5" s="24" t="s">
        <v>21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41" s="1" customFormat="1">
      <c r="A6" s="10"/>
      <c r="N6" s="9"/>
      <c r="AO6" s="6"/>
    </row>
    <row r="7" spans="1:41" s="1" customFormat="1">
      <c r="A7" s="10"/>
      <c r="C7" s="11" t="s">
        <v>52</v>
      </c>
      <c r="E7" s="12">
        <v>2010</v>
      </c>
      <c r="N7" s="9"/>
      <c r="AO7" s="6"/>
    </row>
    <row r="8" spans="1:41">
      <c r="B8" s="1"/>
      <c r="C8" s="11" t="s">
        <v>52</v>
      </c>
      <c r="E8" s="12">
        <v>2015</v>
      </c>
      <c r="N8" s="57"/>
    </row>
    <row r="9" spans="1:41">
      <c r="B9" s="1"/>
      <c r="N9" s="57"/>
    </row>
    <row r="10" spans="1:41">
      <c r="B10" s="1"/>
      <c r="C10" s="11" t="s">
        <v>32</v>
      </c>
      <c r="E10" s="115">
        <v>7.5610241893082408E-2</v>
      </c>
      <c r="G10" s="76"/>
      <c r="N10" s="57"/>
    </row>
    <row r="11" spans="1:41">
      <c r="B11" s="1"/>
      <c r="C11" s="11" t="s">
        <v>31</v>
      </c>
      <c r="E11" s="114">
        <v>3.430243902439041E-2</v>
      </c>
      <c r="N11" s="57"/>
    </row>
    <row r="12" spans="1:41">
      <c r="B12" s="1"/>
      <c r="E12" s="10">
        <f>1+O17/2</f>
        <v>1.0125</v>
      </c>
      <c r="N12" s="57"/>
    </row>
    <row r="13" spans="1:41">
      <c r="B13" s="1"/>
      <c r="N13" s="57"/>
    </row>
    <row r="14" spans="1:41" ht="15.75">
      <c r="B14" s="24" t="s">
        <v>29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41">
      <c r="N15" s="57"/>
    </row>
    <row r="16" spans="1:41" s="14" customFormat="1">
      <c r="A16" s="10"/>
      <c r="B16" s="13"/>
      <c r="C16" s="45" t="s">
        <v>8</v>
      </c>
      <c r="D16" s="45"/>
      <c r="E16" s="46"/>
      <c r="F16" s="46"/>
      <c r="G16" s="47"/>
      <c r="H16" s="46"/>
      <c r="I16" s="48">
        <v>2010</v>
      </c>
      <c r="J16" s="48">
        <v>2011</v>
      </c>
      <c r="K16" s="48">
        <v>2012</v>
      </c>
      <c r="L16" s="48">
        <v>2013</v>
      </c>
      <c r="M16" s="48">
        <v>2014</v>
      </c>
      <c r="N16" s="48">
        <v>2015</v>
      </c>
      <c r="O16" s="48">
        <v>2016</v>
      </c>
      <c r="P16" s="48">
        <v>2017</v>
      </c>
      <c r="Q16" s="48">
        <v>2018</v>
      </c>
      <c r="R16" s="48">
        <v>2019</v>
      </c>
      <c r="S16" s="48">
        <v>2020</v>
      </c>
    </row>
    <row r="17" spans="1:19">
      <c r="C17" s="10" t="s">
        <v>15</v>
      </c>
      <c r="D17" s="40"/>
      <c r="H17" s="43"/>
      <c r="I17" s="116">
        <v>2.7876631079478242E-2</v>
      </c>
      <c r="J17" s="116">
        <v>3.5199076745527913E-2</v>
      </c>
      <c r="K17" s="116">
        <v>2.0040080160320661E-2</v>
      </c>
      <c r="L17" s="116">
        <v>2.16110019646365E-2</v>
      </c>
      <c r="M17" s="116">
        <v>2.3076923076923217E-2</v>
      </c>
      <c r="N17" s="116">
        <v>2.3076923076923217E-2</v>
      </c>
      <c r="O17" s="113">
        <v>2.5000000000000001E-2</v>
      </c>
      <c r="P17" s="113">
        <f>O17</f>
        <v>2.5000000000000001E-2</v>
      </c>
      <c r="Q17" s="113">
        <f t="shared" ref="Q17:S17" si="0">P17</f>
        <v>2.5000000000000001E-2</v>
      </c>
      <c r="R17" s="113">
        <f t="shared" si="0"/>
        <v>2.5000000000000001E-2</v>
      </c>
      <c r="S17" s="113">
        <f t="shared" si="0"/>
        <v>2.5000000000000001E-2</v>
      </c>
    </row>
    <row r="18" spans="1:19">
      <c r="C18" s="49" t="s">
        <v>33</v>
      </c>
      <c r="D18" s="50"/>
      <c r="E18" s="49"/>
      <c r="F18" s="49"/>
      <c r="G18" s="49"/>
      <c r="H18" s="51"/>
      <c r="I18" s="60">
        <v>1</v>
      </c>
      <c r="J18" s="52">
        <f>(I18*(1+I17))</f>
        <v>1.0278766310794782</v>
      </c>
      <c r="K18" s="52">
        <f t="shared" ref="K18:S18" si="1">(J18*(1+J17))</f>
        <v>1.0640569395017794</v>
      </c>
      <c r="L18" s="52">
        <f t="shared" si="1"/>
        <v>1.0853807258645405</v>
      </c>
      <c r="M18" s="52">
        <f t="shared" si="1"/>
        <v>1.1088368908635777</v>
      </c>
      <c r="N18" s="52">
        <f t="shared" si="1"/>
        <v>1.1344254344988911</v>
      </c>
      <c r="O18" s="52">
        <f t="shared" si="1"/>
        <v>1.1606044829873272</v>
      </c>
      <c r="P18" s="52">
        <f t="shared" si="1"/>
        <v>1.1896195950620103</v>
      </c>
      <c r="Q18" s="52">
        <f t="shared" si="1"/>
        <v>1.2193600849385604</v>
      </c>
      <c r="R18" s="52">
        <f t="shared" si="1"/>
        <v>1.2498440870620242</v>
      </c>
      <c r="S18" s="52">
        <f t="shared" si="1"/>
        <v>1.2810901892385747</v>
      </c>
    </row>
    <row r="19" spans="1:19" s="14" customFormat="1">
      <c r="A19" s="10"/>
      <c r="B19" s="13"/>
      <c r="C19" s="49" t="str">
        <f>"Conversion from $ 2010 to $ "&amp;second_reg_period</f>
        <v>Conversion from $ 2010 to $ 2015</v>
      </c>
      <c r="D19" s="93" t="s">
        <v>47</v>
      </c>
      <c r="E19" s="28"/>
      <c r="F19" s="28"/>
      <c r="H19" s="28"/>
      <c r="I19" s="59">
        <f>INDEX($J$18:$S$18,MATCH(second_reg_period,$J$16:$S$16,0))/I18</f>
        <v>1.1344254344988911</v>
      </c>
      <c r="J19" s="27"/>
      <c r="K19" s="27"/>
      <c r="L19" s="27"/>
      <c r="M19" s="27"/>
      <c r="N19" s="27"/>
      <c r="O19" s="10"/>
      <c r="P19" s="10"/>
      <c r="Q19" s="10"/>
      <c r="R19" s="10"/>
      <c r="S19" s="10"/>
    </row>
    <row r="20" spans="1:19" s="14" customFormat="1">
      <c r="A20" s="10"/>
      <c r="B20" s="13"/>
      <c r="C20" s="49" t="s">
        <v>17</v>
      </c>
      <c r="D20" s="93"/>
      <c r="E20" s="28"/>
      <c r="F20" s="28"/>
      <c r="H20" s="28"/>
      <c r="I20" s="126">
        <v>0</v>
      </c>
      <c r="J20" s="94">
        <f t="shared" ref="J20:N20" si="2">$E$10</f>
        <v>7.5610241893082408E-2</v>
      </c>
      <c r="K20" s="94">
        <f t="shared" si="2"/>
        <v>7.5610241893082408E-2</v>
      </c>
      <c r="L20" s="94">
        <f t="shared" si="2"/>
        <v>7.5610241893082408E-2</v>
      </c>
      <c r="M20" s="94">
        <f t="shared" si="2"/>
        <v>7.5610241893082408E-2</v>
      </c>
      <c r="N20" s="94">
        <f t="shared" si="2"/>
        <v>7.5610241893082408E-2</v>
      </c>
      <c r="O20" s="75">
        <f>$E$11</f>
        <v>3.430243902439041E-2</v>
      </c>
      <c r="P20" s="75">
        <f t="shared" ref="P20:S20" si="3">$E$11</f>
        <v>3.430243902439041E-2</v>
      </c>
      <c r="Q20" s="75">
        <f t="shared" si="3"/>
        <v>3.430243902439041E-2</v>
      </c>
      <c r="R20" s="75">
        <f t="shared" si="3"/>
        <v>3.430243902439041E-2</v>
      </c>
      <c r="S20" s="75">
        <f t="shared" si="3"/>
        <v>3.430243902439041E-2</v>
      </c>
    </row>
    <row r="21" spans="1:19" s="14" customFormat="1">
      <c r="A21" s="10"/>
      <c r="B21" s="13"/>
      <c r="C21" s="49" t="s">
        <v>43</v>
      </c>
      <c r="D21" s="26"/>
      <c r="E21" s="28"/>
      <c r="F21" s="28"/>
      <c r="H21" s="28"/>
      <c r="I21" s="127">
        <v>0</v>
      </c>
      <c r="J21" s="88">
        <f t="shared" ref="J21:S21" si="4">(1+J20)*(1+J17)-1</f>
        <v>0.11347072934575286</v>
      </c>
      <c r="K21" s="88">
        <f t="shared" si="4"/>
        <v>9.7165557361881705E-2</v>
      </c>
      <c r="L21" s="88">
        <f t="shared" si="4"/>
        <v>9.8855256943817027E-2</v>
      </c>
      <c r="M21" s="88">
        <f t="shared" si="4"/>
        <v>0.10043201670599977</v>
      </c>
      <c r="N21" s="88">
        <f t="shared" si="4"/>
        <v>0.10043201670599977</v>
      </c>
      <c r="O21" s="88">
        <f t="shared" si="4"/>
        <v>6.0160000000000213E-2</v>
      </c>
      <c r="P21" s="88">
        <f t="shared" si="4"/>
        <v>6.0160000000000213E-2</v>
      </c>
      <c r="Q21" s="88">
        <f t="shared" si="4"/>
        <v>6.0160000000000213E-2</v>
      </c>
      <c r="R21" s="88">
        <f t="shared" si="4"/>
        <v>6.0160000000000213E-2</v>
      </c>
      <c r="S21" s="88">
        <f t="shared" si="4"/>
        <v>6.0160000000000213E-2</v>
      </c>
    </row>
    <row r="22" spans="1:19">
      <c r="I22" s="119"/>
      <c r="J22" s="119"/>
      <c r="K22" s="119"/>
      <c r="L22" s="119"/>
      <c r="M22" s="119"/>
      <c r="N22" s="119"/>
    </row>
    <row r="23" spans="1:19">
      <c r="I23" s="119"/>
      <c r="J23" s="119"/>
      <c r="K23" s="119"/>
      <c r="L23" s="119"/>
      <c r="M23" s="119"/>
      <c r="N23" s="119"/>
    </row>
    <row r="24" spans="1:19">
      <c r="C24" s="53" t="s">
        <v>16</v>
      </c>
      <c r="D24" s="53"/>
      <c r="E24" s="54"/>
      <c r="F24" s="54"/>
      <c r="G24" s="55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>
      <c r="N25" s="57"/>
    </row>
    <row r="26" spans="1:19">
      <c r="C26" s="81" t="s">
        <v>48</v>
      </c>
      <c r="N26" s="57"/>
      <c r="O26" s="48">
        <v>2016</v>
      </c>
      <c r="P26" s="48">
        <v>2017</v>
      </c>
      <c r="Q26" s="48">
        <v>2018</v>
      </c>
      <c r="R26" s="48">
        <v>2019</v>
      </c>
      <c r="S26" s="48">
        <v>2020</v>
      </c>
    </row>
    <row r="27" spans="1:19">
      <c r="C27" s="81"/>
      <c r="N27" s="57"/>
      <c r="O27" s="99" t="s">
        <v>27</v>
      </c>
      <c r="P27" s="99" t="s">
        <v>27</v>
      </c>
      <c r="Q27" s="99" t="s">
        <v>27</v>
      </c>
      <c r="R27" s="99" t="s">
        <v>27</v>
      </c>
      <c r="S27" s="99" t="s">
        <v>27</v>
      </c>
    </row>
    <row r="28" spans="1:19">
      <c r="C28" s="10" t="s">
        <v>0</v>
      </c>
      <c r="N28" s="57"/>
      <c r="O28" s="159"/>
      <c r="P28" s="159"/>
      <c r="Q28" s="159"/>
      <c r="R28" s="159"/>
      <c r="S28" s="159"/>
    </row>
    <row r="29" spans="1:19">
      <c r="C29" s="10" t="s">
        <v>1</v>
      </c>
      <c r="N29" s="57"/>
      <c r="O29" s="159"/>
      <c r="P29" s="159"/>
      <c r="Q29" s="159"/>
      <c r="R29" s="159"/>
      <c r="S29" s="159"/>
    </row>
    <row r="30" spans="1:19">
      <c r="C30" s="10" t="s">
        <v>2</v>
      </c>
      <c r="N30" s="57"/>
      <c r="O30" s="159"/>
      <c r="P30" s="159"/>
      <c r="Q30" s="159"/>
      <c r="R30" s="159"/>
      <c r="S30" s="159"/>
    </row>
    <row r="31" spans="1:19">
      <c r="C31" s="10" t="s">
        <v>3</v>
      </c>
      <c r="N31" s="57"/>
      <c r="O31" s="159"/>
      <c r="P31" s="159"/>
      <c r="Q31" s="159"/>
      <c r="R31" s="159"/>
      <c r="S31" s="159"/>
    </row>
    <row r="32" spans="1:19">
      <c r="C32" s="10" t="s">
        <v>4</v>
      </c>
      <c r="N32" s="57"/>
      <c r="O32" s="159"/>
      <c r="P32" s="159"/>
      <c r="Q32" s="159"/>
      <c r="R32" s="159"/>
      <c r="S32" s="159"/>
    </row>
    <row r="33" spans="1:19">
      <c r="C33" s="10" t="s">
        <v>5</v>
      </c>
      <c r="N33" s="57"/>
      <c r="O33" s="159"/>
      <c r="P33" s="159"/>
      <c r="Q33" s="159"/>
      <c r="R33" s="159"/>
      <c r="S33" s="159"/>
    </row>
    <row r="34" spans="1:19">
      <c r="C34" s="10" t="s">
        <v>6</v>
      </c>
      <c r="N34" s="57"/>
      <c r="O34" s="159"/>
      <c r="P34" s="159"/>
      <c r="Q34" s="159"/>
      <c r="R34" s="159"/>
      <c r="S34" s="159"/>
    </row>
    <row r="35" spans="1:19">
      <c r="C35" s="10" t="s">
        <v>7</v>
      </c>
      <c r="N35" s="57"/>
      <c r="O35" s="159"/>
      <c r="P35" s="159"/>
      <c r="Q35" s="159"/>
      <c r="R35" s="159"/>
      <c r="S35" s="159"/>
    </row>
    <row r="36" spans="1:19">
      <c r="C36" s="10" t="s">
        <v>28</v>
      </c>
      <c r="N36" s="57"/>
      <c r="O36" s="159"/>
      <c r="P36" s="159"/>
      <c r="Q36" s="159"/>
      <c r="R36" s="159"/>
      <c r="S36" s="159"/>
    </row>
    <row r="37" spans="1:19">
      <c r="C37" s="10" t="s">
        <v>54</v>
      </c>
      <c r="N37" s="57"/>
      <c r="O37" s="159"/>
      <c r="P37" s="159"/>
      <c r="Q37" s="159"/>
      <c r="R37" s="159"/>
      <c r="S37" s="159"/>
    </row>
    <row r="38" spans="1:19">
      <c r="C38" s="10" t="s">
        <v>55</v>
      </c>
      <c r="N38" s="57"/>
      <c r="O38" s="159"/>
      <c r="P38" s="159"/>
      <c r="Q38" s="159"/>
      <c r="R38" s="159"/>
      <c r="S38" s="159"/>
    </row>
    <row r="39" spans="1:19">
      <c r="N39" s="57"/>
    </row>
    <row r="40" spans="1:19">
      <c r="N40" s="57"/>
    </row>
    <row r="41" spans="1:19" s="14" customFormat="1" ht="25.5">
      <c r="A41" s="37"/>
      <c r="B41" s="38"/>
      <c r="C41" s="69"/>
      <c r="D41" s="69"/>
      <c r="E41" s="46" t="s">
        <v>9</v>
      </c>
      <c r="F41" s="46" t="s">
        <v>10</v>
      </c>
      <c r="G41" s="70"/>
      <c r="H41" s="71"/>
      <c r="I41" s="46" t="s">
        <v>13</v>
      </c>
      <c r="J41" s="48">
        <v>2011</v>
      </c>
      <c r="K41" s="48">
        <v>2012</v>
      </c>
      <c r="L41" s="48">
        <v>2013</v>
      </c>
      <c r="M41" s="48">
        <v>2014</v>
      </c>
      <c r="N41" s="48">
        <v>2015</v>
      </c>
      <c r="O41" s="48">
        <f>O26</f>
        <v>2016</v>
      </c>
      <c r="P41" s="48">
        <f t="shared" ref="P41:S41" si="5">P26</f>
        <v>2017</v>
      </c>
      <c r="Q41" s="48">
        <f t="shared" si="5"/>
        <v>2018</v>
      </c>
      <c r="R41" s="48">
        <f t="shared" si="5"/>
        <v>2019</v>
      </c>
      <c r="S41" s="48">
        <f t="shared" si="5"/>
        <v>2020</v>
      </c>
    </row>
    <row r="42" spans="1:19" s="14" customFormat="1">
      <c r="A42" s="37"/>
      <c r="B42" s="38"/>
      <c r="C42" s="39"/>
      <c r="D42" s="39"/>
      <c r="E42" s="28"/>
      <c r="F42" s="28"/>
      <c r="G42" s="41"/>
      <c r="H42" s="42"/>
      <c r="I42" s="98" t="s">
        <v>41</v>
      </c>
      <c r="J42" s="98" t="s">
        <v>41</v>
      </c>
      <c r="K42" s="98" t="s">
        <v>41</v>
      </c>
      <c r="L42" s="98" t="s">
        <v>41</v>
      </c>
      <c r="M42" s="98" t="s">
        <v>41</v>
      </c>
      <c r="N42" s="98" t="s">
        <v>41</v>
      </c>
      <c r="O42" s="98" t="s">
        <v>41</v>
      </c>
      <c r="P42" s="98" t="s">
        <v>41</v>
      </c>
      <c r="Q42" s="98" t="s">
        <v>41</v>
      </c>
      <c r="R42" s="98" t="s">
        <v>41</v>
      </c>
      <c r="S42" s="98" t="s">
        <v>41</v>
      </c>
    </row>
    <row r="43" spans="1:19">
      <c r="C43" s="10" t="str">
        <f>C28</f>
        <v>Subtransmission</v>
      </c>
      <c r="D43" s="40"/>
      <c r="E43" s="117">
        <v>28.863961716086784</v>
      </c>
      <c r="F43" s="117">
        <v>44.721358807947503</v>
      </c>
      <c r="H43" s="19" t="s">
        <v>25</v>
      </c>
      <c r="I43" s="118">
        <v>131.83670482713293</v>
      </c>
      <c r="J43" s="118">
        <v>20.756419496361801</v>
      </c>
      <c r="K43" s="118">
        <v>15.714696278508866</v>
      </c>
      <c r="L43" s="118">
        <v>21.979279970330175</v>
      </c>
      <c r="M43" s="118">
        <v>24.387644093228573</v>
      </c>
      <c r="N43" s="118">
        <v>28.607534170045479</v>
      </c>
      <c r="O43" s="89">
        <f t="shared" ref="O43:S49" si="6">O28/conv_2015_2010</f>
        <v>0</v>
      </c>
      <c r="P43" s="89">
        <f t="shared" si="6"/>
        <v>0</v>
      </c>
      <c r="Q43" s="89">
        <f t="shared" si="6"/>
        <v>0</v>
      </c>
      <c r="R43" s="89">
        <f t="shared" si="6"/>
        <v>0</v>
      </c>
      <c r="S43" s="89">
        <f t="shared" si="6"/>
        <v>0</v>
      </c>
    </row>
    <row r="44" spans="1:19">
      <c r="C44" s="10" t="str">
        <f t="shared" ref="C44:C49" si="7">C29</f>
        <v>Distribution system assets</v>
      </c>
      <c r="D44" s="40"/>
      <c r="E44" s="117">
        <v>21.723974117738596</v>
      </c>
      <c r="F44" s="117">
        <v>50.018441557240266</v>
      </c>
      <c r="H44" s="19" t="s">
        <v>25</v>
      </c>
      <c r="I44" s="118">
        <v>525.39258164064927</v>
      </c>
      <c r="J44" s="118">
        <v>69.087501047519581</v>
      </c>
      <c r="K44" s="118">
        <v>53.834607608802322</v>
      </c>
      <c r="L44" s="118">
        <v>64.508535717134151</v>
      </c>
      <c r="M44" s="118">
        <v>69.002762059778348</v>
      </c>
      <c r="N44" s="118">
        <v>64.41643761391488</v>
      </c>
      <c r="O44" s="89">
        <f t="shared" si="6"/>
        <v>0</v>
      </c>
      <c r="P44" s="89">
        <f t="shared" si="6"/>
        <v>0</v>
      </c>
      <c r="Q44" s="89">
        <f t="shared" si="6"/>
        <v>0</v>
      </c>
      <c r="R44" s="89">
        <f t="shared" si="6"/>
        <v>0</v>
      </c>
      <c r="S44" s="89">
        <f t="shared" si="6"/>
        <v>0</v>
      </c>
    </row>
    <row r="45" spans="1:19">
      <c r="C45" s="10" t="str">
        <f t="shared" si="7"/>
        <v>Standard metering</v>
      </c>
      <c r="D45" s="40"/>
      <c r="E45" s="117">
        <v>4.4613678839241668</v>
      </c>
      <c r="F45" s="163">
        <f>E45</f>
        <v>4.4613678839241668</v>
      </c>
      <c r="H45" s="19" t="s">
        <v>25</v>
      </c>
      <c r="I45" s="118">
        <v>23.334493017713395</v>
      </c>
      <c r="J45" s="118">
        <v>0</v>
      </c>
      <c r="K45" s="118">
        <v>0</v>
      </c>
      <c r="L45" s="118">
        <v>0</v>
      </c>
      <c r="M45" s="118">
        <v>0</v>
      </c>
      <c r="N45" s="118">
        <v>0</v>
      </c>
      <c r="O45" s="89">
        <f t="shared" si="6"/>
        <v>0</v>
      </c>
      <c r="P45" s="89">
        <f t="shared" si="6"/>
        <v>0</v>
      </c>
      <c r="Q45" s="89">
        <f t="shared" si="6"/>
        <v>0</v>
      </c>
      <c r="R45" s="89">
        <f t="shared" si="6"/>
        <v>0</v>
      </c>
      <c r="S45" s="89">
        <f t="shared" si="6"/>
        <v>0</v>
      </c>
    </row>
    <row r="46" spans="1:19">
      <c r="C46" s="10" t="str">
        <f t="shared" si="7"/>
        <v>Public lighting</v>
      </c>
      <c r="D46" s="40"/>
      <c r="E46" s="117">
        <v>10.036458876263945</v>
      </c>
      <c r="F46" s="117" t="s">
        <v>75</v>
      </c>
      <c r="H46" s="19" t="s">
        <v>25</v>
      </c>
      <c r="I46" s="118">
        <v>12.622630433007648</v>
      </c>
      <c r="J46" s="118">
        <v>0</v>
      </c>
      <c r="K46" s="118">
        <v>0</v>
      </c>
      <c r="L46" s="118">
        <v>0</v>
      </c>
      <c r="M46" s="118">
        <v>0</v>
      </c>
      <c r="N46" s="118">
        <v>0</v>
      </c>
      <c r="O46" s="89">
        <f t="shared" si="6"/>
        <v>0</v>
      </c>
      <c r="P46" s="89">
        <f t="shared" si="6"/>
        <v>0</v>
      </c>
      <c r="Q46" s="89">
        <f t="shared" si="6"/>
        <v>0</v>
      </c>
      <c r="R46" s="89">
        <f t="shared" si="6"/>
        <v>0</v>
      </c>
      <c r="S46" s="89">
        <f t="shared" si="6"/>
        <v>0</v>
      </c>
    </row>
    <row r="47" spans="1:19">
      <c r="C47" s="10" t="str">
        <f t="shared" si="7"/>
        <v>SCADA/Network control</v>
      </c>
      <c r="D47" s="40"/>
      <c r="E47" s="117">
        <v>5</v>
      </c>
      <c r="F47" s="117">
        <v>10</v>
      </c>
      <c r="H47" s="19" t="s">
        <v>25</v>
      </c>
      <c r="I47" s="118">
        <v>-5.6215097411305974</v>
      </c>
      <c r="J47" s="118">
        <v>0.12412861314316002</v>
      </c>
      <c r="K47" s="118">
        <v>0.80251720401337789</v>
      </c>
      <c r="L47" s="118">
        <v>0.84281116128292721</v>
      </c>
      <c r="M47" s="118">
        <v>0.37016565139741442</v>
      </c>
      <c r="N47" s="118">
        <v>3.4035273310977971</v>
      </c>
      <c r="O47" s="89">
        <f t="shared" si="6"/>
        <v>0</v>
      </c>
      <c r="P47" s="89">
        <f t="shared" si="6"/>
        <v>0</v>
      </c>
      <c r="Q47" s="89">
        <f t="shared" si="6"/>
        <v>0</v>
      </c>
      <c r="R47" s="89">
        <f t="shared" si="6"/>
        <v>0</v>
      </c>
      <c r="S47" s="89">
        <f t="shared" si="6"/>
        <v>0</v>
      </c>
    </row>
    <row r="48" spans="1:19">
      <c r="C48" s="10" t="str">
        <f t="shared" si="7"/>
        <v>Non-network general assets - IT</v>
      </c>
      <c r="D48" s="40"/>
      <c r="E48" s="117">
        <v>5.7615225948141928</v>
      </c>
      <c r="F48" s="117">
        <v>5.1005595112544411</v>
      </c>
      <c r="H48" s="19" t="s">
        <v>25</v>
      </c>
      <c r="I48" s="118">
        <v>47.470961148992473</v>
      </c>
      <c r="J48" s="118">
        <v>17.034619259023252</v>
      </c>
      <c r="K48" s="118">
        <v>22.786505157658866</v>
      </c>
      <c r="L48" s="118">
        <v>8.5298042515225614</v>
      </c>
      <c r="M48" s="118">
        <v>7.9760536855082975</v>
      </c>
      <c r="N48" s="118">
        <v>8.9161668975486918</v>
      </c>
      <c r="O48" s="89">
        <f t="shared" si="6"/>
        <v>0</v>
      </c>
      <c r="P48" s="89">
        <f t="shared" si="6"/>
        <v>0</v>
      </c>
      <c r="Q48" s="89">
        <f t="shared" si="6"/>
        <v>0</v>
      </c>
      <c r="R48" s="89">
        <f t="shared" si="6"/>
        <v>0</v>
      </c>
      <c r="S48" s="89">
        <f t="shared" si="6"/>
        <v>0</v>
      </c>
    </row>
    <row r="49" spans="3:19">
      <c r="C49" s="10" t="str">
        <f t="shared" si="7"/>
        <v>Non-network general assets - Other</v>
      </c>
      <c r="D49" s="40"/>
      <c r="E49" s="117">
        <v>11.210988581229424</v>
      </c>
      <c r="F49" s="117">
        <v>19.91043420550189</v>
      </c>
      <c r="H49" s="19" t="s">
        <v>25</v>
      </c>
      <c r="I49" s="118">
        <v>29.160522961919366</v>
      </c>
      <c r="J49" s="118">
        <v>5.848049144822804</v>
      </c>
      <c r="K49" s="118">
        <v>11.226477166495677</v>
      </c>
      <c r="L49" s="118">
        <v>11.34600160321733</v>
      </c>
      <c r="M49" s="118">
        <v>8.9657325925084272</v>
      </c>
      <c r="N49" s="118">
        <v>15.707015659531923</v>
      </c>
      <c r="O49" s="89">
        <f t="shared" si="6"/>
        <v>0</v>
      </c>
      <c r="P49" s="89">
        <f t="shared" si="6"/>
        <v>0</v>
      </c>
      <c r="Q49" s="89">
        <f t="shared" si="6"/>
        <v>0</v>
      </c>
      <c r="R49" s="89">
        <f t="shared" si="6"/>
        <v>0</v>
      </c>
      <c r="S49" s="89">
        <f t="shared" si="6"/>
        <v>0</v>
      </c>
    </row>
    <row r="50" spans="3:19">
      <c r="C50" s="1"/>
      <c r="D50" s="1"/>
      <c r="H50" s="19"/>
      <c r="I50" s="161"/>
      <c r="J50" s="120"/>
      <c r="K50" s="120"/>
      <c r="L50" s="120"/>
      <c r="M50" s="120"/>
      <c r="N50" s="120"/>
    </row>
    <row r="51" spans="3:19">
      <c r="C51" s="1"/>
      <c r="D51" s="1"/>
      <c r="H51" s="19"/>
      <c r="I51" s="124"/>
    </row>
    <row r="52" spans="3:19">
      <c r="C52" s="1"/>
      <c r="D52" s="1"/>
      <c r="H52" s="19"/>
    </row>
    <row r="53" spans="3:19">
      <c r="C53" s="1"/>
      <c r="D53" s="1"/>
      <c r="H53" s="19"/>
    </row>
    <row r="54" spans="3:19">
      <c r="C54" s="49"/>
      <c r="D54" s="49"/>
      <c r="E54" s="49"/>
      <c r="F54" s="49"/>
      <c r="G54" s="49"/>
      <c r="H54" s="49"/>
      <c r="I54" s="49"/>
      <c r="J54" s="58"/>
      <c r="K54" s="58"/>
      <c r="L54" s="58"/>
      <c r="M54" s="58"/>
      <c r="N54" s="44"/>
    </row>
    <row r="55" spans="3:19">
      <c r="C55" s="80" t="s">
        <v>42</v>
      </c>
      <c r="D55" s="69"/>
      <c r="E55" s="46"/>
      <c r="F55" s="46"/>
      <c r="G55" s="70"/>
      <c r="H55" s="71"/>
      <c r="I55" s="46"/>
      <c r="J55" s="48">
        <v>2011</v>
      </c>
      <c r="K55" s="48">
        <v>2012</v>
      </c>
      <c r="L55" s="48">
        <v>2013</v>
      </c>
      <c r="M55" s="48">
        <v>2014</v>
      </c>
      <c r="N55" s="48">
        <v>2015</v>
      </c>
      <c r="O55" s="129"/>
    </row>
    <row r="56" spans="3:19">
      <c r="C56" s="86"/>
      <c r="D56" s="39"/>
      <c r="E56" s="28"/>
      <c r="F56" s="28"/>
      <c r="G56" s="87"/>
      <c r="H56" s="42"/>
      <c r="I56" s="28"/>
      <c r="J56" s="98" t="s">
        <v>34</v>
      </c>
      <c r="K56" s="98" t="s">
        <v>34</v>
      </c>
      <c r="L56" s="98" t="s">
        <v>34</v>
      </c>
      <c r="M56" s="98" t="s">
        <v>34</v>
      </c>
      <c r="N56" s="98" t="s">
        <v>34</v>
      </c>
    </row>
    <row r="57" spans="3:19">
      <c r="C57" s="10" t="str">
        <f t="shared" ref="C57:C63" si="8">C43</f>
        <v>Subtransmission</v>
      </c>
      <c r="D57" s="49"/>
      <c r="E57" s="49"/>
      <c r="F57" s="49"/>
      <c r="G57" s="49"/>
      <c r="H57" s="49"/>
      <c r="I57" s="49"/>
      <c r="J57" s="74">
        <f>(Inputs!J43*(1+Depreciation!J$7)^0.5*Inputs!J$18)</f>
        <v>22.512972158490385</v>
      </c>
      <c r="K57" s="74">
        <f>(Inputs!K43*(1+Depreciation!K$7)^0.5*Inputs!K$18)</f>
        <v>17.51487099749966</v>
      </c>
      <c r="L57" s="74">
        <f>(Inputs!L43*(1+Depreciation!L$7)^0.5*Inputs!L$18)</f>
        <v>25.007242829841982</v>
      </c>
      <c r="M57" s="74">
        <f>(Inputs!M43*(1+Depreciation!M$7)^0.5*Inputs!M$18)</f>
        <v>28.367373288258381</v>
      </c>
      <c r="N57" s="79">
        <f>(Inputs!N43*(1+Depreciation!N$7)^0.5*Inputs!N$18)</f>
        <v>34.043796766967823</v>
      </c>
      <c r="O57" s="128"/>
      <c r="P57" s="85"/>
      <c r="Q57" s="85"/>
      <c r="R57" s="85"/>
      <c r="S57" s="85"/>
    </row>
    <row r="58" spans="3:19">
      <c r="C58" s="10" t="str">
        <f t="shared" si="8"/>
        <v>Distribution system assets</v>
      </c>
      <c r="D58" s="49"/>
      <c r="E58" s="49"/>
      <c r="F58" s="49"/>
      <c r="G58" s="49"/>
      <c r="H58" s="49"/>
      <c r="I58" s="49"/>
      <c r="J58" s="74">
        <f>(Inputs!J44*(1+Depreciation!J$7)^0.5*Inputs!J$18)</f>
        <v>74.93416616748901</v>
      </c>
      <c r="K58" s="74">
        <f>(Inputs!K44*(1+Depreciation!K$7)^0.5*Inputs!K$18)</f>
        <v>60.001554644023742</v>
      </c>
      <c r="L58" s="74">
        <f>(Inputs!L44*(1+Depreciation!L$7)^0.5*Inputs!L$18)</f>
        <v>73.39551702574154</v>
      </c>
      <c r="M58" s="74">
        <f>(Inputs!M44*(1+Depreciation!M$7)^0.5*Inputs!M$18)</f>
        <v>80.263066895178312</v>
      </c>
      <c r="N58" s="74">
        <f>(Inputs!N44*(1+Depreciation!N$7)^0.5*Inputs!N$18)</f>
        <v>76.65743218359647</v>
      </c>
      <c r="O58" s="128"/>
      <c r="P58" s="85"/>
      <c r="Q58" s="85"/>
      <c r="R58" s="85"/>
      <c r="S58" s="85"/>
    </row>
    <row r="59" spans="3:19">
      <c r="C59" s="10" t="str">
        <f t="shared" si="8"/>
        <v>Standard metering</v>
      </c>
      <c r="D59" s="49"/>
      <c r="E59" s="49"/>
      <c r="F59" s="49"/>
      <c r="G59" s="49"/>
      <c r="H59" s="49"/>
      <c r="I59" s="49"/>
      <c r="J59" s="74">
        <f>(Inputs!J45*(1+Depreciation!J$7)^0.5*Inputs!J$18)</f>
        <v>0</v>
      </c>
      <c r="K59" s="74">
        <f>(Inputs!K45*(1+Depreciation!K$7)^0.5*Inputs!K$18)</f>
        <v>0</v>
      </c>
      <c r="L59" s="74">
        <f>(Inputs!L45*(1+Depreciation!L$7)^0.5*Inputs!L$18)</f>
        <v>0</v>
      </c>
      <c r="M59" s="74">
        <f>(Inputs!M45*(1+Depreciation!M$7)^0.5*Inputs!M$18)</f>
        <v>0</v>
      </c>
      <c r="N59" s="74">
        <f>(Inputs!N45*(1+Depreciation!N$7)^0.5*Inputs!N$18)</f>
        <v>0</v>
      </c>
      <c r="O59" s="128"/>
      <c r="P59" s="85"/>
      <c r="Q59" s="85"/>
      <c r="R59" s="85"/>
      <c r="S59" s="85"/>
    </row>
    <row r="60" spans="3:19">
      <c r="C60" s="10" t="str">
        <f t="shared" si="8"/>
        <v>Public lighting</v>
      </c>
      <c r="D60" s="49"/>
      <c r="E60" s="49"/>
      <c r="F60" s="49"/>
      <c r="G60" s="49"/>
      <c r="H60" s="49"/>
      <c r="I60" s="49"/>
      <c r="J60" s="74">
        <f>(Inputs!J46*(1+Depreciation!J$7)^0.5*Inputs!J$18)</f>
        <v>0</v>
      </c>
      <c r="K60" s="74">
        <f>(Inputs!K46*(1+Depreciation!K$7)^0.5*Inputs!K$18)</f>
        <v>0</v>
      </c>
      <c r="L60" s="74">
        <f>(Inputs!L46*(1+Depreciation!L$7)^0.5*Inputs!L$18)</f>
        <v>0</v>
      </c>
      <c r="M60" s="74">
        <f>(Inputs!M46*(1+Depreciation!M$7)^0.5*Inputs!M$18)</f>
        <v>0</v>
      </c>
      <c r="N60" s="74">
        <f>(Inputs!N46*(1+Depreciation!N$7)^0.5*Inputs!N$18)</f>
        <v>0</v>
      </c>
      <c r="O60" s="128"/>
      <c r="P60" s="85"/>
      <c r="Q60" s="85"/>
      <c r="R60" s="85"/>
      <c r="S60" s="85"/>
    </row>
    <row r="61" spans="3:19">
      <c r="C61" s="10" t="str">
        <f t="shared" si="8"/>
        <v>SCADA/Network control</v>
      </c>
      <c r="D61" s="49"/>
      <c r="E61" s="49"/>
      <c r="F61" s="49"/>
      <c r="G61" s="49"/>
      <c r="H61" s="49"/>
      <c r="I61" s="49"/>
      <c r="J61" s="74">
        <f>(Inputs!J47*(1+Depreciation!J$7)^0.5*Inputs!J$18)</f>
        <v>0.1346332402008838</v>
      </c>
      <c r="K61" s="74">
        <f>(Inputs!K47*(1+Depreciation!K$7)^0.5*Inputs!K$18)</f>
        <v>0.89444842283023573</v>
      </c>
      <c r="L61" s="74">
        <f>(Inputs!L47*(1+Depreciation!L$7)^0.5*Inputs!L$18)</f>
        <v>0.9589205560124936</v>
      </c>
      <c r="M61" s="74">
        <f>(Inputs!M47*(1+Depreciation!M$7)^0.5*Inputs!M$18)</f>
        <v>0.43057161124462046</v>
      </c>
      <c r="N61" s="74">
        <f>(Inputs!N47*(1+Depreciation!N$7)^0.5*Inputs!N$18)</f>
        <v>4.0502964031076294</v>
      </c>
      <c r="O61" s="128"/>
      <c r="P61" s="85"/>
      <c r="Q61" s="85"/>
      <c r="R61" s="85"/>
      <c r="S61" s="85"/>
    </row>
    <row r="62" spans="3:19">
      <c r="C62" s="10" t="str">
        <f t="shared" si="8"/>
        <v>Non-network general assets - IT</v>
      </c>
      <c r="D62" s="49"/>
      <c r="E62" s="49"/>
      <c r="F62" s="49"/>
      <c r="G62" s="49"/>
      <c r="H62" s="49"/>
      <c r="I62" s="49"/>
      <c r="J62" s="74">
        <f>(Inputs!J48*(1+Depreciation!J$7)^0.5*Inputs!J$18)</f>
        <v>18.476207284984518</v>
      </c>
      <c r="K62" s="74">
        <f>(Inputs!K48*(1+Depreciation!K$7)^0.5*Inputs!K$18)</f>
        <v>25.396780901585817</v>
      </c>
      <c r="L62" s="74">
        <f>(Inputs!L48*(1+Depreciation!L$7)^0.5*Inputs!L$18)</f>
        <v>9.7049078266797704</v>
      </c>
      <c r="M62" s="74">
        <f>(Inputs!M48*(1+Depreciation!M$7)^0.5*Inputs!M$18)</f>
        <v>9.2776363062812504</v>
      </c>
      <c r="N62" s="74">
        <f>(Inputs!N48*(1+Depreciation!N$7)^0.5*Inputs!N$18)</f>
        <v>10.610497640105804</v>
      </c>
      <c r="O62" s="128"/>
      <c r="P62" s="85"/>
      <c r="Q62" s="85"/>
      <c r="R62" s="85"/>
      <c r="S62" s="85"/>
    </row>
    <row r="63" spans="3:19">
      <c r="C63" s="10" t="str">
        <f t="shared" si="8"/>
        <v>Non-network general assets - Other</v>
      </c>
      <c r="D63" s="49"/>
      <c r="E63" s="49"/>
      <c r="F63" s="49"/>
      <c r="G63" s="49"/>
      <c r="H63" s="49"/>
      <c r="I63" s="49"/>
      <c r="J63" s="74">
        <f>(Inputs!J49*(1+Depreciation!J$7)^0.5*Inputs!J$18)</f>
        <v>6.3429517601509371</v>
      </c>
      <c r="K63" s="74">
        <f>(Inputs!K49*(1+Depreciation!K$7)^0.5*Inputs!K$18)</f>
        <v>12.512510317902569</v>
      </c>
      <c r="L63" s="74">
        <f>(Inputs!L49*(1+Depreciation!L$7)^0.5*Inputs!L$18)</f>
        <v>12.909076986254428</v>
      </c>
      <c r="M63" s="74">
        <f>(Inputs!M49*(1+Depreciation!M$7)^0.5*Inputs!M$18)</f>
        <v>10.428817243770139</v>
      </c>
      <c r="N63" s="74">
        <f>(Inputs!N49*(1+Depreciation!N$7)^0.5*Inputs!N$18)</f>
        <v>18.691804954255367</v>
      </c>
      <c r="O63" s="128"/>
      <c r="P63" s="85"/>
      <c r="Q63" s="85"/>
      <c r="R63" s="85"/>
      <c r="S63" s="85"/>
    </row>
    <row r="64" spans="3:19">
      <c r="C64" s="49"/>
      <c r="D64" s="49"/>
      <c r="E64" s="49"/>
      <c r="F64" s="49"/>
      <c r="G64" s="49"/>
      <c r="H64" s="49"/>
      <c r="I64" s="49"/>
      <c r="J64" s="162"/>
      <c r="K64" s="162"/>
      <c r="L64" s="162"/>
      <c r="M64" s="162"/>
      <c r="N64" s="162"/>
    </row>
    <row r="65" spans="3:21">
      <c r="C65" s="49"/>
      <c r="D65" s="49"/>
      <c r="E65" s="49"/>
      <c r="F65" s="49"/>
      <c r="G65" s="49"/>
      <c r="H65" s="49"/>
      <c r="I65" s="49"/>
      <c r="J65" s="58"/>
      <c r="K65" s="58"/>
      <c r="L65" s="58"/>
      <c r="M65" s="58"/>
      <c r="N65" s="44"/>
    </row>
    <row r="66" spans="3:21">
      <c r="C66" s="49"/>
      <c r="D66" s="49"/>
      <c r="E66" s="49"/>
      <c r="F66" s="49"/>
      <c r="G66" s="49"/>
      <c r="H66" s="49"/>
      <c r="I66" s="49"/>
      <c r="J66" s="58"/>
      <c r="K66" s="58"/>
      <c r="L66" s="58"/>
      <c r="M66" s="58"/>
      <c r="N66" s="44"/>
    </row>
    <row r="67" spans="3:21">
      <c r="C67" s="80" t="s">
        <v>36</v>
      </c>
      <c r="D67" s="69"/>
      <c r="E67" s="46"/>
      <c r="F67" s="46"/>
      <c r="G67" s="70"/>
      <c r="H67" s="71"/>
      <c r="I67" s="46"/>
      <c r="J67" s="48">
        <v>2011</v>
      </c>
      <c r="K67" s="48">
        <v>2012</v>
      </c>
      <c r="L67" s="48">
        <v>2013</v>
      </c>
      <c r="M67" s="48">
        <v>2014</v>
      </c>
      <c r="N67" s="48">
        <v>2015</v>
      </c>
    </row>
    <row r="68" spans="3:21">
      <c r="C68" s="86"/>
      <c r="D68" s="39"/>
      <c r="E68" s="28"/>
      <c r="F68" s="28"/>
      <c r="G68" s="87"/>
      <c r="H68" s="42"/>
      <c r="I68" s="28"/>
      <c r="J68" s="98" t="s">
        <v>34</v>
      </c>
      <c r="K68" s="98" t="s">
        <v>34</v>
      </c>
      <c r="L68" s="98" t="s">
        <v>34</v>
      </c>
      <c r="M68" s="98" t="s">
        <v>34</v>
      </c>
      <c r="N68" s="98" t="s">
        <v>34</v>
      </c>
    </row>
    <row r="69" spans="3:21">
      <c r="C69" s="10" t="str">
        <f t="shared" ref="C69:C75" si="9">C43</f>
        <v>Subtransmission</v>
      </c>
      <c r="F69" s="27"/>
      <c r="G69" s="124"/>
      <c r="H69" s="19" t="s">
        <v>34</v>
      </c>
      <c r="I69" s="61">
        <f t="shared" ref="I69:I75" si="10">I43</f>
        <v>131.83670482713293</v>
      </c>
      <c r="J69" s="74">
        <f>Inputs!I69+Inputs!J57-PTRM_comparison!E8*Inputs!J$18+Inputs!J$17*Inputs!I69</f>
        <v>154.29536083313337</v>
      </c>
      <c r="K69" s="74">
        <f>Inputs!J69+Inputs!K57-PTRM_comparison!F8*Inputs!K$18+Inputs!K$17*Inputs!J69</f>
        <v>169.52109775243096</v>
      </c>
      <c r="L69" s="74">
        <f>K69+Inputs!L57-PTRM_comparison!G8*Inputs!L$18+Inputs!L$17*K69</f>
        <v>192.3033026773424</v>
      </c>
      <c r="M69" s="74">
        <f>L69+Inputs!M57-PTRM_comparison!H8*Inputs!M$18+Inputs!M$17*L69</f>
        <v>218.52136477836618</v>
      </c>
      <c r="N69" s="74">
        <f>M69+Inputs!N57-PTRM_comparison!I8*Inputs!N$18+Inputs!N$17*M69</f>
        <v>250.21992125810519</v>
      </c>
      <c r="O69" s="130"/>
    </row>
    <row r="70" spans="3:21">
      <c r="C70" s="10" t="str">
        <f t="shared" si="9"/>
        <v>Distribution system assets</v>
      </c>
      <c r="G70" s="124"/>
      <c r="H70" s="19" t="s">
        <v>34</v>
      </c>
      <c r="I70" s="61">
        <f t="shared" si="10"/>
        <v>525.39258164064927</v>
      </c>
      <c r="J70" s="74">
        <f>Inputs!I70+Inputs!J58-PTRM_comparison!E9*Inputs!J$18+Inputs!J$17*Inputs!I70</f>
        <v>593.96096725708071</v>
      </c>
      <c r="K70" s="74">
        <f>Inputs!J70+Inputs!K58-PTRM_comparison!F9*Inputs!K$18+Inputs!K$17*Inputs!J70</f>
        <v>638.58055148344249</v>
      </c>
      <c r="L70" s="74">
        <f>K70+Inputs!L58-PTRM_comparison!G9*Inputs!L$18+Inputs!L$17*K70</f>
        <v>696.72101624512129</v>
      </c>
      <c r="M70" s="74">
        <f>L70+Inputs!M58-PTRM_comparison!H9*Inputs!M$18+Inputs!M$17*L70</f>
        <v>761.87984548378222</v>
      </c>
      <c r="N70" s="74">
        <f>M70+Inputs!N58-PTRM_comparison!I9*Inputs!N$18+Inputs!N$17*M70</f>
        <v>822.57541078961879</v>
      </c>
      <c r="O70" s="130"/>
    </row>
    <row r="71" spans="3:21">
      <c r="C71" s="10" t="str">
        <f t="shared" si="9"/>
        <v>Standard metering</v>
      </c>
      <c r="G71" s="124"/>
      <c r="H71" s="19" t="s">
        <v>34</v>
      </c>
      <c r="I71" s="61">
        <f t="shared" si="10"/>
        <v>23.334493017713395</v>
      </c>
      <c r="J71" s="74">
        <f>Inputs!I71+Inputs!J59-PTRM_comparison!E10*Inputs!J$18+Inputs!J$17*Inputs!I71</f>
        <v>18.779696273392275</v>
      </c>
      <c r="K71" s="74">
        <f>Inputs!J71+Inputs!K59-PTRM_comparison!F10*Inputs!K$18+Inputs!K$17*Inputs!J71</f>
        <v>13.590658043490459</v>
      </c>
      <c r="L71" s="74">
        <f>K71+Inputs!L59-PTRM_comparison!G10*Inputs!L$18+Inputs!L$17*K71</f>
        <v>8.2074501740728412</v>
      </c>
      <c r="M71" s="74">
        <f>L71+Inputs!M59-PTRM_comparison!H10*Inputs!M$18+Inputs!M$17*L71</f>
        <v>2.5972534289633762</v>
      </c>
      <c r="N71" s="74">
        <f>M71+Inputs!N59-PTRM_comparison!I10*Inputs!N$18+Inputs!N$17*M71</f>
        <v>-8.0306927391347441E-2</v>
      </c>
      <c r="O71" s="130"/>
    </row>
    <row r="72" spans="3:21">
      <c r="C72" s="10" t="str">
        <f t="shared" si="9"/>
        <v>Public lighting</v>
      </c>
      <c r="G72" s="124"/>
      <c r="H72" s="19" t="s">
        <v>34</v>
      </c>
      <c r="I72" s="61">
        <f t="shared" si="10"/>
        <v>12.622630433007648</v>
      </c>
      <c r="J72" s="74">
        <f>Inputs!I72+Inputs!J60-PTRM_comparison!E11*Inputs!J$18+Inputs!J$17*Inputs!I72</f>
        <v>11.774197861552899</v>
      </c>
      <c r="K72" s="74">
        <f>Inputs!J72+Inputs!K60-PTRM_comparison!F11*Inputs!K$18+Inputs!K$17*Inputs!J72</f>
        <v>10.671913054941319</v>
      </c>
      <c r="L72" s="74">
        <f>K72+Inputs!L60-PTRM_comparison!G11*Inputs!L$18+Inputs!L$17*K72</f>
        <v>9.5374846629450722</v>
      </c>
      <c r="M72" s="74">
        <f>L72+Inputs!M60-PTRM_comparison!H11*Inputs!M$18+Inputs!M$17*L72</f>
        <v>8.3630210414124964</v>
      </c>
      <c r="N72" s="74">
        <f>M72+Inputs!N60-PTRM_comparison!I11*Inputs!N$18+Inputs!N$17*M72</f>
        <v>7.1292722727342461</v>
      </c>
      <c r="O72" s="130"/>
    </row>
    <row r="73" spans="3:21">
      <c r="C73" s="10" t="str">
        <f t="shared" si="9"/>
        <v>SCADA/Network control</v>
      </c>
      <c r="G73" s="124"/>
      <c r="H73" s="19" t="s">
        <v>34</v>
      </c>
      <c r="I73" s="61">
        <f t="shared" si="10"/>
        <v>-5.6215097411305974</v>
      </c>
      <c r="J73" s="74">
        <f>Inputs!I73+Inputs!J61-PTRM_comparison!E12*Inputs!J$18+Inputs!J$17*Inputs!I73</f>
        <v>-4.5291047548747443</v>
      </c>
      <c r="K73" s="74">
        <f>Inputs!J73+Inputs!K61-PTRM_comparison!F12*Inputs!K$18+Inputs!K$17*Inputs!J73</f>
        <v>-2.5430358848768364</v>
      </c>
      <c r="L73" s="74">
        <f>K73+Inputs!L61-PTRM_comparison!G12*Inputs!L$18+Inputs!L$17*K73</f>
        <v>-0.52423106541774511</v>
      </c>
      <c r="M73" s="74">
        <f>L73+Inputs!M61-PTRM_comparison!H12*Inputs!M$18+Inputs!M$17*L73</f>
        <v>0.93521319249965063</v>
      </c>
      <c r="N73" s="74">
        <f>M73+Inputs!N61-PTRM_comparison!I12*Inputs!N$18+Inputs!N$17*M73</f>
        <v>6.0280333284656766</v>
      </c>
      <c r="O73" s="130"/>
    </row>
    <row r="74" spans="3:21">
      <c r="C74" s="10" t="str">
        <f t="shared" si="9"/>
        <v>Non-network general assets - IT</v>
      </c>
      <c r="G74" s="124"/>
      <c r="H74" s="19" t="s">
        <v>34</v>
      </c>
      <c r="I74" s="61">
        <f t="shared" si="10"/>
        <v>47.470961148992473</v>
      </c>
      <c r="J74" s="74">
        <f>Inputs!I74+Inputs!J62-PTRM_comparison!E13*Inputs!J$18+Inputs!J$17*Inputs!I74</f>
        <v>59.149109942832617</v>
      </c>
      <c r="K74" s="74">
        <f>Inputs!J74+Inputs!K62-PTRM_comparison!F13*Inputs!K$18+Inputs!K$17*Inputs!J74</f>
        <v>73.214257474532985</v>
      </c>
      <c r="L74" s="74">
        <f>K74+Inputs!L62-PTRM_comparison!G13*Inputs!L$18+Inputs!L$17*K74</f>
        <v>66.654572517767249</v>
      </c>
      <c r="M74" s="74">
        <f>L74+Inputs!M62-PTRM_comparison!H13*Inputs!M$18+Inputs!M$17*L74</f>
        <v>57.29404330025514</v>
      </c>
      <c r="N74" s="74">
        <f>M74+Inputs!N62-PTRM_comparison!I13*Inputs!N$18+Inputs!N$17*M74</f>
        <v>46.723834703327967</v>
      </c>
      <c r="O74" s="130"/>
    </row>
    <row r="75" spans="3:21">
      <c r="C75" s="10" t="str">
        <f t="shared" si="9"/>
        <v>Non-network general assets - Other</v>
      </c>
      <c r="G75" s="124"/>
      <c r="H75" s="19" t="s">
        <v>34</v>
      </c>
      <c r="I75" s="61">
        <f t="shared" si="10"/>
        <v>29.160522961919366</v>
      </c>
      <c r="J75" s="74">
        <f>Inputs!I75+Inputs!J63-PTRM_comparison!E14*Inputs!J$18+Inputs!J$17*Inputs!I75</f>
        <v>33.856323091204459</v>
      </c>
      <c r="K75" s="74">
        <f>Inputs!J75+Inputs!K63-PTRM_comparison!F14*Inputs!K$18+Inputs!K$17*Inputs!J75</f>
        <v>43.949846570030282</v>
      </c>
      <c r="L75" s="74">
        <f>K75+Inputs!L63-PTRM_comparison!G14*Inputs!L$18+Inputs!L$17*K75</f>
        <v>54.008146120008924</v>
      </c>
      <c r="M75" s="74">
        <f>L75+Inputs!M63-PTRM_comparison!H14*Inputs!M$18+Inputs!M$17*L75</f>
        <v>61.138224215104628</v>
      </c>
      <c r="N75" s="74">
        <f>M75+Inputs!N63-PTRM_comparison!I14*Inputs!N$18+Inputs!N$17*M75</f>
        <v>76.055069888727573</v>
      </c>
      <c r="O75" s="130"/>
    </row>
    <row r="76" spans="3:21">
      <c r="H76" s="19"/>
      <c r="I76" s="162"/>
      <c r="J76" s="162"/>
      <c r="K76" s="162"/>
      <c r="L76" s="162"/>
      <c r="M76" s="162"/>
      <c r="N76" s="162"/>
      <c r="O76" s="61"/>
      <c r="P76" s="61"/>
      <c r="Q76" s="61"/>
      <c r="R76" s="61"/>
      <c r="S76" s="61"/>
      <c r="T76" s="61"/>
      <c r="U76" s="61"/>
    </row>
    <row r="78" spans="3:21">
      <c r="C78" s="45" t="s">
        <v>39</v>
      </c>
      <c r="D78" s="69"/>
      <c r="E78" s="46"/>
      <c r="F78" s="46"/>
      <c r="G78" s="70"/>
      <c r="H78" s="71"/>
      <c r="I78" s="46"/>
      <c r="J78" s="48"/>
      <c r="K78" s="48"/>
      <c r="L78" s="48"/>
      <c r="M78" s="48"/>
      <c r="N78" s="48"/>
    </row>
    <row r="79" spans="3:21">
      <c r="C79" s="86"/>
      <c r="D79" s="39"/>
      <c r="E79" s="28"/>
      <c r="F79" s="28"/>
      <c r="G79" s="87"/>
      <c r="H79" s="42"/>
      <c r="I79" s="28"/>
      <c r="J79" s="98" t="s">
        <v>34</v>
      </c>
      <c r="K79" s="98" t="s">
        <v>34</v>
      </c>
      <c r="L79" s="98" t="s">
        <v>34</v>
      </c>
      <c r="M79" s="98" t="s">
        <v>34</v>
      </c>
      <c r="N79" s="98" t="s">
        <v>34</v>
      </c>
    </row>
    <row r="80" spans="3:21">
      <c r="C80" s="66" t="str">
        <f t="shared" ref="C80:C86" si="11">C43</f>
        <v>Subtransmission</v>
      </c>
      <c r="H80" s="121"/>
      <c r="I80" s="122">
        <v>2.5721064347535059</v>
      </c>
      <c r="O80" s="131"/>
    </row>
    <row r="81" spans="3:15">
      <c r="C81" s="66" t="str">
        <f t="shared" si="11"/>
        <v>Distribution system assets</v>
      </c>
      <c r="H81" s="121"/>
      <c r="I81" s="122">
        <v>-19.175184245979636</v>
      </c>
      <c r="O81" s="131"/>
    </row>
    <row r="82" spans="3:15">
      <c r="C82" s="66" t="str">
        <f t="shared" si="11"/>
        <v>Standard metering</v>
      </c>
      <c r="H82" s="121"/>
      <c r="I82" s="122">
        <v>1.8724213623633086E-2</v>
      </c>
      <c r="O82" s="131"/>
    </row>
    <row r="83" spans="3:15">
      <c r="C83" s="66" t="str">
        <f t="shared" si="11"/>
        <v>Public lighting</v>
      </c>
      <c r="H83" s="121"/>
      <c r="I83" s="122">
        <v>0</v>
      </c>
      <c r="O83" s="131"/>
    </row>
    <row r="84" spans="3:15">
      <c r="C84" s="66" t="str">
        <f t="shared" si="11"/>
        <v>SCADA/Network control</v>
      </c>
      <c r="H84" s="121"/>
      <c r="I84" s="122">
        <v>-8.6408460938669669E-3</v>
      </c>
      <c r="O84" s="131"/>
    </row>
    <row r="85" spans="3:15">
      <c r="C85" s="66" t="str">
        <f t="shared" si="11"/>
        <v>Non-network general assets - IT</v>
      </c>
      <c r="H85" s="121"/>
      <c r="I85" s="122">
        <v>4.9847080145717655</v>
      </c>
      <c r="O85" s="131"/>
    </row>
    <row r="86" spans="3:15">
      <c r="C86" s="66" t="str">
        <f t="shared" si="11"/>
        <v>Non-network general assets - Other</v>
      </c>
      <c r="H86" s="121"/>
      <c r="I86" s="122">
        <v>-1.7032035714461609</v>
      </c>
      <c r="O86" s="131"/>
    </row>
    <row r="87" spans="3:15">
      <c r="C87" s="77" t="s">
        <v>37</v>
      </c>
      <c r="D87" s="81"/>
      <c r="E87" s="81"/>
      <c r="F87" s="81"/>
      <c r="G87" s="81"/>
      <c r="H87" s="121"/>
      <c r="I87" s="84">
        <f>SUM(I80:I86)</f>
        <v>-13.31149000057076</v>
      </c>
      <c r="J87" s="81"/>
      <c r="K87" s="81"/>
      <c r="L87" s="81"/>
      <c r="M87" s="81"/>
    </row>
    <row r="90" spans="3:15">
      <c r="C90" s="80" t="s">
        <v>40</v>
      </c>
      <c r="D90" s="69"/>
      <c r="E90" s="46"/>
      <c r="F90" s="46"/>
      <c r="G90" s="70"/>
      <c r="H90" s="71"/>
      <c r="I90" s="46"/>
      <c r="J90" s="48"/>
      <c r="K90" s="48"/>
      <c r="L90" s="48"/>
      <c r="M90" s="48"/>
      <c r="N90" s="48"/>
    </row>
    <row r="91" spans="3:15">
      <c r="C91" s="86"/>
      <c r="D91" s="39"/>
      <c r="E91" s="28"/>
      <c r="F91" s="28"/>
      <c r="G91" s="87"/>
      <c r="H91" s="42"/>
      <c r="I91" s="28"/>
      <c r="J91" s="98" t="s">
        <v>34</v>
      </c>
      <c r="K91" s="98" t="s">
        <v>34</v>
      </c>
      <c r="L91" s="98" t="s">
        <v>34</v>
      </c>
      <c r="M91" s="98" t="s">
        <v>34</v>
      </c>
      <c r="N91" s="98" t="s">
        <v>34</v>
      </c>
    </row>
    <row r="92" spans="3:15">
      <c r="C92" s="66" t="str">
        <f t="shared" ref="C92:C98" si="12">C43</f>
        <v>Subtransmission</v>
      </c>
      <c r="J92" s="108">
        <f>($I80+SUM($I92:I92))*J$21</f>
        <v>0.29185879310638441</v>
      </c>
      <c r="K92" s="108">
        <f>($I80+SUM($I92:J92))*K$21</f>
        <v>0.27827877763005476</v>
      </c>
      <c r="L92" s="108">
        <f>($I80+SUM($I92:K92))*L$21</f>
        <v>0.31062733854287733</v>
      </c>
      <c r="M92" s="108">
        <f>($I80+SUM($I92:L92))*M$21</f>
        <v>0.3467788325075723</v>
      </c>
      <c r="N92" s="108">
        <f>($I80+SUM($I92:M92))*N$21</f>
        <v>0.38160653000725986</v>
      </c>
      <c r="O92" s="131"/>
    </row>
    <row r="93" spans="3:15">
      <c r="C93" s="66" t="str">
        <f t="shared" si="12"/>
        <v>Distribution system assets</v>
      </c>
      <c r="J93" s="82">
        <f>($I81+SUM($I93:I93))*J$21</f>
        <v>-2.1758221417304995</v>
      </c>
      <c r="K93" s="82">
        <f>($I81+SUM($I93:J93))*K$21</f>
        <v>-2.074582435898952</v>
      </c>
      <c r="L93" s="82">
        <f>($I81+SUM($I93:K93))*L$21</f>
        <v>-2.3157426022180849</v>
      </c>
      <c r="M93" s="82">
        <f>($I81+SUM($I93:L93))*M$21</f>
        <v>-2.5852538277933514</v>
      </c>
      <c r="N93" s="82">
        <f>($I81+SUM($I93:M93))*N$21</f>
        <v>-2.8448960834155432</v>
      </c>
      <c r="O93" s="131"/>
    </row>
    <row r="94" spans="3:15">
      <c r="C94" s="66" t="str">
        <f t="shared" si="12"/>
        <v>Standard metering</v>
      </c>
      <c r="J94" s="82">
        <f>($I82+SUM($I94:I94))*J$21</f>
        <v>2.1246501762993285E-3</v>
      </c>
      <c r="K94" s="82">
        <f>($I82+SUM($I94:J94))*K$21</f>
        <v>2.0257914714823921E-3</v>
      </c>
      <c r="L94" s="82">
        <f>($I82+SUM($I94:K94))*L$21</f>
        <v>2.2612799243569496E-3</v>
      </c>
      <c r="M94" s="82">
        <f>($I82+SUM($I94:L94))*M$21</f>
        <v>2.5244526635026768E-3</v>
      </c>
      <c r="N94" s="82">
        <f>($I82+SUM($I94:M94))*N$21</f>
        <v>2.777988535577083E-3</v>
      </c>
      <c r="O94" s="131"/>
    </row>
    <row r="95" spans="3:15">
      <c r="C95" s="66" t="str">
        <f t="shared" si="12"/>
        <v>Public lighting</v>
      </c>
      <c r="J95" s="82">
        <f>($I83+SUM($I95:I95))*J$21</f>
        <v>0</v>
      </c>
      <c r="K95" s="82">
        <f>($I83+SUM($I95:J95))*K$21</f>
        <v>0</v>
      </c>
      <c r="L95" s="82">
        <f>($I83+SUM($I95:K95))*L$21</f>
        <v>0</v>
      </c>
      <c r="M95" s="82">
        <f>($I83+SUM($I95:L95))*M$21</f>
        <v>0</v>
      </c>
      <c r="N95" s="82">
        <f>($I83+SUM($I95:M95))*N$21</f>
        <v>0</v>
      </c>
      <c r="O95" s="131"/>
    </row>
    <row r="96" spans="3:15">
      <c r="C96" s="66" t="str">
        <f t="shared" si="12"/>
        <v>SCADA/Network control</v>
      </c>
      <c r="J96" s="82">
        <f>($I84+SUM($I96:I96))*J$21</f>
        <v>-9.8048310843548443E-4</v>
      </c>
      <c r="K96" s="82">
        <f>($I84+SUM($I96:J96))*K$21</f>
        <v>-9.3486181450386631E-4</v>
      </c>
      <c r="L96" s="82">
        <f>($I84+SUM($I96:K96))*L$21</f>
        <v>-1.0435349753144018E-3</v>
      </c>
      <c r="M96" s="82">
        <f>($I84+SUM($I96:L96))*M$21</f>
        <v>-1.1649838746256877E-3</v>
      </c>
      <c r="N96" s="82">
        <f>($I84+SUM($I96:M96))*N$21</f>
        <v>-1.2819855545843151E-3</v>
      </c>
      <c r="O96" s="131"/>
    </row>
    <row r="97" spans="3:15">
      <c r="C97" s="66" t="str">
        <f t="shared" si="12"/>
        <v>Non-network general assets - IT</v>
      </c>
      <c r="J97" s="82">
        <f>($I85+SUM($I97:I97))*J$21</f>
        <v>0.56561845398907795</v>
      </c>
      <c r="K97" s="82">
        <f>($I85+SUM($I97:J97))*K$21</f>
        <v>0.53930056485811895</v>
      </c>
      <c r="L97" s="82">
        <f>($I85+SUM($I97:K97))*L$21</f>
        <v>0.60199164508064573</v>
      </c>
      <c r="M97" s="82">
        <f>($I85+SUM($I97:L97))*M$21</f>
        <v>0.67205275890925276</v>
      </c>
      <c r="N97" s="82">
        <f>($I85+SUM($I97:M97))*N$21</f>
        <v>0.73954837281934005</v>
      </c>
      <c r="O97" s="131"/>
    </row>
    <row r="98" spans="3:15">
      <c r="C98" s="66" t="str">
        <f t="shared" si="12"/>
        <v>Non-network general assets - Other</v>
      </c>
      <c r="J98" s="82">
        <f>($I86+SUM($I98:I98))*J$21</f>
        <v>-0.19326375147628697</v>
      </c>
      <c r="K98" s="82">
        <f>($I86+SUM($I98:J98))*K$21</f>
        <v>-0.18427130445035533</v>
      </c>
      <c r="L98" s="82">
        <f>($I86+SUM($I98:K98))*L$21</f>
        <v>-0.20569195164186363</v>
      </c>
      <c r="M98" s="82">
        <f>($I86+SUM($I98:L98))*M$21</f>
        <v>-0.22963083410870974</v>
      </c>
      <c r="N98" s="82">
        <f>($I86+SUM($I98:M98))*N$21</f>
        <v>-0.25269312187612836</v>
      </c>
      <c r="O98" s="131"/>
    </row>
    <row r="99" spans="3:15">
      <c r="C99" s="77" t="s">
        <v>37</v>
      </c>
      <c r="J99" s="83">
        <f>SUM(J92:J98)</f>
        <v>-1.5104644790434603</v>
      </c>
      <c r="K99" s="83">
        <f>SUM(K92:K98)</f>
        <v>-1.4401834682041552</v>
      </c>
      <c r="L99" s="83">
        <f>SUM(L92:L98)</f>
        <v>-1.6075978252873828</v>
      </c>
      <c r="M99" s="83">
        <f>SUM(M92:M98)</f>
        <v>-1.7946936016963588</v>
      </c>
      <c r="N99" s="83">
        <f>SUM(N92:N98)</f>
        <v>-1.974938299484079</v>
      </c>
      <c r="O99" s="125"/>
    </row>
    <row r="100" spans="3:15">
      <c r="O100" s="34"/>
    </row>
    <row r="101" spans="3:15">
      <c r="O101" s="34"/>
    </row>
    <row r="102" spans="3:15">
      <c r="C102" s="80" t="s">
        <v>61</v>
      </c>
      <c r="D102" s="69"/>
      <c r="E102" s="46"/>
      <c r="F102" s="46"/>
      <c r="G102" s="70"/>
      <c r="H102" s="71"/>
      <c r="I102" s="46"/>
      <c r="J102" s="48"/>
      <c r="K102" s="48"/>
      <c r="L102" s="48"/>
      <c r="M102" s="48"/>
      <c r="N102" s="48"/>
    </row>
    <row r="103" spans="3:15">
      <c r="C103" s="86"/>
      <c r="D103" s="39"/>
      <c r="E103" s="28"/>
      <c r="F103" s="28"/>
      <c r="G103" s="87"/>
      <c r="H103" s="42"/>
      <c r="I103" s="28"/>
      <c r="J103" s="98" t="s">
        <v>34</v>
      </c>
      <c r="K103" s="98" t="s">
        <v>34</v>
      </c>
      <c r="L103" s="98" t="s">
        <v>34</v>
      </c>
      <c r="M103" s="98" t="s">
        <v>34</v>
      </c>
      <c r="N103" s="98" t="s">
        <v>34</v>
      </c>
    </row>
    <row r="104" spans="3:15">
      <c r="C104" s="66" t="str">
        <f t="shared" ref="C104:C110" si="13">C43</f>
        <v>Subtransmission</v>
      </c>
      <c r="J104" s="82"/>
      <c r="K104" s="82"/>
      <c r="L104" s="82"/>
      <c r="M104" s="82"/>
      <c r="N104" s="82">
        <f t="shared" ref="N104:N110" si="14">I80+SUM(J92:N92)</f>
        <v>4.1812567065476545</v>
      </c>
      <c r="O104" s="130"/>
    </row>
    <row r="105" spans="3:15">
      <c r="C105" s="66" t="str">
        <f t="shared" si="13"/>
        <v>Distribution system assets</v>
      </c>
      <c r="J105" s="82"/>
      <c r="K105" s="82"/>
      <c r="L105" s="82"/>
      <c r="M105" s="82"/>
      <c r="N105" s="82">
        <f t="shared" si="14"/>
        <v>-31.17148133703607</v>
      </c>
      <c r="O105" s="130"/>
    </row>
    <row r="106" spans="3:15">
      <c r="C106" s="66" t="str">
        <f t="shared" si="13"/>
        <v>Standard metering</v>
      </c>
      <c r="J106" s="82"/>
      <c r="K106" s="82"/>
      <c r="L106" s="82"/>
      <c r="M106" s="82"/>
      <c r="N106" s="82">
        <f t="shared" si="14"/>
        <v>3.0438376394851516E-2</v>
      </c>
      <c r="O106" s="130"/>
    </row>
    <row r="107" spans="3:15">
      <c r="C107" s="66" t="str">
        <f t="shared" si="13"/>
        <v>Public lighting</v>
      </c>
      <c r="J107" s="82"/>
      <c r="K107" s="82"/>
      <c r="L107" s="82"/>
      <c r="M107" s="82"/>
      <c r="N107" s="82">
        <f t="shared" si="14"/>
        <v>0</v>
      </c>
      <c r="O107" s="130"/>
    </row>
    <row r="108" spans="3:15">
      <c r="C108" s="66" t="str">
        <f t="shared" si="13"/>
        <v>SCADA/Network control</v>
      </c>
      <c r="J108" s="82"/>
      <c r="K108" s="82"/>
      <c r="L108" s="82"/>
      <c r="M108" s="82"/>
      <c r="N108" s="82">
        <f t="shared" si="14"/>
        <v>-1.4046695421330722E-2</v>
      </c>
      <c r="O108" s="130"/>
    </row>
    <row r="109" spans="3:15">
      <c r="C109" s="66" t="str">
        <f t="shared" si="13"/>
        <v>Non-network general assets - IT</v>
      </c>
      <c r="J109" s="82"/>
      <c r="K109" s="82"/>
      <c r="L109" s="82"/>
      <c r="M109" s="82"/>
      <c r="N109" s="82">
        <f t="shared" si="14"/>
        <v>8.1032198102282003</v>
      </c>
      <c r="O109" s="130"/>
    </row>
    <row r="110" spans="3:15">
      <c r="C110" s="66" t="str">
        <f t="shared" si="13"/>
        <v>Non-network general assets - Other</v>
      </c>
      <c r="J110" s="82"/>
      <c r="K110" s="82"/>
      <c r="L110" s="82"/>
      <c r="M110" s="82"/>
      <c r="N110" s="82">
        <f t="shared" si="14"/>
        <v>-2.7687545349995046</v>
      </c>
      <c r="O110" s="130"/>
    </row>
    <row r="111" spans="3:15">
      <c r="C111" s="77" t="s">
        <v>37</v>
      </c>
      <c r="J111" s="83"/>
      <c r="K111" s="83"/>
      <c r="L111" s="83"/>
      <c r="M111" s="83"/>
      <c r="N111" s="83">
        <f>SUM(N104:N110)</f>
        <v>-21.639367674286202</v>
      </c>
    </row>
    <row r="113" spans="3:15">
      <c r="O113" s="34"/>
    </row>
    <row r="114" spans="3:15">
      <c r="C114" s="144" t="s">
        <v>62</v>
      </c>
      <c r="D114" s="69"/>
      <c r="E114" s="46"/>
      <c r="F114" s="46"/>
      <c r="G114" s="70"/>
      <c r="H114" s="71"/>
      <c r="I114" s="46"/>
      <c r="J114" s="48"/>
      <c r="K114" s="48"/>
      <c r="L114" s="48"/>
      <c r="M114" s="48"/>
      <c r="N114" s="48"/>
    </row>
    <row r="115" spans="3:15">
      <c r="C115" s="86"/>
      <c r="D115" s="39"/>
      <c r="E115" s="28"/>
      <c r="F115" s="28"/>
      <c r="G115" s="87"/>
      <c r="H115" s="42"/>
      <c r="I115" s="28"/>
      <c r="J115" s="98" t="s">
        <v>34</v>
      </c>
      <c r="K115" s="98" t="s">
        <v>34</v>
      </c>
      <c r="L115" s="98" t="s">
        <v>34</v>
      </c>
      <c r="M115" s="98" t="s">
        <v>34</v>
      </c>
      <c r="N115" s="98" t="s">
        <v>34</v>
      </c>
    </row>
    <row r="116" spans="3:15">
      <c r="C116" s="66" t="str">
        <f t="shared" ref="C116:C122" si="15">C43</f>
        <v>Subtransmission</v>
      </c>
      <c r="J116" s="82"/>
      <c r="K116" s="82"/>
      <c r="L116" s="82"/>
      <c r="M116" s="82"/>
      <c r="N116" s="122">
        <v>0</v>
      </c>
      <c r="O116" s="130"/>
    </row>
    <row r="117" spans="3:15">
      <c r="C117" s="66" t="str">
        <f t="shared" si="15"/>
        <v>Distribution system assets</v>
      </c>
      <c r="J117" s="82"/>
      <c r="K117" s="82"/>
      <c r="L117" s="82"/>
      <c r="M117" s="82"/>
      <c r="N117" s="122">
        <v>0</v>
      </c>
      <c r="O117" s="130"/>
    </row>
    <row r="118" spans="3:15">
      <c r="C118" s="66" t="str">
        <f t="shared" si="15"/>
        <v>Standard metering</v>
      </c>
      <c r="J118" s="82"/>
      <c r="K118" s="82"/>
      <c r="L118" s="82"/>
      <c r="M118" s="82"/>
      <c r="N118" s="122">
        <v>0</v>
      </c>
      <c r="O118" s="130"/>
    </row>
    <row r="119" spans="3:15">
      <c r="C119" s="66" t="str">
        <f t="shared" si="15"/>
        <v>Public lighting</v>
      </c>
      <c r="J119" s="82"/>
      <c r="K119" s="82"/>
      <c r="L119" s="82"/>
      <c r="M119" s="82"/>
      <c r="N119" s="122">
        <v>0</v>
      </c>
      <c r="O119" s="130"/>
    </row>
    <row r="120" spans="3:15">
      <c r="C120" s="66" t="str">
        <f t="shared" si="15"/>
        <v>SCADA/Network control</v>
      </c>
      <c r="J120" s="82"/>
      <c r="K120" s="82"/>
      <c r="L120" s="82"/>
      <c r="M120" s="82"/>
      <c r="N120" s="122">
        <v>0</v>
      </c>
      <c r="O120" s="130"/>
    </row>
    <row r="121" spans="3:15">
      <c r="C121" s="66" t="str">
        <f t="shared" si="15"/>
        <v>Non-network general assets - IT</v>
      </c>
      <c r="J121" s="82"/>
      <c r="K121" s="82"/>
      <c r="L121" s="82"/>
      <c r="M121" s="82"/>
      <c r="N121" s="122">
        <v>0</v>
      </c>
      <c r="O121" s="130"/>
    </row>
    <row r="122" spans="3:15">
      <c r="C122" s="66" t="str">
        <f t="shared" si="15"/>
        <v>Non-network general assets - Other</v>
      </c>
      <c r="J122" s="82"/>
      <c r="K122" s="82"/>
      <c r="L122" s="82"/>
      <c r="M122" s="82"/>
      <c r="N122" s="122">
        <v>0</v>
      </c>
      <c r="O122" s="130"/>
    </row>
    <row r="123" spans="3:15">
      <c r="C123" s="77" t="s">
        <v>37</v>
      </c>
      <c r="J123" s="83"/>
      <c r="K123" s="83"/>
      <c r="L123" s="83"/>
      <c r="M123" s="83"/>
      <c r="N123" s="83">
        <f>SUM(N116:N122)</f>
        <v>0</v>
      </c>
    </row>
    <row r="127" spans="3:15">
      <c r="C127" s="80" t="s">
        <v>38</v>
      </c>
      <c r="D127" s="69"/>
      <c r="E127" s="46"/>
      <c r="F127" s="46"/>
      <c r="G127" s="70"/>
      <c r="H127" s="71"/>
      <c r="I127" s="46"/>
      <c r="J127" s="48"/>
      <c r="K127" s="48"/>
      <c r="L127" s="48"/>
      <c r="M127" s="48"/>
      <c r="N127" s="48"/>
    </row>
    <row r="128" spans="3:15">
      <c r="C128" s="86"/>
      <c r="D128" s="39"/>
      <c r="E128" s="28"/>
      <c r="F128" s="28"/>
      <c r="G128" s="87"/>
      <c r="H128" s="42"/>
      <c r="I128" s="28"/>
      <c r="J128" s="98" t="s">
        <v>34</v>
      </c>
      <c r="K128" s="98" t="s">
        <v>34</v>
      </c>
      <c r="L128" s="98" t="s">
        <v>34</v>
      </c>
      <c r="M128" s="98" t="s">
        <v>34</v>
      </c>
      <c r="N128" s="98" t="s">
        <v>34</v>
      </c>
      <c r="O128" s="99"/>
    </row>
    <row r="129" spans="3:15">
      <c r="C129" s="66" t="str">
        <f t="shared" ref="C129:C135" si="16">C43</f>
        <v>Subtransmission</v>
      </c>
      <c r="N129" s="123">
        <f t="shared" ref="N129:N135" si="17">(N69+N104+N116)</f>
        <v>254.40117796465285</v>
      </c>
      <c r="O129" s="119"/>
    </row>
    <row r="130" spans="3:15">
      <c r="C130" s="66" t="str">
        <f t="shared" si="16"/>
        <v>Distribution system assets</v>
      </c>
      <c r="N130" s="123">
        <f t="shared" si="17"/>
        <v>791.4039294525827</v>
      </c>
      <c r="O130" s="124"/>
    </row>
    <row r="131" spans="3:15">
      <c r="C131" s="66" t="str">
        <f t="shared" si="16"/>
        <v>Standard metering</v>
      </c>
      <c r="N131" s="123">
        <f t="shared" si="17"/>
        <v>-4.9868550996495925E-2</v>
      </c>
      <c r="O131" s="124"/>
    </row>
    <row r="132" spans="3:15">
      <c r="C132" s="66" t="str">
        <f t="shared" si="16"/>
        <v>Public lighting</v>
      </c>
      <c r="N132" s="123">
        <f t="shared" si="17"/>
        <v>7.1292722727342461</v>
      </c>
      <c r="O132" s="124"/>
    </row>
    <row r="133" spans="3:15">
      <c r="C133" s="66" t="str">
        <f t="shared" si="16"/>
        <v>SCADA/Network control</v>
      </c>
      <c r="N133" s="123">
        <f t="shared" si="17"/>
        <v>6.0139866330443459</v>
      </c>
      <c r="O133" s="124"/>
    </row>
    <row r="134" spans="3:15">
      <c r="C134" s="66" t="str">
        <f t="shared" si="16"/>
        <v>Non-network general assets - IT</v>
      </c>
      <c r="N134" s="123">
        <f t="shared" si="17"/>
        <v>54.827054513556163</v>
      </c>
      <c r="O134" s="124"/>
    </row>
    <row r="135" spans="3:15">
      <c r="C135" s="66" t="str">
        <f t="shared" si="16"/>
        <v>Non-network general assets - Other</v>
      </c>
      <c r="N135" s="123">
        <f t="shared" si="17"/>
        <v>73.286315353728071</v>
      </c>
      <c r="O135" s="124"/>
    </row>
    <row r="136" spans="3:15">
      <c r="C136" s="77" t="s">
        <v>37</v>
      </c>
      <c r="N136" s="107">
        <f>SUM(N129:N135)</f>
        <v>1187.011867639302</v>
      </c>
    </row>
    <row r="141" spans="3:15">
      <c r="C141" s="80" t="s">
        <v>51</v>
      </c>
      <c r="D141" s="69"/>
      <c r="E141" s="46"/>
      <c r="F141" s="46"/>
      <c r="G141" s="70"/>
      <c r="H141" s="71"/>
      <c r="I141" s="46"/>
      <c r="J141" s="48"/>
      <c r="K141" s="48"/>
      <c r="L141" s="48"/>
      <c r="M141" s="48"/>
      <c r="N141" s="48" t="s">
        <v>49</v>
      </c>
      <c r="O141" s="132" t="s">
        <v>57</v>
      </c>
    </row>
    <row r="142" spans="3:15">
      <c r="N142" s="100" t="s">
        <v>50</v>
      </c>
      <c r="O142" s="102"/>
    </row>
    <row r="143" spans="3:15">
      <c r="C143" s="158" t="str">
        <f t="shared" ref="C143:C149" si="18">C43</f>
        <v>Subtransmission</v>
      </c>
      <c r="N143" s="160">
        <v>254.40117796465276</v>
      </c>
      <c r="O143" s="133" t="b">
        <f>ROUND(N143,4)=ROUND(N129,4)</f>
        <v>1</v>
      </c>
    </row>
    <row r="144" spans="3:15">
      <c r="C144" s="158" t="str">
        <f t="shared" si="18"/>
        <v>Distribution system assets</v>
      </c>
      <c r="N144" s="160">
        <v>791.4039294525827</v>
      </c>
      <c r="O144" s="133" t="b">
        <f t="shared" ref="O144:O150" si="19">ROUND(N144,4)=ROUND(N130,4)</f>
        <v>1</v>
      </c>
    </row>
    <row r="145" spans="3:15">
      <c r="C145" s="158" t="str">
        <f t="shared" si="18"/>
        <v>Standard metering</v>
      </c>
      <c r="N145" s="160">
        <v>-4.986855099649419E-2</v>
      </c>
      <c r="O145" s="133" t="b">
        <f t="shared" si="19"/>
        <v>1</v>
      </c>
    </row>
    <row r="146" spans="3:15">
      <c r="C146" s="158" t="str">
        <f t="shared" si="18"/>
        <v>Public lighting</v>
      </c>
      <c r="N146" s="160">
        <v>7.1292722727342479</v>
      </c>
      <c r="O146" s="133" t="b">
        <f t="shared" si="19"/>
        <v>1</v>
      </c>
    </row>
    <row r="147" spans="3:15">
      <c r="C147" s="158" t="str">
        <f t="shared" si="18"/>
        <v>SCADA/Network control</v>
      </c>
      <c r="J147" s="44"/>
      <c r="K147" s="44"/>
      <c r="L147" s="44"/>
      <c r="N147" s="160">
        <v>6.0139866330443459</v>
      </c>
      <c r="O147" s="133" t="b">
        <f t="shared" si="19"/>
        <v>1</v>
      </c>
    </row>
    <row r="148" spans="3:15">
      <c r="C148" s="158" t="str">
        <f t="shared" si="18"/>
        <v>Non-network general assets - IT</v>
      </c>
      <c r="N148" s="160">
        <v>54.82705451355617</v>
      </c>
      <c r="O148" s="133" t="b">
        <f t="shared" si="19"/>
        <v>1</v>
      </c>
    </row>
    <row r="149" spans="3:15">
      <c r="C149" s="158" t="str">
        <f t="shared" si="18"/>
        <v>Non-network general assets - Other</v>
      </c>
      <c r="N149" s="160">
        <v>73.286315353728057</v>
      </c>
      <c r="O149" s="133" t="b">
        <f t="shared" si="19"/>
        <v>1</v>
      </c>
    </row>
    <row r="150" spans="3:15" ht="15">
      <c r="C150" s="101" t="s">
        <v>37</v>
      </c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12">
        <f>SUM(N143:N149)</f>
        <v>1187.0118676393017</v>
      </c>
      <c r="O150" s="133" t="b">
        <f t="shared" si="19"/>
        <v>1</v>
      </c>
    </row>
    <row r="151" spans="3:15">
      <c r="O151" s="102"/>
    </row>
    <row r="152" spans="3:15">
      <c r="O152" s="102"/>
    </row>
    <row r="153" spans="3:15">
      <c r="O153" s="102"/>
    </row>
    <row r="154" spans="3:15">
      <c r="O154" s="102"/>
    </row>
  </sheetData>
  <dataConsolidate/>
  <mergeCells count="3">
    <mergeCell ref="E1:F1"/>
    <mergeCell ref="G1:H1"/>
    <mergeCell ref="I1:J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79"/>
  <sheetViews>
    <sheetView zoomScale="80" zoomScaleNormal="80" workbookViewId="0">
      <pane xSplit="9" ySplit="5" topLeftCell="J6" activePane="bottomRight" state="frozen"/>
      <selection pane="topRight" activeCell="H1" sqref="H1"/>
      <selection pane="bottomLeft" activeCell="A6" sqref="A6"/>
      <selection pane="bottomRight"/>
    </sheetView>
  </sheetViews>
  <sheetFormatPr defaultRowHeight="12.75"/>
  <cols>
    <col min="1" max="1" width="2.375" style="1" customWidth="1"/>
    <col min="2" max="2" width="5.25" style="1" customWidth="1"/>
    <col min="3" max="3" width="3.5" style="1" customWidth="1"/>
    <col min="4" max="4" width="28.5" style="19" customWidth="1"/>
    <col min="5" max="9" width="9" style="1"/>
    <col min="10" max="13" width="9.875" style="1" bestFit="1" customWidth="1"/>
    <col min="14" max="62" width="9" style="1"/>
    <col min="63" max="69" width="9" style="1" customWidth="1"/>
    <col min="70" max="16384" width="9" style="1"/>
  </cols>
  <sheetData>
    <row r="1" spans="1:69" s="29" customFormat="1" ht="12.75" customHeight="1">
      <c r="D1" s="30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</row>
    <row r="2" spans="1:69" s="29" customFormat="1" ht="12.75" customHeight="1">
      <c r="A2" s="29" t="s">
        <v>22</v>
      </c>
      <c r="D2" s="30"/>
      <c r="T2" s="135" t="s">
        <v>59</v>
      </c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</row>
    <row r="3" spans="1:69" s="29" customFormat="1" ht="12.75" customHeight="1">
      <c r="D3" s="30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</row>
    <row r="4" spans="1:69" s="29" customFormat="1" ht="12.75" customHeight="1">
      <c r="D4" s="30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</row>
    <row r="5" spans="1:69" ht="12.75" customHeight="1">
      <c r="B5" s="31" t="s">
        <v>23</v>
      </c>
      <c r="C5" s="32"/>
      <c r="D5" s="32"/>
      <c r="E5" s="32"/>
      <c r="F5" s="32"/>
      <c r="G5" s="32"/>
      <c r="H5" s="32"/>
      <c r="I5" s="33">
        <v>2010</v>
      </c>
      <c r="J5" s="33">
        <f>I5+1</f>
        <v>2011</v>
      </c>
      <c r="K5" s="33">
        <f t="shared" ref="K5:S5" si="0">J5+1</f>
        <v>2012</v>
      </c>
      <c r="L5" s="33">
        <f t="shared" si="0"/>
        <v>2013</v>
      </c>
      <c r="M5" s="33">
        <f t="shared" si="0"/>
        <v>2014</v>
      </c>
      <c r="N5" s="33">
        <f t="shared" si="0"/>
        <v>2015</v>
      </c>
      <c r="O5" s="33">
        <f t="shared" si="0"/>
        <v>2016</v>
      </c>
      <c r="P5" s="33">
        <f t="shared" si="0"/>
        <v>2017</v>
      </c>
      <c r="Q5" s="33">
        <f t="shared" si="0"/>
        <v>2018</v>
      </c>
      <c r="R5" s="33">
        <f t="shared" si="0"/>
        <v>2019</v>
      </c>
      <c r="S5" s="33">
        <f t="shared" si="0"/>
        <v>2020</v>
      </c>
      <c r="T5" s="33">
        <f t="shared" ref="T5" si="1">S5+1</f>
        <v>2021</v>
      </c>
      <c r="U5" s="33">
        <f t="shared" ref="U5" si="2">T5+1</f>
        <v>2022</v>
      </c>
      <c r="V5" s="33">
        <f t="shared" ref="V5" si="3">U5+1</f>
        <v>2023</v>
      </c>
      <c r="W5" s="33">
        <f t="shared" ref="W5" si="4">V5+1</f>
        <v>2024</v>
      </c>
      <c r="X5" s="33">
        <f t="shared" ref="X5" si="5">W5+1</f>
        <v>2025</v>
      </c>
      <c r="Y5" s="33">
        <f t="shared" ref="Y5" si="6">X5+1</f>
        <v>2026</v>
      </c>
      <c r="Z5" s="33">
        <f t="shared" ref="Z5" si="7">Y5+1</f>
        <v>2027</v>
      </c>
      <c r="AA5" s="33">
        <f t="shared" ref="AA5" si="8">Z5+1</f>
        <v>2028</v>
      </c>
      <c r="AB5" s="33">
        <f t="shared" ref="AB5" si="9">AA5+1</f>
        <v>2029</v>
      </c>
      <c r="AC5" s="33">
        <f t="shared" ref="AC5" si="10">AB5+1</f>
        <v>2030</v>
      </c>
      <c r="AD5" s="33">
        <f t="shared" ref="AD5" si="11">AC5+1</f>
        <v>2031</v>
      </c>
      <c r="AE5" s="33">
        <f t="shared" ref="AE5" si="12">AD5+1</f>
        <v>2032</v>
      </c>
      <c r="AF5" s="33">
        <f t="shared" ref="AF5" si="13">AE5+1</f>
        <v>2033</v>
      </c>
      <c r="AG5" s="33">
        <f t="shared" ref="AG5" si="14">AF5+1</f>
        <v>2034</v>
      </c>
      <c r="AH5" s="33">
        <f t="shared" ref="AH5" si="15">AG5+1</f>
        <v>2035</v>
      </c>
      <c r="AI5" s="33">
        <f t="shared" ref="AI5" si="16">AH5+1</f>
        <v>2036</v>
      </c>
      <c r="AJ5" s="33">
        <f t="shared" ref="AJ5" si="17">AI5+1</f>
        <v>2037</v>
      </c>
      <c r="AK5" s="33">
        <f t="shared" ref="AK5" si="18">AJ5+1</f>
        <v>2038</v>
      </c>
      <c r="AL5" s="33">
        <f t="shared" ref="AL5" si="19">AK5+1</f>
        <v>2039</v>
      </c>
      <c r="AM5" s="33">
        <f t="shared" ref="AM5" si="20">AL5+1</f>
        <v>2040</v>
      </c>
      <c r="AN5" s="33">
        <f t="shared" ref="AN5" si="21">AM5+1</f>
        <v>2041</v>
      </c>
      <c r="AO5" s="33">
        <f t="shared" ref="AO5" si="22">AN5+1</f>
        <v>2042</v>
      </c>
      <c r="AP5" s="33">
        <f t="shared" ref="AP5" si="23">AO5+1</f>
        <v>2043</v>
      </c>
      <c r="AQ5" s="33">
        <f t="shared" ref="AQ5" si="24">AP5+1</f>
        <v>2044</v>
      </c>
      <c r="AR5" s="33">
        <f t="shared" ref="AR5" si="25">AQ5+1</f>
        <v>2045</v>
      </c>
      <c r="AS5" s="33">
        <f t="shared" ref="AS5" si="26">AR5+1</f>
        <v>2046</v>
      </c>
      <c r="AT5" s="33">
        <f t="shared" ref="AT5" si="27">AS5+1</f>
        <v>2047</v>
      </c>
      <c r="AU5" s="33">
        <f t="shared" ref="AU5" si="28">AT5+1</f>
        <v>2048</v>
      </c>
      <c r="AV5" s="33">
        <f t="shared" ref="AV5" si="29">AU5+1</f>
        <v>2049</v>
      </c>
      <c r="AW5" s="33">
        <f t="shared" ref="AW5" si="30">AV5+1</f>
        <v>2050</v>
      </c>
      <c r="AX5" s="33">
        <f t="shared" ref="AX5" si="31">AW5+1</f>
        <v>2051</v>
      </c>
      <c r="AY5" s="33">
        <f t="shared" ref="AY5" si="32">AX5+1</f>
        <v>2052</v>
      </c>
      <c r="AZ5" s="33">
        <f t="shared" ref="AZ5" si="33">AY5+1</f>
        <v>2053</v>
      </c>
      <c r="BA5" s="33">
        <f t="shared" ref="BA5" si="34">AZ5+1</f>
        <v>2054</v>
      </c>
      <c r="BB5" s="33">
        <f t="shared" ref="BB5" si="35">BA5+1</f>
        <v>2055</v>
      </c>
      <c r="BC5" s="33">
        <f t="shared" ref="BC5" si="36">BB5+1</f>
        <v>2056</v>
      </c>
      <c r="BD5" s="33">
        <f t="shared" ref="BD5" si="37">BC5+1</f>
        <v>2057</v>
      </c>
      <c r="BE5" s="33">
        <f t="shared" ref="BE5" si="38">BD5+1</f>
        <v>2058</v>
      </c>
      <c r="BF5" s="33">
        <f t="shared" ref="BF5" si="39">BE5+1</f>
        <v>2059</v>
      </c>
      <c r="BG5" s="33">
        <f t="shared" ref="BG5" si="40">BF5+1</f>
        <v>2060</v>
      </c>
      <c r="BH5" s="33">
        <f t="shared" ref="BH5" si="41">BG5+1</f>
        <v>2061</v>
      </c>
      <c r="BI5" s="33">
        <f t="shared" ref="BI5" si="42">BH5+1</f>
        <v>2062</v>
      </c>
      <c r="BJ5" s="33">
        <f t="shared" ref="BJ5" si="43">BI5+1</f>
        <v>2063</v>
      </c>
      <c r="BK5" s="33">
        <f t="shared" ref="BK5" si="44">BJ5+1</f>
        <v>2064</v>
      </c>
      <c r="BL5" s="33">
        <f t="shared" ref="BL5" si="45">BK5+1</f>
        <v>2065</v>
      </c>
      <c r="BM5" s="33">
        <f t="shared" ref="BM5" si="46">BL5+1</f>
        <v>2066</v>
      </c>
      <c r="BN5" s="33">
        <f t="shared" ref="BN5" si="47">BM5+1</f>
        <v>2067</v>
      </c>
      <c r="BO5" s="33">
        <f t="shared" ref="BO5" si="48">BN5+1</f>
        <v>2068</v>
      </c>
      <c r="BP5" s="33">
        <f t="shared" ref="BP5:BQ5" si="49">BO5+1</f>
        <v>2069</v>
      </c>
      <c r="BQ5" s="33">
        <f t="shared" si="49"/>
        <v>2070</v>
      </c>
    </row>
    <row r="6" spans="1:69" ht="12.75" customHeight="1">
      <c r="D6" s="11" t="s">
        <v>17</v>
      </c>
      <c r="E6" s="1" t="s">
        <v>25</v>
      </c>
      <c r="J6" s="72">
        <f>Inputs!J20</f>
        <v>7.5610241893082408E-2</v>
      </c>
      <c r="K6" s="72">
        <f>Inputs!K20</f>
        <v>7.5610241893082408E-2</v>
      </c>
      <c r="L6" s="72">
        <f>Inputs!L20</f>
        <v>7.5610241893082408E-2</v>
      </c>
      <c r="M6" s="72">
        <f>Inputs!M20</f>
        <v>7.5610241893082408E-2</v>
      </c>
      <c r="N6" s="72">
        <f>Inputs!N20</f>
        <v>7.5610241893082408E-2</v>
      </c>
      <c r="O6" s="72">
        <f>Inputs!O20</f>
        <v>3.430243902439041E-2</v>
      </c>
      <c r="P6" s="72">
        <f>Inputs!P20</f>
        <v>3.430243902439041E-2</v>
      </c>
      <c r="Q6" s="72">
        <f>Inputs!Q20</f>
        <v>3.430243902439041E-2</v>
      </c>
      <c r="R6" s="72">
        <f>Inputs!R20</f>
        <v>3.430243902439041E-2</v>
      </c>
      <c r="S6" s="72">
        <f>Inputs!S20</f>
        <v>3.430243902439041E-2</v>
      </c>
      <c r="T6" s="134">
        <f>S6</f>
        <v>3.430243902439041E-2</v>
      </c>
      <c r="U6" s="134">
        <f t="shared" ref="U6:BQ6" si="50">T6</f>
        <v>3.430243902439041E-2</v>
      </c>
      <c r="V6" s="134">
        <f t="shared" si="50"/>
        <v>3.430243902439041E-2</v>
      </c>
      <c r="W6" s="134">
        <f t="shared" si="50"/>
        <v>3.430243902439041E-2</v>
      </c>
      <c r="X6" s="134">
        <f t="shared" si="50"/>
        <v>3.430243902439041E-2</v>
      </c>
      <c r="Y6" s="134">
        <f t="shared" si="50"/>
        <v>3.430243902439041E-2</v>
      </c>
      <c r="Z6" s="134">
        <f t="shared" si="50"/>
        <v>3.430243902439041E-2</v>
      </c>
      <c r="AA6" s="134">
        <f t="shared" si="50"/>
        <v>3.430243902439041E-2</v>
      </c>
      <c r="AB6" s="134">
        <f t="shared" si="50"/>
        <v>3.430243902439041E-2</v>
      </c>
      <c r="AC6" s="134">
        <f t="shared" si="50"/>
        <v>3.430243902439041E-2</v>
      </c>
      <c r="AD6" s="134">
        <f t="shared" si="50"/>
        <v>3.430243902439041E-2</v>
      </c>
      <c r="AE6" s="134">
        <f t="shared" si="50"/>
        <v>3.430243902439041E-2</v>
      </c>
      <c r="AF6" s="134">
        <f t="shared" si="50"/>
        <v>3.430243902439041E-2</v>
      </c>
      <c r="AG6" s="134">
        <f t="shared" si="50"/>
        <v>3.430243902439041E-2</v>
      </c>
      <c r="AH6" s="134">
        <f t="shared" si="50"/>
        <v>3.430243902439041E-2</v>
      </c>
      <c r="AI6" s="134">
        <f t="shared" si="50"/>
        <v>3.430243902439041E-2</v>
      </c>
      <c r="AJ6" s="134">
        <f t="shared" si="50"/>
        <v>3.430243902439041E-2</v>
      </c>
      <c r="AK6" s="134">
        <f t="shared" si="50"/>
        <v>3.430243902439041E-2</v>
      </c>
      <c r="AL6" s="134">
        <f t="shared" si="50"/>
        <v>3.430243902439041E-2</v>
      </c>
      <c r="AM6" s="134">
        <f t="shared" si="50"/>
        <v>3.430243902439041E-2</v>
      </c>
      <c r="AN6" s="134">
        <f t="shared" si="50"/>
        <v>3.430243902439041E-2</v>
      </c>
      <c r="AO6" s="134">
        <f t="shared" si="50"/>
        <v>3.430243902439041E-2</v>
      </c>
      <c r="AP6" s="134">
        <f t="shared" si="50"/>
        <v>3.430243902439041E-2</v>
      </c>
      <c r="AQ6" s="134">
        <f t="shared" si="50"/>
        <v>3.430243902439041E-2</v>
      </c>
      <c r="AR6" s="134">
        <f t="shared" si="50"/>
        <v>3.430243902439041E-2</v>
      </c>
      <c r="AS6" s="134">
        <f t="shared" si="50"/>
        <v>3.430243902439041E-2</v>
      </c>
      <c r="AT6" s="134">
        <f t="shared" si="50"/>
        <v>3.430243902439041E-2</v>
      </c>
      <c r="AU6" s="134">
        <f t="shared" si="50"/>
        <v>3.430243902439041E-2</v>
      </c>
      <c r="AV6" s="134">
        <f t="shared" si="50"/>
        <v>3.430243902439041E-2</v>
      </c>
      <c r="AW6" s="134">
        <f t="shared" si="50"/>
        <v>3.430243902439041E-2</v>
      </c>
      <c r="AX6" s="134">
        <f t="shared" si="50"/>
        <v>3.430243902439041E-2</v>
      </c>
      <c r="AY6" s="134">
        <f t="shared" si="50"/>
        <v>3.430243902439041E-2</v>
      </c>
      <c r="AZ6" s="134">
        <f t="shared" si="50"/>
        <v>3.430243902439041E-2</v>
      </c>
      <c r="BA6" s="134">
        <f t="shared" si="50"/>
        <v>3.430243902439041E-2</v>
      </c>
      <c r="BB6" s="134">
        <f t="shared" si="50"/>
        <v>3.430243902439041E-2</v>
      </c>
      <c r="BC6" s="134">
        <f t="shared" si="50"/>
        <v>3.430243902439041E-2</v>
      </c>
      <c r="BD6" s="134">
        <f t="shared" si="50"/>
        <v>3.430243902439041E-2</v>
      </c>
      <c r="BE6" s="134">
        <f t="shared" si="50"/>
        <v>3.430243902439041E-2</v>
      </c>
      <c r="BF6" s="134">
        <f t="shared" si="50"/>
        <v>3.430243902439041E-2</v>
      </c>
      <c r="BG6" s="134">
        <f t="shared" si="50"/>
        <v>3.430243902439041E-2</v>
      </c>
      <c r="BH6" s="134">
        <f t="shared" si="50"/>
        <v>3.430243902439041E-2</v>
      </c>
      <c r="BI6" s="134">
        <f t="shared" si="50"/>
        <v>3.430243902439041E-2</v>
      </c>
      <c r="BJ6" s="134">
        <f t="shared" si="50"/>
        <v>3.430243902439041E-2</v>
      </c>
      <c r="BK6" s="134">
        <f t="shared" si="50"/>
        <v>3.430243902439041E-2</v>
      </c>
      <c r="BL6" s="134">
        <f t="shared" si="50"/>
        <v>3.430243902439041E-2</v>
      </c>
      <c r="BM6" s="134">
        <f t="shared" si="50"/>
        <v>3.430243902439041E-2</v>
      </c>
      <c r="BN6" s="134">
        <f t="shared" si="50"/>
        <v>3.430243902439041E-2</v>
      </c>
      <c r="BO6" s="134">
        <f t="shared" si="50"/>
        <v>3.430243902439041E-2</v>
      </c>
      <c r="BP6" s="134">
        <f t="shared" si="50"/>
        <v>3.430243902439041E-2</v>
      </c>
      <c r="BQ6" s="134">
        <f t="shared" si="50"/>
        <v>3.430243902439041E-2</v>
      </c>
    </row>
    <row r="7" spans="1:69" ht="12.75" customHeight="1">
      <c r="D7" s="11" t="s">
        <v>35</v>
      </c>
      <c r="E7" s="1" t="s">
        <v>25</v>
      </c>
      <c r="J7" s="72">
        <f>Inputs!J21</f>
        <v>0.11347072934575286</v>
      </c>
      <c r="K7" s="72">
        <f>Inputs!K21</f>
        <v>9.7165557361881705E-2</v>
      </c>
      <c r="L7" s="72">
        <f>Inputs!L21</f>
        <v>9.8855256943817027E-2</v>
      </c>
      <c r="M7" s="72">
        <f>Inputs!M21</f>
        <v>0.10043201670599977</v>
      </c>
      <c r="N7" s="72">
        <f>Inputs!N21</f>
        <v>0.10043201670599977</v>
      </c>
      <c r="O7" s="72">
        <f>Inputs!O21</f>
        <v>6.0160000000000213E-2</v>
      </c>
      <c r="P7" s="72">
        <f>Inputs!P21</f>
        <v>6.0160000000000213E-2</v>
      </c>
      <c r="Q7" s="72">
        <f>Inputs!Q21</f>
        <v>6.0160000000000213E-2</v>
      </c>
      <c r="R7" s="72">
        <f>Inputs!R21</f>
        <v>6.0160000000000213E-2</v>
      </c>
      <c r="S7" s="72">
        <f>Inputs!S21</f>
        <v>6.0160000000000213E-2</v>
      </c>
      <c r="T7" s="134">
        <f>S7</f>
        <v>6.0160000000000213E-2</v>
      </c>
      <c r="U7" s="134">
        <f t="shared" ref="U7:BQ7" si="51">T7</f>
        <v>6.0160000000000213E-2</v>
      </c>
      <c r="V7" s="134">
        <f t="shared" si="51"/>
        <v>6.0160000000000213E-2</v>
      </c>
      <c r="W7" s="134">
        <f t="shared" si="51"/>
        <v>6.0160000000000213E-2</v>
      </c>
      <c r="X7" s="134">
        <f t="shared" si="51"/>
        <v>6.0160000000000213E-2</v>
      </c>
      <c r="Y7" s="134">
        <f t="shared" si="51"/>
        <v>6.0160000000000213E-2</v>
      </c>
      <c r="Z7" s="134">
        <f t="shared" si="51"/>
        <v>6.0160000000000213E-2</v>
      </c>
      <c r="AA7" s="134">
        <f t="shared" si="51"/>
        <v>6.0160000000000213E-2</v>
      </c>
      <c r="AB7" s="134">
        <f t="shared" si="51"/>
        <v>6.0160000000000213E-2</v>
      </c>
      <c r="AC7" s="134">
        <f t="shared" si="51"/>
        <v>6.0160000000000213E-2</v>
      </c>
      <c r="AD7" s="134">
        <f t="shared" si="51"/>
        <v>6.0160000000000213E-2</v>
      </c>
      <c r="AE7" s="134">
        <f t="shared" si="51"/>
        <v>6.0160000000000213E-2</v>
      </c>
      <c r="AF7" s="134">
        <f t="shared" si="51"/>
        <v>6.0160000000000213E-2</v>
      </c>
      <c r="AG7" s="134">
        <f t="shared" si="51"/>
        <v>6.0160000000000213E-2</v>
      </c>
      <c r="AH7" s="134">
        <f t="shared" si="51"/>
        <v>6.0160000000000213E-2</v>
      </c>
      <c r="AI7" s="134">
        <f t="shared" si="51"/>
        <v>6.0160000000000213E-2</v>
      </c>
      <c r="AJ7" s="134">
        <f t="shared" si="51"/>
        <v>6.0160000000000213E-2</v>
      </c>
      <c r="AK7" s="134">
        <f t="shared" si="51"/>
        <v>6.0160000000000213E-2</v>
      </c>
      <c r="AL7" s="134">
        <f t="shared" si="51"/>
        <v>6.0160000000000213E-2</v>
      </c>
      <c r="AM7" s="134">
        <f t="shared" si="51"/>
        <v>6.0160000000000213E-2</v>
      </c>
      <c r="AN7" s="134">
        <f t="shared" si="51"/>
        <v>6.0160000000000213E-2</v>
      </c>
      <c r="AO7" s="134">
        <f t="shared" si="51"/>
        <v>6.0160000000000213E-2</v>
      </c>
      <c r="AP7" s="134">
        <f t="shared" si="51"/>
        <v>6.0160000000000213E-2</v>
      </c>
      <c r="AQ7" s="134">
        <f t="shared" si="51"/>
        <v>6.0160000000000213E-2</v>
      </c>
      <c r="AR7" s="134">
        <f t="shared" si="51"/>
        <v>6.0160000000000213E-2</v>
      </c>
      <c r="AS7" s="134">
        <f t="shared" si="51"/>
        <v>6.0160000000000213E-2</v>
      </c>
      <c r="AT7" s="134">
        <f t="shared" si="51"/>
        <v>6.0160000000000213E-2</v>
      </c>
      <c r="AU7" s="134">
        <f t="shared" si="51"/>
        <v>6.0160000000000213E-2</v>
      </c>
      <c r="AV7" s="134">
        <f t="shared" si="51"/>
        <v>6.0160000000000213E-2</v>
      </c>
      <c r="AW7" s="134">
        <f t="shared" si="51"/>
        <v>6.0160000000000213E-2</v>
      </c>
      <c r="AX7" s="134">
        <f t="shared" si="51"/>
        <v>6.0160000000000213E-2</v>
      </c>
      <c r="AY7" s="134">
        <f t="shared" si="51"/>
        <v>6.0160000000000213E-2</v>
      </c>
      <c r="AZ7" s="134">
        <f t="shared" si="51"/>
        <v>6.0160000000000213E-2</v>
      </c>
      <c r="BA7" s="134">
        <f t="shared" si="51"/>
        <v>6.0160000000000213E-2</v>
      </c>
      <c r="BB7" s="134">
        <f t="shared" si="51"/>
        <v>6.0160000000000213E-2</v>
      </c>
      <c r="BC7" s="134">
        <f t="shared" si="51"/>
        <v>6.0160000000000213E-2</v>
      </c>
      <c r="BD7" s="134">
        <f t="shared" si="51"/>
        <v>6.0160000000000213E-2</v>
      </c>
      <c r="BE7" s="134">
        <f t="shared" si="51"/>
        <v>6.0160000000000213E-2</v>
      </c>
      <c r="BF7" s="134">
        <f t="shared" si="51"/>
        <v>6.0160000000000213E-2</v>
      </c>
      <c r="BG7" s="134">
        <f t="shared" si="51"/>
        <v>6.0160000000000213E-2</v>
      </c>
      <c r="BH7" s="134">
        <f t="shared" si="51"/>
        <v>6.0160000000000213E-2</v>
      </c>
      <c r="BI7" s="134">
        <f t="shared" si="51"/>
        <v>6.0160000000000213E-2</v>
      </c>
      <c r="BJ7" s="134">
        <f t="shared" si="51"/>
        <v>6.0160000000000213E-2</v>
      </c>
      <c r="BK7" s="134">
        <f t="shared" si="51"/>
        <v>6.0160000000000213E-2</v>
      </c>
      <c r="BL7" s="134">
        <f t="shared" si="51"/>
        <v>6.0160000000000213E-2</v>
      </c>
      <c r="BM7" s="134">
        <f t="shared" si="51"/>
        <v>6.0160000000000213E-2</v>
      </c>
      <c r="BN7" s="134">
        <f t="shared" si="51"/>
        <v>6.0160000000000213E-2</v>
      </c>
      <c r="BO7" s="134">
        <f t="shared" si="51"/>
        <v>6.0160000000000213E-2</v>
      </c>
      <c r="BP7" s="134">
        <f t="shared" si="51"/>
        <v>6.0160000000000213E-2</v>
      </c>
      <c r="BQ7" s="134">
        <f t="shared" si="51"/>
        <v>6.0160000000000213E-2</v>
      </c>
    </row>
    <row r="8" spans="1:69" ht="12.75" customHeight="1">
      <c r="G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</row>
    <row r="9" spans="1:69" ht="12.75" customHeight="1">
      <c r="D9" s="19" t="s">
        <v>19</v>
      </c>
      <c r="E9" s="1" t="s">
        <v>25</v>
      </c>
      <c r="J9" s="15">
        <f t="shared" ref="J9:AO9" ca="1" si="52">SUMIF($D$17:$D$384, $D9, J$17:J$379)</f>
        <v>44.956534838200739</v>
      </c>
      <c r="K9" s="15">
        <f t="shared" ca="1" si="52"/>
        <v>50.750967625408961</v>
      </c>
      <c r="L9" s="15">
        <f t="shared" ca="1" si="52"/>
        <v>57.600537605833622</v>
      </c>
      <c r="M9" s="15">
        <f t="shared" ca="1" si="52"/>
        <v>61.906410902815338</v>
      </c>
      <c r="N9" s="15">
        <f t="shared" ca="1" si="52"/>
        <v>63.260010563239078</v>
      </c>
      <c r="O9" s="15">
        <f t="shared" ca="1" si="52"/>
        <v>71.53277691633194</v>
      </c>
      <c r="P9" s="15">
        <f t="shared" ca="1" si="52"/>
        <v>54.918748735989226</v>
      </c>
      <c r="Q9" s="15">
        <f t="shared" ca="1" si="52"/>
        <v>50.355464068119822</v>
      </c>
      <c r="R9" s="15">
        <f t="shared" ca="1" si="52"/>
        <v>48.308145653319301</v>
      </c>
      <c r="S9" s="15">
        <f t="shared" ca="1" si="52"/>
        <v>46.656411639888958</v>
      </c>
      <c r="T9" s="15">
        <f t="shared" ca="1" si="52"/>
        <v>43.632749256797261</v>
      </c>
      <c r="U9" s="15">
        <f t="shared" ca="1" si="52"/>
        <v>41.33712486349549</v>
      </c>
      <c r="V9" s="15">
        <f t="shared" ca="1" si="52"/>
        <v>40.704269402835109</v>
      </c>
      <c r="W9" s="15">
        <f t="shared" ca="1" si="52"/>
        <v>40.615920629620192</v>
      </c>
      <c r="X9" s="15">
        <f t="shared" ca="1" si="52"/>
        <v>40.577089705541781</v>
      </c>
      <c r="Y9" s="15">
        <f t="shared" ca="1" si="52"/>
        <v>40.220054656790715</v>
      </c>
      <c r="Z9" s="15">
        <f t="shared" ca="1" si="52"/>
        <v>40.220054656790715</v>
      </c>
      <c r="AA9" s="15">
        <f t="shared" ca="1" si="52"/>
        <v>40.220054656790715</v>
      </c>
      <c r="AB9" s="15">
        <f t="shared" ca="1" si="52"/>
        <v>40.220054656790715</v>
      </c>
      <c r="AC9" s="15">
        <f t="shared" ca="1" si="52"/>
        <v>40.234715548699555</v>
      </c>
      <c r="AD9" s="15">
        <f t="shared" ca="1" si="52"/>
        <v>40.355983657349377</v>
      </c>
      <c r="AE9" s="15">
        <f t="shared" ca="1" si="52"/>
        <v>33.345246673798762</v>
      </c>
      <c r="AF9" s="15">
        <f t="shared" ca="1" si="52"/>
        <v>15.24477867791024</v>
      </c>
      <c r="AG9" s="15">
        <f t="shared" ca="1" si="52"/>
        <v>14.658617821045569</v>
      </c>
      <c r="AH9" s="15">
        <f t="shared" ca="1" si="52"/>
        <v>14.154431480139641</v>
      </c>
      <c r="AI9" s="15">
        <f t="shared" ca="1" si="52"/>
        <v>13.401001113345565</v>
      </c>
      <c r="AJ9" s="15">
        <f t="shared" ca="1" si="52"/>
        <v>13.401001113345565</v>
      </c>
      <c r="AK9" s="15">
        <f t="shared" ca="1" si="52"/>
        <v>13.401001113345565</v>
      </c>
      <c r="AL9" s="15">
        <f t="shared" ca="1" si="52"/>
        <v>12.779643613711045</v>
      </c>
      <c r="AM9" s="15">
        <f t="shared" ca="1" si="52"/>
        <v>8.8334817227673739</v>
      </c>
      <c r="AN9" s="15">
        <f t="shared" ca="1" si="52"/>
        <v>8.8334817227673739</v>
      </c>
      <c r="AO9" s="15">
        <f t="shared" ca="1" si="52"/>
        <v>8.8334817227673739</v>
      </c>
      <c r="AP9" s="15">
        <f t="shared" ref="AP9:BQ9" ca="1" si="53">SUMIF($D$17:$D$384, $D9, AP$17:AP$379)</f>
        <v>8.8334817227673739</v>
      </c>
      <c r="AQ9" s="15">
        <f t="shared" ca="1" si="53"/>
        <v>8.8334817227673739</v>
      </c>
      <c r="AR9" s="15">
        <f t="shared" ca="1" si="53"/>
        <v>8.8334817227673739</v>
      </c>
      <c r="AS9" s="15">
        <f t="shared" ca="1" si="53"/>
        <v>8.8334817227673739</v>
      </c>
      <c r="AT9" s="15">
        <f t="shared" ca="1" si="53"/>
        <v>8.8334817227673739</v>
      </c>
      <c r="AU9" s="15">
        <f t="shared" ca="1" si="53"/>
        <v>8.8334817227673739</v>
      </c>
      <c r="AV9" s="15">
        <f t="shared" ca="1" si="53"/>
        <v>8.8334817227673739</v>
      </c>
      <c r="AW9" s="15">
        <f t="shared" ca="1" si="53"/>
        <v>8.8334817227673739</v>
      </c>
      <c r="AX9" s="15">
        <f t="shared" ca="1" si="53"/>
        <v>8.8334817227673739</v>
      </c>
      <c r="AY9" s="15">
        <f t="shared" ca="1" si="53"/>
        <v>8.8334817227673739</v>
      </c>
      <c r="AZ9" s="15">
        <f t="shared" ca="1" si="53"/>
        <v>8.8334817227673739</v>
      </c>
      <c r="BA9" s="15">
        <f t="shared" ca="1" si="53"/>
        <v>8.8334817227673739</v>
      </c>
      <c r="BB9" s="15">
        <f t="shared" ca="1" si="53"/>
        <v>8.8076262728539927</v>
      </c>
      <c r="BC9" s="15">
        <f t="shared" ca="1" si="53"/>
        <v>8.6042252451621195</v>
      </c>
      <c r="BD9" s="15">
        <f t="shared" ca="1" si="53"/>
        <v>8.1483791358536237</v>
      </c>
      <c r="BE9" s="15">
        <f t="shared" ca="1" si="53"/>
        <v>7.7393170572534764</v>
      </c>
      <c r="BF9" s="15">
        <f t="shared" ca="1" si="53"/>
        <v>7.208281505436009</v>
      </c>
      <c r="BG9" s="15">
        <f t="shared" ca="1" si="53"/>
        <v>6.608647048409857</v>
      </c>
      <c r="BH9" s="15">
        <f t="shared" ca="1" si="53"/>
        <v>6.7236988164938989</v>
      </c>
      <c r="BI9" s="15">
        <f t="shared" ca="1" si="53"/>
        <v>5.3043329534433106</v>
      </c>
      <c r="BJ9" s="15">
        <f t="shared" ca="1" si="53"/>
        <v>4.1708722716500368</v>
      </c>
      <c r="BK9" s="15">
        <f t="shared" ca="1" si="53"/>
        <v>2.8230740866871757</v>
      </c>
      <c r="BL9" s="15">
        <f t="shared" ca="1" si="53"/>
        <v>1.3776655936004576</v>
      </c>
      <c r="BM9" s="15">
        <f t="shared" ca="1" si="53"/>
        <v>2.4914131201029477E-2</v>
      </c>
      <c r="BN9" s="15">
        <f t="shared" ca="1" si="53"/>
        <v>0</v>
      </c>
      <c r="BO9" s="15">
        <f t="shared" ca="1" si="53"/>
        <v>0</v>
      </c>
      <c r="BP9" s="15">
        <f t="shared" ca="1" si="53"/>
        <v>0</v>
      </c>
      <c r="BQ9" s="15">
        <f t="shared" ca="1" si="53"/>
        <v>0</v>
      </c>
    </row>
    <row r="10" spans="1:69" ht="12.75" customHeight="1">
      <c r="D10" s="19" t="s">
        <v>16</v>
      </c>
      <c r="E10" s="1" t="s">
        <v>25</v>
      </c>
      <c r="J10" s="1">
        <f t="shared" ref="J10:AO10" ca="1" si="54">SUMIF($C$17:$C$384, $D10, J$17:J$379)</f>
        <v>97.178937075281894</v>
      </c>
      <c r="K10" s="1">
        <f t="shared" ca="1" si="54"/>
        <v>92.857149479806708</v>
      </c>
      <c r="L10" s="1">
        <f t="shared" ca="1" si="54"/>
        <v>89.340468357266772</v>
      </c>
      <c r="M10" s="1">
        <f t="shared" ca="1" si="54"/>
        <v>90.545411037218756</v>
      </c>
      <c r="N10" s="1">
        <f t="shared" ca="1" si="54"/>
        <v>96.974228394006275</v>
      </c>
      <c r="O10" s="1">
        <f t="shared" ca="1" si="54"/>
        <v>0</v>
      </c>
      <c r="P10" s="1">
        <f t="shared" ca="1" si="54"/>
        <v>0</v>
      </c>
      <c r="Q10" s="1">
        <f t="shared" ca="1" si="54"/>
        <v>0</v>
      </c>
      <c r="R10" s="1">
        <f t="shared" ca="1" si="54"/>
        <v>0</v>
      </c>
      <c r="S10" s="1">
        <f t="shared" ca="1" si="54"/>
        <v>0</v>
      </c>
      <c r="T10" s="1">
        <f t="shared" ca="1" si="54"/>
        <v>0</v>
      </c>
      <c r="U10" s="1">
        <f t="shared" ca="1" si="54"/>
        <v>0</v>
      </c>
      <c r="V10" s="1">
        <f t="shared" ca="1" si="54"/>
        <v>0</v>
      </c>
      <c r="W10" s="1">
        <f t="shared" ca="1" si="54"/>
        <v>0</v>
      </c>
      <c r="X10" s="1">
        <f t="shared" ca="1" si="54"/>
        <v>0</v>
      </c>
      <c r="Y10" s="1">
        <f t="shared" ca="1" si="54"/>
        <v>0</v>
      </c>
      <c r="Z10" s="1">
        <f t="shared" ca="1" si="54"/>
        <v>0</v>
      </c>
      <c r="AA10" s="1">
        <f t="shared" ca="1" si="54"/>
        <v>0</v>
      </c>
      <c r="AB10" s="1">
        <f t="shared" ca="1" si="54"/>
        <v>0</v>
      </c>
      <c r="AC10" s="1">
        <f t="shared" ca="1" si="54"/>
        <v>0</v>
      </c>
      <c r="AD10" s="1">
        <f t="shared" ca="1" si="54"/>
        <v>0</v>
      </c>
      <c r="AE10" s="1">
        <f t="shared" ca="1" si="54"/>
        <v>0</v>
      </c>
      <c r="AF10" s="1">
        <f t="shared" ca="1" si="54"/>
        <v>0</v>
      </c>
      <c r="AG10" s="1">
        <f t="shared" ca="1" si="54"/>
        <v>0</v>
      </c>
      <c r="AH10" s="1">
        <f t="shared" ca="1" si="54"/>
        <v>0</v>
      </c>
      <c r="AI10" s="1">
        <f t="shared" ca="1" si="54"/>
        <v>0</v>
      </c>
      <c r="AJ10" s="1">
        <f t="shared" ca="1" si="54"/>
        <v>0</v>
      </c>
      <c r="AK10" s="1">
        <f t="shared" ca="1" si="54"/>
        <v>0</v>
      </c>
      <c r="AL10" s="1">
        <f t="shared" ca="1" si="54"/>
        <v>0</v>
      </c>
      <c r="AM10" s="1">
        <f t="shared" ca="1" si="54"/>
        <v>0</v>
      </c>
      <c r="AN10" s="1">
        <f t="shared" ca="1" si="54"/>
        <v>0</v>
      </c>
      <c r="AO10" s="1">
        <f t="shared" ca="1" si="54"/>
        <v>0</v>
      </c>
      <c r="AP10" s="1">
        <f t="shared" ref="AP10:BQ10" ca="1" si="55">SUMIF($C$17:$C$384, $D10, AP$17:AP$379)</f>
        <v>0</v>
      </c>
      <c r="AQ10" s="1">
        <f t="shared" ca="1" si="55"/>
        <v>0</v>
      </c>
      <c r="AR10" s="1">
        <f t="shared" ca="1" si="55"/>
        <v>0</v>
      </c>
      <c r="AS10" s="1">
        <f t="shared" ca="1" si="55"/>
        <v>0</v>
      </c>
      <c r="AT10" s="1">
        <f t="shared" ca="1" si="55"/>
        <v>0</v>
      </c>
      <c r="AU10" s="1">
        <f t="shared" ca="1" si="55"/>
        <v>0</v>
      </c>
      <c r="AV10" s="1">
        <f t="shared" ca="1" si="55"/>
        <v>0</v>
      </c>
      <c r="AW10" s="1">
        <f t="shared" ca="1" si="55"/>
        <v>0</v>
      </c>
      <c r="AX10" s="1">
        <f t="shared" ca="1" si="55"/>
        <v>0</v>
      </c>
      <c r="AY10" s="1">
        <f t="shared" ca="1" si="55"/>
        <v>0</v>
      </c>
      <c r="AZ10" s="1">
        <f t="shared" ca="1" si="55"/>
        <v>0</v>
      </c>
      <c r="BA10" s="1">
        <f t="shared" ca="1" si="55"/>
        <v>0</v>
      </c>
      <c r="BB10" s="1">
        <f t="shared" ca="1" si="55"/>
        <v>0</v>
      </c>
      <c r="BC10" s="1">
        <f t="shared" ca="1" si="55"/>
        <v>0</v>
      </c>
      <c r="BD10" s="1">
        <f t="shared" ca="1" si="55"/>
        <v>0</v>
      </c>
      <c r="BE10" s="1">
        <f t="shared" ca="1" si="55"/>
        <v>0</v>
      </c>
      <c r="BF10" s="1">
        <f t="shared" ca="1" si="55"/>
        <v>0</v>
      </c>
      <c r="BG10" s="1">
        <f t="shared" ca="1" si="55"/>
        <v>0</v>
      </c>
      <c r="BH10" s="1">
        <f t="shared" ca="1" si="55"/>
        <v>0</v>
      </c>
      <c r="BI10" s="1">
        <f t="shared" ca="1" si="55"/>
        <v>0</v>
      </c>
      <c r="BJ10" s="1">
        <f t="shared" ca="1" si="55"/>
        <v>0</v>
      </c>
      <c r="BK10" s="1">
        <f t="shared" ca="1" si="55"/>
        <v>0</v>
      </c>
      <c r="BL10" s="1">
        <f t="shared" ca="1" si="55"/>
        <v>0</v>
      </c>
      <c r="BM10" s="1">
        <f t="shared" ca="1" si="55"/>
        <v>0</v>
      </c>
      <c r="BN10" s="1">
        <f t="shared" ca="1" si="55"/>
        <v>0</v>
      </c>
      <c r="BO10" s="1">
        <f t="shared" ca="1" si="55"/>
        <v>0</v>
      </c>
      <c r="BP10" s="1">
        <f t="shared" ca="1" si="55"/>
        <v>0</v>
      </c>
      <c r="BQ10" s="1">
        <f t="shared" ca="1" si="55"/>
        <v>0</v>
      </c>
    </row>
    <row r="11" spans="1:69" ht="12.75" customHeight="1"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</row>
    <row r="12" spans="1:69" ht="12.75" customHeight="1">
      <c r="D12" s="19" t="s">
        <v>26</v>
      </c>
      <c r="E12" s="1" t="s">
        <v>25</v>
      </c>
      <c r="I12" s="1">
        <f t="shared" ref="I12:AN12" si="56">SUMIF($D$17:$D$384, $D12, I$17:I$384)</f>
        <v>764.19638428828455</v>
      </c>
      <c r="J12" s="1">
        <f t="shared" si="56"/>
        <v>719.23984945008374</v>
      </c>
      <c r="K12" s="1">
        <f t="shared" si="56"/>
        <v>674.28331461188293</v>
      </c>
      <c r="L12" s="1">
        <f t="shared" si="56"/>
        <v>629.32677977368235</v>
      </c>
      <c r="M12" s="1">
        <f t="shared" si="56"/>
        <v>584.37024493548154</v>
      </c>
      <c r="N12" s="1">
        <f t="shared" si="56"/>
        <v>542.23094186984486</v>
      </c>
      <c r="O12" s="1">
        <f t="shared" si="56"/>
        <v>503.34533891419574</v>
      </c>
      <c r="P12" s="1">
        <f t="shared" si="56"/>
        <v>470.73415542277678</v>
      </c>
      <c r="Q12" s="1">
        <f t="shared" si="56"/>
        <v>438.12297193135788</v>
      </c>
      <c r="R12" s="1">
        <f t="shared" si="56"/>
        <v>405.51178843993893</v>
      </c>
      <c r="S12" s="1">
        <f t="shared" si="56"/>
        <v>372.90060494852003</v>
      </c>
      <c r="T12" s="1">
        <f t="shared" si="56"/>
        <v>341.50124563352341</v>
      </c>
      <c r="U12" s="1">
        <f t="shared" si="56"/>
        <v>312.20001073108665</v>
      </c>
      <c r="V12" s="1">
        <f t="shared" si="56"/>
        <v>283.44757108636202</v>
      </c>
      <c r="W12" s="1">
        <f t="shared" si="56"/>
        <v>254.69513144163736</v>
      </c>
      <c r="X12" s="1">
        <f t="shared" si="56"/>
        <v>225.94269179691273</v>
      </c>
      <c r="Y12" s="1">
        <f t="shared" si="56"/>
        <v>197.19025215218807</v>
      </c>
      <c r="Z12" s="1">
        <f t="shared" si="56"/>
        <v>168.43781250746343</v>
      </c>
      <c r="AA12" s="1">
        <f t="shared" si="56"/>
        <v>139.6853728627388</v>
      </c>
      <c r="AB12" s="1">
        <f t="shared" si="56"/>
        <v>110.93293321801417</v>
      </c>
      <c r="AC12" s="1">
        <f t="shared" si="56"/>
        <v>82.180493573289525</v>
      </c>
      <c r="AD12" s="1">
        <f t="shared" si="56"/>
        <v>53.428053928564893</v>
      </c>
      <c r="AE12" s="1">
        <f t="shared" si="56"/>
        <v>31.351278234412785</v>
      </c>
      <c r="AF12" s="1">
        <f t="shared" si="56"/>
        <v>26.783758843834594</v>
      </c>
      <c r="AG12" s="1">
        <f t="shared" si="56"/>
        <v>22.216239453256403</v>
      </c>
      <c r="AH12" s="1">
        <f t="shared" si="56"/>
        <v>17.648720062678212</v>
      </c>
      <c r="AI12" s="1">
        <f t="shared" si="56"/>
        <v>13.081200672100017</v>
      </c>
      <c r="AJ12" s="1">
        <f t="shared" si="56"/>
        <v>8.5136812815218263</v>
      </c>
      <c r="AK12" s="1">
        <f t="shared" si="56"/>
        <v>3.9461618909436358</v>
      </c>
      <c r="AL12" s="1">
        <f t="shared" si="56"/>
        <v>-3.5083047578154947E-14</v>
      </c>
      <c r="AM12" s="1">
        <f t="shared" si="56"/>
        <v>-3.5083047578154947E-14</v>
      </c>
      <c r="AN12" s="1">
        <f t="shared" si="56"/>
        <v>-3.5083047578154947E-14</v>
      </c>
      <c r="AO12" s="1">
        <f t="shared" ref="AO12:BQ12" si="57">SUMIF($D$17:$D$384, $D12, AO$17:AO$384)</f>
        <v>-3.5083047578154947E-14</v>
      </c>
      <c r="AP12" s="1">
        <f t="shared" si="57"/>
        <v>-3.5083047578154947E-14</v>
      </c>
      <c r="AQ12" s="1">
        <f t="shared" si="57"/>
        <v>-3.5083047578154947E-14</v>
      </c>
      <c r="AR12" s="1">
        <f t="shared" si="57"/>
        <v>-3.5083047578154947E-14</v>
      </c>
      <c r="AS12" s="1">
        <f t="shared" si="57"/>
        <v>-3.5083047578154947E-14</v>
      </c>
      <c r="AT12" s="1">
        <f t="shared" si="57"/>
        <v>-3.5083047578154947E-14</v>
      </c>
      <c r="AU12" s="1">
        <f t="shared" si="57"/>
        <v>-3.5083047578154947E-14</v>
      </c>
      <c r="AV12" s="1">
        <f t="shared" si="57"/>
        <v>-3.5083047578154947E-14</v>
      </c>
      <c r="AW12" s="1">
        <f t="shared" si="57"/>
        <v>-3.5083047578154947E-14</v>
      </c>
      <c r="AX12" s="1">
        <f t="shared" si="57"/>
        <v>-3.5083047578154947E-14</v>
      </c>
      <c r="AY12" s="1">
        <f t="shared" si="57"/>
        <v>-3.5083047578154947E-14</v>
      </c>
      <c r="AZ12" s="1">
        <f t="shared" si="57"/>
        <v>-3.5083047578154947E-14</v>
      </c>
      <c r="BA12" s="1">
        <f t="shared" si="57"/>
        <v>-3.5083047578154947E-14</v>
      </c>
      <c r="BB12" s="1">
        <f t="shared" si="57"/>
        <v>-3.5083047578154947E-14</v>
      </c>
      <c r="BC12" s="1">
        <f t="shared" si="57"/>
        <v>-3.5083047578154947E-14</v>
      </c>
      <c r="BD12" s="1">
        <f t="shared" si="57"/>
        <v>-3.5083047578154947E-14</v>
      </c>
      <c r="BE12" s="1">
        <f t="shared" si="57"/>
        <v>-3.5083047578154947E-14</v>
      </c>
      <c r="BF12" s="1">
        <f t="shared" si="57"/>
        <v>-3.5083047578154947E-14</v>
      </c>
      <c r="BG12" s="1">
        <f t="shared" si="57"/>
        <v>-3.5083047578154947E-14</v>
      </c>
      <c r="BH12" s="1">
        <f t="shared" si="57"/>
        <v>-3.5083047578154947E-14</v>
      </c>
      <c r="BI12" s="1">
        <f t="shared" si="57"/>
        <v>-3.5083047578154947E-14</v>
      </c>
      <c r="BJ12" s="1">
        <f t="shared" si="57"/>
        <v>-3.5083047578154947E-14</v>
      </c>
      <c r="BK12" s="1">
        <f t="shared" si="57"/>
        <v>-3.5083047578154947E-14</v>
      </c>
      <c r="BL12" s="1">
        <f t="shared" si="57"/>
        <v>-3.5083047578154947E-14</v>
      </c>
      <c r="BM12" s="1">
        <f t="shared" si="57"/>
        <v>-3.5083047578154947E-14</v>
      </c>
      <c r="BN12" s="1">
        <f t="shared" si="57"/>
        <v>-3.5083047578154947E-14</v>
      </c>
      <c r="BO12" s="1">
        <f t="shared" si="57"/>
        <v>-3.5083047578154947E-14</v>
      </c>
      <c r="BP12" s="1">
        <f t="shared" si="57"/>
        <v>-3.5083047578154947E-14</v>
      </c>
      <c r="BQ12" s="1">
        <f t="shared" si="57"/>
        <v>-3.5083047578154947E-14</v>
      </c>
    </row>
    <row r="13" spans="1:69" ht="12.75" customHeight="1">
      <c r="D13" s="19" t="s">
        <v>18</v>
      </c>
      <c r="E13" s="1" t="s">
        <v>25</v>
      </c>
      <c r="J13" s="1">
        <f t="shared" ref="J13:AO13" si="58">SUMIF($D$17:$D$384, $D13, J$17:J$384)</f>
        <v>119.08134391845256</v>
      </c>
      <c r="K13" s="1">
        <f t="shared" si="58"/>
        <v>222.6045246588684</v>
      </c>
      <c r="L13" s="1">
        <f t="shared" si="58"/>
        <v>322.34105557665981</v>
      </c>
      <c r="M13" s="1">
        <f t="shared" si="58"/>
        <v>421.51958974598574</v>
      </c>
      <c r="N13" s="1">
        <f t="shared" si="58"/>
        <v>527.38283691585423</v>
      </c>
      <c r="O13" s="1">
        <f t="shared" si="58"/>
        <v>501.22177044081059</v>
      </c>
      <c r="P13" s="1">
        <f t="shared" si="58"/>
        <v>478.23046445803749</v>
      </c>
      <c r="Q13" s="1">
        <f t="shared" si="58"/>
        <v>459.80244314313364</v>
      </c>
      <c r="R13" s="1">
        <f t="shared" si="58"/>
        <v>443.42174024303046</v>
      </c>
      <c r="S13" s="1">
        <f t="shared" si="58"/>
        <v>428.69277135635764</v>
      </c>
      <c r="T13" s="1">
        <f t="shared" si="58"/>
        <v>415.77811711861187</v>
      </c>
      <c r="U13" s="1">
        <f t="shared" si="58"/>
        <v>403.06096286160806</v>
      </c>
      <c r="V13" s="1">
        <f t="shared" si="58"/>
        <v>390.42786880755256</v>
      </c>
      <c r="W13" s="1">
        <f t="shared" si="58"/>
        <v>377.88312352671193</v>
      </c>
      <c r="X13" s="1">
        <f t="shared" si="58"/>
        <v>365.37720916994977</v>
      </c>
      <c r="Y13" s="1">
        <f t="shared" si="58"/>
        <v>353.22832986193856</v>
      </c>
      <c r="Z13" s="1">
        <f t="shared" si="58"/>
        <v>341.07945055392742</v>
      </c>
      <c r="AA13" s="1">
        <f t="shared" si="58"/>
        <v>328.93057124591627</v>
      </c>
      <c r="AB13" s="1">
        <f t="shared" si="58"/>
        <v>316.78169193790507</v>
      </c>
      <c r="AC13" s="1">
        <f t="shared" si="58"/>
        <v>304.63281262989392</v>
      </c>
      <c r="AD13" s="1">
        <f t="shared" si="58"/>
        <v>292.51169283646533</v>
      </c>
      <c r="AE13" s="1">
        <f t="shared" si="58"/>
        <v>280.72564607601481</v>
      </c>
      <c r="AF13" s="1">
        <f t="shared" si="58"/>
        <v>269.53081100787892</v>
      </c>
      <c r="AG13" s="1">
        <f t="shared" si="58"/>
        <v>258.92213679660767</v>
      </c>
      <c r="AH13" s="1">
        <f t="shared" si="58"/>
        <v>248.81764892624238</v>
      </c>
      <c r="AI13" s="1">
        <f t="shared" si="58"/>
        <v>239.46659142267117</v>
      </c>
      <c r="AJ13" s="1">
        <f t="shared" si="58"/>
        <v>230.11553391909996</v>
      </c>
      <c r="AK13" s="1">
        <f t="shared" si="58"/>
        <v>220.76447641552875</v>
      </c>
      <c r="AL13" s="1">
        <f t="shared" si="58"/>
        <v>211.41341891195754</v>
      </c>
      <c r="AM13" s="1">
        <f t="shared" si="58"/>
        <v>202.06236140838629</v>
      </c>
      <c r="AN13" s="1">
        <f t="shared" si="58"/>
        <v>192.71130390481508</v>
      </c>
      <c r="AO13" s="1">
        <f t="shared" si="58"/>
        <v>183.36024640124387</v>
      </c>
      <c r="AP13" s="1">
        <f t="shared" ref="AP13:BQ13" si="59">SUMIF($D$17:$D$384, $D13, AP$17:AP$384)</f>
        <v>174.00918889767263</v>
      </c>
      <c r="AQ13" s="1">
        <f t="shared" si="59"/>
        <v>164.65813139410142</v>
      </c>
      <c r="AR13" s="1">
        <f t="shared" si="59"/>
        <v>155.30707389053021</v>
      </c>
      <c r="AS13" s="1">
        <f t="shared" si="59"/>
        <v>145.95601638695899</v>
      </c>
      <c r="AT13" s="1">
        <f t="shared" si="59"/>
        <v>136.60495888338778</v>
      </c>
      <c r="AU13" s="1">
        <f t="shared" si="59"/>
        <v>127.25390137981653</v>
      </c>
      <c r="AV13" s="1">
        <f t="shared" si="59"/>
        <v>117.90284387624531</v>
      </c>
      <c r="AW13" s="1">
        <f t="shared" si="59"/>
        <v>108.5517863726741</v>
      </c>
      <c r="AX13" s="1">
        <f t="shared" si="59"/>
        <v>99.200728869102875</v>
      </c>
      <c r="AY13" s="1">
        <f t="shared" si="59"/>
        <v>89.849671365531648</v>
      </c>
      <c r="AZ13" s="1">
        <f t="shared" si="59"/>
        <v>80.498613861960436</v>
      </c>
      <c r="BA13" s="1">
        <f t="shared" si="59"/>
        <v>71.147556358389224</v>
      </c>
      <c r="BB13" s="1">
        <f t="shared" si="59"/>
        <v>61.796498854818019</v>
      </c>
      <c r="BC13" s="1">
        <f t="shared" si="59"/>
        <v>52.581906631244394</v>
      </c>
      <c r="BD13" s="1">
        <f t="shared" si="59"/>
        <v>43.823160516979272</v>
      </c>
      <c r="BE13" s="1">
        <f t="shared" si="59"/>
        <v>35.473476481314293</v>
      </c>
      <c r="BF13" s="1">
        <f t="shared" si="59"/>
        <v>27.654827997466779</v>
      </c>
      <c r="BG13" s="1">
        <f t="shared" si="59"/>
        <v>20.43581397064542</v>
      </c>
      <c r="BH13" s="1">
        <f t="shared" si="59"/>
        <v>13.700859036581562</v>
      </c>
      <c r="BI13" s="1">
        <f t="shared" si="59"/>
        <v>8.3965260831382516</v>
      </c>
      <c r="BJ13" s="1">
        <f t="shared" si="59"/>
        <v>4.225653811488213</v>
      </c>
      <c r="BK13" s="1">
        <f t="shared" si="59"/>
        <v>1.4025797248010381</v>
      </c>
      <c r="BL13" s="1">
        <f t="shared" si="59"/>
        <v>2.4914131200580503E-2</v>
      </c>
      <c r="BM13" s="1">
        <f t="shared" si="59"/>
        <v>-4.489741911584133E-13</v>
      </c>
      <c r="BN13" s="1">
        <f t="shared" si="59"/>
        <v>-4.489741911584133E-13</v>
      </c>
      <c r="BO13" s="1">
        <f t="shared" si="59"/>
        <v>-4.489741911584133E-13</v>
      </c>
      <c r="BP13" s="1">
        <f t="shared" si="59"/>
        <v>-4.489741911584133E-13</v>
      </c>
      <c r="BQ13" s="1">
        <f t="shared" si="59"/>
        <v>-4.489741911584133E-13</v>
      </c>
    </row>
    <row r="14" spans="1:69" ht="12.75" customHeight="1">
      <c r="D14" s="20" t="s">
        <v>14</v>
      </c>
      <c r="E14" s="1" t="s">
        <v>25</v>
      </c>
      <c r="F14" s="2"/>
      <c r="G14" s="2"/>
      <c r="H14" s="2"/>
      <c r="I14" s="2">
        <f>SUM(I12:I13)</f>
        <v>764.19638428828455</v>
      </c>
      <c r="J14" s="2">
        <f>SUM(J12:J13)</f>
        <v>838.32119336853634</v>
      </c>
      <c r="K14" s="2">
        <f t="shared" ref="K14:N14" si="60">SUM(K12:K13)</f>
        <v>896.88783927075133</v>
      </c>
      <c r="L14" s="2">
        <f t="shared" si="60"/>
        <v>951.6678353503421</v>
      </c>
      <c r="M14" s="2">
        <f t="shared" si="60"/>
        <v>1005.8898346814673</v>
      </c>
      <c r="N14" s="2">
        <f t="shared" si="60"/>
        <v>1069.6137787856992</v>
      </c>
      <c r="O14" s="2">
        <f t="shared" ref="O14:S14" si="61">SUM(O12:O13)</f>
        <v>1004.5671093550063</v>
      </c>
      <c r="P14" s="2">
        <f t="shared" si="61"/>
        <v>948.96461988081433</v>
      </c>
      <c r="Q14" s="2">
        <f t="shared" si="61"/>
        <v>897.92541507449153</v>
      </c>
      <c r="R14" s="2">
        <f t="shared" si="61"/>
        <v>848.93352868296938</v>
      </c>
      <c r="S14" s="2">
        <f t="shared" si="61"/>
        <v>801.59337630487767</v>
      </c>
      <c r="T14" s="2">
        <f t="shared" ref="T14:BK14" si="62">SUM(T12:T13)</f>
        <v>757.27936275213528</v>
      </c>
      <c r="U14" s="2">
        <f t="shared" si="62"/>
        <v>715.26097359269465</v>
      </c>
      <c r="V14" s="2">
        <f t="shared" si="62"/>
        <v>673.87543989391452</v>
      </c>
      <c r="W14" s="2">
        <f t="shared" si="62"/>
        <v>632.57825496834926</v>
      </c>
      <c r="X14" s="2">
        <f t="shared" si="62"/>
        <v>591.31990096686252</v>
      </c>
      <c r="Y14" s="2">
        <f t="shared" si="62"/>
        <v>550.41858201412663</v>
      </c>
      <c r="Z14" s="2">
        <f t="shared" si="62"/>
        <v>509.51726306139085</v>
      </c>
      <c r="AA14" s="2">
        <f t="shared" si="62"/>
        <v>468.61594410865507</v>
      </c>
      <c r="AB14" s="2">
        <f t="shared" si="62"/>
        <v>427.71462515591924</v>
      </c>
      <c r="AC14" s="2">
        <f t="shared" si="62"/>
        <v>386.81330620318346</v>
      </c>
      <c r="AD14" s="2">
        <f t="shared" si="62"/>
        <v>345.93974676503024</v>
      </c>
      <c r="AE14" s="2">
        <f t="shared" si="62"/>
        <v>312.07692431042761</v>
      </c>
      <c r="AF14" s="2">
        <f t="shared" si="62"/>
        <v>296.31456985171354</v>
      </c>
      <c r="AG14" s="2">
        <f t="shared" si="62"/>
        <v>281.13837624986405</v>
      </c>
      <c r="AH14" s="2">
        <f t="shared" si="62"/>
        <v>266.46636898892058</v>
      </c>
      <c r="AI14" s="2">
        <f t="shared" si="62"/>
        <v>252.54779209477118</v>
      </c>
      <c r="AJ14" s="2">
        <f t="shared" si="62"/>
        <v>238.62921520062179</v>
      </c>
      <c r="AK14" s="2">
        <f t="shared" si="62"/>
        <v>224.71063830647239</v>
      </c>
      <c r="AL14" s="2">
        <f t="shared" si="62"/>
        <v>211.41341891195751</v>
      </c>
      <c r="AM14" s="2">
        <f t="shared" si="62"/>
        <v>202.06236140838627</v>
      </c>
      <c r="AN14" s="2">
        <f t="shared" si="62"/>
        <v>192.71130390481505</v>
      </c>
      <c r="AO14" s="2">
        <f t="shared" si="62"/>
        <v>183.36024640124384</v>
      </c>
      <c r="AP14" s="2">
        <f t="shared" si="62"/>
        <v>174.0091888976726</v>
      </c>
      <c r="AQ14" s="2">
        <f t="shared" si="62"/>
        <v>164.65813139410139</v>
      </c>
      <c r="AR14" s="2">
        <f t="shared" si="62"/>
        <v>155.30707389053018</v>
      </c>
      <c r="AS14" s="2">
        <f t="shared" si="62"/>
        <v>145.95601638695896</v>
      </c>
      <c r="AT14" s="2">
        <f t="shared" si="62"/>
        <v>136.60495888338775</v>
      </c>
      <c r="AU14" s="2">
        <f t="shared" si="62"/>
        <v>127.2539013798165</v>
      </c>
      <c r="AV14" s="2">
        <f t="shared" si="62"/>
        <v>117.90284387624529</v>
      </c>
      <c r="AW14" s="2">
        <f t="shared" si="62"/>
        <v>108.55178637267407</v>
      </c>
      <c r="AX14" s="2">
        <f t="shared" si="62"/>
        <v>99.200728869102846</v>
      </c>
      <c r="AY14" s="2">
        <f t="shared" si="62"/>
        <v>89.84967136553162</v>
      </c>
      <c r="AZ14" s="2">
        <f t="shared" si="62"/>
        <v>80.498613861960408</v>
      </c>
      <c r="BA14" s="2">
        <f t="shared" si="62"/>
        <v>71.147556358389195</v>
      </c>
      <c r="BB14" s="2">
        <f t="shared" si="62"/>
        <v>61.796498854817983</v>
      </c>
      <c r="BC14" s="2">
        <f t="shared" si="62"/>
        <v>52.581906631244358</v>
      </c>
      <c r="BD14" s="2">
        <f t="shared" si="62"/>
        <v>43.823160516979236</v>
      </c>
      <c r="BE14" s="2">
        <f t="shared" si="62"/>
        <v>35.473476481314258</v>
      </c>
      <c r="BF14" s="2">
        <f t="shared" si="62"/>
        <v>27.654827997466743</v>
      </c>
      <c r="BG14" s="2">
        <f t="shared" si="62"/>
        <v>20.435813970645384</v>
      </c>
      <c r="BH14" s="2">
        <f t="shared" si="62"/>
        <v>13.700859036581527</v>
      </c>
      <c r="BI14" s="2">
        <f t="shared" si="62"/>
        <v>8.396526083138216</v>
      </c>
      <c r="BJ14" s="2">
        <f t="shared" si="62"/>
        <v>4.2256538114881774</v>
      </c>
      <c r="BK14" s="2">
        <f t="shared" si="62"/>
        <v>1.402579724801003</v>
      </c>
      <c r="BL14" s="2">
        <f t="shared" ref="BL14:BP14" si="63">SUM(BL12:BL13)</f>
        <v>2.491413120054542E-2</v>
      </c>
      <c r="BM14" s="2">
        <f t="shared" si="63"/>
        <v>-4.8405723873656825E-13</v>
      </c>
      <c r="BN14" s="2">
        <f t="shared" si="63"/>
        <v>-4.8405723873656825E-13</v>
      </c>
      <c r="BO14" s="2">
        <f t="shared" si="63"/>
        <v>-4.8405723873656825E-13</v>
      </c>
      <c r="BP14" s="2">
        <f t="shared" si="63"/>
        <v>-4.8405723873656825E-13</v>
      </c>
      <c r="BQ14" s="2">
        <f t="shared" ref="BQ14" si="64">SUM(BQ12:BQ13)</f>
        <v>-4.8405723873656825E-13</v>
      </c>
    </row>
    <row r="15" spans="1:69" ht="12.75" customHeight="1"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</row>
    <row r="16" spans="1:69" ht="12.75" customHeight="1">
      <c r="N16" s="5"/>
    </row>
    <row r="17" spans="1:69" s="16" customFormat="1" ht="12.75" customHeight="1">
      <c r="A17" s="17"/>
      <c r="B17" s="18" t="str">
        <f>Inputs!C43</f>
        <v>Subtransmission</v>
      </c>
      <c r="C17" s="17"/>
      <c r="D17" s="21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</row>
    <row r="18" spans="1:69" ht="12.75" customHeight="1">
      <c r="B18" s="8"/>
      <c r="C18" s="1" t="s">
        <v>9</v>
      </c>
      <c r="I18" s="36">
        <f>INDEX(Inputs!$E$43:$E$49, MATCH(B17, Inputs!$C$43:$C$49,0))</f>
        <v>28.863961716086784</v>
      </c>
    </row>
    <row r="19" spans="1:69" ht="12.75" customHeight="1">
      <c r="B19" s="8"/>
      <c r="C19" s="1" t="s">
        <v>10</v>
      </c>
      <c r="I19" s="171">
        <f>IF(INDEX(Inputs!$F$43:$F$49,MATCH(B17,Inputs!$C$43:$C$49,0))&lt;0,1,INDEX(Inputs!$F$43:$F$49,MATCH(B17,Inputs!$C$43:$C$49,0)))</f>
        <v>44.721358807947503</v>
      </c>
    </row>
    <row r="20" spans="1:69" ht="12.75" customHeight="1">
      <c r="B20" s="8"/>
      <c r="I20" s="34"/>
    </row>
    <row r="21" spans="1:69" ht="12.75" customHeight="1">
      <c r="C21" s="2" t="s">
        <v>11</v>
      </c>
      <c r="I21" s="34"/>
    </row>
    <row r="22" spans="1:69" ht="12.75" customHeight="1">
      <c r="D22" s="146" t="s">
        <v>66</v>
      </c>
      <c r="E22" s="145" t="s">
        <v>25</v>
      </c>
      <c r="F22" s="145"/>
      <c r="G22" s="145"/>
      <c r="H22" s="145"/>
      <c r="I22" s="147"/>
      <c r="J22" s="153">
        <f>IF(OR($I18=0,I27=0),0,IF($I25&gt;0,(MIN($I27/$I18, $I27-SUM($I22:I22))),(MAX($I27/$I18, $I27-SUM($I22:I22)))))</f>
        <v>4.567519390578191</v>
      </c>
      <c r="K22" s="153">
        <f>IF(OR($I18=0,J27=0),0,IF($I25&gt;0,(MIN($I27/$I18, $I27-SUM($I22:J22))),(MAX($I27/$I18, $I27-SUM($I22:J22)))))</f>
        <v>4.567519390578191</v>
      </c>
      <c r="L22" s="153">
        <f>IF(OR($I18=0,K27=0),0,IF($I25&gt;0,(MIN($I27/$I18, $I27-SUM($I22:K22))),(MAX($I27/$I18, $I27-SUM($I22:K22)))))</f>
        <v>4.567519390578191</v>
      </c>
      <c r="M22" s="153">
        <f>IF(OR($I18=0,L27=0),0,IF($I25&gt;0,(MIN($I27/$I18, $I27-SUM($I22:L22))),(MAX($I27/$I18, $I27-SUM($I22:L22)))))</f>
        <v>4.567519390578191</v>
      </c>
      <c r="N22" s="153">
        <f>IF(OR($I18=0,M27=0),0,IF($I25&gt;0,(MIN($I27/$I18, $I27-SUM($I22:M22))),(MAX($I27/$I18, $I27-SUM($I22:M22)))))</f>
        <v>4.567519390578191</v>
      </c>
      <c r="O22" s="153">
        <f>IF(OR($I18=0,N27=0),0,IF($I25&gt;0,(MIN($I27/$I18, $I27-SUM($I22:N22))),(MAX($I27/$I18, $I27-SUM($I22:N22)))))</f>
        <v>4.567519390578191</v>
      </c>
      <c r="P22" s="153">
        <f>IF(OR($I18=0,O27=0),0,IF($I25&gt;0,(MIN($I27/$I18, $I27-SUM($I22:O22))),(MAX($I27/$I18, $I27-SUM($I22:O22)))))</f>
        <v>4.567519390578191</v>
      </c>
      <c r="Q22" s="153">
        <f>IF(OR($I18=0,P27=0),0,IF($I25&gt;0,(MIN($I27/$I18, $I27-SUM($I22:P22))),(MAX($I27/$I18, $I27-SUM($I22:P22)))))</f>
        <v>4.567519390578191</v>
      </c>
      <c r="R22" s="153">
        <f>IF(OR($I18=0,Q27=0),0,IF($I25&gt;0,(MIN($I27/$I18, $I27-SUM($I22:Q22))),(MAX($I27/$I18, $I27-SUM($I22:Q22)))))</f>
        <v>4.567519390578191</v>
      </c>
      <c r="S22" s="153">
        <f>IF(OR($I18=0,R27=0),0,IF($I25&gt;0,(MIN($I27/$I18, $I27-SUM($I22:R22))),(MAX($I27/$I18, $I27-SUM($I22:R22)))))</f>
        <v>4.567519390578191</v>
      </c>
      <c r="T22" s="153">
        <f>IF(OR($I18=0,S27=0),0,IF($I25&gt;0,(MIN($I27/$I18, $I27-SUM($I22:S22))),(MAX($I27/$I18, $I27-SUM($I22:S22)))))</f>
        <v>4.567519390578191</v>
      </c>
      <c r="U22" s="153">
        <f>IF(OR($I18=0,T27=0),0,IF($I25&gt;0,(MIN($I27/$I18, $I27-SUM($I22:T22))),(MAX($I27/$I18, $I27-SUM($I22:T22)))))</f>
        <v>4.567519390578191</v>
      </c>
      <c r="V22" s="153">
        <f>IF(OR($I18=0,U27=0),0,IF($I25&gt;0,(MIN($I27/$I18, $I27-SUM($I22:U22))),(MAX($I27/$I18, $I27-SUM($I22:U22)))))</f>
        <v>4.567519390578191</v>
      </c>
      <c r="W22" s="153">
        <f>IF(OR($I18=0,V27=0),0,IF($I25&gt;0,(MIN($I27/$I18, $I27-SUM($I22:V22))),(MAX($I27/$I18, $I27-SUM($I22:V22)))))</f>
        <v>4.567519390578191</v>
      </c>
      <c r="X22" s="153">
        <f>IF(OR($I18=0,W27=0),0,IF($I25&gt;0,(MIN($I27/$I18, $I27-SUM($I22:W22))),(MAX($I27/$I18, $I27-SUM($I22:W22)))))</f>
        <v>4.567519390578191</v>
      </c>
      <c r="Y22" s="153">
        <f>IF(OR($I18=0,X27=0),0,IF($I25&gt;0,(MIN($I27/$I18, $I27-SUM($I22:X22))),(MAX($I27/$I18, $I27-SUM($I22:X22)))))</f>
        <v>4.567519390578191</v>
      </c>
      <c r="Z22" s="153">
        <f>IF(OR($I18=0,Y27=0),0,IF($I25&gt;0,(MIN($I27/$I18, $I27-SUM($I22:Y22))),(MAX($I27/$I18, $I27-SUM($I22:Y22)))))</f>
        <v>4.567519390578191</v>
      </c>
      <c r="AA22" s="153">
        <f>IF(OR($I18=0,Z27=0),0,IF($I25&gt;0,(MIN($I27/$I18, $I27-SUM($I22:Z22))),(MAX($I27/$I18, $I27-SUM($I22:Z22)))))</f>
        <v>4.567519390578191</v>
      </c>
      <c r="AB22" s="153">
        <f>IF(OR($I18=0,AA27=0),0,IF($I25&gt;0,(MIN($I27/$I18, $I27-SUM($I22:AA22))),(MAX($I27/$I18, $I27-SUM($I22:AA22)))))</f>
        <v>4.567519390578191</v>
      </c>
      <c r="AC22" s="153">
        <f>IF(OR($I18=0,AB27=0),0,IF($I25&gt;0,(MIN($I27/$I18, $I27-SUM($I22:AB22))),(MAX($I27/$I18, $I27-SUM($I22:AB22)))))</f>
        <v>4.567519390578191</v>
      </c>
      <c r="AD22" s="153">
        <f>IF(OR($I18=0,AC27=0),0,IF($I25&gt;0,(MIN($I27/$I18, $I27-SUM($I22:AC22))),(MAX($I27/$I18, $I27-SUM($I22:AC22)))))</f>
        <v>4.567519390578191</v>
      </c>
      <c r="AE22" s="153">
        <f>IF(OR($I18=0,AD27=0),0,IF($I25&gt;0,(MIN($I27/$I18, $I27-SUM($I22:AD22))),(MAX($I27/$I18, $I27-SUM($I22:AD22)))))</f>
        <v>4.567519390578191</v>
      </c>
      <c r="AF22" s="153">
        <f>IF(OR($I18=0,AE27=0),0,IF($I25&gt;0,(MIN($I27/$I18, $I27-SUM($I22:AE22))),(MAX($I27/$I18, $I27-SUM($I22:AE22)))))</f>
        <v>4.567519390578191</v>
      </c>
      <c r="AG22" s="153">
        <f>IF(OR($I18=0,AF27=0),0,IF($I25&gt;0,(MIN($I27/$I18, $I27-SUM($I22:AF22))),(MAX($I27/$I18, $I27-SUM($I22:AF22)))))</f>
        <v>4.567519390578191</v>
      </c>
      <c r="AH22" s="153">
        <f>IF(OR($I18=0,AG27=0),0,IF($I25&gt;0,(MIN($I27/$I18, $I27-SUM($I22:AG22))),(MAX($I27/$I18, $I27-SUM($I22:AG22)))))</f>
        <v>4.567519390578191</v>
      </c>
      <c r="AI22" s="153">
        <f>IF(OR($I18=0,AH27=0),0,IF($I25&gt;0,(MIN($I27/$I18, $I27-SUM($I22:AH22))),(MAX($I27/$I18, $I27-SUM($I22:AH22)))))</f>
        <v>4.567519390578191</v>
      </c>
      <c r="AJ22" s="153">
        <f>IF(OR($I18=0,AI27=0),0,IF($I25&gt;0,(MIN($I27/$I18, $I27-SUM($I22:AI22))),(MAX($I27/$I18, $I27-SUM($I22:AI22)))))</f>
        <v>4.567519390578191</v>
      </c>
      <c r="AK22" s="153">
        <f>IF(OR($I18=0,AJ27=0),0,IF($I25&gt;0,(MIN($I27/$I18, $I27-SUM($I22:AJ22))),(MAX($I27/$I18, $I27-SUM($I22:AJ22)))))</f>
        <v>4.567519390578191</v>
      </c>
      <c r="AL22" s="153">
        <f>IF(OR($I18=0,AK27=0),0,IF($I25&gt;0,(MIN($I27/$I18, $I27-SUM($I22:AK22))),(MAX($I27/$I18, $I27-SUM($I22:AK22)))))</f>
        <v>3.9461618909436709</v>
      </c>
      <c r="AM22" s="153">
        <f>IF(OR($I18=0,AL27=0),0,IF($I25&gt;0,(MIN($I27/$I18, $I27-SUM($I22:AL22))),(MAX($I27/$I18, $I27-SUM($I22:AL22)))))</f>
        <v>0</v>
      </c>
      <c r="AN22" s="153">
        <f>IF(OR($I18=0,AM27=0),0,IF($I25&gt;0,(MIN($I27/$I18, $I27-SUM($I22:AM22))),(MAX($I27/$I18, $I27-SUM($I22:AM22)))))</f>
        <v>0</v>
      </c>
      <c r="AO22" s="153">
        <f>IF(OR($I18=0,AN27=0),0,IF($I25&gt;0,(MIN($I27/$I18, $I27-SUM($I22:AN22))),(MAX($I27/$I18, $I27-SUM($I22:AN22)))))</f>
        <v>0</v>
      </c>
      <c r="AP22" s="153">
        <f>IF(OR($I18=0,AO27=0),0,IF($I25&gt;0,(MIN($I27/$I18, $I27-SUM($I22:AO22))),(MAX($I27/$I18, $I27-SUM($I22:AO22)))))</f>
        <v>0</v>
      </c>
      <c r="AQ22" s="153">
        <f>IF(OR($I18=0,AP27=0),0,IF($I25&gt;0,(MIN($I27/$I18, $I27-SUM($I22:AP22))),(MAX($I27/$I18, $I27-SUM($I22:AP22)))))</f>
        <v>0</v>
      </c>
      <c r="AR22" s="153">
        <f>IF(OR($I18=0,AQ27=0),0,IF($I25&gt;0,(MIN($I27/$I18, $I27-SUM($I22:AQ22))),(MAX($I27/$I18, $I27-SUM($I22:AQ22)))))</f>
        <v>0</v>
      </c>
      <c r="AS22" s="153">
        <f>IF(OR($I18=0,AR27=0),0,IF($I25&gt;0,(MIN($I27/$I18, $I27-SUM($I22:AR22))),(MAX($I27/$I18, $I27-SUM($I22:AR22)))))</f>
        <v>0</v>
      </c>
      <c r="AT22" s="153">
        <f>IF(OR($I18=0,AS27=0),0,IF($I25&gt;0,(MIN($I27/$I18, $I27-SUM($I22:AS22))),(MAX($I27/$I18, $I27-SUM($I22:AS22)))))</f>
        <v>0</v>
      </c>
      <c r="AU22" s="153">
        <f>IF(OR($I18=0,AT27=0),0,IF($I25&gt;0,(MIN($I27/$I18, $I27-SUM($I22:AT22))),(MAX($I27/$I18, $I27-SUM($I22:AT22)))))</f>
        <v>0</v>
      </c>
      <c r="AV22" s="153">
        <f>IF(OR($I18=0,AU27=0),0,IF($I25&gt;0,(MIN($I27/$I18, $I27-SUM($I22:AU22))),(MAX($I27/$I18, $I27-SUM($I22:AU22)))))</f>
        <v>0</v>
      </c>
      <c r="AW22" s="153">
        <f>IF(OR($I18=0,AV27=0),0,IF($I25&gt;0,(MIN($I27/$I18, $I27-SUM($I22:AV22))),(MAX($I27/$I18, $I27-SUM($I22:AV22)))))</f>
        <v>0</v>
      </c>
      <c r="AX22" s="153">
        <f>IF(OR($I18=0,AW27=0),0,IF($I25&gt;0,(MIN($I27/$I18, $I27-SUM($I22:AW22))),(MAX($I27/$I18, $I27-SUM($I22:AW22)))))</f>
        <v>0</v>
      </c>
      <c r="AY22" s="153">
        <f>IF(OR($I18=0,AX27=0),0,IF($I25&gt;0,(MIN($I27/$I18, $I27-SUM($I22:AX22))),(MAX($I27/$I18, $I27-SUM($I22:AX22)))))</f>
        <v>0</v>
      </c>
      <c r="AZ22" s="153">
        <f>IF(OR($I18=0,AY27=0),0,IF($I25&gt;0,(MIN($I27/$I18, $I27-SUM($I22:AY22))),(MAX($I27/$I18, $I27-SUM($I22:AY22)))))</f>
        <v>0</v>
      </c>
      <c r="BA22" s="153">
        <f>IF(OR($I18=0,AZ27=0),0,IF($I25&gt;0,(MIN($I27/$I18, $I27-SUM($I22:AZ22))),(MAX($I27/$I18, $I27-SUM($I22:AZ22)))))</f>
        <v>0</v>
      </c>
      <c r="BB22" s="153">
        <f>IF(OR($I18=0,BA27=0),0,IF($I25&gt;0,(MIN($I27/$I18, $I27-SUM($I22:BA22))),(MAX($I27/$I18, $I27-SUM($I22:BA22)))))</f>
        <v>0</v>
      </c>
      <c r="BC22" s="153">
        <f>IF(OR($I18=0,BB27=0),0,IF($I25&gt;0,(MIN($I27/$I18, $I27-SUM($I22:BB22))),(MAX($I27/$I18, $I27-SUM($I22:BB22)))))</f>
        <v>0</v>
      </c>
      <c r="BD22" s="153">
        <f>IF(OR($I18=0,BC27=0),0,IF($I25&gt;0,(MIN($I27/$I18, $I27-SUM($I22:BC22))),(MAX($I27/$I18, $I27-SUM($I22:BC22)))))</f>
        <v>0</v>
      </c>
      <c r="BE22" s="153">
        <f>IF(OR($I18=0,BD27=0),0,IF($I25&gt;0,(MIN($I27/$I18, $I27-SUM($I22:BD22))),(MAX($I27/$I18, $I27-SUM($I22:BD22)))))</f>
        <v>0</v>
      </c>
      <c r="BF22" s="153">
        <f>IF(OR($I18=0,BE27=0),0,IF($I25&gt;0,(MIN($I27/$I18, $I27-SUM($I22:BE22))),(MAX($I27/$I18, $I27-SUM($I22:BE22)))))</f>
        <v>0</v>
      </c>
      <c r="BG22" s="153">
        <f>IF(OR($I18=0,BF27=0),0,IF($I25&gt;0,(MIN($I27/$I18, $I27-SUM($I22:BF22))),(MAX($I27/$I18, $I27-SUM($I22:BF22)))))</f>
        <v>0</v>
      </c>
      <c r="BH22" s="153">
        <f>IF(OR($I18=0,BG27=0),0,IF($I25&gt;0,(MIN($I27/$I18, $I27-SUM($I22:BG22))),(MAX($I27/$I18, $I27-SUM($I22:BG22)))))</f>
        <v>0</v>
      </c>
      <c r="BI22" s="153">
        <f>IF(OR($I18=0,BH27=0),0,IF($I25&gt;0,(MIN($I27/$I18, $I27-SUM($I22:BH22))),(MAX($I27/$I18, $I27-SUM($I22:BH22)))))</f>
        <v>0</v>
      </c>
      <c r="BJ22" s="153">
        <f>IF(OR($I18=0,BI27=0),0,IF($I25&gt;0,(MIN($I27/$I18, $I27-SUM($I22:BI22))),(MAX($I27/$I18, $I27-SUM($I22:BI22)))))</f>
        <v>0</v>
      </c>
      <c r="BK22" s="153">
        <f>IF(OR($I18=0,BJ27=0),0,IF($I25&gt;0,(MIN($I27/$I18, $I27-SUM($I22:BJ22))),(MAX($I27/$I18, $I27-SUM($I22:BJ22)))))</f>
        <v>0</v>
      </c>
      <c r="BL22" s="153">
        <f>IF(OR($I18=0,BK27=0),0,IF($I25&gt;0,(MIN($I27/$I18, $I27-SUM($I22:BK22))),(MAX($I27/$I18, $I27-SUM($I22:BK22)))))</f>
        <v>0</v>
      </c>
      <c r="BM22" s="153">
        <f>IF(OR($I18=0,BL27=0),0,IF($I25&gt;0,(MIN($I27/$I18, $I27-SUM($I22:BL22))),(MAX($I27/$I18, $I27-SUM($I22:BL22)))))</f>
        <v>0</v>
      </c>
      <c r="BN22" s="153">
        <f>IF(OR($I18=0,BM27=0),0,IF($I25&gt;0,(MIN($I27/$I18, $I27-SUM($I22:BM22))),(MAX($I27/$I18, $I27-SUM($I22:BM22)))))</f>
        <v>0</v>
      </c>
      <c r="BO22" s="153">
        <f>IF(OR($I18=0,BN27=0),0,IF($I25&gt;0,(MIN($I27/$I18, $I27-SUM($I22:BN22))),(MAX($I27/$I18, $I27-SUM($I22:BN22)))))</f>
        <v>0</v>
      </c>
      <c r="BP22" s="153">
        <f>IF(OR($I18=0,BO27=0),0,IF($I25&gt;0,(MIN($I27/$I18, $I27-SUM($I22:BO22))),(MAX($I27/$I18, $I27-SUM($I22:BO22)))))</f>
        <v>0</v>
      </c>
      <c r="BQ22" s="153">
        <f>IF(OR($I18=0,BP27=0),0,IF($I25&gt;0,(MIN($I27/$I18, $I27-SUM($I22:BP22))),(MAX($I27/$I18, $I27-SUM($I22:BP22)))))</f>
        <v>0</v>
      </c>
    </row>
    <row r="23" spans="1:69" ht="12.75" customHeight="1">
      <c r="D23" s="146" t="s">
        <v>65</v>
      </c>
      <c r="E23" s="145" t="s">
        <v>25</v>
      </c>
      <c r="F23" s="145"/>
      <c r="G23" s="145"/>
      <c r="H23" s="145"/>
      <c r="I23" s="147"/>
      <c r="J23" s="157"/>
      <c r="K23" s="157"/>
      <c r="L23" s="157"/>
      <c r="M23" s="157"/>
      <c r="N23" s="157"/>
      <c r="O23" s="153">
        <f>IF(OR($I18=0,N27=0),0,IF($N26&gt;0,(MIN($N26/IF($I18&lt;=5,1,($I18-5)),$N26-SUM($N23:N23))), (MAX($N26/IF($I18&lt;=5,1,($I18-5)),$N26-SUM($N23:N23)))))</f>
        <v>0</v>
      </c>
      <c r="P23" s="153">
        <f>IF(OR($I18=0,O27=0),0,IF($N26&gt;0,(MIN($N26/IF($I18&lt;=5,1,($I18-5)),$N26-SUM($N23:O23))), (MAX($N26/IF($I18&lt;=5,1,($I18-5)),$N26-SUM($N23:O23)))))</f>
        <v>0</v>
      </c>
      <c r="Q23" s="153">
        <f>IF(OR($I18=0,P27=0),0,IF($N26&gt;0,(MIN($N26/IF($I18&lt;=5,1,($I18-5)),$N26-SUM($N23:P23))), (MAX($N26/IF($I18&lt;=5,1,($I18-5)),$N26-SUM($N23:P23)))))</f>
        <v>0</v>
      </c>
      <c r="R23" s="153">
        <f>IF(OR($I18=0,Q27=0),0,IF($N26&gt;0,(MIN($N26/IF($I18&lt;=5,1,($I18-5)),$N26-SUM($N23:Q23))), (MAX($N26/IF($I18&lt;=5,1,($I18-5)),$N26-SUM($N23:Q23)))))</f>
        <v>0</v>
      </c>
      <c r="S23" s="153">
        <f>IF(OR($I18=0,R27=0),0,IF($N26&gt;0,(MIN($N26/IF($I18&lt;=5,1,($I18-5)),$N26-SUM($N23:R23))), (MAX($N26/IF($I18&lt;=5,1,($I18-5)),$N26-SUM($N23:R23)))))</f>
        <v>0</v>
      </c>
      <c r="T23" s="153">
        <f>IF(OR($I18=0,S27=0),0,IF($N26&gt;0,(MIN($N26/IF($I18&lt;=5,1,($I18-5)),$N26-SUM($N23:S23))), (MAX($N26/IF($I18&lt;=5,1,($I18-5)),$N26-SUM($N23:S23)))))</f>
        <v>0</v>
      </c>
      <c r="U23" s="153">
        <f>IF(OR($I18=0,T27=0),0,IF($N26&gt;0,(MIN($N26/IF($I18&lt;=5,1,($I18-5)),$N26-SUM($N23:T23))), (MAX($N26/IF($I18&lt;=5,1,($I18-5)),$N26-SUM($N23:T23)))))</f>
        <v>0</v>
      </c>
      <c r="V23" s="153">
        <f>IF(OR($I18=0,U27=0),0,IF($N26&gt;0,(MIN($N26/IF($I18&lt;=5,1,($I18-5)),$N26-SUM($N23:U23))), (MAX($N26/IF($I18&lt;=5,1,($I18-5)),$N26-SUM($N23:U23)))))</f>
        <v>0</v>
      </c>
      <c r="W23" s="153">
        <f>IF(OR($I18=0,V27=0),0,IF($N26&gt;0,(MIN($N26/IF($I18&lt;=5,1,($I18-5)),$N26-SUM($N23:V23))), (MAX($N26/IF($I18&lt;=5,1,($I18-5)),$N26-SUM($N23:V23)))))</f>
        <v>0</v>
      </c>
      <c r="X23" s="153">
        <f>IF(OR($I18=0,W27=0),0,IF($N26&gt;0,(MIN($N26/IF($I18&lt;=5,1,($I18-5)),$N26-SUM($N23:W23))), (MAX($N26/IF($I18&lt;=5,1,($I18-5)),$N26-SUM($N23:W23)))))</f>
        <v>0</v>
      </c>
      <c r="Y23" s="153">
        <f>IF(OR($I18=0,X27=0),0,IF($N26&gt;0,(MIN($N26/IF($I18&lt;=5,1,($I18-5)),$N26-SUM($N23:X23))), (MAX($N26/IF($I18&lt;=5,1,($I18-5)),$N26-SUM($N23:X23)))))</f>
        <v>0</v>
      </c>
      <c r="Z23" s="153">
        <f>IF(OR($I18=0,Y27=0),0,IF($N26&gt;0,(MIN($N26/IF($I18&lt;=5,1,($I18-5)),$N26-SUM($N23:Y23))), (MAX($N26/IF($I18&lt;=5,1,($I18-5)),$N26-SUM($N23:Y23)))))</f>
        <v>0</v>
      </c>
      <c r="AA23" s="153">
        <f>IF(OR($I18=0,Z27=0),0,IF($N26&gt;0,(MIN($N26/IF($I18&lt;=5,1,($I18-5)),$N26-SUM($N23:Z23))), (MAX($N26/IF($I18&lt;=5,1,($I18-5)),$N26-SUM($N23:Z23)))))</f>
        <v>0</v>
      </c>
      <c r="AB23" s="153">
        <f>IF(OR($I18=0,AA27=0),0,IF($N26&gt;0,(MIN($N26/IF($I18&lt;=5,1,($I18-5)),$N26-SUM($N23:AA23))), (MAX($N26/IF($I18&lt;=5,1,($I18-5)),$N26-SUM($N23:AA23)))))</f>
        <v>0</v>
      </c>
      <c r="AC23" s="153">
        <f>IF(OR($I18=0,AB27=0),0,IF($N26&gt;0,(MIN($N26/IF($I18&lt;=5,1,($I18-5)),$N26-SUM($N23:AB23))), (MAX($N26/IF($I18&lt;=5,1,($I18-5)),$N26-SUM($N23:AB23)))))</f>
        <v>0</v>
      </c>
      <c r="AD23" s="153">
        <f>IF(OR($I18=0,AC27=0),0,IF($N26&gt;0,(MIN($N26/IF($I18&lt;=5,1,($I18-5)),$N26-SUM($N23:AC23))), (MAX($N26/IF($I18&lt;=5,1,($I18-5)),$N26-SUM($N23:AC23)))))</f>
        <v>0</v>
      </c>
      <c r="AE23" s="153">
        <f>IF(OR($I18=0,AD27=0),0,IF($N26&gt;0,(MIN($N26/IF($I18&lt;=5,1,($I18-5)),$N26-SUM($N23:AD23))), (MAX($N26/IF($I18&lt;=5,1,($I18-5)),$N26-SUM($N23:AD23)))))</f>
        <v>0</v>
      </c>
      <c r="AF23" s="153">
        <f>IF(OR($I18=0,AE27=0),0,IF($N26&gt;0,(MIN($N26/IF($I18&lt;=5,1,($I18-5)),$N26-SUM($N23:AE23))), (MAX($N26/IF($I18&lt;=5,1,($I18-5)),$N26-SUM($N23:AE23)))))</f>
        <v>0</v>
      </c>
      <c r="AG23" s="153">
        <f>IF(OR($I18=0,AF27=0),0,IF($N26&gt;0,(MIN($N26/IF($I18&lt;=5,1,($I18-5)),$N26-SUM($N23:AF23))), (MAX($N26/IF($I18&lt;=5,1,($I18-5)),$N26-SUM($N23:AF23)))))</f>
        <v>0</v>
      </c>
      <c r="AH23" s="153">
        <f>IF(OR($I18=0,AG27=0),0,IF($N26&gt;0,(MIN($N26/IF($I18&lt;=5,1,($I18-5)),$N26-SUM($N23:AG23))), (MAX($N26/IF($I18&lt;=5,1,($I18-5)),$N26-SUM($N23:AG23)))))</f>
        <v>0</v>
      </c>
      <c r="AI23" s="153">
        <f>IF(OR($I18=0,AH27=0),0,IF($N26&gt;0,(MIN($N26/IF($I18&lt;=5,1,($I18-5)),$N26-SUM($N23:AH23))), (MAX($N26/IF($I18&lt;=5,1,($I18-5)),$N26-SUM($N23:AH23)))))</f>
        <v>0</v>
      </c>
      <c r="AJ23" s="153">
        <f>IF(OR($I18=0,AI27=0),0,IF($N26&gt;0,(MIN($N26/IF($I18&lt;=5,1,($I18-5)),$N26-SUM($N23:AI23))), (MAX($N26/IF($I18&lt;=5,1,($I18-5)),$N26-SUM($N23:AI23)))))</f>
        <v>0</v>
      </c>
      <c r="AK23" s="153">
        <f>IF(OR($I18=0,AJ27=0),0,IF($N26&gt;0,(MIN($N26/IF($I18&lt;=5,1,($I18-5)),$N26-SUM($N23:AJ23))), (MAX($N26/IF($I18&lt;=5,1,($I18-5)),$N26-SUM($N23:AJ23)))))</f>
        <v>0</v>
      </c>
      <c r="AL23" s="153">
        <f>IF(OR($I18=0,AK27=0),0,IF($N26&gt;0,(MIN($N26/IF($I18&lt;=5,1,($I18-5)),$N26-SUM($N23:AK23))), (MAX($N26/IF($I18&lt;=5,1,($I18-5)),$N26-SUM($N23:AK23)))))</f>
        <v>0</v>
      </c>
      <c r="AM23" s="153">
        <f>IF(OR($I18=0,AL27=0),0,IF($N26&gt;0,(MIN($N26/IF($I18&lt;=5,1,($I18-5)),$N26-SUM($N23:AL23))), (MAX($N26/IF($I18&lt;=5,1,($I18-5)),$N26-SUM($N23:AL23)))))</f>
        <v>0</v>
      </c>
      <c r="AN23" s="153">
        <f>IF(OR($I18=0,AM27=0),0,IF($N26&gt;0,(MIN($N26/IF($I18&lt;=5,1,($I18-5)),$N26-SUM($N23:AM23))), (MAX($N26/IF($I18&lt;=5,1,($I18-5)),$N26-SUM($N23:AM23)))))</f>
        <v>0</v>
      </c>
      <c r="AO23" s="153">
        <f>IF(OR($I18=0,AN27=0),0,IF($N26&gt;0,(MIN($N26/IF($I18&lt;=5,1,($I18-5)),$N26-SUM($N23:AN23))), (MAX($N26/IF($I18&lt;=5,1,($I18-5)),$N26-SUM($N23:AN23)))))</f>
        <v>0</v>
      </c>
      <c r="AP23" s="153">
        <f>IF(OR($I18=0,AO27=0),0,IF($N26&gt;0,(MIN($N26/IF($I18&lt;=5,1,($I18-5)),$N26-SUM($N23:AO23))), (MAX($N26/IF($I18&lt;=5,1,($I18-5)),$N26-SUM($N23:AO23)))))</f>
        <v>0</v>
      </c>
      <c r="AQ23" s="153">
        <f>IF(OR($I18=0,AP27=0),0,IF($N26&gt;0,(MIN($N26/IF($I18&lt;=5,1,($I18-5)),$N26-SUM($N23:AP23))), (MAX($N26/IF($I18&lt;=5,1,($I18-5)),$N26-SUM($N23:AP23)))))</f>
        <v>0</v>
      </c>
      <c r="AR23" s="153">
        <f>IF(OR($I18=0,AQ27=0),0,IF($N26&gt;0,(MIN($N26/IF($I18&lt;=5,1,($I18-5)),$N26-SUM($N23:AQ23))), (MAX($N26/IF($I18&lt;=5,1,($I18-5)),$N26-SUM($N23:AQ23)))))</f>
        <v>0</v>
      </c>
      <c r="AS23" s="153">
        <f>IF(OR($I18=0,AR27=0),0,IF($N26&gt;0,(MIN($N26/IF($I18&lt;=5,1,($I18-5)),$N26-SUM($N23:AR23))), (MAX($N26/IF($I18&lt;=5,1,($I18-5)),$N26-SUM($N23:AR23)))))</f>
        <v>0</v>
      </c>
      <c r="AT23" s="153">
        <f>IF(OR($I18=0,AS27=0),0,IF($N26&gt;0,(MIN($N26/IF($I18&lt;=5,1,($I18-5)),$N26-SUM($N23:AS23))), (MAX($N26/IF($I18&lt;=5,1,($I18-5)),$N26-SUM($N23:AS23)))))</f>
        <v>0</v>
      </c>
      <c r="AU23" s="153">
        <f>IF(OR($I18=0,AT27=0),0,IF($N26&gt;0,(MIN($N26/IF($I18&lt;=5,1,($I18-5)),$N26-SUM($N23:AT23))), (MAX($N26/IF($I18&lt;=5,1,($I18-5)),$N26-SUM($N23:AT23)))))</f>
        <v>0</v>
      </c>
      <c r="AV23" s="153">
        <f>IF(OR($I18=0,AU27=0),0,IF($N26&gt;0,(MIN($N26/IF($I18&lt;=5,1,($I18-5)),$N26-SUM($N23:AU23))), (MAX($N26/IF($I18&lt;=5,1,($I18-5)),$N26-SUM($N23:AU23)))))</f>
        <v>0</v>
      </c>
      <c r="AW23" s="153">
        <f>IF(OR($I18=0,AV27=0),0,IF($N26&gt;0,(MIN($N26/IF($I18&lt;=5,1,($I18-5)),$N26-SUM($N23:AV23))), (MAX($N26/IF($I18&lt;=5,1,($I18-5)),$N26-SUM($N23:AV23)))))</f>
        <v>0</v>
      </c>
      <c r="AX23" s="153">
        <f>IF(OR($I18=0,AW27=0),0,IF($N26&gt;0,(MIN($N26/IF($I18&lt;=5,1,($I18-5)),$N26-SUM($N23:AW23))), (MAX($N26/IF($I18&lt;=5,1,($I18-5)),$N26-SUM($N23:AW23)))))</f>
        <v>0</v>
      </c>
      <c r="AY23" s="153">
        <f>IF(OR($I18=0,AX27=0),0,IF($N26&gt;0,(MIN($N26/IF($I18&lt;=5,1,($I18-5)),$N26-SUM($N23:AX23))), (MAX($N26/IF($I18&lt;=5,1,($I18-5)),$N26-SUM($N23:AX23)))))</f>
        <v>0</v>
      </c>
      <c r="AZ23" s="153">
        <f>IF(OR($I18=0,AY27=0),0,IF($N26&gt;0,(MIN($N26/IF($I18&lt;=5,1,($I18-5)),$N26-SUM($N23:AY23))), (MAX($N26/IF($I18&lt;=5,1,($I18-5)),$N26-SUM($N23:AY23)))))</f>
        <v>0</v>
      </c>
      <c r="BA23" s="153">
        <f>IF(OR($I18=0,AZ27=0),0,IF($N26&gt;0,(MIN($N26/IF($I18&lt;=5,1,($I18-5)),$N26-SUM($N23:AZ23))), (MAX($N26/IF($I18&lt;=5,1,($I18-5)),$N26-SUM($N23:AZ23)))))</f>
        <v>0</v>
      </c>
      <c r="BB23" s="153">
        <f>IF(OR($I18=0,BA27=0),0,IF($N26&gt;0,(MIN($N26/IF($I18&lt;=5,1,($I18-5)),$N26-SUM($N23:BA23))), (MAX($N26/IF($I18&lt;=5,1,($I18-5)),$N26-SUM($N23:BA23)))))</f>
        <v>0</v>
      </c>
      <c r="BC23" s="153">
        <f>IF(OR($I18=0,BB27=0),0,IF($N26&gt;0,(MIN($N26/IF($I18&lt;=5,1,($I18-5)),$N26-SUM($N23:BB23))), (MAX($N26/IF($I18&lt;=5,1,($I18-5)),$N26-SUM($N23:BB23)))))</f>
        <v>0</v>
      </c>
      <c r="BD23" s="153">
        <f>IF(OR($I18=0,BC27=0),0,IF($N26&gt;0,(MIN($N26/IF($I18&lt;=5,1,($I18-5)),$N26-SUM($N23:BC23))), (MAX($N26/IF($I18&lt;=5,1,($I18-5)),$N26-SUM($N23:BC23)))))</f>
        <v>0</v>
      </c>
      <c r="BE23" s="153">
        <f>IF(OR($I18=0,BD27=0),0,IF($N26&gt;0,(MIN($N26/IF($I18&lt;=5,1,($I18-5)),$N26-SUM($N23:BD23))), (MAX($N26/IF($I18&lt;=5,1,($I18-5)),$N26-SUM($N23:BD23)))))</f>
        <v>0</v>
      </c>
      <c r="BF23" s="153">
        <f>IF(OR($I18=0,BE27=0),0,IF($N26&gt;0,(MIN($N26/IF($I18&lt;=5,1,($I18-5)),$N26-SUM($N23:BE23))), (MAX($N26/IF($I18&lt;=5,1,($I18-5)),$N26-SUM($N23:BE23)))))</f>
        <v>0</v>
      </c>
      <c r="BG23" s="153">
        <f>IF(OR($I18=0,BF27=0),0,IF($N26&gt;0,(MIN($N26/IF($I18&lt;=5,1,($I18-5)),$N26-SUM($N23:BF23))), (MAX($N26/IF($I18&lt;=5,1,($I18-5)),$N26-SUM($N23:BF23)))))</f>
        <v>0</v>
      </c>
      <c r="BH23" s="153">
        <f>IF(OR($I18=0,BG27=0),0,IF($N26&gt;0,(MIN($N26/IF($I18&lt;=5,1,($I18-5)),$N26-SUM($N23:BG23))), (MAX($N26/IF($I18&lt;=5,1,($I18-5)),$N26-SUM($N23:BG23)))))</f>
        <v>0</v>
      </c>
      <c r="BI23" s="153">
        <f>IF(OR($I18=0,BH27=0),0,IF($N26&gt;0,(MIN($N26/IF($I18&lt;=5,1,($I18-5)),$N26-SUM($N23:BH23))), (MAX($N26/IF($I18&lt;=5,1,($I18-5)),$N26-SUM($N23:BH23)))))</f>
        <v>0</v>
      </c>
      <c r="BJ23" s="153">
        <f>IF(OR($I18=0,BI27=0),0,IF($N26&gt;0,(MIN($N26/IF($I18&lt;=5,1,($I18-5)),$N26-SUM($N23:BI23))), (MAX($N26/IF($I18&lt;=5,1,($I18-5)),$N26-SUM($N23:BI23)))))</f>
        <v>0</v>
      </c>
      <c r="BK23" s="153">
        <f>IF(OR($I18=0,BJ27=0),0,IF($N26&gt;0,(MIN($N26/IF($I18&lt;=5,1,($I18-5)),$N26-SUM($N23:BJ23))), (MAX($N26/IF($I18&lt;=5,1,($I18-5)),$N26-SUM($N23:BJ23)))))</f>
        <v>0</v>
      </c>
      <c r="BL23" s="153">
        <f>IF(OR($I18=0,BK27=0),0,IF($N26&gt;0,(MIN($N26/IF($I18&lt;=5,1,($I18-5)),$N26-SUM($N23:BK23))), (MAX($N26/IF($I18&lt;=5,1,($I18-5)),$N26-SUM($N23:BK23)))))</f>
        <v>0</v>
      </c>
      <c r="BM23" s="153">
        <f>IF(OR($I18=0,BL27=0),0,IF($N26&gt;0,(MIN($N26/IF($I18&lt;=5,1,($I18-5)),$N26-SUM($N23:BL23))), (MAX($N26/IF($I18&lt;=5,1,($I18-5)),$N26-SUM($N23:BL23)))))</f>
        <v>0</v>
      </c>
      <c r="BN23" s="153">
        <f>IF(OR($I18=0,BM27=0),0,IF($N26&gt;0,(MIN($N26/IF($I18&lt;=5,1,($I18-5)),$N26-SUM($N23:BM23))), (MAX($N26/IF($I18&lt;=5,1,($I18-5)),$N26-SUM($N23:BM23)))))</f>
        <v>0</v>
      </c>
      <c r="BO23" s="153">
        <f>IF(OR($I18=0,BN27=0),0,IF($N26&gt;0,(MIN($N26/IF($I18&lt;=5,1,($I18-5)),$N26-SUM($N23:BN23))), (MAX($N26/IF($I18&lt;=5,1,($I18-5)),$N26-SUM($N23:BN23)))))</f>
        <v>0</v>
      </c>
      <c r="BP23" s="153">
        <f>IF(OR($I18=0,BO27=0),0,IF($N26&gt;0,(MIN($N26/IF($I18&lt;=5,1,($I18-5)),$N26-SUM($N23:BO23))), (MAX($N26/IF($I18&lt;=5,1,($I18-5)),$N26-SUM($N23:BO23)))))</f>
        <v>0</v>
      </c>
      <c r="BQ23" s="153">
        <f>IF(OR($I18=0,BP27=0),0,IF($N26&gt;0,(MIN($N26/IF($I18&lt;=5,1,($I18-5)),$N26-SUM($N23:BP23))), (MAX($N26/IF($I18&lt;=5,1,($I18-5)),$N26-SUM($N23:BP23)))))</f>
        <v>0</v>
      </c>
    </row>
    <row r="24" spans="1:69" ht="12.75" customHeight="1">
      <c r="D24" s="152" t="s">
        <v>64</v>
      </c>
      <c r="E24" s="154" t="s">
        <v>25</v>
      </c>
      <c r="F24" s="154"/>
      <c r="G24" s="154"/>
      <c r="H24" s="154"/>
      <c r="I24" s="155"/>
      <c r="J24" s="156">
        <f>SUM(J22:J23)</f>
        <v>4.567519390578191</v>
      </c>
      <c r="K24" s="156">
        <f t="shared" ref="K24:BQ24" si="65">SUM(K22:K23)</f>
        <v>4.567519390578191</v>
      </c>
      <c r="L24" s="156">
        <f t="shared" si="65"/>
        <v>4.567519390578191</v>
      </c>
      <c r="M24" s="156">
        <f t="shared" si="65"/>
        <v>4.567519390578191</v>
      </c>
      <c r="N24" s="156">
        <f t="shared" si="65"/>
        <v>4.567519390578191</v>
      </c>
      <c r="O24" s="156">
        <f t="shared" si="65"/>
        <v>4.567519390578191</v>
      </c>
      <c r="P24" s="156">
        <f t="shared" si="65"/>
        <v>4.567519390578191</v>
      </c>
      <c r="Q24" s="156">
        <f t="shared" si="65"/>
        <v>4.567519390578191</v>
      </c>
      <c r="R24" s="156">
        <f t="shared" si="65"/>
        <v>4.567519390578191</v>
      </c>
      <c r="S24" s="156">
        <f t="shared" si="65"/>
        <v>4.567519390578191</v>
      </c>
      <c r="T24" s="156">
        <f t="shared" si="65"/>
        <v>4.567519390578191</v>
      </c>
      <c r="U24" s="156">
        <f t="shared" si="65"/>
        <v>4.567519390578191</v>
      </c>
      <c r="V24" s="156">
        <f t="shared" si="65"/>
        <v>4.567519390578191</v>
      </c>
      <c r="W24" s="156">
        <f t="shared" si="65"/>
        <v>4.567519390578191</v>
      </c>
      <c r="X24" s="156">
        <f t="shared" si="65"/>
        <v>4.567519390578191</v>
      </c>
      <c r="Y24" s="156">
        <f t="shared" si="65"/>
        <v>4.567519390578191</v>
      </c>
      <c r="Z24" s="156">
        <f t="shared" si="65"/>
        <v>4.567519390578191</v>
      </c>
      <c r="AA24" s="156">
        <f t="shared" si="65"/>
        <v>4.567519390578191</v>
      </c>
      <c r="AB24" s="156">
        <f t="shared" si="65"/>
        <v>4.567519390578191</v>
      </c>
      <c r="AC24" s="156">
        <f t="shared" si="65"/>
        <v>4.567519390578191</v>
      </c>
      <c r="AD24" s="156">
        <f t="shared" si="65"/>
        <v>4.567519390578191</v>
      </c>
      <c r="AE24" s="156">
        <f t="shared" si="65"/>
        <v>4.567519390578191</v>
      </c>
      <c r="AF24" s="156">
        <f t="shared" si="65"/>
        <v>4.567519390578191</v>
      </c>
      <c r="AG24" s="156">
        <f t="shared" si="65"/>
        <v>4.567519390578191</v>
      </c>
      <c r="AH24" s="156">
        <f t="shared" si="65"/>
        <v>4.567519390578191</v>
      </c>
      <c r="AI24" s="156">
        <f t="shared" si="65"/>
        <v>4.567519390578191</v>
      </c>
      <c r="AJ24" s="156">
        <f t="shared" si="65"/>
        <v>4.567519390578191</v>
      </c>
      <c r="AK24" s="156">
        <f t="shared" si="65"/>
        <v>4.567519390578191</v>
      </c>
      <c r="AL24" s="156">
        <f t="shared" si="65"/>
        <v>3.9461618909436709</v>
      </c>
      <c r="AM24" s="156">
        <f t="shared" si="65"/>
        <v>0</v>
      </c>
      <c r="AN24" s="156">
        <f t="shared" si="65"/>
        <v>0</v>
      </c>
      <c r="AO24" s="156">
        <f t="shared" si="65"/>
        <v>0</v>
      </c>
      <c r="AP24" s="156">
        <f t="shared" si="65"/>
        <v>0</v>
      </c>
      <c r="AQ24" s="156">
        <f t="shared" si="65"/>
        <v>0</v>
      </c>
      <c r="AR24" s="156">
        <f t="shared" si="65"/>
        <v>0</v>
      </c>
      <c r="AS24" s="156">
        <f t="shared" si="65"/>
        <v>0</v>
      </c>
      <c r="AT24" s="156">
        <f t="shared" si="65"/>
        <v>0</v>
      </c>
      <c r="AU24" s="156">
        <f t="shared" si="65"/>
        <v>0</v>
      </c>
      <c r="AV24" s="156">
        <f t="shared" si="65"/>
        <v>0</v>
      </c>
      <c r="AW24" s="156">
        <f t="shared" si="65"/>
        <v>0</v>
      </c>
      <c r="AX24" s="156">
        <f t="shared" si="65"/>
        <v>0</v>
      </c>
      <c r="AY24" s="156">
        <f t="shared" si="65"/>
        <v>0</v>
      </c>
      <c r="AZ24" s="156">
        <f t="shared" si="65"/>
        <v>0</v>
      </c>
      <c r="BA24" s="156">
        <f t="shared" si="65"/>
        <v>0</v>
      </c>
      <c r="BB24" s="156">
        <f t="shared" si="65"/>
        <v>0</v>
      </c>
      <c r="BC24" s="156">
        <f t="shared" si="65"/>
        <v>0</v>
      </c>
      <c r="BD24" s="156">
        <f t="shared" si="65"/>
        <v>0</v>
      </c>
      <c r="BE24" s="156">
        <f t="shared" si="65"/>
        <v>0</v>
      </c>
      <c r="BF24" s="156">
        <f t="shared" si="65"/>
        <v>0</v>
      </c>
      <c r="BG24" s="156">
        <f t="shared" si="65"/>
        <v>0</v>
      </c>
      <c r="BH24" s="156">
        <f t="shared" si="65"/>
        <v>0</v>
      </c>
      <c r="BI24" s="156">
        <f t="shared" si="65"/>
        <v>0</v>
      </c>
      <c r="BJ24" s="156">
        <f t="shared" si="65"/>
        <v>0</v>
      </c>
      <c r="BK24" s="156">
        <f t="shared" si="65"/>
        <v>0</v>
      </c>
      <c r="BL24" s="156">
        <f t="shared" si="65"/>
        <v>0</v>
      </c>
      <c r="BM24" s="156">
        <f t="shared" si="65"/>
        <v>0</v>
      </c>
      <c r="BN24" s="156">
        <f t="shared" si="65"/>
        <v>0</v>
      </c>
      <c r="BO24" s="156">
        <f t="shared" si="65"/>
        <v>0</v>
      </c>
      <c r="BP24" s="156">
        <f t="shared" si="65"/>
        <v>0</v>
      </c>
      <c r="BQ24" s="156">
        <f t="shared" si="65"/>
        <v>0</v>
      </c>
    </row>
    <row r="25" spans="1:69" ht="12.75" customHeight="1">
      <c r="D25" s="19" t="s">
        <v>13</v>
      </c>
      <c r="I25" s="34">
        <f>IF(I$5=first_reg_period, INDEX(Inputs!$I$43:$I$49,MATCH(B17,Inputs!$C$43:$C$49,0)),0)</f>
        <v>131.83670482713293</v>
      </c>
      <c r="J25" s="34">
        <f>IF(J$5=first_reg_period, INDEX(Inputs!$I$43:$I$49,MATCH(C17,Inputs!$C$43:$C$49,0)),0)</f>
        <v>0</v>
      </c>
      <c r="K25" s="34">
        <f>IF(K$5=first_reg_period, INDEX(Inputs!$I$43:$I$49,MATCH(D17,Inputs!$C$43:$C$49,0)),0)</f>
        <v>0</v>
      </c>
      <c r="L25" s="34">
        <f>IF(L$5=first_reg_period, INDEX(Inputs!$I$43:$I$49,MATCH(E17,Inputs!$C$43:$C$49,0)),0)</f>
        <v>0</v>
      </c>
      <c r="M25" s="34">
        <f>IF(M$5=first_reg_period, INDEX(Inputs!$I$43:$I$49,MATCH(F17,Inputs!$C$43:$C$49,0)),0)</f>
        <v>0</v>
      </c>
      <c r="N25" s="34">
        <f>IF(N$5=first_reg_period, INDEX(Inputs!$I$43:$I$49,MATCH(G17,Inputs!$C$43:$C$49,0)),0)</f>
        <v>0</v>
      </c>
      <c r="O25" s="34">
        <f>IF(O$5=first_reg_period, INDEX(Inputs!$I$43:$I$49,MATCH(H17,Inputs!$C$43:$C$49,0)),0)</f>
        <v>0</v>
      </c>
      <c r="P25" s="34">
        <f>IF(P$5=first_reg_period, INDEX(Inputs!$I$43:$I$49,MATCH(I17,Inputs!$C$43:$C$49,0)),0)</f>
        <v>0</v>
      </c>
      <c r="Q25" s="34">
        <f>IF(Q$5=first_reg_period, INDEX(Inputs!$I$43:$I$49,MATCH(J17,Inputs!$C$43:$C$49,0)),0)</f>
        <v>0</v>
      </c>
      <c r="R25" s="34">
        <f>IF(R$5=first_reg_period, INDEX(Inputs!$I$43:$I$49,MATCH(K17,Inputs!$C$43:$C$49,0)),0)</f>
        <v>0</v>
      </c>
      <c r="S25" s="34">
        <f>IF(S$5=first_reg_period, INDEX(Inputs!$I$43:$I$49,MATCH(L17,Inputs!$C$43:$C$49,0)),0)</f>
        <v>0</v>
      </c>
      <c r="T25" s="34">
        <f>IF(T$5=first_reg_period, INDEX(Inputs!$I$43:$I$49,MATCH(M17,Inputs!$C$43:$C$49,0)),0)</f>
        <v>0</v>
      </c>
      <c r="U25" s="34">
        <f>IF(U$5=first_reg_period, INDEX(Inputs!$I$43:$I$49,MATCH(N17,Inputs!$C$43:$C$49,0)),0)</f>
        <v>0</v>
      </c>
      <c r="V25" s="34">
        <f>IF(V$5=first_reg_period, INDEX(Inputs!$I$43:$I$49,MATCH(O17,Inputs!$C$43:$C$49,0)),0)</f>
        <v>0</v>
      </c>
      <c r="W25" s="34">
        <f>IF(W$5=first_reg_period, INDEX(Inputs!$I$43:$I$49,MATCH(P17,Inputs!$C$43:$C$49,0)),0)</f>
        <v>0</v>
      </c>
      <c r="X25" s="34">
        <f>IF(X$5=first_reg_period, INDEX(Inputs!$I$43:$I$49,MATCH(Q17,Inputs!$C$43:$C$49,0)),0)</f>
        <v>0</v>
      </c>
      <c r="Y25" s="34">
        <f>IF(Y$5=first_reg_period, INDEX(Inputs!$I$43:$I$49,MATCH(R17,Inputs!$C$43:$C$49,0)),0)</f>
        <v>0</v>
      </c>
      <c r="Z25" s="34">
        <f>IF(Z$5=first_reg_period, INDEX(Inputs!$I$43:$I$49,MATCH(S17,Inputs!$C$43:$C$49,0)),0)</f>
        <v>0</v>
      </c>
      <c r="AA25" s="34">
        <f>IF(AA$5=first_reg_period, INDEX(Inputs!$I$43:$I$49,MATCH(T17,Inputs!$C$43:$C$49,0)),0)</f>
        <v>0</v>
      </c>
      <c r="AB25" s="34">
        <f>IF(AB$5=first_reg_period, INDEX(Inputs!$I$43:$I$49,MATCH(U17,Inputs!$C$43:$C$49,0)),0)</f>
        <v>0</v>
      </c>
      <c r="AC25" s="34">
        <f>IF(AC$5=first_reg_period, INDEX(Inputs!$I$43:$I$49,MATCH(V17,Inputs!$C$43:$C$49,0)),0)</f>
        <v>0</v>
      </c>
      <c r="AD25" s="34">
        <f>IF(AD$5=first_reg_period, INDEX(Inputs!$I$43:$I$49,MATCH(W17,Inputs!$C$43:$C$49,0)),0)</f>
        <v>0</v>
      </c>
      <c r="AE25" s="34">
        <f>IF(AE$5=first_reg_period, INDEX(Inputs!$I$43:$I$49,MATCH(X17,Inputs!$C$43:$C$49,0)),0)</f>
        <v>0</v>
      </c>
      <c r="AF25" s="34">
        <f>IF(AF$5=first_reg_period, INDEX(Inputs!$I$43:$I$49,MATCH(Y17,Inputs!$C$43:$C$49,0)),0)</f>
        <v>0</v>
      </c>
      <c r="AG25" s="34">
        <f>IF(AG$5=first_reg_period, INDEX(Inputs!$I$43:$I$49,MATCH(Z17,Inputs!$C$43:$C$49,0)),0)</f>
        <v>0</v>
      </c>
      <c r="AH25" s="34">
        <f>IF(AH$5=first_reg_period, INDEX(Inputs!$I$43:$I$49,MATCH(AA17,Inputs!$C$43:$C$49,0)),0)</f>
        <v>0</v>
      </c>
      <c r="AI25" s="34">
        <f>IF(AI$5=first_reg_period, INDEX(Inputs!$I$43:$I$49,MATCH(AB17,Inputs!$C$43:$C$49,0)),0)</f>
        <v>0</v>
      </c>
      <c r="AJ25" s="34">
        <f>IF(AJ$5=first_reg_period, INDEX(Inputs!$I$43:$I$49,MATCH(AC17,Inputs!$C$43:$C$49,0)),0)</f>
        <v>0</v>
      </c>
      <c r="AK25" s="34">
        <f>IF(AK$5=first_reg_period, INDEX(Inputs!$I$43:$I$49,MATCH(AD17,Inputs!$C$43:$C$49,0)),0)</f>
        <v>0</v>
      </c>
      <c r="AL25" s="34">
        <f>IF(AL$5=first_reg_period, INDEX(Inputs!$I$43:$I$49,MATCH(AE17,Inputs!$C$43:$C$49,0)),0)</f>
        <v>0</v>
      </c>
      <c r="AM25" s="34">
        <f>IF(AM$5=first_reg_period, INDEX(Inputs!$I$43:$I$49,MATCH(AF17,Inputs!$C$43:$C$49,0)),0)</f>
        <v>0</v>
      </c>
      <c r="AN25" s="34">
        <f>IF(AN$5=first_reg_period, INDEX(Inputs!$I$43:$I$49,MATCH(AG17,Inputs!$C$43:$C$49,0)),0)</f>
        <v>0</v>
      </c>
      <c r="AO25" s="34">
        <f>IF(AO$5=first_reg_period, INDEX(Inputs!$I$43:$I$49,MATCH(AH17,Inputs!$C$43:$C$49,0)),0)</f>
        <v>0</v>
      </c>
      <c r="AP25" s="34">
        <f>IF(AP$5=first_reg_period, INDEX(Inputs!$I$43:$I$49,MATCH(AI17,Inputs!$C$43:$C$49,0)),0)</f>
        <v>0</v>
      </c>
      <c r="AQ25" s="34">
        <f>IF(AQ$5=first_reg_period, INDEX(Inputs!$I$43:$I$49,MATCH(AJ17,Inputs!$C$43:$C$49,0)),0)</f>
        <v>0</v>
      </c>
      <c r="AR25" s="34">
        <f>IF(AR$5=first_reg_period, INDEX(Inputs!$I$43:$I$49,MATCH(AK17,Inputs!$C$43:$C$49,0)),0)</f>
        <v>0</v>
      </c>
      <c r="AS25" s="34">
        <f>IF(AS$5=first_reg_period, INDEX(Inputs!$I$43:$I$49,MATCH(AL17,Inputs!$C$43:$C$49,0)),0)</f>
        <v>0</v>
      </c>
      <c r="AT25" s="34">
        <f>IF(AT$5=first_reg_period, INDEX(Inputs!$I$43:$I$49,MATCH(AM17,Inputs!$C$43:$C$49,0)),0)</f>
        <v>0</v>
      </c>
      <c r="AU25" s="34">
        <f>IF(AU$5=first_reg_period, INDEX(Inputs!$I$43:$I$49,MATCH(AN17,Inputs!$C$43:$C$49,0)),0)</f>
        <v>0</v>
      </c>
      <c r="AV25" s="34">
        <f>IF(AV$5=first_reg_period, INDEX(Inputs!$I$43:$I$49,MATCH(AO17,Inputs!$C$43:$C$49,0)),0)</f>
        <v>0</v>
      </c>
      <c r="AW25" s="34">
        <f>IF(AW$5=first_reg_period, INDEX(Inputs!$I$43:$I$49,MATCH(AP17,Inputs!$C$43:$C$49,0)),0)</f>
        <v>0</v>
      </c>
      <c r="AX25" s="34">
        <f>IF(AX$5=first_reg_period, INDEX(Inputs!$I$43:$I$49,MATCH(AQ17,Inputs!$C$43:$C$49,0)),0)</f>
        <v>0</v>
      </c>
      <c r="AY25" s="34">
        <f>IF(AY$5=first_reg_period, INDEX(Inputs!$I$43:$I$49,MATCH(AR17,Inputs!$C$43:$C$49,0)),0)</f>
        <v>0</v>
      </c>
      <c r="AZ25" s="34">
        <f>IF(AZ$5=first_reg_period, INDEX(Inputs!$I$43:$I$49,MATCH(AS17,Inputs!$C$43:$C$49,0)),0)</f>
        <v>0</v>
      </c>
      <c r="BA25" s="34">
        <f>IF(BA$5=first_reg_period, INDEX(Inputs!$I$43:$I$49,MATCH(AT17,Inputs!$C$43:$C$49,0)),0)</f>
        <v>0</v>
      </c>
      <c r="BB25" s="34">
        <f>IF(BB$5=first_reg_period, INDEX(Inputs!$I$43:$I$49,MATCH(AU17,Inputs!$C$43:$C$49,0)),0)</f>
        <v>0</v>
      </c>
      <c r="BC25" s="34">
        <f>IF(BC$5=first_reg_period, INDEX(Inputs!$I$43:$I$49,MATCH(AV17,Inputs!$C$43:$C$49,0)),0)</f>
        <v>0</v>
      </c>
      <c r="BD25" s="34">
        <f>IF(BD$5=first_reg_period, INDEX(Inputs!$I$43:$I$49,MATCH(AW17,Inputs!$C$43:$C$49,0)),0)</f>
        <v>0</v>
      </c>
      <c r="BE25" s="34">
        <f>IF(BE$5=first_reg_period, INDEX(Inputs!$I$43:$I$49,MATCH(AX17,Inputs!$C$43:$C$49,0)),0)</f>
        <v>0</v>
      </c>
      <c r="BF25" s="34">
        <f>IF(BF$5=first_reg_period, INDEX(Inputs!$I$43:$I$49,MATCH(AY17,Inputs!$C$43:$C$49,0)),0)</f>
        <v>0</v>
      </c>
      <c r="BG25" s="34">
        <f>IF(BG$5=first_reg_period, INDEX(Inputs!$I$43:$I$49,MATCH(AZ17,Inputs!$C$43:$C$49,0)),0)</f>
        <v>0</v>
      </c>
      <c r="BH25" s="34">
        <f>IF(BH$5=first_reg_period, INDEX(Inputs!$I$43:$I$49,MATCH(BA17,Inputs!$C$43:$C$49,0)),0)</f>
        <v>0</v>
      </c>
      <c r="BI25" s="34">
        <f>IF(BI$5=first_reg_period, INDEX(Inputs!$I$43:$I$49,MATCH(BB17,Inputs!$C$43:$C$49,0)),0)</f>
        <v>0</v>
      </c>
      <c r="BJ25" s="34">
        <f>IF(BJ$5=first_reg_period, INDEX(Inputs!$I$43:$I$49,MATCH(BC17,Inputs!$C$43:$C$49,0)),0)</f>
        <v>0</v>
      </c>
      <c r="BK25" s="34">
        <f>IF(BK$5=first_reg_period, INDEX(Inputs!$I$43:$I$49,MATCH(BD17,Inputs!$C$43:$C$49,0)),0)</f>
        <v>0</v>
      </c>
      <c r="BL25" s="34">
        <f>IF(BL$5=first_reg_period, INDEX(Inputs!$I$43:$I$49,MATCH(BE17,Inputs!$C$43:$C$49,0)),0)</f>
        <v>0</v>
      </c>
      <c r="BM25" s="34">
        <f>IF(BM$5=first_reg_period, INDEX(Inputs!$I$43:$I$49,MATCH(BF17,Inputs!$C$43:$C$49,0)),0)</f>
        <v>0</v>
      </c>
      <c r="BN25" s="34">
        <f>IF(BN$5=first_reg_period, INDEX(Inputs!$I$43:$I$49,MATCH(BG17,Inputs!$C$43:$C$49,0)),0)</f>
        <v>0</v>
      </c>
      <c r="BO25" s="34">
        <f>IF(BO$5=first_reg_period, INDEX(Inputs!$I$43:$I$49,MATCH(BH17,Inputs!$C$43:$C$49,0)),0)</f>
        <v>0</v>
      </c>
      <c r="BP25" s="34">
        <f>IF(BP$5=first_reg_period, INDEX(Inputs!$I$43:$I$49,MATCH(BI17,Inputs!$C$43:$C$49,0)),0)</f>
        <v>0</v>
      </c>
      <c r="BQ25" s="34">
        <f>IF(BQ$5=first_reg_period, INDEX(Inputs!$I$43:$I$49,MATCH(BJ17,Inputs!$C$43:$C$49,0)),0)</f>
        <v>0</v>
      </c>
    </row>
    <row r="26" spans="1:69" s="145" customFormat="1" ht="12.75" customHeight="1">
      <c r="D26" s="146" t="s">
        <v>60</v>
      </c>
      <c r="I26" s="147"/>
      <c r="J26" s="148">
        <f>IF(J$5=second_reg_period, INDEX(Inputs!$N$116:$N$122,MATCH($B17,Inputs!$C$116:$C$122,0)),0)/conv_2015_2010</f>
        <v>0</v>
      </c>
      <c r="K26" s="148">
        <f>IF(K$5=second_reg_period, INDEX(Inputs!$N$116:$N$122,MATCH($B17,Inputs!$C$116:$C$122,0)),0)/conv_2015_2010</f>
        <v>0</v>
      </c>
      <c r="L26" s="148">
        <f>IF(L$5=second_reg_period, INDEX(Inputs!$N$116:$N$122,MATCH($B17,Inputs!$C$116:$C$122,0)),0)/conv_2015_2010</f>
        <v>0</v>
      </c>
      <c r="M26" s="148">
        <f>IF(M$5=second_reg_period, INDEX(Inputs!$N$116:$N$122,MATCH($B17,Inputs!$C$116:$C$122,0)),0)/conv_2015_2010</f>
        <v>0</v>
      </c>
      <c r="N26" s="148">
        <f>IF(N$5=second_reg_period, INDEX(Inputs!$N$116:$N$122,MATCH($B17,Inputs!$C$116:$C$122,0)),0)/conv_2015_2010</f>
        <v>0</v>
      </c>
      <c r="O26" s="148">
        <f>IF(O$5=second_reg_period, INDEX(Inputs!$N$116:$N$122,MATCH($B17,Inputs!$C$116:$C$122,0)),0)/conv_2015_2010</f>
        <v>0</v>
      </c>
      <c r="P26" s="148">
        <f>IF(P$5=second_reg_period, INDEX(Inputs!$N$116:$N$122,MATCH($B17,Inputs!$C$116:$C$122,0)),0)/conv_2015_2010</f>
        <v>0</v>
      </c>
      <c r="Q26" s="148">
        <f>IF(Q$5=second_reg_period, INDEX(Inputs!$N$116:$N$122,MATCH($B17,Inputs!$C$116:$C$122,0)),0)/conv_2015_2010</f>
        <v>0</v>
      </c>
      <c r="R26" s="148">
        <f>IF(R$5=second_reg_period, INDEX(Inputs!$N$116:$N$122,MATCH($B17,Inputs!$C$116:$C$122,0)),0)/conv_2015_2010</f>
        <v>0</v>
      </c>
      <c r="S26" s="148">
        <f>IF(S$5=second_reg_period, INDEX(Inputs!$N$116:$N$122,MATCH($B17,Inputs!$C$116:$C$122,0)),0)/conv_2015_2010</f>
        <v>0</v>
      </c>
      <c r="T26" s="148">
        <f>IF(T$5=second_reg_period, INDEX(Inputs!$N$116:$N$122,MATCH($B17,Inputs!$C$116:$C$122,0)),0)/conv_2015_2010</f>
        <v>0</v>
      </c>
      <c r="U26" s="148">
        <f>IF(U$5=second_reg_period, INDEX(Inputs!$N$116:$N$122,MATCH($B17,Inputs!$C$116:$C$122,0)),0)/conv_2015_2010</f>
        <v>0</v>
      </c>
      <c r="V26" s="148">
        <f>IF(V$5=second_reg_period, INDEX(Inputs!$N$116:$N$122,MATCH($B17,Inputs!$C$116:$C$122,0)),0)/conv_2015_2010</f>
        <v>0</v>
      </c>
      <c r="W26" s="148">
        <f>IF(W$5=second_reg_period, INDEX(Inputs!$N$116:$N$122,MATCH($B17,Inputs!$C$116:$C$122,0)),0)/conv_2015_2010</f>
        <v>0</v>
      </c>
      <c r="X26" s="148">
        <f>IF(X$5=second_reg_period, INDEX(Inputs!$N$116:$N$122,MATCH($B17,Inputs!$C$116:$C$122,0)),0)/conv_2015_2010</f>
        <v>0</v>
      </c>
      <c r="Y26" s="148">
        <f>IF(Y$5=second_reg_period, INDEX(Inputs!$N$116:$N$122,MATCH($B17,Inputs!$C$116:$C$122,0)),0)/conv_2015_2010</f>
        <v>0</v>
      </c>
      <c r="Z26" s="148">
        <f>IF(Z$5=second_reg_period, INDEX(Inputs!$N$116:$N$122,MATCH($B17,Inputs!$C$116:$C$122,0)),0)/conv_2015_2010</f>
        <v>0</v>
      </c>
      <c r="AA26" s="148">
        <f>IF(AA$5=second_reg_period, INDEX(Inputs!$N$116:$N$122,MATCH($B17,Inputs!$C$116:$C$122,0)),0)/conv_2015_2010</f>
        <v>0</v>
      </c>
      <c r="AB26" s="148">
        <f>IF(AB$5=second_reg_period, INDEX(Inputs!$N$116:$N$122,MATCH($B17,Inputs!$C$116:$C$122,0)),0)/conv_2015_2010</f>
        <v>0</v>
      </c>
      <c r="AC26" s="148">
        <f>IF(AC$5=second_reg_period, INDEX(Inputs!$N$116:$N$122,MATCH($B17,Inputs!$C$116:$C$122,0)),0)/conv_2015_2010</f>
        <v>0</v>
      </c>
      <c r="AD26" s="148">
        <f>IF(AD$5=second_reg_period, INDEX(Inputs!$N$116:$N$122,MATCH($B17,Inputs!$C$116:$C$122,0)),0)/conv_2015_2010</f>
        <v>0</v>
      </c>
      <c r="AE26" s="148">
        <f>IF(AE$5=second_reg_period, INDEX(Inputs!$N$116:$N$122,MATCH($B17,Inputs!$C$116:$C$122,0)),0)/conv_2015_2010</f>
        <v>0</v>
      </c>
      <c r="AF26" s="148">
        <f>IF(AF$5=second_reg_period, INDEX(Inputs!$N$116:$N$122,MATCH($B17,Inputs!$C$116:$C$122,0)),0)/conv_2015_2010</f>
        <v>0</v>
      </c>
      <c r="AG26" s="148">
        <f>IF(AG$5=second_reg_period, INDEX(Inputs!$N$116:$N$122,MATCH($B17,Inputs!$C$116:$C$122,0)),0)/conv_2015_2010</f>
        <v>0</v>
      </c>
      <c r="AH26" s="148">
        <f>IF(AH$5=second_reg_period, INDEX(Inputs!$N$116:$N$122,MATCH($B17,Inputs!$C$116:$C$122,0)),0)/conv_2015_2010</f>
        <v>0</v>
      </c>
      <c r="AI26" s="148">
        <f>IF(AI$5=second_reg_period, INDEX(Inputs!$N$116:$N$122,MATCH($B17,Inputs!$C$116:$C$122,0)),0)/conv_2015_2010</f>
        <v>0</v>
      </c>
      <c r="AJ26" s="148">
        <f>IF(AJ$5=second_reg_period, INDEX(Inputs!$N$116:$N$122,MATCH($B17,Inputs!$C$116:$C$122,0)),0)/conv_2015_2010</f>
        <v>0</v>
      </c>
      <c r="AK26" s="148">
        <f>IF(AK$5=second_reg_period, INDEX(Inputs!$N$116:$N$122,MATCH($B17,Inputs!$C$116:$C$122,0)),0)/conv_2015_2010</f>
        <v>0</v>
      </c>
      <c r="AL26" s="148">
        <f>IF(AL$5=second_reg_period, INDEX(Inputs!$N$116:$N$122,MATCH($B17,Inputs!$C$116:$C$122,0)),0)/conv_2015_2010</f>
        <v>0</v>
      </c>
      <c r="AM26" s="148">
        <f>IF(AM$5=second_reg_period, INDEX(Inputs!$N$116:$N$122,MATCH($B17,Inputs!$C$116:$C$122,0)),0)/conv_2015_2010</f>
        <v>0</v>
      </c>
      <c r="AN26" s="148">
        <f>IF(AN$5=second_reg_period, INDEX(Inputs!$N$116:$N$122,MATCH($B17,Inputs!$C$116:$C$122,0)),0)/conv_2015_2010</f>
        <v>0</v>
      </c>
      <c r="AO26" s="148">
        <f>IF(AO$5=second_reg_period, INDEX(Inputs!$N$116:$N$122,MATCH($B17,Inputs!$C$116:$C$122,0)),0)/conv_2015_2010</f>
        <v>0</v>
      </c>
      <c r="AP26" s="148">
        <f>IF(AP$5=second_reg_period, INDEX(Inputs!$N$116:$N$122,MATCH($B17,Inputs!$C$116:$C$122,0)),0)/conv_2015_2010</f>
        <v>0</v>
      </c>
      <c r="AQ26" s="148">
        <f>IF(AQ$5=second_reg_period, INDEX(Inputs!$N$116:$N$122,MATCH($B17,Inputs!$C$116:$C$122,0)),0)/conv_2015_2010</f>
        <v>0</v>
      </c>
      <c r="AR26" s="148">
        <f>IF(AR$5=second_reg_period, INDEX(Inputs!$N$116:$N$122,MATCH($B17,Inputs!$C$116:$C$122,0)),0)/conv_2015_2010</f>
        <v>0</v>
      </c>
      <c r="AS26" s="148">
        <f>IF(AS$5=second_reg_period, INDEX(Inputs!$N$116:$N$122,MATCH($B17,Inputs!$C$116:$C$122,0)),0)/conv_2015_2010</f>
        <v>0</v>
      </c>
      <c r="AT26" s="148">
        <f>IF(AT$5=second_reg_period, INDEX(Inputs!$N$116:$N$122,MATCH($B17,Inputs!$C$116:$C$122,0)),0)/conv_2015_2010</f>
        <v>0</v>
      </c>
      <c r="AU26" s="148">
        <f>IF(AU$5=second_reg_period, INDEX(Inputs!$N$116:$N$122,MATCH($B17,Inputs!$C$116:$C$122,0)),0)/conv_2015_2010</f>
        <v>0</v>
      </c>
      <c r="AV26" s="148">
        <f>IF(AV$5=second_reg_period, INDEX(Inputs!$N$116:$N$122,MATCH($B17,Inputs!$C$116:$C$122,0)),0)/conv_2015_2010</f>
        <v>0</v>
      </c>
      <c r="AW26" s="148">
        <f>IF(AW$5=second_reg_period, INDEX(Inputs!$N$116:$N$122,MATCH($B17,Inputs!$C$116:$C$122,0)),0)/conv_2015_2010</f>
        <v>0</v>
      </c>
      <c r="AX26" s="148">
        <f>IF(AX$5=second_reg_period, INDEX(Inputs!$N$116:$N$122,MATCH($B17,Inputs!$C$116:$C$122,0)),0)/conv_2015_2010</f>
        <v>0</v>
      </c>
      <c r="AY26" s="148">
        <f>IF(AY$5=second_reg_period, INDEX(Inputs!$N$116:$N$122,MATCH($B17,Inputs!$C$116:$C$122,0)),0)/conv_2015_2010</f>
        <v>0</v>
      </c>
      <c r="AZ26" s="148">
        <f>IF(AZ$5=second_reg_period, INDEX(Inputs!$N$116:$N$122,MATCH($B17,Inputs!$C$116:$C$122,0)),0)/conv_2015_2010</f>
        <v>0</v>
      </c>
      <c r="BA26" s="148">
        <f>IF(BA$5=second_reg_period, INDEX(Inputs!$N$116:$N$122,MATCH($B17,Inputs!$C$116:$C$122,0)),0)/conv_2015_2010</f>
        <v>0</v>
      </c>
      <c r="BB26" s="148">
        <f>IF(BB$5=second_reg_period, INDEX(Inputs!$N$116:$N$122,MATCH($B17,Inputs!$C$116:$C$122,0)),0)/conv_2015_2010</f>
        <v>0</v>
      </c>
      <c r="BC26" s="148">
        <f>IF(BC$5=second_reg_period, INDEX(Inputs!$N$116:$N$122,MATCH($B17,Inputs!$C$116:$C$122,0)),0)/conv_2015_2010</f>
        <v>0</v>
      </c>
      <c r="BD26" s="148">
        <f>IF(BD$5=second_reg_period, INDEX(Inputs!$N$116:$N$122,MATCH($B17,Inputs!$C$116:$C$122,0)),0)/conv_2015_2010</f>
        <v>0</v>
      </c>
      <c r="BE26" s="148">
        <f>IF(BE$5=second_reg_period, INDEX(Inputs!$N$116:$N$122,MATCH($B17,Inputs!$C$116:$C$122,0)),0)/conv_2015_2010</f>
        <v>0</v>
      </c>
      <c r="BF26" s="148">
        <f>IF(BF$5=second_reg_period, INDEX(Inputs!$N$116:$N$122,MATCH($B17,Inputs!$C$116:$C$122,0)),0)/conv_2015_2010</f>
        <v>0</v>
      </c>
      <c r="BG26" s="148">
        <f>IF(BG$5=second_reg_period, INDEX(Inputs!$N$116:$N$122,MATCH($B17,Inputs!$C$116:$C$122,0)),0)/conv_2015_2010</f>
        <v>0</v>
      </c>
      <c r="BH26" s="148">
        <f>IF(BH$5=second_reg_period, INDEX(Inputs!$N$116:$N$122,MATCH($B17,Inputs!$C$116:$C$122,0)),0)/conv_2015_2010</f>
        <v>0</v>
      </c>
      <c r="BI26" s="148">
        <f>IF(BI$5=second_reg_period, INDEX(Inputs!$N$116:$N$122,MATCH($B17,Inputs!$C$116:$C$122,0)),0)/conv_2015_2010</f>
        <v>0</v>
      </c>
      <c r="BJ26" s="148">
        <f>IF(BJ$5=second_reg_period, INDEX(Inputs!$N$116:$N$122,MATCH($B17,Inputs!$C$116:$C$122,0)),0)/conv_2015_2010</f>
        <v>0</v>
      </c>
      <c r="BK26" s="148">
        <f>IF(BK$5=second_reg_period, INDEX(Inputs!$N$116:$N$122,MATCH($B17,Inputs!$C$116:$C$122,0)),0)/conv_2015_2010</f>
        <v>0</v>
      </c>
      <c r="BL26" s="148">
        <f>IF(BL$5=second_reg_period, INDEX(Inputs!$N$116:$N$122,MATCH($B17,Inputs!$C$116:$C$122,0)),0)/conv_2015_2010</f>
        <v>0</v>
      </c>
      <c r="BM26" s="148">
        <f>IF(BM$5=second_reg_period, INDEX(Inputs!$N$116:$N$122,MATCH($B17,Inputs!$C$116:$C$122,0)),0)/conv_2015_2010</f>
        <v>0</v>
      </c>
      <c r="BN26" s="148">
        <f>IF(BN$5=second_reg_period, INDEX(Inputs!$N$116:$N$122,MATCH($B17,Inputs!$C$116:$C$122,0)),0)/conv_2015_2010</f>
        <v>0</v>
      </c>
      <c r="BO26" s="148">
        <f>IF(BO$5=second_reg_period, INDEX(Inputs!$N$116:$N$122,MATCH($B17,Inputs!$C$116:$C$122,0)),0)/conv_2015_2010</f>
        <v>0</v>
      </c>
      <c r="BP26" s="148">
        <f>IF(BP$5=second_reg_period, INDEX(Inputs!$N$116:$N$122,MATCH($B17,Inputs!$C$116:$C$122,0)),0)/conv_2015_2010</f>
        <v>0</v>
      </c>
      <c r="BQ26" s="148">
        <f>IF(BQ$5=second_reg_period, INDEX(Inputs!$N$116:$N$122,MATCH($B17,Inputs!$C$116:$C$122,0)),0)/conv_2015_2010</f>
        <v>0</v>
      </c>
    </row>
    <row r="27" spans="1:69" ht="12.75" customHeight="1">
      <c r="D27" s="19" t="s">
        <v>26</v>
      </c>
      <c r="E27" s="1" t="s">
        <v>25</v>
      </c>
      <c r="I27" s="1">
        <f t="shared" ref="I27" si="66">H27-I22+I25+I26</f>
        <v>131.83670482713293</v>
      </c>
      <c r="J27" s="1">
        <f>I27-J24+J25+J26</f>
        <v>127.26918543655475</v>
      </c>
      <c r="K27" s="1">
        <f t="shared" ref="K27:BQ27" si="67">J27-K24+K25+K26</f>
        <v>122.70166604597657</v>
      </c>
      <c r="L27" s="1">
        <f t="shared" si="67"/>
        <v>118.13414665539838</v>
      </c>
      <c r="M27" s="1">
        <f t="shared" si="67"/>
        <v>113.5666272648202</v>
      </c>
      <c r="N27" s="1">
        <f t="shared" si="67"/>
        <v>108.99910787424201</v>
      </c>
      <c r="O27" s="1">
        <f t="shared" si="67"/>
        <v>104.43158848366383</v>
      </c>
      <c r="P27" s="1">
        <f t="shared" si="67"/>
        <v>99.864069093085647</v>
      </c>
      <c r="Q27" s="1">
        <f t="shared" si="67"/>
        <v>95.296549702507463</v>
      </c>
      <c r="R27" s="1">
        <f t="shared" si="67"/>
        <v>90.729030311929279</v>
      </c>
      <c r="S27" s="1">
        <f t="shared" si="67"/>
        <v>86.161510921351095</v>
      </c>
      <c r="T27" s="1">
        <f t="shared" si="67"/>
        <v>81.593991530772911</v>
      </c>
      <c r="U27" s="1">
        <f t="shared" si="67"/>
        <v>77.026472140194727</v>
      </c>
      <c r="V27" s="1">
        <f t="shared" si="67"/>
        <v>72.458952749616543</v>
      </c>
      <c r="W27" s="1">
        <f t="shared" si="67"/>
        <v>67.891433359038359</v>
      </c>
      <c r="X27" s="1">
        <f t="shared" si="67"/>
        <v>63.323913968460168</v>
      </c>
      <c r="Y27" s="1">
        <f t="shared" si="67"/>
        <v>58.756394577881977</v>
      </c>
      <c r="Z27" s="1">
        <f t="shared" si="67"/>
        <v>54.188875187303786</v>
      </c>
      <c r="AA27" s="1">
        <f t="shared" si="67"/>
        <v>49.621355796725595</v>
      </c>
      <c r="AB27" s="1">
        <f t="shared" si="67"/>
        <v>45.053836406147404</v>
      </c>
      <c r="AC27" s="1">
        <f t="shared" si="67"/>
        <v>40.486317015569213</v>
      </c>
      <c r="AD27" s="1">
        <f t="shared" si="67"/>
        <v>35.918797624991022</v>
      </c>
      <c r="AE27" s="1">
        <f t="shared" si="67"/>
        <v>31.351278234412831</v>
      </c>
      <c r="AF27" s="1">
        <f t="shared" si="67"/>
        <v>26.78375884383464</v>
      </c>
      <c r="AG27" s="1">
        <f t="shared" si="67"/>
        <v>22.216239453256449</v>
      </c>
      <c r="AH27" s="1">
        <f t="shared" si="67"/>
        <v>17.648720062678258</v>
      </c>
      <c r="AI27" s="1">
        <f t="shared" si="67"/>
        <v>13.081200672100067</v>
      </c>
      <c r="AJ27" s="1">
        <f t="shared" si="67"/>
        <v>8.5136812815218761</v>
      </c>
      <c r="AK27" s="1">
        <f t="shared" si="67"/>
        <v>3.9461618909436851</v>
      </c>
      <c r="AL27" s="1">
        <f t="shared" si="67"/>
        <v>1.4210854715202004E-14</v>
      </c>
      <c r="AM27" s="1">
        <f t="shared" si="67"/>
        <v>1.4210854715202004E-14</v>
      </c>
      <c r="AN27" s="1">
        <f t="shared" si="67"/>
        <v>1.4210854715202004E-14</v>
      </c>
      <c r="AO27" s="1">
        <f t="shared" si="67"/>
        <v>1.4210854715202004E-14</v>
      </c>
      <c r="AP27" s="1">
        <f t="shared" si="67"/>
        <v>1.4210854715202004E-14</v>
      </c>
      <c r="AQ27" s="1">
        <f t="shared" si="67"/>
        <v>1.4210854715202004E-14</v>
      </c>
      <c r="AR27" s="1">
        <f t="shared" si="67"/>
        <v>1.4210854715202004E-14</v>
      </c>
      <c r="AS27" s="1">
        <f t="shared" si="67"/>
        <v>1.4210854715202004E-14</v>
      </c>
      <c r="AT27" s="1">
        <f t="shared" si="67"/>
        <v>1.4210854715202004E-14</v>
      </c>
      <c r="AU27" s="1">
        <f t="shared" si="67"/>
        <v>1.4210854715202004E-14</v>
      </c>
      <c r="AV27" s="1">
        <f t="shared" si="67"/>
        <v>1.4210854715202004E-14</v>
      </c>
      <c r="AW27" s="1">
        <f t="shared" si="67"/>
        <v>1.4210854715202004E-14</v>
      </c>
      <c r="AX27" s="1">
        <f t="shared" si="67"/>
        <v>1.4210854715202004E-14</v>
      </c>
      <c r="AY27" s="1">
        <f t="shared" si="67"/>
        <v>1.4210854715202004E-14</v>
      </c>
      <c r="AZ27" s="1">
        <f t="shared" si="67"/>
        <v>1.4210854715202004E-14</v>
      </c>
      <c r="BA27" s="1">
        <f t="shared" si="67"/>
        <v>1.4210854715202004E-14</v>
      </c>
      <c r="BB27" s="1">
        <f t="shared" si="67"/>
        <v>1.4210854715202004E-14</v>
      </c>
      <c r="BC27" s="1">
        <f t="shared" si="67"/>
        <v>1.4210854715202004E-14</v>
      </c>
      <c r="BD27" s="1">
        <f t="shared" si="67"/>
        <v>1.4210854715202004E-14</v>
      </c>
      <c r="BE27" s="1">
        <f t="shared" si="67"/>
        <v>1.4210854715202004E-14</v>
      </c>
      <c r="BF27" s="1">
        <f t="shared" si="67"/>
        <v>1.4210854715202004E-14</v>
      </c>
      <c r="BG27" s="1">
        <f t="shared" si="67"/>
        <v>1.4210854715202004E-14</v>
      </c>
      <c r="BH27" s="1">
        <f t="shared" si="67"/>
        <v>1.4210854715202004E-14</v>
      </c>
      <c r="BI27" s="1">
        <f t="shared" si="67"/>
        <v>1.4210854715202004E-14</v>
      </c>
      <c r="BJ27" s="1">
        <f t="shared" si="67"/>
        <v>1.4210854715202004E-14</v>
      </c>
      <c r="BK27" s="1">
        <f t="shared" si="67"/>
        <v>1.4210854715202004E-14</v>
      </c>
      <c r="BL27" s="1">
        <f t="shared" si="67"/>
        <v>1.4210854715202004E-14</v>
      </c>
      <c r="BM27" s="1">
        <f t="shared" si="67"/>
        <v>1.4210854715202004E-14</v>
      </c>
      <c r="BN27" s="1">
        <f t="shared" si="67"/>
        <v>1.4210854715202004E-14</v>
      </c>
      <c r="BO27" s="1">
        <f t="shared" si="67"/>
        <v>1.4210854715202004E-14</v>
      </c>
      <c r="BP27" s="1">
        <f t="shared" si="67"/>
        <v>1.4210854715202004E-14</v>
      </c>
      <c r="BQ27" s="1">
        <f t="shared" si="67"/>
        <v>1.4210854715202004E-14</v>
      </c>
    </row>
    <row r="28" spans="1:69" ht="12.75" customHeight="1">
      <c r="I28" s="34"/>
      <c r="J28" s="5"/>
      <c r="K28" s="5"/>
      <c r="L28" s="5"/>
      <c r="M28" s="5"/>
      <c r="N28" s="5"/>
      <c r="O28" s="5"/>
      <c r="P28" s="5"/>
      <c r="Q28" s="5"/>
      <c r="R28" s="5"/>
    </row>
    <row r="29" spans="1:69" ht="12.75" customHeight="1">
      <c r="A29" s="166"/>
      <c r="B29" s="166"/>
      <c r="C29" s="166"/>
      <c r="D29" s="167" t="s">
        <v>63</v>
      </c>
      <c r="I29" s="34"/>
      <c r="J29" s="168"/>
      <c r="K29" s="168"/>
      <c r="L29" s="168"/>
      <c r="M29" s="168"/>
      <c r="N29" s="169">
        <f>INDEX(Inputs!$N$104:$N$110,MATCH($B17,Inputs!$C$104:$C$110,0))/conv_2015_2010</f>
        <v>3.6857924543931246</v>
      </c>
    </row>
    <row r="30" spans="1:69" ht="12.75" customHeight="1">
      <c r="C30" s="2" t="s">
        <v>30</v>
      </c>
      <c r="E30" s="1" t="s">
        <v>25</v>
      </c>
      <c r="I30" s="34"/>
      <c r="J30" s="9">
        <f>INDEX(Inputs!J$43:J$49,MATCH($B17,Inputs!$C$43:$C$49,0))*(1+IF(J$5&lt;=second_reg_period, J$7, J$6))^0.5</f>
        <v>21.902406843170677</v>
      </c>
      <c r="K30" s="9">
        <f>INDEX(Inputs!K$43:K$49,MATCH($B17,Inputs!$C$43:$C$49,0))*(1+IF(K$5&lt;=second_reg_period, K$7, K$6))^0.5</f>
        <v>16.460464047817407</v>
      </c>
      <c r="L30" s="9">
        <f>INDEX(Inputs!L$43:L$49,MATCH($B17,Inputs!$C$43:$C$49,0))*(1+IF(L$5&lt;=second_reg_period, L$7, L$6))^0.5</f>
        <v>23.040065328157464</v>
      </c>
      <c r="M30" s="9">
        <f>INDEX(Inputs!M$43:M$49,MATCH($B17,Inputs!$C$43:$C$49,0))*(1+IF(M$5&lt;=second_reg_period, M$7, M$6))^0.5</f>
        <v>25.582999196721776</v>
      </c>
      <c r="N30" s="9">
        <f>INDEX(Inputs!N$43:N$49,MATCH($B17,Inputs!$C$43:$C$49,0))*(1+IF(N$5&lt;=second_reg_period, N$7, N$6))^0.5</f>
        <v>30.009726273464558</v>
      </c>
      <c r="O30" s="9">
        <f>INDEX(Inputs!O$43:O$49,MATCH($B17,Inputs!$C$43:$C$49,0))*(1+IF(O$5&lt;=second_reg_period, O$7, O$6))^0.5</f>
        <v>0</v>
      </c>
      <c r="P30" s="9">
        <f>INDEX(Inputs!P$43:P$49,MATCH($B17,Inputs!$C$43:$C$49,0))*(1+IF(P$5&lt;=second_reg_period, P$7, P$6))^0.5</f>
        <v>0</v>
      </c>
      <c r="Q30" s="9">
        <f>INDEX(Inputs!Q$43:Q$49,MATCH($B17,Inputs!$C$43:$C$49,0))*(1+IF(Q$5&lt;=second_reg_period, Q$7, Q$6))^0.5</f>
        <v>0</v>
      </c>
      <c r="R30" s="9">
        <f>INDEX(Inputs!R$43:R$49,MATCH($B17,Inputs!$C$43:$C$49,0))*(1+IF(R$5&lt;=second_reg_period, R$7, R$6))^0.5</f>
        <v>0</v>
      </c>
      <c r="S30" s="9">
        <f>INDEX(Inputs!S$43:S$49,MATCH($B17,Inputs!$C$43:$C$49,0))*(1+IF(S$5&lt;=second_reg_period, S$7, S$6))^0.5</f>
        <v>0</v>
      </c>
      <c r="T30" s="9">
        <f>INDEX(Inputs!T$43:T$49,MATCH($B17,Inputs!$C$43:$C$49,0))*(1+IF(T$5&lt;=second_reg_period, T$7, T$6))^0.5</f>
        <v>0</v>
      </c>
      <c r="U30" s="9">
        <f>INDEX(Inputs!U$43:U$49,MATCH($B17,Inputs!$C$43:$C$49,0))*(1+IF(U$5&lt;=second_reg_period, U$7, U$6))^0.5</f>
        <v>0</v>
      </c>
      <c r="V30" s="9">
        <f>INDEX(Inputs!V$43:V$49,MATCH($B17,Inputs!$C$43:$C$49,0))*(1+IF(V$5&lt;=second_reg_period, V$7, V$6))^0.5</f>
        <v>0</v>
      </c>
      <c r="W30" s="9">
        <f>INDEX(Inputs!W$43:W$49,MATCH($B17,Inputs!$C$43:$C$49,0))*(1+IF(W$5&lt;=second_reg_period, W$7, W$6))^0.5</f>
        <v>0</v>
      </c>
      <c r="X30" s="9">
        <f>INDEX(Inputs!X$43:X$49,MATCH($B17,Inputs!$C$43:$C$49,0))*(1+IF(X$5&lt;=second_reg_period, X$7, X$6))^0.5</f>
        <v>0</v>
      </c>
      <c r="Y30" s="9">
        <f>INDEX(Inputs!Y$43:Y$49,MATCH($B17,Inputs!$C$43:$C$49,0))*(1+IF(Y$5&lt;=second_reg_period, Y$7, Y$6))^0.5</f>
        <v>0</v>
      </c>
      <c r="Z30" s="9">
        <f>INDEX(Inputs!Z$43:Z$49,MATCH($B17,Inputs!$C$43:$C$49,0))*(1+IF(Z$5&lt;=second_reg_period, Z$7, Z$6))^0.5</f>
        <v>0</v>
      </c>
      <c r="AA30" s="9">
        <f>INDEX(Inputs!AA$43:AA$49,MATCH($B17,Inputs!$C$43:$C$49,0))*(1+IF(AA$5&lt;=second_reg_period, AA$7, AA$6))^0.5</f>
        <v>0</v>
      </c>
      <c r="AB30" s="9">
        <f>INDEX(Inputs!AB$43:AB$49,MATCH($B17,Inputs!$C$43:$C$49,0))*(1+IF(AB$5&lt;=second_reg_period, AB$7, AB$6))^0.5</f>
        <v>0</v>
      </c>
      <c r="AC30" s="9">
        <f>INDEX(Inputs!AC$43:AC$49,MATCH($B17,Inputs!$C$43:$C$49,0))*(1+IF(AC$5&lt;=second_reg_period, AC$7, AC$6))^0.5</f>
        <v>0</v>
      </c>
      <c r="AD30" s="9">
        <f>INDEX(Inputs!AD$43:AD$49,MATCH($B17,Inputs!$C$43:$C$49,0))*(1+IF(AD$5&lt;=second_reg_period, AD$7, AD$6))^0.5</f>
        <v>0</v>
      </c>
      <c r="AE30" s="9">
        <f>INDEX(Inputs!AE$43:AE$49,MATCH($B17,Inputs!$C$43:$C$49,0))*(1+IF(AE$5&lt;=second_reg_period, AE$7, AE$6))^0.5</f>
        <v>0</v>
      </c>
      <c r="AF30" s="9">
        <f>INDEX(Inputs!AF$43:AF$49,MATCH($B17,Inputs!$C$43:$C$49,0))*(1+IF(AF$5&lt;=second_reg_period, AF$7, AF$6))^0.5</f>
        <v>0</v>
      </c>
      <c r="AG30" s="9">
        <f>INDEX(Inputs!AG$43:AG$49,MATCH($B17,Inputs!$C$43:$C$49,0))*(1+IF(AG$5&lt;=second_reg_period, AG$7, AG$6))^0.5</f>
        <v>0</v>
      </c>
      <c r="AH30" s="9">
        <f>INDEX(Inputs!AH$43:AH$49,MATCH($B17,Inputs!$C$43:$C$49,0))*(1+IF(AH$5&lt;=second_reg_period, AH$7, AH$6))^0.5</f>
        <v>0</v>
      </c>
      <c r="AI30" s="9">
        <f>INDEX(Inputs!AI$43:AI$49,MATCH($B17,Inputs!$C$43:$C$49,0))*(1+IF(AI$5&lt;=second_reg_period, AI$7, AI$6))^0.5</f>
        <v>0</v>
      </c>
      <c r="AJ30" s="9">
        <f>INDEX(Inputs!AJ$43:AJ$49,MATCH($B17,Inputs!$C$43:$C$49,0))*(1+IF(AJ$5&lt;=second_reg_period, AJ$7, AJ$6))^0.5</f>
        <v>0</v>
      </c>
      <c r="AK30" s="9">
        <f>INDEX(Inputs!AK$43:AK$49,MATCH($B17,Inputs!$C$43:$C$49,0))*(1+IF(AK$5&lt;=second_reg_period, AK$7, AK$6))^0.5</f>
        <v>0</v>
      </c>
      <c r="AL30" s="9">
        <f>INDEX(Inputs!AL$43:AL$49,MATCH($B17,Inputs!$C$43:$C$49,0))*(1+IF(AL$5&lt;=second_reg_period, AL$7, AL$6))^0.5</f>
        <v>0</v>
      </c>
      <c r="AM30" s="9">
        <f>INDEX(Inputs!AM$43:AM$49,MATCH($B17,Inputs!$C$43:$C$49,0))*(1+IF(AM$5&lt;=second_reg_period, AM$7, AM$6))^0.5</f>
        <v>0</v>
      </c>
      <c r="AN30" s="9">
        <f>INDEX(Inputs!AN$43:AN$49,MATCH($B17,Inputs!$C$43:$C$49,0))*(1+IF(AN$5&lt;=second_reg_period, AN$7, AN$6))^0.5</f>
        <v>0</v>
      </c>
      <c r="AO30" s="9">
        <f>INDEX(Inputs!AO$43:AO$49,MATCH($B17,Inputs!$C$43:$C$49,0))*(1+IF(AO$5&lt;=second_reg_period, AO$7, AO$6))^0.5</f>
        <v>0</v>
      </c>
      <c r="AP30" s="9">
        <f>INDEX(Inputs!AP$43:AP$49,MATCH($B17,Inputs!$C$43:$C$49,0))*(1+IF(AP$5&lt;=second_reg_period, AP$7, AP$6))^0.5</f>
        <v>0</v>
      </c>
      <c r="AQ30" s="9">
        <f>INDEX(Inputs!AQ$43:AQ$49,MATCH($B17,Inputs!$C$43:$C$49,0))*(1+IF(AQ$5&lt;=second_reg_period, AQ$7, AQ$6))^0.5</f>
        <v>0</v>
      </c>
      <c r="AR30" s="9">
        <f>INDEX(Inputs!AR$43:AR$49,MATCH($B17,Inputs!$C$43:$C$49,0))*(1+IF(AR$5&lt;=second_reg_period, AR$7, AR$6))^0.5</f>
        <v>0</v>
      </c>
      <c r="AS30" s="9">
        <f>INDEX(Inputs!AS$43:AS$49,MATCH($B17,Inputs!$C$43:$C$49,0))*(1+IF(AS$5&lt;=second_reg_period, AS$7, AS$6))^0.5</f>
        <v>0</v>
      </c>
      <c r="AT30" s="9">
        <f>INDEX(Inputs!AT$43:AT$49,MATCH($B17,Inputs!$C$43:$C$49,0))*(1+IF(AT$5&lt;=second_reg_period, AT$7, AT$6))^0.5</f>
        <v>0</v>
      </c>
      <c r="AU30" s="9">
        <f>INDEX(Inputs!AU$43:AU$49,MATCH($B17,Inputs!$C$43:$C$49,0))*(1+IF(AU$5&lt;=second_reg_period, AU$7, AU$6))^0.5</f>
        <v>0</v>
      </c>
      <c r="AV30" s="9">
        <f>INDEX(Inputs!AV$43:AV$49,MATCH($B17,Inputs!$C$43:$C$49,0))*(1+IF(AV$5&lt;=second_reg_period, AV$7, AV$6))^0.5</f>
        <v>0</v>
      </c>
      <c r="AW30" s="9">
        <f>INDEX(Inputs!AW$43:AW$49,MATCH($B17,Inputs!$C$43:$C$49,0))*(1+IF(AW$5&lt;=second_reg_period, AW$7, AW$6))^0.5</f>
        <v>0</v>
      </c>
      <c r="AX30" s="9">
        <f>INDEX(Inputs!AX$43:AX$49,MATCH($B17,Inputs!$C$43:$C$49,0))*(1+IF(AX$5&lt;=second_reg_period, AX$7, AX$6))^0.5</f>
        <v>0</v>
      </c>
      <c r="AY30" s="9">
        <f>INDEX(Inputs!AY$43:AY$49,MATCH($B17,Inputs!$C$43:$C$49,0))*(1+IF(AY$5&lt;=second_reg_period, AY$7, AY$6))^0.5</f>
        <v>0</v>
      </c>
      <c r="AZ30" s="9">
        <f>INDEX(Inputs!AZ$43:AZ$49,MATCH($B17,Inputs!$C$43:$C$49,0))*(1+IF(AZ$5&lt;=second_reg_period, AZ$7, AZ$6))^0.5</f>
        <v>0</v>
      </c>
      <c r="BA30" s="9">
        <f>INDEX(Inputs!BA$43:BA$49,MATCH($B17,Inputs!$C$43:$C$49,0))*(1+IF(BA$5&lt;=second_reg_period, BA$7, BA$6))^0.5</f>
        <v>0</v>
      </c>
      <c r="BB30" s="9">
        <f>INDEX(Inputs!BB$43:BB$49,MATCH($B17,Inputs!$C$43:$C$49,0))*(1+IF(BB$5&lt;=second_reg_period, BB$7, BB$6))^0.5</f>
        <v>0</v>
      </c>
      <c r="BC30" s="9">
        <f>INDEX(Inputs!BC$43:BC$49,MATCH($B17,Inputs!$C$43:$C$49,0))*(1+IF(BC$5&lt;=second_reg_period, BC$7, BC$6))^0.5</f>
        <v>0</v>
      </c>
      <c r="BD30" s="9">
        <f>INDEX(Inputs!BD$43:BD$49,MATCH($B17,Inputs!$C$43:$C$49,0))*(1+IF(BD$5&lt;=second_reg_period, BD$7, BD$6))^0.5</f>
        <v>0</v>
      </c>
      <c r="BE30" s="9">
        <f>INDEX(Inputs!BE$43:BE$49,MATCH($B17,Inputs!$C$43:$C$49,0))*(1+IF(BE$5&lt;=second_reg_period, BE$7, BE$6))^0.5</f>
        <v>0</v>
      </c>
      <c r="BF30" s="9">
        <f>INDEX(Inputs!BF$43:BF$49,MATCH($B17,Inputs!$C$43:$C$49,0))*(1+IF(BF$5&lt;=second_reg_period, BF$7, BF$6))^0.5</f>
        <v>0</v>
      </c>
      <c r="BG30" s="9">
        <f>INDEX(Inputs!BG$43:BG$49,MATCH($B17,Inputs!$C$43:$C$49,0))*(1+IF(BG$5&lt;=second_reg_period, BG$7, BG$6))^0.5</f>
        <v>0</v>
      </c>
      <c r="BH30" s="9">
        <f>INDEX(Inputs!BH$43:BH$49,MATCH($B17,Inputs!$C$43:$C$49,0))*(1+IF(BH$5&lt;=second_reg_period, BH$7, BH$6))^0.5</f>
        <v>0</v>
      </c>
      <c r="BI30" s="9">
        <f>INDEX(Inputs!BI$43:BI$49,MATCH($B17,Inputs!$C$43:$C$49,0))*(1+IF(BI$5&lt;=second_reg_period, BI$7, BI$6))^0.5</f>
        <v>0</v>
      </c>
      <c r="BJ30" s="9">
        <f>INDEX(Inputs!BJ$43:BJ$49,MATCH($B17,Inputs!$C$43:$C$49,0))*(1+IF(BJ$5&lt;=second_reg_period, BJ$7, BJ$6))^0.5</f>
        <v>0</v>
      </c>
      <c r="BK30" s="9">
        <f>INDEX(Inputs!BK$43:BK$49,MATCH($B17,Inputs!$C$43:$C$49,0))*(1+IF(BK$5&lt;=second_reg_period, BK$7, BK$6))^0.5</f>
        <v>0</v>
      </c>
      <c r="BL30" s="9">
        <f>INDEX(Inputs!BL$43:BL$49,MATCH($B17,Inputs!$C$43:$C$49,0))*(1+IF(BL$5&lt;=second_reg_period, BL$7, BL$6))^0.5</f>
        <v>0</v>
      </c>
      <c r="BM30" s="9">
        <f>INDEX(Inputs!BM$43:BM$49,MATCH($B17,Inputs!$C$43:$C$49,0))*(1+IF(BM$5&lt;=second_reg_period, BM$7, BM$6))^0.5</f>
        <v>0</v>
      </c>
      <c r="BN30" s="9">
        <f>INDEX(Inputs!BN$43:BN$49,MATCH($B17,Inputs!$C$43:$C$49,0))*(1+IF(BN$5&lt;=second_reg_period, BN$7, BN$6))^0.5</f>
        <v>0</v>
      </c>
      <c r="BO30" s="9">
        <f>INDEX(Inputs!BO$43:BO$49,MATCH($B17,Inputs!$C$43:$C$49,0))*(1+IF(BO$5&lt;=second_reg_period, BO$7, BO$6))^0.5</f>
        <v>0</v>
      </c>
      <c r="BP30" s="9">
        <f>INDEX(Inputs!BP$43:BP$49,MATCH($B17,Inputs!$C$43:$C$49,0))*(1+IF(BP$5&lt;=second_reg_period, BP$7, BP$6))^0.5</f>
        <v>0</v>
      </c>
      <c r="BQ30" s="9">
        <f>INDEX(Inputs!BQ$43:BQ$49,MATCH($B17,Inputs!$C$43:$C$49,0))*(1+IF(BQ$5&lt;=second_reg_period, BQ$7, BQ$6))^0.5</f>
        <v>0</v>
      </c>
    </row>
    <row r="31" spans="1:69" ht="12.75" customHeight="1">
      <c r="D31" s="19" t="s">
        <v>20</v>
      </c>
      <c r="I31" s="34"/>
      <c r="O31" s="164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 s="145" customFormat="1" ht="12.75" customHeight="1">
      <c r="D32" s="149" t="s">
        <v>63</v>
      </c>
      <c r="E32" s="145" t="s">
        <v>25</v>
      </c>
      <c r="I32" s="147"/>
      <c r="J32" s="165"/>
      <c r="K32" s="165"/>
      <c r="L32" s="165"/>
      <c r="M32" s="165"/>
      <c r="N32" s="165"/>
      <c r="O32" s="170">
        <f>IF($I19="n/a",0,IF(O$5-$N$5&gt;$I19-5,$N29-SUM($J32:N32),$N29/($I19-5)))</f>
        <v>9.2791197607662565E-2</v>
      </c>
      <c r="P32" s="170">
        <f>IF($I19="n/a",0,IF(P$5-$N$5&gt;$I19-5,$N29-SUM($J32:O32),$N29/($I19-5)))</f>
        <v>9.2791197607662565E-2</v>
      </c>
      <c r="Q32" s="170">
        <f>IF($I19="n/a",0,IF(Q$5-$N$5&gt;$I19-5,$N29-SUM($J32:P32),$N29/($I19-5)))</f>
        <v>9.2791197607662565E-2</v>
      </c>
      <c r="R32" s="170">
        <f>IF($I19="n/a",0,IF(R$5-$N$5&gt;$I19-5,$N29-SUM($J32:Q32),$N29/($I19-5)))</f>
        <v>9.2791197607662565E-2</v>
      </c>
      <c r="S32" s="170">
        <f>IF($I19="n/a",0,IF(S$5-$N$5&gt;$I19-5,$N29-SUM($J32:R32),$N29/($I19-5)))</f>
        <v>9.2791197607662565E-2</v>
      </c>
      <c r="T32" s="170">
        <f>IF($I19="n/a",0,IF(T$5-$N$5&gt;$I19-5,$N29-SUM($J32:S32),$N29/($I19-5)))</f>
        <v>9.2791197607662565E-2</v>
      </c>
      <c r="U32" s="170">
        <f>IF($I19="n/a",0,IF(U$5-$N$5&gt;$I19-5,$N29-SUM($J32:T32),$N29/($I19-5)))</f>
        <v>9.2791197607662565E-2</v>
      </c>
      <c r="V32" s="170">
        <f>IF($I19="n/a",0,IF(V$5-$N$5&gt;$I19-5,$N29-SUM($J32:U32),$N29/($I19-5)))</f>
        <v>9.2791197607662565E-2</v>
      </c>
      <c r="W32" s="170">
        <f>IF($I19="n/a",0,IF(W$5-$N$5&gt;$I19-5,$N29-SUM($J32:V32),$N29/($I19-5)))</f>
        <v>9.2791197607662565E-2</v>
      </c>
      <c r="X32" s="170">
        <f>IF($I19="n/a",0,IF(X$5-$N$5&gt;$I19-5,$N29-SUM($J32:W32),$N29/($I19-5)))</f>
        <v>9.2791197607662565E-2</v>
      </c>
      <c r="Y32" s="170">
        <f>IF($I19="n/a",0,IF(Y$5-$N$5&gt;$I19-5,$N29-SUM($J32:X32),$N29/($I19-5)))</f>
        <v>9.2791197607662565E-2</v>
      </c>
      <c r="Z32" s="170">
        <f>IF($I19="n/a",0,IF(Z$5-$N$5&gt;$I19-5,$N29-SUM($J32:Y32),$N29/($I19-5)))</f>
        <v>9.2791197607662565E-2</v>
      </c>
      <c r="AA32" s="170">
        <f>IF($I19="n/a",0,IF(AA$5-$N$5&gt;$I19-5,$N29-SUM($J32:Z32),$N29/($I19-5)))</f>
        <v>9.2791197607662565E-2</v>
      </c>
      <c r="AB32" s="170">
        <f>IF($I19="n/a",0,IF(AB$5-$N$5&gt;$I19-5,$N29-SUM($J32:AA32),$N29/($I19-5)))</f>
        <v>9.2791197607662565E-2</v>
      </c>
      <c r="AC32" s="170">
        <f>IF($I19="n/a",0,IF(AC$5-$N$5&gt;$I19-5,$N29-SUM($J32:AB32),$N29/($I19-5)))</f>
        <v>9.2791197607662565E-2</v>
      </c>
      <c r="AD32" s="170">
        <f>IF($I19="n/a",0,IF(AD$5-$N$5&gt;$I19-5,$N29-SUM($J32:AC32),$N29/($I19-5)))</f>
        <v>9.2791197607662565E-2</v>
      </c>
      <c r="AE32" s="170">
        <f>IF($I19="n/a",0,IF(AE$5-$N$5&gt;$I19-5,$N29-SUM($J32:AD32),$N29/($I19-5)))</f>
        <v>9.2791197607662565E-2</v>
      </c>
      <c r="AF32" s="170">
        <f>IF($I19="n/a",0,IF(AF$5-$N$5&gt;$I19-5,$N29-SUM($J32:AE32),$N29/($I19-5)))</f>
        <v>9.2791197607662565E-2</v>
      </c>
      <c r="AG32" s="170">
        <f>IF($I19="n/a",0,IF(AG$5-$N$5&gt;$I19-5,$N29-SUM($J32:AF32),$N29/($I19-5)))</f>
        <v>9.2791197607662565E-2</v>
      </c>
      <c r="AH32" s="170">
        <f>IF($I19="n/a",0,IF(AH$5-$N$5&gt;$I19-5,$N29-SUM($J32:AG32),$N29/($I19-5)))</f>
        <v>9.2791197607662565E-2</v>
      </c>
      <c r="AI32" s="170">
        <f>IF($I19="n/a",0,IF(AI$5-$N$5&gt;$I19-5,$N29-SUM($J32:AH32),$N29/($I19-5)))</f>
        <v>9.2791197607662565E-2</v>
      </c>
      <c r="AJ32" s="170">
        <f>IF($I19="n/a",0,IF(AJ$5-$N$5&gt;$I19-5,$N29-SUM($J32:AI32),$N29/($I19-5)))</f>
        <v>9.2791197607662565E-2</v>
      </c>
      <c r="AK32" s="170">
        <f>IF($I19="n/a",0,IF(AK$5-$N$5&gt;$I19-5,$N29-SUM($J32:AJ32),$N29/($I19-5)))</f>
        <v>9.2791197607662565E-2</v>
      </c>
      <c r="AL32" s="170">
        <f>IF($I19="n/a",0,IF(AL$5-$N$5&gt;$I19-5,$N29-SUM($J32:AK32),$N29/($I19-5)))</f>
        <v>9.2791197607662565E-2</v>
      </c>
      <c r="AM32" s="170">
        <f>IF($I19="n/a",0,IF(AM$5-$N$5&gt;$I19-5,$N29-SUM($J32:AL32),$N29/($I19-5)))</f>
        <v>9.2791197607662565E-2</v>
      </c>
      <c r="AN32" s="170">
        <f>IF($I19="n/a",0,IF(AN$5-$N$5&gt;$I19-5,$N29-SUM($J32:AM32),$N29/($I19-5)))</f>
        <v>9.2791197607662565E-2</v>
      </c>
      <c r="AO32" s="170">
        <f>IF($I19="n/a",0,IF(AO$5-$N$5&gt;$I19-5,$N29-SUM($J32:AN32),$N29/($I19-5)))</f>
        <v>9.2791197607662565E-2</v>
      </c>
      <c r="AP32" s="170">
        <f>IF($I19="n/a",0,IF(AP$5-$N$5&gt;$I19-5,$N29-SUM($J32:AO32),$N29/($I19-5)))</f>
        <v>9.2791197607662565E-2</v>
      </c>
      <c r="AQ32" s="170">
        <f>IF($I19="n/a",0,IF(AQ$5-$N$5&gt;$I19-5,$N29-SUM($J32:AP32),$N29/($I19-5)))</f>
        <v>9.2791197607662565E-2</v>
      </c>
      <c r="AR32" s="170">
        <f>IF($I19="n/a",0,IF(AR$5-$N$5&gt;$I19-5,$N29-SUM($J32:AQ32),$N29/($I19-5)))</f>
        <v>9.2791197607662565E-2</v>
      </c>
      <c r="AS32" s="170">
        <f>IF($I19="n/a",0,IF(AS$5-$N$5&gt;$I19-5,$N29-SUM($J32:AR32),$N29/($I19-5)))</f>
        <v>9.2791197607662565E-2</v>
      </c>
      <c r="AT32" s="170">
        <f>IF($I19="n/a",0,IF(AT$5-$N$5&gt;$I19-5,$N29-SUM($J32:AS32),$N29/($I19-5)))</f>
        <v>9.2791197607662565E-2</v>
      </c>
      <c r="AU32" s="170">
        <f>IF($I19="n/a",0,IF(AU$5-$N$5&gt;$I19-5,$N29-SUM($J32:AT32),$N29/($I19-5)))</f>
        <v>9.2791197607662565E-2</v>
      </c>
      <c r="AV32" s="170">
        <f>IF($I19="n/a",0,IF(AV$5-$N$5&gt;$I19-5,$N29-SUM($J32:AU32),$N29/($I19-5)))</f>
        <v>9.2791197607662565E-2</v>
      </c>
      <c r="AW32" s="170">
        <f>IF($I19="n/a",0,IF(AW$5-$N$5&gt;$I19-5,$N29-SUM($J32:AV32),$N29/($I19-5)))</f>
        <v>9.2791197607662565E-2</v>
      </c>
      <c r="AX32" s="170">
        <f>IF($I19="n/a",0,IF(AX$5-$N$5&gt;$I19-5,$N29-SUM($J32:AW32),$N29/($I19-5)))</f>
        <v>9.2791197607662565E-2</v>
      </c>
      <c r="AY32" s="170">
        <f>IF($I19="n/a",0,IF(AY$5-$N$5&gt;$I19-5,$N29-SUM($J32:AX32),$N29/($I19-5)))</f>
        <v>9.2791197607662565E-2</v>
      </c>
      <c r="AZ32" s="170">
        <f>IF($I19="n/a",0,IF(AZ$5-$N$5&gt;$I19-5,$N29-SUM($J32:AY32),$N29/($I19-5)))</f>
        <v>9.2791197607662565E-2</v>
      </c>
      <c r="BA32" s="170">
        <f>IF($I19="n/a",0,IF(BA$5-$N$5&gt;$I19-5,$N29-SUM($J32:AZ32),$N29/($I19-5)))</f>
        <v>9.2791197607662565E-2</v>
      </c>
      <c r="BB32" s="170">
        <f>IF($I19="n/a",0,IF(BB$5-$N$5&gt;$I19-5,$N29-SUM($J32:BA32),$N29/($I19-5)))</f>
        <v>6.6935747694282011E-2</v>
      </c>
      <c r="BC32" s="170">
        <f>IF($I19="n/a",0,IF(BC$5-$N$5&gt;$I19-5,$N29-SUM($J32:BB32),$N29/($I19-5)))</f>
        <v>0</v>
      </c>
      <c r="BD32" s="170">
        <f>IF($I19="n/a",0,IF(BD$5-$N$5&gt;$I19-5,$N29-SUM($J32:BC32),$N29/($I19-5)))</f>
        <v>0</v>
      </c>
      <c r="BE32" s="170">
        <f>IF($I19="n/a",0,IF(BE$5-$N$5&gt;$I19-5,$N29-SUM($J32:BD32),$N29/($I19-5)))</f>
        <v>0</v>
      </c>
      <c r="BF32" s="170">
        <f>IF($I19="n/a",0,IF(BF$5-$N$5&gt;$I19-5,$N29-SUM($J32:BE32),$N29/($I19-5)))</f>
        <v>0</v>
      </c>
      <c r="BG32" s="170">
        <f>IF($I19="n/a",0,IF(BG$5-$N$5&gt;$I19-5,$N29-SUM($J32:BF32),$N29/($I19-5)))</f>
        <v>0</v>
      </c>
      <c r="BH32" s="170">
        <f>IF($I19="n/a",0,IF(BH$5-$N$5&gt;$I19-5,$N29-SUM($J32:BG32),$N29/($I19-5)))</f>
        <v>0</v>
      </c>
      <c r="BI32" s="170">
        <f>IF($I19="n/a",0,IF(BI$5-$N$5&gt;$I19-5,$N29-SUM($J32:BH32),$N29/($I19-5)))</f>
        <v>0</v>
      </c>
      <c r="BJ32" s="170">
        <f>IF($I19="n/a",0,IF(BJ$5-$N$5&gt;$I19-5,$N29-SUM($J32:BI32),$N29/($I19-5)))</f>
        <v>0</v>
      </c>
      <c r="BK32" s="170">
        <f>IF($I19="n/a",0,IF(BK$5-$N$5&gt;$I19-5,$N29-SUM($J32:BJ32),$N29/($I19-5)))</f>
        <v>0</v>
      </c>
      <c r="BL32" s="170">
        <f>IF($I19="n/a",0,IF(BL$5-$N$5&gt;$I19-5,$N29-SUM($J32:BK32),$N29/($I19-5)))</f>
        <v>0</v>
      </c>
      <c r="BM32" s="170">
        <f>IF($I19="n/a",0,IF(BM$5-$N$5&gt;$I19-5,$N29-SUM($J32:BL32),$N29/($I19-5)))</f>
        <v>0</v>
      </c>
      <c r="BN32" s="170">
        <f>IF($I19="n/a",0,IF(BN$5-$N$5&gt;$I19-5,$N29-SUM($J32:BM32),$N29/($I19-5)))</f>
        <v>0</v>
      </c>
      <c r="BO32" s="170">
        <f>IF($I19="n/a",0,IF(BO$5-$N$5&gt;$I19-5,$N29-SUM($J32:BN32),$N29/($I19-5)))</f>
        <v>0</v>
      </c>
      <c r="BP32" s="170">
        <f>IF($I19="n/a",0,IF(BP$5-$N$5&gt;$I19-5,$N29-SUM($J32:BO32),$N29/($I19-5)))</f>
        <v>0</v>
      </c>
      <c r="BQ32" s="170">
        <f>IF($I19="n/a",0,IF(BQ$5-$N$5&gt;$I19-5,$N29-SUM($J32:BP32),$N29/($I19-5)))</f>
        <v>0</v>
      </c>
    </row>
    <row r="33" spans="4:69" ht="12.75" customHeight="1">
      <c r="D33" s="22">
        <v>2011</v>
      </c>
      <c r="E33" s="1" t="s">
        <v>25</v>
      </c>
      <c r="I33" s="34"/>
      <c r="J33" s="4">
        <f>IF(J$5&lt;=$D33,0,IF(SUM($D33,I19)&gt;J$5,$J30/I19,$J30-SUM($I33:I33)))</f>
        <v>0</v>
      </c>
      <c r="K33" s="4">
        <f>IF(K$5&lt;=$D33,0,IF(SUM($D33,I19)&gt;K$5,$J30/I19,$J30-SUM($I33:J33)))</f>
        <v>0.48975271384818403</v>
      </c>
      <c r="L33" s="4">
        <f>IF(L$5&lt;=$D33,0,IF(SUM($D33,I19)&gt;L$5,$J30/I19,$J30-SUM($I33:K33)))</f>
        <v>0.48975271384818403</v>
      </c>
      <c r="M33" s="4">
        <f>IF(M$5&lt;=$D33,0,IF(SUM($D33,I19)&gt;M$5,$J30/I19,$J30-SUM($I33:L33)))</f>
        <v>0.48975271384818403</v>
      </c>
      <c r="N33" s="4">
        <f>IF(N$5&lt;=$D33,0,IF(SUM($D33,I19)&gt;N$5,$J30/I19,$J30-SUM($I33:M33)))</f>
        <v>0.48975271384818403</v>
      </c>
      <c r="O33" s="4">
        <f>IF(O$5&lt;=$D33,0,IF(SUM($D33,I19)&gt;O$5,$J30/I19,$J30-SUM($I33:N33)))</f>
        <v>0.48975271384818403</v>
      </c>
      <c r="P33" s="4">
        <f>IF(P$5&lt;=$D33,0,IF(SUM($D33,I19)&gt;P$5,$J30/I19,$J30-SUM($I33:O33)))</f>
        <v>0.48975271384818403</v>
      </c>
      <c r="Q33" s="4">
        <f>IF(Q$5&lt;=$D33,0,IF(SUM($D33,I19)&gt;Q$5,$J30/I19,$J30-SUM($I33:P33)))</f>
        <v>0.48975271384818403</v>
      </c>
      <c r="R33" s="4">
        <f>IF(R$5&lt;=$D33,0,IF(SUM($D33,I19)&gt;R$5,$J30/I19,$J30-SUM($I33:Q33)))</f>
        <v>0.48975271384818403</v>
      </c>
      <c r="S33" s="4">
        <f>IF(S$5&lt;=$D33,0,IF(SUM($D33,I19)&gt;S$5,$J30/I19,$J30-SUM($I33:R33)))</f>
        <v>0.48975271384818403</v>
      </c>
      <c r="T33" s="4">
        <f>IF(T$5&lt;=$D33,0,IF(SUM($D33,I19)&gt;T$5,$J30/I19,$J30-SUM($I33:S33)))</f>
        <v>0.48975271384818403</v>
      </c>
      <c r="U33" s="4">
        <f>IF(U$5&lt;=$D33,0,IF(SUM($D33,I19)&gt;U$5,$J30/I19,$J30-SUM($I33:T33)))</f>
        <v>0.48975271384818403</v>
      </c>
      <c r="V33" s="4">
        <f>IF(V$5&lt;=$D33,0,IF(SUM($D33,I19)&gt;V$5,$J30/I19,$J30-SUM($I33:U33)))</f>
        <v>0.48975271384818403</v>
      </c>
      <c r="W33" s="4">
        <f>IF(W$5&lt;=$D33,0,IF(SUM($D33,I19)&gt;W$5,$J30/I19,$J30-SUM($I33:V33)))</f>
        <v>0.48975271384818403</v>
      </c>
      <c r="X33" s="4">
        <f>IF(X$5&lt;=$D33,0,IF(SUM($D33,I19)&gt;X$5,$J30/I19,$J30-SUM($I33:W33)))</f>
        <v>0.48975271384818403</v>
      </c>
      <c r="Y33" s="4">
        <f>IF(Y$5&lt;=$D33,0,IF(SUM($D33,I19)&gt;Y$5,$J30/I19,$J30-SUM($I33:X33)))</f>
        <v>0.48975271384818403</v>
      </c>
      <c r="Z33" s="4">
        <f>IF(Z$5&lt;=$D33,0,IF(SUM($D33,I19)&gt;Z$5,$J30/I19,$J30-SUM($I33:Y33)))</f>
        <v>0.48975271384818403</v>
      </c>
      <c r="AA33" s="4">
        <f>IF(AA$5&lt;=$D33,0,IF(SUM($D33,I19)&gt;AA$5,$J30/I19,$J30-SUM($I33:Z33)))</f>
        <v>0.48975271384818403</v>
      </c>
      <c r="AB33" s="4">
        <f>IF(AB$5&lt;=$D33,0,IF(SUM($D33,I19)&gt;AB$5,$J30/I19,$J30-SUM($I33:AA33)))</f>
        <v>0.48975271384818403</v>
      </c>
      <c r="AC33" s="4">
        <f>IF(AC$5&lt;=$D33,0,IF(SUM($D33,I19)&gt;AC$5,$J30/I19,$J30-SUM($I33:AB33)))</f>
        <v>0.48975271384818403</v>
      </c>
      <c r="AD33" s="4">
        <f>IF(AD$5&lt;=$D33,0,IF(SUM($D33,I19)&gt;AD$5,$J30/I19,$J30-SUM($I33:AC33)))</f>
        <v>0.48975271384818403</v>
      </c>
      <c r="AE33" s="4">
        <f>IF(AE$5&lt;=$D33,0,IF(SUM($D33,I19)&gt;AE$5,$J30/I19,$J30-SUM($I33:AD33)))</f>
        <v>0.48975271384818403</v>
      </c>
      <c r="AF33" s="4">
        <f>IF(AF$5&lt;=$D33,0,IF(SUM($D33,I19)&gt;AF$5,$J30/I19,$J30-SUM($I33:AE33)))</f>
        <v>0.48975271384818403</v>
      </c>
      <c r="AG33" s="4">
        <f>IF(AG$5&lt;=$D33,0,IF(SUM($D33,I19)&gt;AG$5,$J30/I19,$J30-SUM($I33:AF33)))</f>
        <v>0.48975271384818403</v>
      </c>
      <c r="AH33" s="4">
        <f>IF(AH$5&lt;=$D33,0,IF(SUM($D33,I19)&gt;AH$5,$J30/I19,$J30-SUM($I33:AG33)))</f>
        <v>0.48975271384818403</v>
      </c>
      <c r="AI33" s="4">
        <f>IF(AI$5&lt;=$D33,0,IF(SUM($D33,I19)&gt;AI$5,$J30/I19,$J30-SUM($I33:AH33)))</f>
        <v>0.48975271384818403</v>
      </c>
      <c r="AJ33" s="4">
        <f>IF(AJ$5&lt;=$D33,0,IF(SUM($D33,I19)&gt;AJ$5,$J30/I19,$J30-SUM($I33:AI33)))</f>
        <v>0.48975271384818403</v>
      </c>
      <c r="AK33" s="4">
        <f>IF(AK$5&lt;=$D33,0,IF(SUM($D33,I19)&gt;AK$5,$J30/I19,$J30-SUM($I33:AJ33)))</f>
        <v>0.48975271384818403</v>
      </c>
      <c r="AL33" s="4">
        <f>IF(AL$5&lt;=$D33,0,IF(SUM($D33,I19)&gt;AL$5,$J30/I19,$J30-SUM($I33:AK33)))</f>
        <v>0.48975271384818403</v>
      </c>
      <c r="AM33" s="4">
        <f>IF(AM$5&lt;=$D33,0,IF(SUM($D33,I19)&gt;AM$5,$J30/I19,$J30-SUM($I33:AL33)))</f>
        <v>0.48975271384818403</v>
      </c>
      <c r="AN33" s="4">
        <f>IF(AN$5&lt;=$D33,0,IF(SUM($D33,I19)&gt;AN$5,$J30/I19,$J30-SUM($I33:AM33)))</f>
        <v>0.48975271384818403</v>
      </c>
      <c r="AO33" s="4">
        <f>IF(AO$5&lt;=$D33,0,IF(SUM($D33,I19)&gt;AO$5,$J30/I19,$J30-SUM($I33:AN33)))</f>
        <v>0.48975271384818403</v>
      </c>
      <c r="AP33" s="4">
        <f>IF(AP$5&lt;=$D33,0,IF(SUM($D33,I19)&gt;AP$5,$J30/I19,$J30-SUM($I33:AO33)))</f>
        <v>0.48975271384818403</v>
      </c>
      <c r="AQ33" s="4">
        <f>IF(AQ$5&lt;=$D33,0,IF(SUM($D33,I19)&gt;AQ$5,$J30/I19,$J30-SUM($I33:AP33)))</f>
        <v>0.48975271384818403</v>
      </c>
      <c r="AR33" s="4">
        <f>IF(AR$5&lt;=$D33,0,IF(SUM($D33,I19)&gt;AR$5,$J30/I19,$J30-SUM($I33:AQ33)))</f>
        <v>0.48975271384818403</v>
      </c>
      <c r="AS33" s="4">
        <f>IF(AS$5&lt;=$D33,0,IF(SUM($D33,I19)&gt;AS$5,$J30/I19,$J30-SUM($I33:AR33)))</f>
        <v>0.48975271384818403</v>
      </c>
      <c r="AT33" s="4">
        <f>IF(AT$5&lt;=$D33,0,IF(SUM($D33,I19)&gt;AT$5,$J30/I19,$J30-SUM($I33:AS33)))</f>
        <v>0.48975271384818403</v>
      </c>
      <c r="AU33" s="4">
        <f>IF(AU$5&lt;=$D33,0,IF(SUM($D33,I19)&gt;AU$5,$J30/I19,$J30-SUM($I33:AT33)))</f>
        <v>0.48975271384818403</v>
      </c>
      <c r="AV33" s="4">
        <f>IF(AV$5&lt;=$D33,0,IF(SUM($D33,I19)&gt;AV$5,$J30/I19,$J30-SUM($I33:AU33)))</f>
        <v>0.48975271384818403</v>
      </c>
      <c r="AW33" s="4">
        <f>IF(AW$5&lt;=$D33,0,IF(SUM($D33,I19)&gt;AW$5,$J30/I19,$J30-SUM($I33:AV33)))</f>
        <v>0.48975271384818403</v>
      </c>
      <c r="AX33" s="4">
        <f>IF(AX$5&lt;=$D33,0,IF(SUM($D33,I19)&gt;AX$5,$J30/I19,$J30-SUM($I33:AW33)))</f>
        <v>0.48975271384818403</v>
      </c>
      <c r="AY33" s="4">
        <f>IF(AY$5&lt;=$D33,0,IF(SUM($D33,I19)&gt;AY$5,$J30/I19,$J30-SUM($I33:AX33)))</f>
        <v>0.48975271384818403</v>
      </c>
      <c r="AZ33" s="4">
        <f>IF(AZ$5&lt;=$D33,0,IF(SUM($D33,I19)&gt;AZ$5,$J30/I19,$J30-SUM($I33:AY33)))</f>
        <v>0.48975271384818403</v>
      </c>
      <c r="BA33" s="4">
        <f>IF(BA$5&lt;=$D33,0,IF(SUM($D33,I19)&gt;BA$5,$J30/I19,$J30-SUM($I33:AZ33)))</f>
        <v>0.48975271384818403</v>
      </c>
      <c r="BB33" s="4">
        <f>IF(BB$5&lt;=$D33,0,IF(SUM($D33,I19)&gt;BB$5,$J30/I19,$J30-SUM($I33:BA33)))</f>
        <v>0.48975271384818403</v>
      </c>
      <c r="BC33" s="4">
        <f>IF(BC$5&lt;=$D33,0,IF(SUM($D33,I19)&gt;BC$5,$J30/I19,$J30-SUM($I33:BB33)))</f>
        <v>0.35328743385059269</v>
      </c>
      <c r="BD33" s="4">
        <f>IF(BD$5&lt;=$D33,0,IF(SUM($D33,I19)&gt;BD$5,$J30/I19,$J30-SUM($I33:BC33)))</f>
        <v>0</v>
      </c>
      <c r="BE33" s="4">
        <f>IF(BE$5&lt;=$D33,0,IF(SUM($D33,I19)&gt;BE$5,$J30/I19,$J30-SUM($I33:BD33)))</f>
        <v>0</v>
      </c>
      <c r="BF33" s="4">
        <f>IF(BF$5&lt;=$D33,0,IF(SUM($D33,I19)&gt;BF$5,$J30/I19,$J30-SUM($I33:BE33)))</f>
        <v>0</v>
      </c>
      <c r="BG33" s="4">
        <f>IF(BG$5&lt;=$D33,0,IF(SUM($D33,I19)&gt;BG$5,$J30/I19,$J30-SUM($I33:BF33)))</f>
        <v>0</v>
      </c>
      <c r="BH33" s="4">
        <f>IF(BH$5&lt;=$D33,0,IF(SUM($D33,I19)&gt;BH$5,$J30/I19,$J30-SUM($I33:BG33)))</f>
        <v>0</v>
      </c>
      <c r="BI33" s="4">
        <f>IF(BI$5&lt;=$D33,0,IF(SUM($D33,I19)&gt;BI$5,$J30/I19,$J30-SUM($I33:BH33)))</f>
        <v>0</v>
      </c>
      <c r="BJ33" s="4">
        <f>IF(BJ$5&lt;=$D33,0,IF(SUM($D33,I19)&gt;BJ$5,$J30/I19,$J30-SUM($I33:BI33)))</f>
        <v>0</v>
      </c>
      <c r="BK33" s="4">
        <f>IF(BK$5&lt;=$D33,0,IF(SUM($D33,I19)&gt;BK$5,$J30/I19,$J30-SUM($I33:BJ33)))</f>
        <v>0</v>
      </c>
      <c r="BL33" s="4">
        <f>IF(BL$5&lt;=$D33,0,IF(SUM($D33,I19)&gt;BL$5,$J30/I19,$J30-SUM($I33:BK33)))</f>
        <v>0</v>
      </c>
      <c r="BM33" s="4">
        <f>IF(BM$5&lt;=$D33,0,IF(SUM($D33,I19)&gt;BM$5,$J30/I19,$J30-SUM($I33:BL33)))</f>
        <v>0</v>
      </c>
      <c r="BN33" s="4">
        <f>IF(BN$5&lt;=$D33,0,IF(SUM($D33,I19)&gt;BN$5,$J30/I19,$J30-SUM($I33:BM33)))</f>
        <v>0</v>
      </c>
      <c r="BO33" s="4">
        <f>IF(BO$5&lt;=$D33,0,IF(SUM($D33,I19)&gt;BO$5,$J30/I19,$J30-SUM($I33:BN33)))</f>
        <v>0</v>
      </c>
      <c r="BP33" s="4">
        <f>IF(BP$5&lt;=$D33,0,IF(SUM($D33,I19)&gt;BP$5,$J30/I19,$J30-SUM($I33:BO33)))</f>
        <v>0</v>
      </c>
      <c r="BQ33" s="4">
        <f>IF(BQ$5&lt;=$D33,0,IF(SUM($D33,I19)&gt;BQ$5,$J30/I19,$J30-SUM($I33:BP33)))</f>
        <v>0</v>
      </c>
    </row>
    <row r="34" spans="4:69" ht="12.75" customHeight="1">
      <c r="D34" s="23">
        <f>D33+1</f>
        <v>2012</v>
      </c>
      <c r="E34" s="1" t="s">
        <v>25</v>
      </c>
      <c r="I34" s="34"/>
      <c r="J34" s="4">
        <f>IF(J$5&lt;=$D34,0,IF(SUM($D34,I19)&gt;J$5,$K30/I19,$K30-SUM($I34:I34)))</f>
        <v>0</v>
      </c>
      <c r="K34" s="4">
        <f>IF(K$5&lt;=$D34,0,IF(SUM($D34,I19)&gt;K$5,$K30/I19,$K30-SUM($I34:J34)))</f>
        <v>0</v>
      </c>
      <c r="L34" s="4">
        <f>IF(L$5&lt;=$D34,0,IF(SUM($D34,I19)&gt;L$5,$K30/I19,$K30-SUM($I34:K34)))</f>
        <v>0.36806717162834041</v>
      </c>
      <c r="M34" s="4">
        <f>IF(M$5&lt;=$D34,0,IF(SUM($D34,I19)&gt;M$5,$K30/I19,$K30-SUM($I34:L34)))</f>
        <v>0.36806717162834041</v>
      </c>
      <c r="N34" s="4">
        <f>IF(N$5&lt;=$D34,0,IF(SUM($D34,I19)&gt;N$5,$K30/I19,$K30-SUM($I34:M34)))</f>
        <v>0.36806717162834041</v>
      </c>
      <c r="O34" s="4">
        <f>IF(O$5&lt;=$D34,0,IF(SUM($D34,I19)&gt;O$5,$K30/I19,$K30-SUM($I34:N34)))</f>
        <v>0.36806717162834041</v>
      </c>
      <c r="P34" s="4">
        <f>IF(P$5&lt;=$D34,0,IF(SUM($D34,I19)&gt;P$5,$K30/I19,$K30-SUM($I34:O34)))</f>
        <v>0.36806717162834041</v>
      </c>
      <c r="Q34" s="4">
        <f>IF(Q$5&lt;=$D34,0,IF(SUM($D34,I19)&gt;Q$5,$K30/I19,$K30-SUM($I34:P34)))</f>
        <v>0.36806717162834041</v>
      </c>
      <c r="R34" s="4">
        <f>IF(R$5&lt;=$D34,0,IF(SUM($D34,I19)&gt;R$5,$K30/I19,$K30-SUM($I34:Q34)))</f>
        <v>0.36806717162834041</v>
      </c>
      <c r="S34" s="4">
        <f>IF(S$5&lt;=$D34,0,IF(SUM($D34,I19)&gt;S$5,$K30/I19,$K30-SUM($I34:R34)))</f>
        <v>0.36806717162834041</v>
      </c>
      <c r="T34" s="4">
        <f>IF(T$5&lt;=$D34,0,IF(SUM($D34,I19)&gt;T$5,$K30/I19,$K30-SUM($I34:S34)))</f>
        <v>0.36806717162834041</v>
      </c>
      <c r="U34" s="4">
        <f>IF(U$5&lt;=$D34,0,IF(SUM($D34,I19)&gt;U$5,$K30/I19,$K30-SUM($I34:T34)))</f>
        <v>0.36806717162834041</v>
      </c>
      <c r="V34" s="4">
        <f>IF(V$5&lt;=$D34,0,IF(SUM($D34,I19)&gt;V$5,$K30/I19,$K30-SUM($I34:U34)))</f>
        <v>0.36806717162834041</v>
      </c>
      <c r="W34" s="4">
        <f>IF(W$5&lt;=$D34,0,IF(SUM($D34,I19)&gt;W$5,$K30/I19,$K30-SUM($I34:V34)))</f>
        <v>0.36806717162834041</v>
      </c>
      <c r="X34" s="4">
        <f>IF(X$5&lt;=$D34,0,IF(SUM($D34,I19)&gt;X$5,$K30/I19,$K30-SUM($I34:W34)))</f>
        <v>0.36806717162834041</v>
      </c>
      <c r="Y34" s="4">
        <f>IF(Y$5&lt;=$D34,0,IF(SUM($D34,I19)&gt;Y$5,$K30/I19,$K30-SUM($I34:X34)))</f>
        <v>0.36806717162834041</v>
      </c>
      <c r="Z34" s="4">
        <f>IF(Z$5&lt;=$D34,0,IF(SUM($D34,I19)&gt;Z$5,$K30/I19,$K30-SUM($I34:Y34)))</f>
        <v>0.36806717162834041</v>
      </c>
      <c r="AA34" s="4">
        <f>IF(AA$5&lt;=$D34,0,IF(SUM($D34,I19)&gt;AA$5,$K30/I19,$K30-SUM($I34:Z34)))</f>
        <v>0.36806717162834041</v>
      </c>
      <c r="AB34" s="4">
        <f>IF(AB$5&lt;=$D34,0,IF(SUM($D34,I19)&gt;AB$5,$K30/I19,$K30-SUM($I34:AA34)))</f>
        <v>0.36806717162834041</v>
      </c>
      <c r="AC34" s="4">
        <f>IF(AC$5&lt;=$D34,0,IF(SUM($D34,I19)&gt;AC$5,$K30/I19,$K30-SUM($I34:AB34)))</f>
        <v>0.36806717162834041</v>
      </c>
      <c r="AD34" s="4">
        <f>IF(AD$5&lt;=$D34,0,IF(SUM($D34,I19)&gt;AD$5,$K30/I19,$K30-SUM($I34:AC34)))</f>
        <v>0.36806717162834041</v>
      </c>
      <c r="AE34" s="4">
        <f>IF(AE$5&lt;=$D34,0,IF(SUM($D34,I19)&gt;AE$5,$K30/I19,$K30-SUM($I34:AD34)))</f>
        <v>0.36806717162834041</v>
      </c>
      <c r="AF34" s="4">
        <f>IF(AF$5&lt;=$D34,0,IF(SUM($D34,I19)&gt;AF$5,$K30/I19,$K30-SUM($I34:AE34)))</f>
        <v>0.36806717162834041</v>
      </c>
      <c r="AG34" s="4">
        <f>IF(AG$5&lt;=$D34,0,IF(SUM($D34,I19)&gt;AG$5,$K30/I19,$K30-SUM($I34:AF34)))</f>
        <v>0.36806717162834041</v>
      </c>
      <c r="AH34" s="4">
        <f>IF(AH$5&lt;=$D34,0,IF(SUM($D34,I19)&gt;AH$5,$K30/I19,$K30-SUM($I34:AG34)))</f>
        <v>0.36806717162834041</v>
      </c>
      <c r="AI34" s="4">
        <f>IF(AI$5&lt;=$D34,0,IF(SUM($D34,I19)&gt;AI$5,$K30/I19,$K30-SUM($I34:AH34)))</f>
        <v>0.36806717162834041</v>
      </c>
      <c r="AJ34" s="4">
        <f>IF(AJ$5&lt;=$D34,0,IF(SUM($D34,I19)&gt;AJ$5,$K30/I19,$K30-SUM($I34:AI34)))</f>
        <v>0.36806717162834041</v>
      </c>
      <c r="AK34" s="4">
        <f>IF(AK$5&lt;=$D34,0,IF(SUM($D34,I19)&gt;AK$5,$K30/I19,$K30-SUM($I34:AJ34)))</f>
        <v>0.36806717162834041</v>
      </c>
      <c r="AL34" s="4">
        <f>IF(AL$5&lt;=$D34,0,IF(SUM($D34,I19)&gt;AL$5,$K30/I19,$K30-SUM($I34:AK34)))</f>
        <v>0.36806717162834041</v>
      </c>
      <c r="AM34" s="4">
        <f>IF(AM$5&lt;=$D34,0,IF(SUM($D34,I19)&gt;AM$5,$K30/I19,$K30-SUM($I34:AL34)))</f>
        <v>0.36806717162834041</v>
      </c>
      <c r="AN34" s="4">
        <f>IF(AN$5&lt;=$D34,0,IF(SUM($D34,I19)&gt;AN$5,$K30/I19,$K30-SUM($I34:AM34)))</f>
        <v>0.36806717162834041</v>
      </c>
      <c r="AO34" s="4">
        <f>IF(AO$5&lt;=$D34,0,IF(SUM($D34,I19)&gt;AO$5,$K30/I19,$K30-SUM($I34:AN34)))</f>
        <v>0.36806717162834041</v>
      </c>
      <c r="AP34" s="4">
        <f>IF(AP$5&lt;=$D34,0,IF(SUM($D34,I19)&gt;AP$5,$K30/I19,$K30-SUM($I34:AO34)))</f>
        <v>0.36806717162834041</v>
      </c>
      <c r="AQ34" s="4">
        <f>IF(AQ$5&lt;=$D34,0,IF(SUM($D34,I19)&gt;AQ$5,$K30/I19,$K30-SUM($I34:AP34)))</f>
        <v>0.36806717162834041</v>
      </c>
      <c r="AR34" s="4">
        <f>IF(AR$5&lt;=$D34,0,IF(SUM($D34,I19)&gt;AR$5,$K30/I19,$K30-SUM($I34:AQ34)))</f>
        <v>0.36806717162834041</v>
      </c>
      <c r="AS34" s="4">
        <f>IF(AS$5&lt;=$D34,0,IF(SUM($D34,I19)&gt;AS$5,$K30/I19,$K30-SUM($I34:AR34)))</f>
        <v>0.36806717162834041</v>
      </c>
      <c r="AT34" s="4">
        <f>IF(AT$5&lt;=$D34,0,IF(SUM($D34,I19)&gt;AT$5,$K30/I19,$K30-SUM($I34:AS34)))</f>
        <v>0.36806717162834041</v>
      </c>
      <c r="AU34" s="4">
        <f>IF(AU$5&lt;=$D34,0,IF(SUM($D34,I19)&gt;AU$5,$K30/I19,$K30-SUM($I34:AT34)))</f>
        <v>0.36806717162834041</v>
      </c>
      <c r="AV34" s="4">
        <f>IF(AV$5&lt;=$D34,0,IF(SUM($D34,I19)&gt;AV$5,$K30/I19,$K30-SUM($I34:AU34)))</f>
        <v>0.36806717162834041</v>
      </c>
      <c r="AW34" s="4">
        <f>IF(AW$5&lt;=$D34,0,IF(SUM($D34,I19)&gt;AW$5,$K30/I19,$K30-SUM($I34:AV34)))</f>
        <v>0.36806717162834041</v>
      </c>
      <c r="AX34" s="4">
        <f>IF(AX$5&lt;=$D34,0,IF(SUM($D34,I19)&gt;AX$5,$K30/I19,$K30-SUM($I34:AW34)))</f>
        <v>0.36806717162834041</v>
      </c>
      <c r="AY34" s="4">
        <f>IF(AY$5&lt;=$D34,0,IF(SUM($D34,I19)&gt;AY$5,$K30/I19,$K30-SUM($I34:AX34)))</f>
        <v>0.36806717162834041</v>
      </c>
      <c r="AZ34" s="4">
        <f>IF(AZ$5&lt;=$D34,0,IF(SUM($D34,I19)&gt;AZ$5,$K30/I19,$K30-SUM($I34:AY34)))</f>
        <v>0.36806717162834041</v>
      </c>
      <c r="BA34" s="4">
        <f>IF(BA$5&lt;=$D34,0,IF(SUM($D34,I19)&gt;BA$5,$K30/I19,$K30-SUM($I34:AZ34)))</f>
        <v>0.36806717162834041</v>
      </c>
      <c r="BB34" s="4">
        <f>IF(BB$5&lt;=$D34,0,IF(SUM($D34,I19)&gt;BB$5,$K30/I19,$K30-SUM($I34:BA34)))</f>
        <v>0.36806717162834041</v>
      </c>
      <c r="BC34" s="4">
        <f>IF(BC$5&lt;=$D34,0,IF(SUM($D34,I19)&gt;BC$5,$K30/I19,$K30-SUM($I34:BB34)))</f>
        <v>0.36806717162834041</v>
      </c>
      <c r="BD34" s="4">
        <f>IF(BD$5&lt;=$D34,0,IF(SUM($D34,I19)&gt;BD$5,$K30/I19,$K30-SUM($I34:BC34)))</f>
        <v>0.26550849617043681</v>
      </c>
      <c r="BE34" s="4">
        <f>IF(BE$5&lt;=$D34,0,IF(SUM($D34,I19)&gt;BE$5,$K30/I19,$K30-SUM($I34:BD34)))</f>
        <v>0</v>
      </c>
      <c r="BF34" s="4">
        <f>IF(BF$5&lt;=$D34,0,IF(SUM($D34,I19)&gt;BF$5,$K30/I19,$K30-SUM($I34:BE34)))</f>
        <v>0</v>
      </c>
      <c r="BG34" s="4">
        <f>IF(BG$5&lt;=$D34,0,IF(SUM($D34,I19)&gt;BG$5,$K30/I19,$K30-SUM($I34:BF34)))</f>
        <v>0</v>
      </c>
      <c r="BH34" s="4">
        <f>IF(BH$5&lt;=$D34,0,IF(SUM($D34,I19)&gt;BH$5,$K30/I19,$K30-SUM($I34:BG34)))</f>
        <v>0</v>
      </c>
      <c r="BI34" s="4">
        <f>IF(BI$5&lt;=$D34,0,IF(SUM($D34,I19)&gt;BI$5,$K30/I19,$K30-SUM($I34:BH34)))</f>
        <v>0</v>
      </c>
      <c r="BJ34" s="4">
        <f>IF(BJ$5&lt;=$D34,0,IF(SUM($D34,I19)&gt;BJ$5,$K30/I19,$K30-SUM($I34:BI34)))</f>
        <v>0</v>
      </c>
      <c r="BK34" s="4">
        <f>IF(BK$5&lt;=$D34,0,IF(SUM($D34,I19)&gt;BK$5,$K30/I19,$K30-SUM($I34:BJ34)))</f>
        <v>0</v>
      </c>
      <c r="BL34" s="4">
        <f>IF(BL$5&lt;=$D34,0,IF(SUM($D34,I19)&gt;BL$5,$K30/I19,$K30-SUM($I34:BK34)))</f>
        <v>0</v>
      </c>
      <c r="BM34" s="4">
        <f>IF(BM$5&lt;=$D34,0,IF(SUM($D34,I19)&gt;BM$5,$K30/I19,$K30-SUM($I34:BL34)))</f>
        <v>0</v>
      </c>
      <c r="BN34" s="4">
        <f>IF(BN$5&lt;=$D34,0,IF(SUM($D34,I19)&gt;BN$5,$K30/I19,$K30-SUM($I34:BM34)))</f>
        <v>0</v>
      </c>
      <c r="BO34" s="4">
        <f>IF(BO$5&lt;=$D34,0,IF(SUM($D34,I19)&gt;BO$5,$K30/I19,$K30-SUM($I34:BN34)))</f>
        <v>0</v>
      </c>
      <c r="BP34" s="4">
        <f>IF(BP$5&lt;=$D34,0,IF(SUM($D34,I19)&gt;BP$5,$K30/I19,$K30-SUM($I34:BO34)))</f>
        <v>0</v>
      </c>
      <c r="BQ34" s="4">
        <f>IF(BQ$5&lt;=$D34,0,IF(SUM($D34,I19)&gt;BQ$5,$K30/I19,$K30-SUM($I34:BP34)))</f>
        <v>0</v>
      </c>
    </row>
    <row r="35" spans="4:69" ht="12.75" customHeight="1">
      <c r="D35" s="23">
        <f t="shared" ref="D35:D62" si="68">D34+1</f>
        <v>2013</v>
      </c>
      <c r="E35" s="1" t="s">
        <v>25</v>
      </c>
      <c r="I35" s="34"/>
      <c r="J35" s="4">
        <f>IF(J$5&lt;=$D35,0,IF(SUM($D35,I19)&gt;J$5,$L30/I19,$L30-SUM($I35:I35)))</f>
        <v>0</v>
      </c>
      <c r="K35" s="4">
        <f>IF(K$5&lt;=$D35,0,IF(SUM($D35,I19)&gt;K$5,$L30/I19,$L30-SUM($I35:J35)))</f>
        <v>0</v>
      </c>
      <c r="L35" s="4">
        <f>IF(L$5&lt;=$D35,0,IF(SUM($D35,I19)&gt;L$5,$L30/I19,$L30-SUM($I35:K35)))</f>
        <v>0</v>
      </c>
      <c r="M35" s="4">
        <f>IF(M$5&lt;=$D35,0,IF(SUM($D35,I19)&gt;M$5,$L30/I19,$L30-SUM($I35:L35)))</f>
        <v>0.51519153134638163</v>
      </c>
      <c r="N35" s="4">
        <f>IF(N$5&lt;=$D35,0,IF(SUM($D35,I19)&gt;N$5,$L30/I19,$L30-SUM($I35:M35)))</f>
        <v>0.51519153134638163</v>
      </c>
      <c r="O35" s="4">
        <f>IF(O$5&lt;=$D35,0,IF(SUM($D35,I19)&gt;O$5,$L30/I19,$L30-SUM($I35:N35)))</f>
        <v>0.51519153134638163</v>
      </c>
      <c r="P35" s="4">
        <f>IF(P$5&lt;=$D35,0,IF(SUM($D35,I19)&gt;P$5,$L30/I19,$L30-SUM($I35:O35)))</f>
        <v>0.51519153134638163</v>
      </c>
      <c r="Q35" s="4">
        <f>IF(Q$5&lt;=$D35,0,IF(SUM($D35,I19)&gt;Q$5,$L30/I19,$L30-SUM($I35:P35)))</f>
        <v>0.51519153134638163</v>
      </c>
      <c r="R35" s="4">
        <f>IF(R$5&lt;=$D35,0,IF(SUM($D35,I19)&gt;R$5,$L30/I19,$L30-SUM($I35:Q35)))</f>
        <v>0.51519153134638163</v>
      </c>
      <c r="S35" s="4">
        <f>IF(S$5&lt;=$D35,0,IF(SUM($D35,I19)&gt;S$5,$L30/I19,$L30-SUM($I35:R35)))</f>
        <v>0.51519153134638163</v>
      </c>
      <c r="T35" s="4">
        <f>IF(T$5&lt;=$D35,0,IF(SUM($D35,I19)&gt;T$5,$L30/I19,$L30-SUM($I35:S35)))</f>
        <v>0.51519153134638163</v>
      </c>
      <c r="U35" s="4">
        <f>IF(U$5&lt;=$D35,0,IF(SUM($D35,I19)&gt;U$5,$L30/I19,$L30-SUM($I35:T35)))</f>
        <v>0.51519153134638163</v>
      </c>
      <c r="V35" s="4">
        <f>IF(V$5&lt;=$D35,0,IF(SUM($D35,I19)&gt;V$5,$L30/I19,$L30-SUM($I35:U35)))</f>
        <v>0.51519153134638163</v>
      </c>
      <c r="W35" s="4">
        <f>IF(W$5&lt;=$D35,0,IF(SUM($D35,I19)&gt;W$5,$L30/I19,$L30-SUM($I35:V35)))</f>
        <v>0.51519153134638163</v>
      </c>
      <c r="X35" s="4">
        <f>IF(X$5&lt;=$D35,0,IF(SUM($D35,I19)&gt;X$5,$L30/I19,$L30-SUM($I35:W35)))</f>
        <v>0.51519153134638163</v>
      </c>
      <c r="Y35" s="4">
        <f>IF(Y$5&lt;=$D35,0,IF(SUM($D35,I19)&gt;Y$5,$L30/I19,$L30-SUM($I35:X35)))</f>
        <v>0.51519153134638163</v>
      </c>
      <c r="Z35" s="4">
        <f>IF(Z$5&lt;=$D35,0,IF(SUM($D35,I19)&gt;Z$5,$L30/I19,$L30-SUM($I35:Y35)))</f>
        <v>0.51519153134638163</v>
      </c>
      <c r="AA35" s="4">
        <f>IF(AA$5&lt;=$D35,0,IF(SUM($D35,I19)&gt;AA$5,$L30/I19,$L30-SUM($I35:Z35)))</f>
        <v>0.51519153134638163</v>
      </c>
      <c r="AB35" s="4">
        <f>IF(AB$5&lt;=$D35,0,IF(SUM($D35,I19)&gt;AB$5,$L30/I19,$L30-SUM($I35:AA35)))</f>
        <v>0.51519153134638163</v>
      </c>
      <c r="AC35" s="4">
        <f>IF(AC$5&lt;=$D35,0,IF(SUM($D35,I19)&gt;AC$5,$L30/I19,$L30-SUM($I35:AB35)))</f>
        <v>0.51519153134638163</v>
      </c>
      <c r="AD35" s="4">
        <f>IF(AD$5&lt;=$D35,0,IF(SUM($D35,I19)&gt;AD$5,$L30/I19,$L30-SUM($I35:AC35)))</f>
        <v>0.51519153134638163</v>
      </c>
      <c r="AE35" s="4">
        <f>IF(AE$5&lt;=$D35,0,IF(SUM($D35,I19)&gt;AE$5,$L30/I19,$L30-SUM($I35:AD35)))</f>
        <v>0.51519153134638163</v>
      </c>
      <c r="AF35" s="4">
        <f>IF(AF$5&lt;=$D35,0,IF(SUM($D35,I19)&gt;AF$5,$L30/I19,$L30-SUM($I35:AE35)))</f>
        <v>0.51519153134638163</v>
      </c>
      <c r="AG35" s="4">
        <f>IF(AG$5&lt;=$D35,0,IF(SUM($D35,I19)&gt;AG$5,$L30/I19,$L30-SUM($I35:AF35)))</f>
        <v>0.51519153134638163</v>
      </c>
      <c r="AH35" s="4">
        <f>IF(AH$5&lt;=$D35,0,IF(SUM($D35,I19)&gt;AH$5,$L30/I19,$L30-SUM($I35:AG35)))</f>
        <v>0.51519153134638163</v>
      </c>
      <c r="AI35" s="4">
        <f>IF(AI$5&lt;=$D35,0,IF(SUM($D35,I19)&gt;AI$5,$L30/I19,$L30-SUM($I35:AH35)))</f>
        <v>0.51519153134638163</v>
      </c>
      <c r="AJ35" s="4">
        <f>IF(AJ$5&lt;=$D35,0,IF(SUM($D35,I19)&gt;AJ$5,$L30/I19,$L30-SUM($I35:AI35)))</f>
        <v>0.51519153134638163</v>
      </c>
      <c r="AK35" s="4">
        <f>IF(AK$5&lt;=$D35,0,IF(SUM($D35,I19)&gt;AK$5,$L30/I19,$L30-SUM($I35:AJ35)))</f>
        <v>0.51519153134638163</v>
      </c>
      <c r="AL35" s="4">
        <f>IF(AL$5&lt;=$D35,0,IF(SUM($D35,I19)&gt;AL$5,$L30/I19,$L30-SUM($I35:AK35)))</f>
        <v>0.51519153134638163</v>
      </c>
      <c r="AM35" s="4">
        <f>IF(AM$5&lt;=$D35,0,IF(SUM($D35,I19)&gt;AM$5,$L30/I19,$L30-SUM($I35:AL35)))</f>
        <v>0.51519153134638163</v>
      </c>
      <c r="AN35" s="4">
        <f>IF(AN$5&lt;=$D35,0,IF(SUM($D35,I19)&gt;AN$5,$L30/I19,$L30-SUM($I35:AM35)))</f>
        <v>0.51519153134638163</v>
      </c>
      <c r="AO35" s="4">
        <f>IF(AO$5&lt;=$D35,0,IF(SUM($D35,I19)&gt;AO$5,$L30/I19,$L30-SUM($I35:AN35)))</f>
        <v>0.51519153134638163</v>
      </c>
      <c r="AP35" s="4">
        <f>IF(AP$5&lt;=$D35,0,IF(SUM($D35,I19)&gt;AP$5,$L30/I19,$L30-SUM($I35:AO35)))</f>
        <v>0.51519153134638163</v>
      </c>
      <c r="AQ35" s="4">
        <f>IF(AQ$5&lt;=$D35,0,IF(SUM($D35,I19)&gt;AQ$5,$L30/I19,$L30-SUM($I35:AP35)))</f>
        <v>0.51519153134638163</v>
      </c>
      <c r="AR35" s="4">
        <f>IF(AR$5&lt;=$D35,0,IF(SUM($D35,I19)&gt;AR$5,$L30/I19,$L30-SUM($I35:AQ35)))</f>
        <v>0.51519153134638163</v>
      </c>
      <c r="AS35" s="4">
        <f>IF(AS$5&lt;=$D35,0,IF(SUM($D35,I19)&gt;AS$5,$L30/I19,$L30-SUM($I35:AR35)))</f>
        <v>0.51519153134638163</v>
      </c>
      <c r="AT35" s="4">
        <f>IF(AT$5&lt;=$D35,0,IF(SUM($D35,I19)&gt;AT$5,$L30/I19,$L30-SUM($I35:AS35)))</f>
        <v>0.51519153134638163</v>
      </c>
      <c r="AU35" s="4">
        <f>IF(AU$5&lt;=$D35,0,IF(SUM($D35,I19)&gt;AU$5,$L30/I19,$L30-SUM($I35:AT35)))</f>
        <v>0.51519153134638163</v>
      </c>
      <c r="AV35" s="4">
        <f>IF(AV$5&lt;=$D35,0,IF(SUM($D35,I19)&gt;AV$5,$L30/I19,$L30-SUM($I35:AU35)))</f>
        <v>0.51519153134638163</v>
      </c>
      <c r="AW35" s="4">
        <f>IF(AW$5&lt;=$D35,0,IF(SUM($D35,I19)&gt;AW$5,$L30/I19,$L30-SUM($I35:AV35)))</f>
        <v>0.51519153134638163</v>
      </c>
      <c r="AX35" s="4">
        <f>IF(AX$5&lt;=$D35,0,IF(SUM($D35,I19)&gt;AX$5,$L30/I19,$L30-SUM($I35:AW35)))</f>
        <v>0.51519153134638163</v>
      </c>
      <c r="AY35" s="4">
        <f>IF(AY$5&lt;=$D35,0,IF(SUM($D35,I19)&gt;AY$5,$L30/I19,$L30-SUM($I35:AX35)))</f>
        <v>0.51519153134638163</v>
      </c>
      <c r="AZ35" s="4">
        <f>IF(AZ$5&lt;=$D35,0,IF(SUM($D35,I19)&gt;AZ$5,$L30/I19,$L30-SUM($I35:AY35)))</f>
        <v>0.51519153134638163</v>
      </c>
      <c r="BA35" s="4">
        <f>IF(BA$5&lt;=$D35,0,IF(SUM($D35,I19)&gt;BA$5,$L30/I19,$L30-SUM($I35:AZ35)))</f>
        <v>0.51519153134638163</v>
      </c>
      <c r="BB35" s="4">
        <f>IF(BB$5&lt;=$D35,0,IF(SUM($D35,I19)&gt;BB$5,$L30/I19,$L30-SUM($I35:BA35)))</f>
        <v>0.51519153134638163</v>
      </c>
      <c r="BC35" s="4">
        <f>IF(BC$5&lt;=$D35,0,IF(SUM($D35,I19)&gt;BC$5,$L30/I19,$L30-SUM($I35:BB35)))</f>
        <v>0.51519153134638163</v>
      </c>
      <c r="BD35" s="4">
        <f>IF(BD$5&lt;=$D35,0,IF(SUM($D35,I19)&gt;BD$5,$L30/I19,$L30-SUM($I35:BC35)))</f>
        <v>0.51519153134638163</v>
      </c>
      <c r="BE35" s="4">
        <f>IF(BE$5&lt;=$D35,0,IF(SUM($D35,I19)&gt;BE$5,$L30/I19,$L30-SUM($I35:BD35)))</f>
        <v>0.37163794891667123</v>
      </c>
      <c r="BF35" s="4">
        <f>IF(BF$5&lt;=$D35,0,IF(SUM($D35,I19)&gt;BF$5,$L30/I19,$L30-SUM($I35:BE35)))</f>
        <v>0</v>
      </c>
      <c r="BG35" s="4">
        <f>IF(BG$5&lt;=$D35,0,IF(SUM($D35,I19)&gt;BG$5,$L30/I19,$L30-SUM($I35:BF35)))</f>
        <v>0</v>
      </c>
      <c r="BH35" s="4">
        <f>IF(BH$5&lt;=$D35,0,IF(SUM($D35,I19)&gt;BH$5,$L30/I19,$L30-SUM($I35:BG35)))</f>
        <v>0</v>
      </c>
      <c r="BI35" s="4">
        <f>IF(BI$5&lt;=$D35,0,IF(SUM($D35,I19)&gt;BI$5,$L30/I19,$L30-SUM($I35:BH35)))</f>
        <v>0</v>
      </c>
      <c r="BJ35" s="4">
        <f>IF(BJ$5&lt;=$D35,0,IF(SUM($D35,I19)&gt;BJ$5,$L30/I19,$L30-SUM($I35:BI35)))</f>
        <v>0</v>
      </c>
      <c r="BK35" s="4">
        <f>IF(BK$5&lt;=$D35,0,IF(SUM($D35,I19)&gt;BK$5,$L30/I19,$L30-SUM($I35:BJ35)))</f>
        <v>0</v>
      </c>
      <c r="BL35" s="4">
        <f>IF(BL$5&lt;=$D35,0,IF(SUM($D35,I19)&gt;BL$5,$L30/I19,$L30-SUM($I35:BK35)))</f>
        <v>0</v>
      </c>
      <c r="BM35" s="4">
        <f>IF(BM$5&lt;=$D35,0,IF(SUM($D35,I19)&gt;BM$5,$L30/I19,$L30-SUM($I35:BL35)))</f>
        <v>0</v>
      </c>
      <c r="BN35" s="4">
        <f>IF(BN$5&lt;=$D35,0,IF(SUM($D35,I19)&gt;BN$5,$L30/I19,$L30-SUM($I35:BM35)))</f>
        <v>0</v>
      </c>
      <c r="BO35" s="4">
        <f>IF(BO$5&lt;=$D35,0,IF(SUM($D35,I19)&gt;BO$5,$L30/I19,$L30-SUM($I35:BN35)))</f>
        <v>0</v>
      </c>
      <c r="BP35" s="4">
        <f>IF(BP$5&lt;=$D35,0,IF(SUM($D35,I19)&gt;BP$5,$L30/I19,$L30-SUM($I35:BO35)))</f>
        <v>0</v>
      </c>
      <c r="BQ35" s="4">
        <f>IF(BQ$5&lt;=$D35,0,IF(SUM($D35,I19)&gt;BQ$5,$L30/I19,$L30-SUM($I35:BP35)))</f>
        <v>0</v>
      </c>
    </row>
    <row r="36" spans="4:69" ht="12.75" customHeight="1">
      <c r="D36" s="23">
        <f t="shared" si="68"/>
        <v>2014</v>
      </c>
      <c r="E36" s="1" t="s">
        <v>25</v>
      </c>
      <c r="I36" s="34"/>
      <c r="J36" s="4">
        <f>IF(J$5&lt;=$D36,0,IF(SUM($D36,I19)&gt;J$5,$M30/I19,$M30-SUM($I36:I36)))</f>
        <v>0</v>
      </c>
      <c r="K36" s="4">
        <f>IF(K$5&lt;=$D36,0,IF(SUM($D36,I19)&gt;K$5,$M30/I19,$M30-SUM($I36:J36)))</f>
        <v>0</v>
      </c>
      <c r="L36" s="4">
        <f>IF(L$5&lt;=$D36,0,IF(SUM($D36,I19)&gt;L$5,$M30/I19,$M30-SUM($I36:K36)))</f>
        <v>0</v>
      </c>
      <c r="M36" s="4">
        <f>IF(M$5&lt;=$D36,0,IF(SUM($D36,I19)&gt;M$5,$M30/I19,$M30-SUM($I36:L36)))</f>
        <v>0</v>
      </c>
      <c r="N36" s="4">
        <f>IF(N$5&lt;=$D36,0,IF(SUM($D36,I19)&gt;N$5,$M30/I19,$M30-SUM($I36:M36)))</f>
        <v>0.57205326221383468</v>
      </c>
      <c r="O36" s="4">
        <f>IF(O$5&lt;=$D36,0,IF(SUM($D36,I19)&gt;O$5,$M30/I19,$M30-SUM($I36:N36)))</f>
        <v>0.57205326221383468</v>
      </c>
      <c r="P36" s="4">
        <f>IF(P$5&lt;=$D36,0,IF(SUM($D36,I19)&gt;P$5,$M30/I19,$M30-SUM($I36:O36)))</f>
        <v>0.57205326221383468</v>
      </c>
      <c r="Q36" s="4">
        <f>IF(Q$5&lt;=$D36,0,IF(SUM($D36,I19)&gt;Q$5,$M30/I19,$M30-SUM($I36:P36)))</f>
        <v>0.57205326221383468</v>
      </c>
      <c r="R36" s="4">
        <f>IF(R$5&lt;=$D36,0,IF(SUM($D36,I19)&gt;R$5,$M30/I19,$M30-SUM($I36:Q36)))</f>
        <v>0.57205326221383468</v>
      </c>
      <c r="S36" s="4">
        <f>IF(S$5&lt;=$D36,0,IF(SUM($D36,I19)&gt;S$5,$M30/I19,$M30-SUM($I36:R36)))</f>
        <v>0.57205326221383468</v>
      </c>
      <c r="T36" s="4">
        <f>IF(T$5&lt;=$D36,0,IF(SUM($D36,I19)&gt;T$5,$M30/I19,$M30-SUM($I36:S36)))</f>
        <v>0.57205326221383468</v>
      </c>
      <c r="U36" s="4">
        <f>IF(U$5&lt;=$D36,0,IF(SUM($D36,I19)&gt;U$5,$M30/I19,$M30-SUM($I36:T36)))</f>
        <v>0.57205326221383468</v>
      </c>
      <c r="V36" s="4">
        <f>IF(V$5&lt;=$D36,0,IF(SUM($D36,I19)&gt;V$5,$M30/I19,$M30-SUM($I36:U36)))</f>
        <v>0.57205326221383468</v>
      </c>
      <c r="W36" s="4">
        <f>IF(W$5&lt;=$D36,0,IF(SUM($D36,I19)&gt;W$5,$M30/I19,$M30-SUM($I36:V36)))</f>
        <v>0.57205326221383468</v>
      </c>
      <c r="X36" s="4">
        <f>IF(X$5&lt;=$D36,0,IF(SUM($D36,I19)&gt;X$5,$M30/I19,$M30-SUM($I36:W36)))</f>
        <v>0.57205326221383468</v>
      </c>
      <c r="Y36" s="4">
        <f>IF(Y$5&lt;=$D36,0,IF(SUM($D36,I19)&gt;Y$5,$M30/I19,$M30-SUM($I36:X36)))</f>
        <v>0.57205326221383468</v>
      </c>
      <c r="Z36" s="4">
        <f>IF(Z$5&lt;=$D36,0,IF(SUM($D36,I19)&gt;Z$5,$M30/I19,$M30-SUM($I36:Y36)))</f>
        <v>0.57205326221383468</v>
      </c>
      <c r="AA36" s="4">
        <f>IF(AA$5&lt;=$D36,0,IF(SUM($D36,I19)&gt;AA$5,$M30/I19,$M30-SUM($I36:Z36)))</f>
        <v>0.57205326221383468</v>
      </c>
      <c r="AB36" s="4">
        <f>IF(AB$5&lt;=$D36,0,IF(SUM($D36,I19)&gt;AB$5,$M30/I19,$M30-SUM($I36:AA36)))</f>
        <v>0.57205326221383468</v>
      </c>
      <c r="AC36" s="4">
        <f>IF(AC$5&lt;=$D36,0,IF(SUM($D36,I19)&gt;AC$5,$M30/I19,$M30-SUM($I36:AB36)))</f>
        <v>0.57205326221383468</v>
      </c>
      <c r="AD36" s="4">
        <f>IF(AD$5&lt;=$D36,0,IF(SUM($D36,I19)&gt;AD$5,$M30/I19,$M30-SUM($I36:AC36)))</f>
        <v>0.57205326221383468</v>
      </c>
      <c r="AE36" s="4">
        <f>IF(AE$5&lt;=$D36,0,IF(SUM($D36,I19)&gt;AE$5,$M30/I19,$M30-SUM($I36:AD36)))</f>
        <v>0.57205326221383468</v>
      </c>
      <c r="AF36" s="4">
        <f>IF(AF$5&lt;=$D36,0,IF(SUM($D36,I19)&gt;AF$5,$M30/I19,$M30-SUM($I36:AE36)))</f>
        <v>0.57205326221383468</v>
      </c>
      <c r="AG36" s="4">
        <f>IF(AG$5&lt;=$D36,0,IF(SUM($D36,I19)&gt;AG$5,$M30/I19,$M30-SUM($I36:AF36)))</f>
        <v>0.57205326221383468</v>
      </c>
      <c r="AH36" s="4">
        <f>IF(AH$5&lt;=$D36,0,IF(SUM($D36,I19)&gt;AH$5,$M30/I19,$M30-SUM($I36:AG36)))</f>
        <v>0.57205326221383468</v>
      </c>
      <c r="AI36" s="4">
        <f>IF(AI$5&lt;=$D36,0,IF(SUM($D36,I19)&gt;AI$5,$M30/I19,$M30-SUM($I36:AH36)))</f>
        <v>0.57205326221383468</v>
      </c>
      <c r="AJ36" s="4">
        <f>IF(AJ$5&lt;=$D36,0,IF(SUM($D36,I19)&gt;AJ$5,$M30/I19,$M30-SUM($I36:AI36)))</f>
        <v>0.57205326221383468</v>
      </c>
      <c r="AK36" s="4">
        <f>IF(AK$5&lt;=$D36,0,IF(SUM($D36,I19)&gt;AK$5,$M30/I19,$M30-SUM($I36:AJ36)))</f>
        <v>0.57205326221383468</v>
      </c>
      <c r="AL36" s="4">
        <f>IF(AL$5&lt;=$D36,0,IF(SUM($D36,I19)&gt;AL$5,$M30/I19,$M30-SUM($I36:AK36)))</f>
        <v>0.57205326221383468</v>
      </c>
      <c r="AM36" s="4">
        <f>IF(AM$5&lt;=$D36,0,IF(SUM($D36,I19)&gt;AM$5,$M30/I19,$M30-SUM($I36:AL36)))</f>
        <v>0.57205326221383468</v>
      </c>
      <c r="AN36" s="4">
        <f>IF(AN$5&lt;=$D36,0,IF(SUM($D36,I19)&gt;AN$5,$M30/I19,$M30-SUM($I36:AM36)))</f>
        <v>0.57205326221383468</v>
      </c>
      <c r="AO36" s="4">
        <f>IF(AO$5&lt;=$D36,0,IF(SUM($D36,I19)&gt;AO$5,$M30/I19,$M30-SUM($I36:AN36)))</f>
        <v>0.57205326221383468</v>
      </c>
      <c r="AP36" s="4">
        <f>IF(AP$5&lt;=$D36,0,IF(SUM($D36,I19)&gt;AP$5,$M30/I19,$M30-SUM($I36:AO36)))</f>
        <v>0.57205326221383468</v>
      </c>
      <c r="AQ36" s="4">
        <f>IF(AQ$5&lt;=$D36,0,IF(SUM($D36,I19)&gt;AQ$5,$M30/I19,$M30-SUM($I36:AP36)))</f>
        <v>0.57205326221383468</v>
      </c>
      <c r="AR36" s="4">
        <f>IF(AR$5&lt;=$D36,0,IF(SUM($D36,I19)&gt;AR$5,$M30/I19,$M30-SUM($I36:AQ36)))</f>
        <v>0.57205326221383468</v>
      </c>
      <c r="AS36" s="4">
        <f>IF(AS$5&lt;=$D36,0,IF(SUM($D36,I19)&gt;AS$5,$M30/I19,$M30-SUM($I36:AR36)))</f>
        <v>0.57205326221383468</v>
      </c>
      <c r="AT36" s="4">
        <f>IF(AT$5&lt;=$D36,0,IF(SUM($D36,I19)&gt;AT$5,$M30/I19,$M30-SUM($I36:AS36)))</f>
        <v>0.57205326221383468</v>
      </c>
      <c r="AU36" s="4">
        <f>IF(AU$5&lt;=$D36,0,IF(SUM($D36,I19)&gt;AU$5,$M30/I19,$M30-SUM($I36:AT36)))</f>
        <v>0.57205326221383468</v>
      </c>
      <c r="AV36" s="4">
        <f>IF(AV$5&lt;=$D36,0,IF(SUM($D36,I19)&gt;AV$5,$M30/I19,$M30-SUM($I36:AU36)))</f>
        <v>0.57205326221383468</v>
      </c>
      <c r="AW36" s="4">
        <f>IF(AW$5&lt;=$D36,0,IF(SUM($D36,I19)&gt;AW$5,$M30/I19,$M30-SUM($I36:AV36)))</f>
        <v>0.57205326221383468</v>
      </c>
      <c r="AX36" s="4">
        <f>IF(AX$5&lt;=$D36,0,IF(SUM($D36,I19)&gt;AX$5,$M30/I19,$M30-SUM($I36:AW36)))</f>
        <v>0.57205326221383468</v>
      </c>
      <c r="AY36" s="4">
        <f>IF(AY$5&lt;=$D36,0,IF(SUM($D36,I19)&gt;AY$5,$M30/I19,$M30-SUM($I36:AX36)))</f>
        <v>0.57205326221383468</v>
      </c>
      <c r="AZ36" s="4">
        <f>IF(AZ$5&lt;=$D36,0,IF(SUM($D36,I19)&gt;AZ$5,$M30/I19,$M30-SUM($I36:AY36)))</f>
        <v>0.57205326221383468</v>
      </c>
      <c r="BA36" s="4">
        <f>IF(BA$5&lt;=$D36,0,IF(SUM($D36,I19)&gt;BA$5,$M30/I19,$M30-SUM($I36:AZ36)))</f>
        <v>0.57205326221383468</v>
      </c>
      <c r="BB36" s="4">
        <f>IF(BB$5&lt;=$D36,0,IF(SUM($D36,I19)&gt;BB$5,$M30/I19,$M30-SUM($I36:BA36)))</f>
        <v>0.57205326221383468</v>
      </c>
      <c r="BC36" s="4">
        <f>IF(BC$5&lt;=$D36,0,IF(SUM($D36,I19)&gt;BC$5,$M30/I19,$M30-SUM($I36:BB36)))</f>
        <v>0.57205326221383468</v>
      </c>
      <c r="BD36" s="4">
        <f>IF(BD$5&lt;=$D36,0,IF(SUM($D36,I19)&gt;BD$5,$M30/I19,$M30-SUM($I36:BC36)))</f>
        <v>0.57205326221383468</v>
      </c>
      <c r="BE36" s="4">
        <f>IF(BE$5&lt;=$D36,0,IF(SUM($D36,I19)&gt;BE$5,$M30/I19,$M30-SUM($I36:BD36)))</f>
        <v>0.57205326221383468</v>
      </c>
      <c r="BF36" s="4">
        <f>IF(BF$5&lt;=$D36,0,IF(SUM($D36,I19)&gt;BF$5,$M30/I19,$M30-SUM($I36:BE36)))</f>
        <v>0.41265565931303883</v>
      </c>
      <c r="BG36" s="4">
        <f>IF(BG$5&lt;=$D36,0,IF(SUM($D36,I19)&gt;BG$5,$M30/I19,$M30-SUM($I36:BF36)))</f>
        <v>0</v>
      </c>
      <c r="BH36" s="4">
        <f>IF(BH$5&lt;=$D36,0,IF(SUM($D36,I19)&gt;BH$5,$M30/I19,$M30-SUM($I36:BG36)))</f>
        <v>0</v>
      </c>
      <c r="BI36" s="4">
        <f>IF(BI$5&lt;=$D36,0,IF(SUM($D36,I19)&gt;BI$5,$M30/I19,$M30-SUM($I36:BH36)))</f>
        <v>0</v>
      </c>
      <c r="BJ36" s="4">
        <f>IF(BJ$5&lt;=$D36,0,IF(SUM($D36,I19)&gt;BJ$5,$M30/I19,$M30-SUM($I36:BI36)))</f>
        <v>0</v>
      </c>
      <c r="BK36" s="4">
        <f>IF(BK$5&lt;=$D36,0,IF(SUM($D36,I19)&gt;BK$5,$M30/I19,$M30-SUM($I36:BJ36)))</f>
        <v>0</v>
      </c>
      <c r="BL36" s="4">
        <f>IF(BL$5&lt;=$D36,0,IF(SUM($D36,I19)&gt;BL$5,$M30/I19,$M30-SUM($I36:BK36)))</f>
        <v>0</v>
      </c>
      <c r="BM36" s="4">
        <f>IF(BM$5&lt;=$D36,0,IF(SUM($D36,I19)&gt;BM$5,$M30/I19,$M30-SUM($I36:BL36)))</f>
        <v>0</v>
      </c>
      <c r="BN36" s="4">
        <f>IF(BN$5&lt;=$D36,0,IF(SUM($D36,I19)&gt;BN$5,$M30/I19,$M30-SUM($I36:BM36)))</f>
        <v>0</v>
      </c>
      <c r="BO36" s="4">
        <f>IF(BO$5&lt;=$D36,0,IF(SUM($D36,I19)&gt;BO$5,$M30/I19,$M30-SUM($I36:BN36)))</f>
        <v>0</v>
      </c>
      <c r="BP36" s="4">
        <f>IF(BP$5&lt;=$D36,0,IF(SUM($D36,I19)&gt;BP$5,$M30/I19,$M30-SUM($I36:BO36)))</f>
        <v>0</v>
      </c>
      <c r="BQ36" s="4">
        <f>IF(BQ$5&lt;=$D36,0,IF(SUM($D36,I19)&gt;BQ$5,$M30/I19,$M30-SUM($I36:BP36)))</f>
        <v>0</v>
      </c>
    </row>
    <row r="37" spans="4:69" ht="12.75" customHeight="1">
      <c r="D37" s="23">
        <f t="shared" si="68"/>
        <v>2015</v>
      </c>
      <c r="E37" s="1" t="s">
        <v>25</v>
      </c>
      <c r="I37" s="34"/>
      <c r="J37" s="4">
        <f>IF(J$5&lt;=$D37,0,IF(SUM($D37,I19)&gt;J$5,$N30/I19,$N30-SUM($I37:I37)))</f>
        <v>0</v>
      </c>
      <c r="K37" s="4">
        <f>IF(K$5&lt;=$D37,0,IF(SUM($D37,I19)&gt;K$5,$N30/I19,$N30-SUM($I37:J37)))</f>
        <v>0</v>
      </c>
      <c r="L37" s="4">
        <f>IF(L$5&lt;=$D37,0,IF(SUM($D37,I19)&gt;L$5,$N30/I19,$N30-SUM($I37:K37)))</f>
        <v>0</v>
      </c>
      <c r="M37" s="4">
        <f>IF(M$5&lt;=$D37,0,IF(SUM($D37,I19)&gt;M$5,$N30/I19,$N30-SUM($I37:L37)))</f>
        <v>0</v>
      </c>
      <c r="N37" s="4">
        <f>IF(N$5&lt;=$D37,0,IF(SUM($D37,I19)&gt;N$5,$N30/I19,$N30-SUM($I37:M37)))</f>
        <v>0</v>
      </c>
      <c r="O37" s="4">
        <f>IF(O$5&lt;=$D37,0,IF(SUM($D37,I19)&gt;O$5,$N30/I19,$N30-SUM($I37:N37)))</f>
        <v>0.67103789047061524</v>
      </c>
      <c r="P37" s="4">
        <f>IF(P$5&lt;=$D37,0,IF(SUM($D37,I19)&gt;P$5,$N30/I19,$N30-SUM($I37:O37)))</f>
        <v>0.67103789047061524</v>
      </c>
      <c r="Q37" s="4">
        <f>IF(Q$5&lt;=$D37,0,IF(SUM($D37,I19)&gt;Q$5,$N30/I19,$N30-SUM($I37:P37)))</f>
        <v>0.67103789047061524</v>
      </c>
      <c r="R37" s="4">
        <f>IF(R$5&lt;=$D37,0,IF(SUM($D37,I19)&gt;R$5,$N30/I19,$N30-SUM($I37:Q37)))</f>
        <v>0.67103789047061524</v>
      </c>
      <c r="S37" s="4">
        <f>IF(S$5&lt;=$D37,0,IF(SUM($D37,I19)&gt;S$5,$N30/I19,$N30-SUM($I37:R37)))</f>
        <v>0.67103789047061524</v>
      </c>
      <c r="T37" s="4">
        <f>IF(T$5&lt;=$D37,0,IF(SUM($D37,I19)&gt;T$5,$N30/I19,$N30-SUM($I37:S37)))</f>
        <v>0.67103789047061524</v>
      </c>
      <c r="U37" s="4">
        <f>IF(U$5&lt;=$D37,0,IF(SUM($D37,I19)&gt;U$5,$N30/I19,$N30-SUM($I37:T37)))</f>
        <v>0.67103789047061524</v>
      </c>
      <c r="V37" s="4">
        <f>IF(V$5&lt;=$D37,0,IF(SUM($D37,I19)&gt;V$5,$N30/I19,$N30-SUM($I37:U37)))</f>
        <v>0.67103789047061524</v>
      </c>
      <c r="W37" s="4">
        <f>IF(W$5&lt;=$D37,0,IF(SUM($D37,I19)&gt;W$5,$N30/I19,$N30-SUM($I37:V37)))</f>
        <v>0.67103789047061524</v>
      </c>
      <c r="X37" s="4">
        <f>IF(X$5&lt;=$D37,0,IF(SUM($D37,I19)&gt;X$5,$N30/I19,$N30-SUM($I37:W37)))</f>
        <v>0.67103789047061524</v>
      </c>
      <c r="Y37" s="4">
        <f>IF(Y$5&lt;=$D37,0,IF(SUM($D37,I19)&gt;Y$5,$N30/I19,$N30-SUM($I37:X37)))</f>
        <v>0.67103789047061524</v>
      </c>
      <c r="Z37" s="4">
        <f>IF(Z$5&lt;=$D37,0,IF(SUM($D37,I19)&gt;Z$5,$N30/I19,$N30-SUM($I37:Y37)))</f>
        <v>0.67103789047061524</v>
      </c>
      <c r="AA37" s="4">
        <f>IF(AA$5&lt;=$D37,0,IF(SUM($D37,I19)&gt;AA$5,$N30/I19,$N30-SUM($I37:Z37)))</f>
        <v>0.67103789047061524</v>
      </c>
      <c r="AB37" s="4">
        <f>IF(AB$5&lt;=$D37,0,IF(SUM($D37,I19)&gt;AB$5,$N30/I19,$N30-SUM($I37:AA37)))</f>
        <v>0.67103789047061524</v>
      </c>
      <c r="AC37" s="4">
        <f>IF(AC$5&lt;=$D37,0,IF(SUM($D37,I19)&gt;AC$5,$N30/I19,$N30-SUM($I37:AB37)))</f>
        <v>0.67103789047061524</v>
      </c>
      <c r="AD37" s="4">
        <f>IF(AD$5&lt;=$D37,0,IF(SUM($D37,I19)&gt;AD$5,$N30/I19,$N30-SUM($I37:AC37)))</f>
        <v>0.67103789047061524</v>
      </c>
      <c r="AE37" s="4">
        <f>IF(AE$5&lt;=$D37,0,IF(SUM($D37,I19)&gt;AE$5,$N30/I19,$N30-SUM($I37:AD37)))</f>
        <v>0.67103789047061524</v>
      </c>
      <c r="AF37" s="4">
        <f>IF(AF$5&lt;=$D37,0,IF(SUM($D37,I19)&gt;AF$5,$N30/I19,$N30-SUM($I37:AE37)))</f>
        <v>0.67103789047061524</v>
      </c>
      <c r="AG37" s="4">
        <f>IF(AG$5&lt;=$D37,0,IF(SUM($D37,I19)&gt;AG$5,$N30/I19,$N30-SUM($I37:AF37)))</f>
        <v>0.67103789047061524</v>
      </c>
      <c r="AH37" s="4">
        <f>IF(AH$5&lt;=$D37,0,IF(SUM($D37,I19)&gt;AH$5,$N30/I19,$N30-SUM($I37:AG37)))</f>
        <v>0.67103789047061524</v>
      </c>
      <c r="AI37" s="4">
        <f>IF(AI$5&lt;=$D37,0,IF(SUM($D37,I19)&gt;AI$5,$N30/I19,$N30-SUM($I37:AH37)))</f>
        <v>0.67103789047061524</v>
      </c>
      <c r="AJ37" s="4">
        <f>IF(AJ$5&lt;=$D37,0,IF(SUM($D37,I19)&gt;AJ$5,$N30/I19,$N30-SUM($I37:AI37)))</f>
        <v>0.67103789047061524</v>
      </c>
      <c r="AK37" s="4">
        <f>IF(AK$5&lt;=$D37,0,IF(SUM($D37,I19)&gt;AK$5,$N30/I19,$N30-SUM($I37:AJ37)))</f>
        <v>0.67103789047061524</v>
      </c>
      <c r="AL37" s="4">
        <f>IF(AL$5&lt;=$D37,0,IF(SUM($D37,I19)&gt;AL$5,$N30/I19,$N30-SUM($I37:AK37)))</f>
        <v>0.67103789047061524</v>
      </c>
      <c r="AM37" s="4">
        <f>IF(AM$5&lt;=$D37,0,IF(SUM($D37,I19)&gt;AM$5,$N30/I19,$N30-SUM($I37:AL37)))</f>
        <v>0.67103789047061524</v>
      </c>
      <c r="AN37" s="4">
        <f>IF(AN$5&lt;=$D37,0,IF(SUM($D37,I19)&gt;AN$5,$N30/I19,$N30-SUM($I37:AM37)))</f>
        <v>0.67103789047061524</v>
      </c>
      <c r="AO37" s="4">
        <f>IF(AO$5&lt;=$D37,0,IF(SUM($D37,I19)&gt;AO$5,$N30/I19,$N30-SUM($I37:AN37)))</f>
        <v>0.67103789047061524</v>
      </c>
      <c r="AP37" s="4">
        <f>IF(AP$5&lt;=$D37,0,IF(SUM($D37,I19)&gt;AP$5,$N30/I19,$N30-SUM($I37:AO37)))</f>
        <v>0.67103789047061524</v>
      </c>
      <c r="AQ37" s="4">
        <f>IF(AQ$5&lt;=$D37,0,IF(SUM($D37,I19)&gt;AQ$5,$N30/I19,$N30-SUM($I37:AP37)))</f>
        <v>0.67103789047061524</v>
      </c>
      <c r="AR37" s="4">
        <f>IF(AR$5&lt;=$D37,0,IF(SUM($D37,I19)&gt;AR$5,$N30/I19,$N30-SUM($I37:AQ37)))</f>
        <v>0.67103789047061524</v>
      </c>
      <c r="AS37" s="4">
        <f>IF(AS$5&lt;=$D37,0,IF(SUM($D37,I19)&gt;AS$5,$N30/I19,$N30-SUM($I37:AR37)))</f>
        <v>0.67103789047061524</v>
      </c>
      <c r="AT37" s="4">
        <f>IF(AT$5&lt;=$D37,0,IF(SUM($D37,I19)&gt;AT$5,$N30/I19,$N30-SUM($I37:AS37)))</f>
        <v>0.67103789047061524</v>
      </c>
      <c r="AU37" s="4">
        <f>IF(AU$5&lt;=$D37,0,IF(SUM($D37,I19)&gt;AU$5,$N30/I19,$N30-SUM($I37:AT37)))</f>
        <v>0.67103789047061524</v>
      </c>
      <c r="AV37" s="4">
        <f>IF(AV$5&lt;=$D37,0,IF(SUM($D37,I19)&gt;AV$5,$N30/I19,$N30-SUM($I37:AU37)))</f>
        <v>0.67103789047061524</v>
      </c>
      <c r="AW37" s="4">
        <f>IF(AW$5&lt;=$D37,0,IF(SUM($D37,I19)&gt;AW$5,$N30/I19,$N30-SUM($I37:AV37)))</f>
        <v>0.67103789047061524</v>
      </c>
      <c r="AX37" s="4">
        <f>IF(AX$5&lt;=$D37,0,IF(SUM($D37,I19)&gt;AX$5,$N30/I19,$N30-SUM($I37:AW37)))</f>
        <v>0.67103789047061524</v>
      </c>
      <c r="AY37" s="4">
        <f>IF(AY$5&lt;=$D37,0,IF(SUM($D37,I19)&gt;AY$5,$N30/I19,$N30-SUM($I37:AX37)))</f>
        <v>0.67103789047061524</v>
      </c>
      <c r="AZ37" s="4">
        <f>IF(AZ$5&lt;=$D37,0,IF(SUM($D37,I19)&gt;AZ$5,$N30/I19,$N30-SUM($I37:AY37)))</f>
        <v>0.67103789047061524</v>
      </c>
      <c r="BA37" s="4">
        <f>IF(BA$5&lt;=$D37,0,IF(SUM($D37,I19)&gt;BA$5,$N30/I19,$N30-SUM($I37:AZ37)))</f>
        <v>0.67103789047061524</v>
      </c>
      <c r="BB37" s="4">
        <f>IF(BB$5&lt;=$D37,0,IF(SUM($D37,I19)&gt;BB$5,$N30/I19,$N30-SUM($I37:BA37)))</f>
        <v>0.67103789047061524</v>
      </c>
      <c r="BC37" s="4">
        <f>IF(BC$5&lt;=$D37,0,IF(SUM($D37,I19)&gt;BC$5,$N30/I19,$N30-SUM($I37:BB37)))</f>
        <v>0.67103789047061524</v>
      </c>
      <c r="BD37" s="4">
        <f>IF(BD$5&lt;=$D37,0,IF(SUM($D37,I19)&gt;BD$5,$N30/I19,$N30-SUM($I37:BC37)))</f>
        <v>0.67103789047061524</v>
      </c>
      <c r="BE37" s="4">
        <f>IF(BE$5&lt;=$D37,0,IF(SUM($D37,I19)&gt;BE$5,$N30/I19,$N30-SUM($I37:BD37)))</f>
        <v>0.67103789047061524</v>
      </c>
      <c r="BF37" s="4">
        <f>IF(BF$5&lt;=$D37,0,IF(SUM($D37,I19)&gt;BF$5,$N30/I19,$N30-SUM($I37:BE37)))</f>
        <v>0.67103789047061524</v>
      </c>
      <c r="BG37" s="4">
        <f>IF(BG$5&lt;=$D37,0,IF(SUM($D37,I19)&gt;BG$5,$N30/I19,$N30-SUM($I37:BF37)))</f>
        <v>0.48405909275750147</v>
      </c>
      <c r="BH37" s="4">
        <f>IF(BH$5&lt;=$D37,0,IF(SUM($D37,I19)&gt;BH$5,$N30/I19,$N30-SUM($I37:BG37)))</f>
        <v>0</v>
      </c>
      <c r="BI37" s="4">
        <f>IF(BI$5&lt;=$D37,0,IF(SUM($D37,I19)&gt;BI$5,$N30/I19,$N30-SUM($I37:BH37)))</f>
        <v>0</v>
      </c>
      <c r="BJ37" s="4">
        <f>IF(BJ$5&lt;=$D37,0,IF(SUM($D37,I19)&gt;BJ$5,$N30/I19,$N30-SUM($I37:BI37)))</f>
        <v>0</v>
      </c>
      <c r="BK37" s="4">
        <f>IF(BK$5&lt;=$D37,0,IF(SUM($D37,I19)&gt;BK$5,$N30/I19,$N30-SUM($I37:BJ37)))</f>
        <v>0</v>
      </c>
      <c r="BL37" s="4">
        <f>IF(BL$5&lt;=$D37,0,IF(SUM($D37,I19)&gt;BL$5,$N30/I19,$N30-SUM($I37:BK37)))</f>
        <v>0</v>
      </c>
      <c r="BM37" s="4">
        <f>IF(BM$5&lt;=$D37,0,IF(SUM($D37,I19)&gt;BM$5,$N30/I19,$N30-SUM($I37:BL37)))</f>
        <v>0</v>
      </c>
      <c r="BN37" s="4">
        <f>IF(BN$5&lt;=$D37,0,IF(SUM($D37,I19)&gt;BN$5,$N30/I19,$N30-SUM($I37:BM37)))</f>
        <v>0</v>
      </c>
      <c r="BO37" s="4">
        <f>IF(BO$5&lt;=$D37,0,IF(SUM($D37,I19)&gt;BO$5,$N30/I19,$N30-SUM($I37:BN37)))</f>
        <v>0</v>
      </c>
      <c r="BP37" s="4">
        <f>IF(BP$5&lt;=$D37,0,IF(SUM($D37,I19)&gt;BP$5,$N30/I19,$N30-SUM($I37:BO37)))</f>
        <v>0</v>
      </c>
      <c r="BQ37" s="4">
        <f>IF(BQ$5&lt;=$D37,0,IF(SUM($D37,I19)&gt;BQ$5,$N30/I19,$N30-SUM($I37:BP37)))</f>
        <v>0</v>
      </c>
    </row>
    <row r="38" spans="4:69" ht="12.75" customHeight="1">
      <c r="D38" s="23">
        <f t="shared" si="68"/>
        <v>2016</v>
      </c>
      <c r="E38" s="1" t="s">
        <v>25</v>
      </c>
      <c r="I38" s="34"/>
      <c r="J38" s="4">
        <f>IF(J$5&lt;=$D38,0,IF(SUM($D38,I19)&gt;J$5,$O30/I19,$O30-SUM($I38:I38)))</f>
        <v>0</v>
      </c>
      <c r="K38" s="4">
        <f>IF(K$5&lt;=$D38,0,IF(SUM($D38,I19)&gt;K$5,$O30/I19,$O30-SUM($I38:J38)))</f>
        <v>0</v>
      </c>
      <c r="L38" s="4">
        <f>IF(L$5&lt;=$D38,0,IF(SUM($D38,I19)&gt;L$5,$O30/I19,$O30-SUM($I38:K38)))</f>
        <v>0</v>
      </c>
      <c r="M38" s="4">
        <f>IF(M$5&lt;=$D38,0,IF(SUM($D38,I19)&gt;M$5,$O30/I19,$O30-SUM($I38:L38)))</f>
        <v>0</v>
      </c>
      <c r="N38" s="4">
        <f>IF(N$5&lt;=$D38,0,IF(SUM($D38,I19)&gt;N$5,$O30/I19,$O30-SUM($I38:M38)))</f>
        <v>0</v>
      </c>
      <c r="O38" s="4">
        <f>IF(O$5&lt;=$D38,0,IF(SUM($D38,I19)&gt;O$5,$O30/I19,$O30-SUM($I38:N38)))</f>
        <v>0</v>
      </c>
      <c r="P38" s="4">
        <f>IF(P$5&lt;=$D38,0,IF(SUM($D38,I19)&gt;P$5,$O30/I19,$O30-SUM($I38:O38)))</f>
        <v>0</v>
      </c>
      <c r="Q38" s="4">
        <f>IF(Q$5&lt;=$D38,0,IF(SUM($D38,I19)&gt;Q$5,$O30/I19,$O30-SUM($I38:P38)))</f>
        <v>0</v>
      </c>
      <c r="R38" s="4">
        <f>IF(R$5&lt;=$D38,0,IF(SUM($D38,I19)&gt;R$5,$O30/I19,$O30-SUM($I38:Q38)))</f>
        <v>0</v>
      </c>
      <c r="S38" s="4">
        <f>IF(S$5&lt;=$D38,0,IF(SUM($D38,I19)&gt;S$5,$O30/I19,$O30-SUM($I38:R38)))</f>
        <v>0</v>
      </c>
      <c r="T38" s="4">
        <f>IF(T$5&lt;=$D38,0,IF(SUM($D38,I19)&gt;T$5,$O30/I19,$O30-SUM($I38:S38)))</f>
        <v>0</v>
      </c>
      <c r="U38" s="4">
        <f>IF(U$5&lt;=$D38,0,IF(SUM($D38,I19)&gt;U$5,$O30/I19,$O30-SUM($I38:T38)))</f>
        <v>0</v>
      </c>
      <c r="V38" s="4">
        <f>IF(V$5&lt;=$D38,0,IF(SUM($D38,I19)&gt;V$5,$O30/I19,$O30-SUM($I38:U38)))</f>
        <v>0</v>
      </c>
      <c r="W38" s="4">
        <f>IF(W$5&lt;=$D38,0,IF(SUM($D38,I19)&gt;W$5,$O30/I19,$O30-SUM($I38:V38)))</f>
        <v>0</v>
      </c>
      <c r="X38" s="4">
        <f>IF(X$5&lt;=$D38,0,IF(SUM($D38,I19)&gt;X$5,$O30/I19,$O30-SUM($I38:W38)))</f>
        <v>0</v>
      </c>
      <c r="Y38" s="4">
        <f>IF(Y$5&lt;=$D38,0,IF(SUM($D38,I19)&gt;Y$5,$O30/I19,$O30-SUM($I38:X38)))</f>
        <v>0</v>
      </c>
      <c r="Z38" s="4">
        <f>IF(Z$5&lt;=$D38,0,IF(SUM($D38,I19)&gt;Z$5,$O30/I19,$O30-SUM($I38:Y38)))</f>
        <v>0</v>
      </c>
      <c r="AA38" s="4">
        <f>IF(AA$5&lt;=$D38,0,IF(SUM($D38,I19)&gt;AA$5,$O30/I19,$O30-SUM($I38:Z38)))</f>
        <v>0</v>
      </c>
      <c r="AB38" s="4">
        <f>IF(AB$5&lt;=$D38,0,IF(SUM($D38,I19)&gt;AB$5,$O30/I19,$O30-SUM($I38:AA38)))</f>
        <v>0</v>
      </c>
      <c r="AC38" s="4">
        <f>IF(AC$5&lt;=$D38,0,IF(SUM($D38,I19)&gt;AC$5,$O30/I19,$O30-SUM($I38:AB38)))</f>
        <v>0</v>
      </c>
      <c r="AD38" s="4">
        <f>IF(AD$5&lt;=$D38,0,IF(SUM($D38,I19)&gt;AD$5,$O30/I19,$O30-SUM($I38:AC38)))</f>
        <v>0</v>
      </c>
      <c r="AE38" s="4">
        <f>IF(AE$5&lt;=$D38,0,IF(SUM($D38,I19)&gt;AE$5,$O30/I19,$O30-SUM($I38:AD38)))</f>
        <v>0</v>
      </c>
      <c r="AF38" s="4">
        <f>IF(AF$5&lt;=$D38,0,IF(SUM($D38,I19)&gt;AF$5,$O30/I19,$O30-SUM($I38:AE38)))</f>
        <v>0</v>
      </c>
      <c r="AG38" s="4">
        <f>IF(AG$5&lt;=$D38,0,IF(SUM($D38,I19)&gt;AG$5,$O30/I19,$O30-SUM($I38:AF38)))</f>
        <v>0</v>
      </c>
      <c r="AH38" s="4">
        <f>IF(AH$5&lt;=$D38,0,IF(SUM($D38,I19)&gt;AH$5,$O30/I19,$O30-SUM($I38:AG38)))</f>
        <v>0</v>
      </c>
      <c r="AI38" s="4">
        <f>IF(AI$5&lt;=$D38,0,IF(SUM($D38,I19)&gt;AI$5,$O30/I19,$O30-SUM($I38:AH38)))</f>
        <v>0</v>
      </c>
      <c r="AJ38" s="4">
        <f>IF(AJ$5&lt;=$D38,0,IF(SUM($D38,I19)&gt;AJ$5,$O30/I19,$O30-SUM($I38:AI38)))</f>
        <v>0</v>
      </c>
      <c r="AK38" s="4">
        <f>IF(AK$5&lt;=$D38,0,IF(SUM($D38,I19)&gt;AK$5,$O30/I19,$O30-SUM($I38:AJ38)))</f>
        <v>0</v>
      </c>
      <c r="AL38" s="4">
        <f>IF(AL$5&lt;=$D38,0,IF(SUM($D38,I19)&gt;AL$5,$O30/I19,$O30-SUM($I38:AK38)))</f>
        <v>0</v>
      </c>
      <c r="AM38" s="4">
        <f>IF(AM$5&lt;=$D38,0,IF(SUM($D38,I19)&gt;AM$5,$O30/I19,$O30-SUM($I38:AL38)))</f>
        <v>0</v>
      </c>
      <c r="AN38" s="4">
        <f>IF(AN$5&lt;=$D38,0,IF(SUM($D38,I19)&gt;AN$5,$O30/I19,$O30-SUM($I38:AM38)))</f>
        <v>0</v>
      </c>
      <c r="AO38" s="4">
        <f>IF(AO$5&lt;=$D38,0,IF(SUM($D38,I19)&gt;AO$5,$O30/I19,$O30-SUM($I38:AN38)))</f>
        <v>0</v>
      </c>
      <c r="AP38" s="4">
        <f>IF(AP$5&lt;=$D38,0,IF(SUM($D38,I19)&gt;AP$5,$O30/I19,$O30-SUM($I38:AO38)))</f>
        <v>0</v>
      </c>
      <c r="AQ38" s="4">
        <f>IF(AQ$5&lt;=$D38,0,IF(SUM($D38,I19)&gt;AQ$5,$O30/I19,$O30-SUM($I38:AP38)))</f>
        <v>0</v>
      </c>
      <c r="AR38" s="4">
        <f>IF(AR$5&lt;=$D38,0,IF(SUM($D38,I19)&gt;AR$5,$O30/I19,$O30-SUM($I38:AQ38)))</f>
        <v>0</v>
      </c>
      <c r="AS38" s="4">
        <f>IF(AS$5&lt;=$D38,0,IF(SUM($D38,I19)&gt;AS$5,$O30/I19,$O30-SUM($I38:AR38)))</f>
        <v>0</v>
      </c>
      <c r="AT38" s="4">
        <f>IF(AT$5&lt;=$D38,0,IF(SUM($D38,I19)&gt;AT$5,$O30/I19,$O30-SUM($I38:AS38)))</f>
        <v>0</v>
      </c>
      <c r="AU38" s="4">
        <f>IF(AU$5&lt;=$D38,0,IF(SUM($D38,I19)&gt;AU$5,$O30/I19,$O30-SUM($I38:AT38)))</f>
        <v>0</v>
      </c>
      <c r="AV38" s="4">
        <f>IF(AV$5&lt;=$D38,0,IF(SUM($D38,I19)&gt;AV$5,$O30/I19,$O30-SUM($I38:AU38)))</f>
        <v>0</v>
      </c>
      <c r="AW38" s="4">
        <f>IF(AW$5&lt;=$D38,0,IF(SUM($D38,I19)&gt;AW$5,$O30/I19,$O30-SUM($I38:AV38)))</f>
        <v>0</v>
      </c>
      <c r="AX38" s="4">
        <f>IF(AX$5&lt;=$D38,0,IF(SUM($D38,I19)&gt;AX$5,$O30/I19,$O30-SUM($I38:AW38)))</f>
        <v>0</v>
      </c>
      <c r="AY38" s="4">
        <f>IF(AY$5&lt;=$D38,0,IF(SUM($D38,I19)&gt;AY$5,$O30/I19,$O30-SUM($I38:AX38)))</f>
        <v>0</v>
      </c>
      <c r="AZ38" s="4">
        <f>IF(AZ$5&lt;=$D38,0,IF(SUM($D38,I19)&gt;AZ$5,$O30/I19,$O30-SUM($I38:AY38)))</f>
        <v>0</v>
      </c>
      <c r="BA38" s="4">
        <f>IF(BA$5&lt;=$D38,0,IF(SUM($D38,I19)&gt;BA$5,$O30/I19,$O30-SUM($I38:AZ38)))</f>
        <v>0</v>
      </c>
      <c r="BB38" s="4">
        <f>IF(BB$5&lt;=$D38,0,IF(SUM($D38,I19)&gt;BB$5,$O30/I19,$O30-SUM($I38:BA38)))</f>
        <v>0</v>
      </c>
      <c r="BC38" s="4">
        <f>IF(BC$5&lt;=$D38,0,IF(SUM($D38,I19)&gt;BC$5,$O30/I19,$O30-SUM($I38:BB38)))</f>
        <v>0</v>
      </c>
      <c r="BD38" s="4">
        <f>IF(BD$5&lt;=$D38,0,IF(SUM($D38,I19)&gt;BD$5,$O30/I19,$O30-SUM($I38:BC38)))</f>
        <v>0</v>
      </c>
      <c r="BE38" s="4">
        <f>IF(BE$5&lt;=$D38,0,IF(SUM($D38,I19)&gt;BE$5,$O30/I19,$O30-SUM($I38:BD38)))</f>
        <v>0</v>
      </c>
      <c r="BF38" s="4">
        <f>IF(BF$5&lt;=$D38,0,IF(SUM($D38,I19)&gt;BF$5,$O30/I19,$O30-SUM($I38:BE38)))</f>
        <v>0</v>
      </c>
      <c r="BG38" s="4">
        <f>IF(BG$5&lt;=$D38,0,IF(SUM($D38,I19)&gt;BG$5,$O30/I19,$O30-SUM($I38:BF38)))</f>
        <v>0</v>
      </c>
      <c r="BH38" s="4">
        <f>IF(BH$5&lt;=$D38,0,IF(SUM($D38,I19)&gt;BH$5,$O30/I19,$O30-SUM($I38:BG38)))</f>
        <v>0</v>
      </c>
      <c r="BI38" s="4">
        <f>IF(BI$5&lt;=$D38,0,IF(SUM($D38,I19)&gt;BI$5,$O30/I19,$O30-SUM($I38:BH38)))</f>
        <v>0</v>
      </c>
      <c r="BJ38" s="4">
        <f>IF(BJ$5&lt;=$D38,0,IF(SUM($D38,I19)&gt;BJ$5,$O30/I19,$O30-SUM($I38:BI38)))</f>
        <v>0</v>
      </c>
      <c r="BK38" s="4">
        <f>IF(BK$5&lt;=$D38,0,IF(SUM($D38,I19)&gt;BK$5,$O30/I19,$O30-SUM($I38:BJ38)))</f>
        <v>0</v>
      </c>
      <c r="BL38" s="4">
        <f>IF(BL$5&lt;=$D38,0,IF(SUM($D38,I19)&gt;BL$5,$O30/I19,$O30-SUM($I38:BK38)))</f>
        <v>0</v>
      </c>
      <c r="BM38" s="4">
        <f>IF(BM$5&lt;=$D38,0,IF(SUM($D38,I19)&gt;BM$5,$O30/I19,$O30-SUM($I38:BL38)))</f>
        <v>0</v>
      </c>
      <c r="BN38" s="4">
        <f>IF(BN$5&lt;=$D38,0,IF(SUM($D38,I19)&gt;BN$5,$O30/I19,$O30-SUM($I38:BM38)))</f>
        <v>0</v>
      </c>
      <c r="BO38" s="4">
        <f>IF(BO$5&lt;=$D38,0,IF(SUM($D38,I19)&gt;BO$5,$O30/I19,$O30-SUM($I38:BN38)))</f>
        <v>0</v>
      </c>
      <c r="BP38" s="4">
        <f>IF(BP$5&lt;=$D38,0,IF(SUM($D38,I19)&gt;BP$5,$O30/I19,$O30-SUM($I38:BO38)))</f>
        <v>0</v>
      </c>
      <c r="BQ38" s="4">
        <f>IF(BQ$5&lt;=$D38,0,IF(SUM($D38,I19)&gt;BQ$5,$O30/I19,$O30-SUM($I38:BP38)))</f>
        <v>0</v>
      </c>
    </row>
    <row r="39" spans="4:69" ht="12.75" customHeight="1">
      <c r="D39" s="23">
        <f t="shared" si="68"/>
        <v>2017</v>
      </c>
      <c r="E39" s="1" t="s">
        <v>25</v>
      </c>
      <c r="I39" s="34"/>
      <c r="J39" s="4">
        <f>IF(J$5&lt;=$D39,0,IF(SUM($D39,I19)&gt;J$5,$P30/I19,$P30-SUM($I39:I39)))</f>
        <v>0</v>
      </c>
      <c r="K39" s="4">
        <f>IF(K$5&lt;=$D39,0,IF(SUM($D39,I19)&gt;K$5,$P30/I19,$P30-SUM($I39:J39)))</f>
        <v>0</v>
      </c>
      <c r="L39" s="4">
        <f>IF(L$5&lt;=$D39,0,IF(SUM($D39,I19)&gt;L$5,$P30/I19,$P30-SUM($I39:K39)))</f>
        <v>0</v>
      </c>
      <c r="M39" s="4">
        <f>IF(M$5&lt;=$D39,0,IF(SUM($D39,I19)&gt;M$5,$P30/I19,$P30-SUM($I39:L39)))</f>
        <v>0</v>
      </c>
      <c r="N39" s="4">
        <f>IF(N$5&lt;=$D39,0,IF(SUM($D39,I19)&gt;N$5,$P30/I19,$P30-SUM($I39:M39)))</f>
        <v>0</v>
      </c>
      <c r="O39" s="4">
        <f>IF(O$5&lt;=$D39,0,IF(SUM($D39,I19)&gt;O$5,$P30/I19,$P30-SUM($I39:N39)))</f>
        <v>0</v>
      </c>
      <c r="P39" s="4">
        <f>IF(P$5&lt;=$D39,0,IF(SUM($D39,I19)&gt;P$5,$P30/I19,$P30-SUM($I39:O39)))</f>
        <v>0</v>
      </c>
      <c r="Q39" s="4">
        <f>IF(Q$5&lt;=$D39,0,IF(SUM($D39,I19)&gt;Q$5,$P30/I19,$P30-SUM($I39:P39)))</f>
        <v>0</v>
      </c>
      <c r="R39" s="4">
        <f>IF(R$5&lt;=$D39,0,IF(SUM($D39,I19)&gt;R$5,$P30/I19,$P30-SUM($I39:Q39)))</f>
        <v>0</v>
      </c>
      <c r="S39" s="4">
        <f>IF(S$5&lt;=$D39,0,IF(SUM($D39,I19)&gt;S$5,$P30/I19,$P30-SUM($I39:R39)))</f>
        <v>0</v>
      </c>
      <c r="T39" s="4">
        <f>IF(T$5&lt;=$D39,0,IF(SUM($D39,I19)&gt;T$5,$P30/I19,$P30-SUM($I39:S39)))</f>
        <v>0</v>
      </c>
      <c r="U39" s="4">
        <f>IF(U$5&lt;=$D39,0,IF(SUM($D39,I19)&gt;U$5,$P30/I19,$P30-SUM($I39:T39)))</f>
        <v>0</v>
      </c>
      <c r="V39" s="4">
        <f>IF(V$5&lt;=$D39,0,IF(SUM($D39,I19)&gt;V$5,$P30/I19,$P30-SUM($I39:U39)))</f>
        <v>0</v>
      </c>
      <c r="W39" s="4">
        <f>IF(W$5&lt;=$D39,0,IF(SUM($D39,I19)&gt;W$5,$P30/I19,$P30-SUM($I39:V39)))</f>
        <v>0</v>
      </c>
      <c r="X39" s="4">
        <f>IF(X$5&lt;=$D39,0,IF(SUM($D39,I19)&gt;X$5,$P30/I19,$P30-SUM($I39:W39)))</f>
        <v>0</v>
      </c>
      <c r="Y39" s="4">
        <f>IF(Y$5&lt;=$D39,0,IF(SUM($D39,I19)&gt;Y$5,$P30/I19,$P30-SUM($I39:X39)))</f>
        <v>0</v>
      </c>
      <c r="Z39" s="4">
        <f>IF(Z$5&lt;=$D39,0,IF(SUM($D39,I19)&gt;Z$5,$P30/I19,$P30-SUM($I39:Y39)))</f>
        <v>0</v>
      </c>
      <c r="AA39" s="4">
        <f>IF(AA$5&lt;=$D39,0,IF(SUM($D39,I19)&gt;AA$5,$P30/I19,$P30-SUM($I39:Z39)))</f>
        <v>0</v>
      </c>
      <c r="AB39" s="4">
        <f>IF(AB$5&lt;=$D39,0,IF(SUM($D39,I19)&gt;AB$5,$P30/I19,$P30-SUM($I39:AA39)))</f>
        <v>0</v>
      </c>
      <c r="AC39" s="4">
        <f>IF(AC$5&lt;=$D39,0,IF(SUM($D39,I19)&gt;AC$5,$P30/I19,$P30-SUM($I39:AB39)))</f>
        <v>0</v>
      </c>
      <c r="AD39" s="4">
        <f>IF(AD$5&lt;=$D39,0,IF(SUM($D39,I19)&gt;AD$5,$P30/I19,$P30-SUM($I39:AC39)))</f>
        <v>0</v>
      </c>
      <c r="AE39" s="4">
        <f>IF(AE$5&lt;=$D39,0,IF(SUM($D39,I19)&gt;AE$5,$P30/I19,$P30-SUM($I39:AD39)))</f>
        <v>0</v>
      </c>
      <c r="AF39" s="4">
        <f>IF(AF$5&lt;=$D39,0,IF(SUM($D39,I19)&gt;AF$5,$P30/I19,$P30-SUM($I39:AE39)))</f>
        <v>0</v>
      </c>
      <c r="AG39" s="4">
        <f>IF(AG$5&lt;=$D39,0,IF(SUM($D39,I19)&gt;AG$5,$P30/I19,$P30-SUM($I39:AF39)))</f>
        <v>0</v>
      </c>
      <c r="AH39" s="4">
        <f>IF(AH$5&lt;=$D39,0,IF(SUM($D39,I19)&gt;AH$5,$P30/I19,$P30-SUM($I39:AG39)))</f>
        <v>0</v>
      </c>
      <c r="AI39" s="4">
        <f>IF(AI$5&lt;=$D39,0,IF(SUM($D39,I19)&gt;AI$5,$P30/I19,$P30-SUM($I39:AH39)))</f>
        <v>0</v>
      </c>
      <c r="AJ39" s="4">
        <f>IF(AJ$5&lt;=$D39,0,IF(SUM($D39,I19)&gt;AJ$5,$P30/I19,$P30-SUM($I39:AI39)))</f>
        <v>0</v>
      </c>
      <c r="AK39" s="4">
        <f>IF(AK$5&lt;=$D39,0,IF(SUM($D39,I19)&gt;AK$5,$P30/I19,$P30-SUM($I39:AJ39)))</f>
        <v>0</v>
      </c>
      <c r="AL39" s="4">
        <f>IF(AL$5&lt;=$D39,0,IF(SUM($D39,I19)&gt;AL$5,$P30/I19,$P30-SUM($I39:AK39)))</f>
        <v>0</v>
      </c>
      <c r="AM39" s="4">
        <f>IF(AM$5&lt;=$D39,0,IF(SUM($D39,I19)&gt;AM$5,$P30/I19,$P30-SUM($I39:AL39)))</f>
        <v>0</v>
      </c>
      <c r="AN39" s="4">
        <f>IF(AN$5&lt;=$D39,0,IF(SUM($D39,I19)&gt;AN$5,$P30/I19,$P30-SUM($I39:AM39)))</f>
        <v>0</v>
      </c>
      <c r="AO39" s="4">
        <f>IF(AO$5&lt;=$D39,0,IF(SUM($D39,I19)&gt;AO$5,$P30/I19,$P30-SUM($I39:AN39)))</f>
        <v>0</v>
      </c>
      <c r="AP39" s="4">
        <f>IF(AP$5&lt;=$D39,0,IF(SUM($D39,I19)&gt;AP$5,$P30/I19,$P30-SUM($I39:AO39)))</f>
        <v>0</v>
      </c>
      <c r="AQ39" s="4">
        <f>IF(AQ$5&lt;=$D39,0,IF(SUM($D39,I19)&gt;AQ$5,$P30/I19,$P30-SUM($I39:AP39)))</f>
        <v>0</v>
      </c>
      <c r="AR39" s="4">
        <f>IF(AR$5&lt;=$D39,0,IF(SUM($D39,I19)&gt;AR$5,$P30/I19,$P30-SUM($I39:AQ39)))</f>
        <v>0</v>
      </c>
      <c r="AS39" s="4">
        <f>IF(AS$5&lt;=$D39,0,IF(SUM($D39,I19)&gt;AS$5,$P30/I19,$P30-SUM($I39:AR39)))</f>
        <v>0</v>
      </c>
      <c r="AT39" s="4">
        <f>IF(AT$5&lt;=$D39,0,IF(SUM($D39,I19)&gt;AT$5,$P30/I19,$P30-SUM($I39:AS39)))</f>
        <v>0</v>
      </c>
      <c r="AU39" s="4">
        <f>IF(AU$5&lt;=$D39,0,IF(SUM($D39,I19)&gt;AU$5,$P30/I19,$P30-SUM($I39:AT39)))</f>
        <v>0</v>
      </c>
      <c r="AV39" s="4">
        <f>IF(AV$5&lt;=$D39,0,IF(SUM($D39,I19)&gt;AV$5,$P30/I19,$P30-SUM($I39:AU39)))</f>
        <v>0</v>
      </c>
      <c r="AW39" s="4">
        <f>IF(AW$5&lt;=$D39,0,IF(SUM($D39,I19)&gt;AW$5,$P30/I19,$P30-SUM($I39:AV39)))</f>
        <v>0</v>
      </c>
      <c r="AX39" s="4">
        <f>IF(AX$5&lt;=$D39,0,IF(SUM($D39,I19)&gt;AX$5,$P30/I19,$P30-SUM($I39:AW39)))</f>
        <v>0</v>
      </c>
      <c r="AY39" s="4">
        <f>IF(AY$5&lt;=$D39,0,IF(SUM($D39,I19)&gt;AY$5,$P30/I19,$P30-SUM($I39:AX39)))</f>
        <v>0</v>
      </c>
      <c r="AZ39" s="4">
        <f>IF(AZ$5&lt;=$D39,0,IF(SUM($D39,I19)&gt;AZ$5,$P30/I19,$P30-SUM($I39:AY39)))</f>
        <v>0</v>
      </c>
      <c r="BA39" s="4">
        <f>IF(BA$5&lt;=$D39,0,IF(SUM($D39,I19)&gt;BA$5,$P30/I19,$P30-SUM($I39:AZ39)))</f>
        <v>0</v>
      </c>
      <c r="BB39" s="4">
        <f>IF(BB$5&lt;=$D39,0,IF(SUM($D39,I19)&gt;BB$5,$P30/I19,$P30-SUM($I39:BA39)))</f>
        <v>0</v>
      </c>
      <c r="BC39" s="4">
        <f>IF(BC$5&lt;=$D39,0,IF(SUM($D39,I19)&gt;BC$5,$P30/I19,$P30-SUM($I39:BB39)))</f>
        <v>0</v>
      </c>
      <c r="BD39" s="4">
        <f>IF(BD$5&lt;=$D39,0,IF(SUM($D39,I19)&gt;BD$5,$P30/I19,$P30-SUM($I39:BC39)))</f>
        <v>0</v>
      </c>
      <c r="BE39" s="4">
        <f>IF(BE$5&lt;=$D39,0,IF(SUM($D39,I19)&gt;BE$5,$P30/I19,$P30-SUM($I39:BD39)))</f>
        <v>0</v>
      </c>
      <c r="BF39" s="4">
        <f>IF(BF$5&lt;=$D39,0,IF(SUM($D39,I19)&gt;BF$5,$P30/I19,$P30-SUM($I39:BE39)))</f>
        <v>0</v>
      </c>
      <c r="BG39" s="4">
        <f>IF(BG$5&lt;=$D39,0,IF(SUM($D39,I19)&gt;BG$5,$P30/I19,$P30-SUM($I39:BF39)))</f>
        <v>0</v>
      </c>
      <c r="BH39" s="4">
        <f>IF(BH$5&lt;=$D39,0,IF(SUM($D39,I19)&gt;BH$5,$P30/I19,$P30-SUM($I39:BG39)))</f>
        <v>0</v>
      </c>
      <c r="BI39" s="4">
        <f>IF(BI$5&lt;=$D39,0,IF(SUM($D39,I19)&gt;BI$5,$P30/I19,$P30-SUM($I39:BH39)))</f>
        <v>0</v>
      </c>
      <c r="BJ39" s="4">
        <f>IF(BJ$5&lt;=$D39,0,IF(SUM($D39,I19)&gt;BJ$5,$P30/I19,$P30-SUM($I39:BI39)))</f>
        <v>0</v>
      </c>
      <c r="BK39" s="4">
        <f>IF(BK$5&lt;=$D39,0,IF(SUM($D39,I19)&gt;BK$5,$P30/I19,$P30-SUM($I39:BJ39)))</f>
        <v>0</v>
      </c>
      <c r="BL39" s="4">
        <f>IF(BL$5&lt;=$D39,0,IF(SUM($D39,I19)&gt;BL$5,$P30/I19,$P30-SUM($I39:BK39)))</f>
        <v>0</v>
      </c>
      <c r="BM39" s="4">
        <f>IF(BM$5&lt;=$D39,0,IF(SUM($D39,I19)&gt;BM$5,$P30/I19,$P30-SUM($I39:BL39)))</f>
        <v>0</v>
      </c>
      <c r="BN39" s="4">
        <f>IF(BN$5&lt;=$D39,0,IF(SUM($D39,I19)&gt;BN$5,$P30/I19,$P30-SUM($I39:BM39)))</f>
        <v>0</v>
      </c>
      <c r="BO39" s="4">
        <f>IF(BO$5&lt;=$D39,0,IF(SUM($D39,I19)&gt;BO$5,$P30/I19,$P30-SUM($I39:BN39)))</f>
        <v>0</v>
      </c>
      <c r="BP39" s="4">
        <f>IF(BP$5&lt;=$D39,0,IF(SUM($D39,I19)&gt;BP$5,$P30/I19,$P30-SUM($I39:BO39)))</f>
        <v>0</v>
      </c>
      <c r="BQ39" s="4">
        <f>IF(BQ$5&lt;=$D39,0,IF(SUM($D39,I19)&gt;BQ$5,$P30/I19,$P30-SUM($I39:BP39)))</f>
        <v>0</v>
      </c>
    </row>
    <row r="40" spans="4:69" ht="12.75" customHeight="1">
      <c r="D40" s="23">
        <f t="shared" si="68"/>
        <v>2018</v>
      </c>
      <c r="E40" s="1" t="s">
        <v>25</v>
      </c>
      <c r="I40" s="34"/>
      <c r="J40" s="4">
        <f>IF(J$5&lt;=$D40,0,IF(SUM($D40,I19)&gt;J$5,$Q30/I19,$Q30-SUM($I40:I40)))</f>
        <v>0</v>
      </c>
      <c r="K40" s="4">
        <f>IF(K$5&lt;=$D40,0,IF(SUM($D40,I19)&gt;K$5,$Q30/I19,$Q30-SUM($I40:J40)))</f>
        <v>0</v>
      </c>
      <c r="L40" s="4">
        <f>IF(L$5&lt;=$D40,0,IF(SUM($D40,I19)&gt;L$5,$Q30/I19,$Q30-SUM($I40:K40)))</f>
        <v>0</v>
      </c>
      <c r="M40" s="4">
        <f>IF(M$5&lt;=$D40,0,IF(SUM($D40,I19)&gt;M$5,$Q30/I19,$Q30-SUM($I40:L40)))</f>
        <v>0</v>
      </c>
      <c r="N40" s="4">
        <f>IF(N$5&lt;=$D40,0,IF(SUM($D40,I19)&gt;N$5,$Q30/I19,$Q30-SUM($I40:M40)))</f>
        <v>0</v>
      </c>
      <c r="O40" s="4">
        <f>IF(O$5&lt;=$D40,0,IF(SUM($D40,I19)&gt;O$5,$Q30/I19,$Q30-SUM($I40:N40)))</f>
        <v>0</v>
      </c>
      <c r="P40" s="4">
        <f>IF(P$5&lt;=$D40,0,IF(SUM($D40,I19)&gt;P$5,$Q30/I19,$Q30-SUM($I40:O40)))</f>
        <v>0</v>
      </c>
      <c r="Q40" s="4">
        <f>IF(Q$5&lt;=$D40,0,IF(SUM($D40,I19)&gt;Q$5,$Q30/I19,$Q30-SUM($I40:P40)))</f>
        <v>0</v>
      </c>
      <c r="R40" s="4">
        <f>IF(R$5&lt;=$D40,0,IF(SUM($D40,I19)&gt;R$5,$Q30/I19,$Q30-SUM($I40:Q40)))</f>
        <v>0</v>
      </c>
      <c r="S40" s="4">
        <f>IF(S$5&lt;=$D40,0,IF(SUM($D40,I19)&gt;S$5,$Q30/I19,$Q30-SUM($I40:R40)))</f>
        <v>0</v>
      </c>
      <c r="T40" s="4">
        <f>IF(T$5&lt;=$D40,0,IF(SUM($D40,I19)&gt;T$5,$Q30/I19,$Q30-SUM($I40:S40)))</f>
        <v>0</v>
      </c>
      <c r="U40" s="4">
        <f>IF(U$5&lt;=$D40,0,IF(SUM($D40,I19)&gt;U$5,$Q30/I19,$Q30-SUM($I40:T40)))</f>
        <v>0</v>
      </c>
      <c r="V40" s="4">
        <f>IF(V$5&lt;=$D40,0,IF(SUM($D40,I19)&gt;V$5,$Q30/I19,$Q30-SUM($I40:U40)))</f>
        <v>0</v>
      </c>
      <c r="W40" s="4">
        <f>IF(W$5&lt;=$D40,0,IF(SUM($D40,I19)&gt;W$5,$Q30/I19,$Q30-SUM($I40:V40)))</f>
        <v>0</v>
      </c>
      <c r="X40" s="4">
        <f>IF(X$5&lt;=$D40,0,IF(SUM($D40,I19)&gt;X$5,$Q30/I19,$Q30-SUM($I40:W40)))</f>
        <v>0</v>
      </c>
      <c r="Y40" s="4">
        <f>IF(Y$5&lt;=$D40,0,IF(SUM($D40,I19)&gt;Y$5,$Q30/I19,$Q30-SUM($I40:X40)))</f>
        <v>0</v>
      </c>
      <c r="Z40" s="4">
        <f>IF(Z$5&lt;=$D40,0,IF(SUM($D40,I19)&gt;Z$5,$Q30/I19,$Q30-SUM($I40:Y40)))</f>
        <v>0</v>
      </c>
      <c r="AA40" s="4">
        <f>IF(AA$5&lt;=$D40,0,IF(SUM($D40,I19)&gt;AA$5,$Q30/I19,$Q30-SUM($I40:Z40)))</f>
        <v>0</v>
      </c>
      <c r="AB40" s="4">
        <f>IF(AB$5&lt;=$D40,0,IF(SUM($D40,I19)&gt;AB$5,$Q30/I19,$Q30-SUM($I40:AA40)))</f>
        <v>0</v>
      </c>
      <c r="AC40" s="4">
        <f>IF(AC$5&lt;=$D40,0,IF(SUM($D40,I19)&gt;AC$5,$Q30/I19,$Q30-SUM($I40:AB40)))</f>
        <v>0</v>
      </c>
      <c r="AD40" s="4">
        <f>IF(AD$5&lt;=$D40,0,IF(SUM($D40,I19)&gt;AD$5,$Q30/I19,$Q30-SUM($I40:AC40)))</f>
        <v>0</v>
      </c>
      <c r="AE40" s="4">
        <f>IF(AE$5&lt;=$D40,0,IF(SUM($D40,I19)&gt;AE$5,$Q30/I19,$Q30-SUM($I40:AD40)))</f>
        <v>0</v>
      </c>
      <c r="AF40" s="4">
        <f>IF(AF$5&lt;=$D40,0,IF(SUM($D40,I19)&gt;AF$5,$Q30/I19,$Q30-SUM($I40:AE40)))</f>
        <v>0</v>
      </c>
      <c r="AG40" s="4">
        <f>IF(AG$5&lt;=$D40,0,IF(SUM($D40,I19)&gt;AG$5,$Q30/I19,$Q30-SUM($I40:AF40)))</f>
        <v>0</v>
      </c>
      <c r="AH40" s="4">
        <f>IF(AH$5&lt;=$D40,0,IF(SUM($D40,I19)&gt;AH$5,$Q30/I19,$Q30-SUM($I40:AG40)))</f>
        <v>0</v>
      </c>
      <c r="AI40" s="4">
        <f>IF(AI$5&lt;=$D40,0,IF(SUM($D40,I19)&gt;AI$5,$Q30/I19,$Q30-SUM($I40:AH40)))</f>
        <v>0</v>
      </c>
      <c r="AJ40" s="4">
        <f>IF(AJ$5&lt;=$D40,0,IF(SUM($D40,I19)&gt;AJ$5,$Q30/I19,$Q30-SUM($I40:AI40)))</f>
        <v>0</v>
      </c>
      <c r="AK40" s="4">
        <f>IF(AK$5&lt;=$D40,0,IF(SUM($D40,I19)&gt;AK$5,$Q30/I19,$Q30-SUM($I40:AJ40)))</f>
        <v>0</v>
      </c>
      <c r="AL40" s="4">
        <f>IF(AL$5&lt;=$D40,0,IF(SUM($D40,I19)&gt;AL$5,$Q30/I19,$Q30-SUM($I40:AK40)))</f>
        <v>0</v>
      </c>
      <c r="AM40" s="4">
        <f>IF(AM$5&lt;=$D40,0,IF(SUM($D40,I19)&gt;AM$5,$Q30/I19,$Q30-SUM($I40:AL40)))</f>
        <v>0</v>
      </c>
      <c r="AN40" s="4">
        <f>IF(AN$5&lt;=$D40,0,IF(SUM($D40,I19)&gt;AN$5,$Q30/I19,$Q30-SUM($I40:AM40)))</f>
        <v>0</v>
      </c>
      <c r="AO40" s="4">
        <f>IF(AO$5&lt;=$D40,0,IF(SUM($D40,I19)&gt;AO$5,$Q30/I19,$Q30-SUM($I40:AN40)))</f>
        <v>0</v>
      </c>
      <c r="AP40" s="4">
        <f>IF(AP$5&lt;=$D40,0,IF(SUM($D40,I19)&gt;AP$5,$Q30/I19,$Q30-SUM($I40:AO40)))</f>
        <v>0</v>
      </c>
      <c r="AQ40" s="4">
        <f>IF(AQ$5&lt;=$D40,0,IF(SUM($D40,I19)&gt;AQ$5,$Q30/I19,$Q30-SUM($I40:AP40)))</f>
        <v>0</v>
      </c>
      <c r="AR40" s="4">
        <f>IF(AR$5&lt;=$D40,0,IF(SUM($D40,I19)&gt;AR$5,$Q30/I19,$Q30-SUM($I40:AQ40)))</f>
        <v>0</v>
      </c>
      <c r="AS40" s="4">
        <f>IF(AS$5&lt;=$D40,0,IF(SUM($D40,I19)&gt;AS$5,$Q30/I19,$Q30-SUM($I40:AR40)))</f>
        <v>0</v>
      </c>
      <c r="AT40" s="4">
        <f>IF(AT$5&lt;=$D40,0,IF(SUM($D40,I19)&gt;AT$5,$Q30/I19,$Q30-SUM($I40:AS40)))</f>
        <v>0</v>
      </c>
      <c r="AU40" s="4">
        <f>IF(AU$5&lt;=$D40,0,IF(SUM($D40,I19)&gt;AU$5,$Q30/I19,$Q30-SUM($I40:AT40)))</f>
        <v>0</v>
      </c>
      <c r="AV40" s="4">
        <f>IF(AV$5&lt;=$D40,0,IF(SUM($D40,I19)&gt;AV$5,$Q30/I19,$Q30-SUM($I40:AU40)))</f>
        <v>0</v>
      </c>
      <c r="AW40" s="4">
        <f>IF(AW$5&lt;=$D40,0,IF(SUM($D40,I19)&gt;AW$5,$Q30/I19,$Q30-SUM($I40:AV40)))</f>
        <v>0</v>
      </c>
      <c r="AX40" s="4">
        <f>IF(AX$5&lt;=$D40,0,IF(SUM($D40,I19)&gt;AX$5,$Q30/I19,$Q30-SUM($I40:AW40)))</f>
        <v>0</v>
      </c>
      <c r="AY40" s="4">
        <f>IF(AY$5&lt;=$D40,0,IF(SUM($D40,I19)&gt;AY$5,$Q30/I19,$Q30-SUM($I40:AX40)))</f>
        <v>0</v>
      </c>
      <c r="AZ40" s="4">
        <f>IF(AZ$5&lt;=$D40,0,IF(SUM($D40,I19)&gt;AZ$5,$Q30/I19,$Q30-SUM($I40:AY40)))</f>
        <v>0</v>
      </c>
      <c r="BA40" s="4">
        <f>IF(BA$5&lt;=$D40,0,IF(SUM($D40,I19)&gt;BA$5,$Q30/I19,$Q30-SUM($I40:AZ40)))</f>
        <v>0</v>
      </c>
      <c r="BB40" s="4">
        <f>IF(BB$5&lt;=$D40,0,IF(SUM($D40,I19)&gt;BB$5,$Q30/I19,$Q30-SUM($I40:BA40)))</f>
        <v>0</v>
      </c>
      <c r="BC40" s="4">
        <f>IF(BC$5&lt;=$D40,0,IF(SUM($D40,I19)&gt;BC$5,$Q30/I19,$Q30-SUM($I40:BB40)))</f>
        <v>0</v>
      </c>
      <c r="BD40" s="4">
        <f>IF(BD$5&lt;=$D40,0,IF(SUM($D40,I19)&gt;BD$5,$Q30/I19,$Q30-SUM($I40:BC40)))</f>
        <v>0</v>
      </c>
      <c r="BE40" s="4">
        <f>IF(BE$5&lt;=$D40,0,IF(SUM($D40,I19)&gt;BE$5,$Q30/I19,$Q30-SUM($I40:BD40)))</f>
        <v>0</v>
      </c>
      <c r="BF40" s="4">
        <f>IF(BF$5&lt;=$D40,0,IF(SUM($D40,I19)&gt;BF$5,$Q30/I19,$Q30-SUM($I40:BE40)))</f>
        <v>0</v>
      </c>
      <c r="BG40" s="4">
        <f>IF(BG$5&lt;=$D40,0,IF(SUM($D40,I19)&gt;BG$5,$Q30/I19,$Q30-SUM($I40:BF40)))</f>
        <v>0</v>
      </c>
      <c r="BH40" s="4">
        <f>IF(BH$5&lt;=$D40,0,IF(SUM($D40,I19)&gt;BH$5,$Q30/I19,$Q30-SUM($I40:BG40)))</f>
        <v>0</v>
      </c>
      <c r="BI40" s="4">
        <f>IF(BI$5&lt;=$D40,0,IF(SUM($D40,I19)&gt;BI$5,$Q30/I19,$Q30-SUM($I40:BH40)))</f>
        <v>0</v>
      </c>
      <c r="BJ40" s="4">
        <f>IF(BJ$5&lt;=$D40,0,IF(SUM($D40,I19)&gt;BJ$5,$Q30/I19,$Q30-SUM($I40:BI40)))</f>
        <v>0</v>
      </c>
      <c r="BK40" s="4">
        <f>IF(BK$5&lt;=$D40,0,IF(SUM($D40,I19)&gt;BK$5,$Q30/I19,$Q30-SUM($I40:BJ40)))</f>
        <v>0</v>
      </c>
      <c r="BL40" s="4">
        <f>IF(BL$5&lt;=$D40,0,IF(SUM($D40,I19)&gt;BL$5,$Q30/I19,$Q30-SUM($I40:BK40)))</f>
        <v>0</v>
      </c>
      <c r="BM40" s="4">
        <f>IF(BM$5&lt;=$D40,0,IF(SUM($D40,I19)&gt;BM$5,$Q30/I19,$Q30-SUM($I40:BL40)))</f>
        <v>0</v>
      </c>
      <c r="BN40" s="4">
        <f>IF(BN$5&lt;=$D40,0,IF(SUM($D40,I19)&gt;BN$5,$Q30/I19,$Q30-SUM($I40:BM40)))</f>
        <v>0</v>
      </c>
      <c r="BO40" s="4">
        <f>IF(BO$5&lt;=$D40,0,IF(SUM($D40,I19)&gt;BO$5,$Q30/I19,$Q30-SUM($I40:BN40)))</f>
        <v>0</v>
      </c>
      <c r="BP40" s="4">
        <f>IF(BP$5&lt;=$D40,0,IF(SUM($D40,I19)&gt;BP$5,$Q30/I19,$Q30-SUM($I40:BO40)))</f>
        <v>0</v>
      </c>
      <c r="BQ40" s="4">
        <f>IF(BQ$5&lt;=$D40,0,IF(SUM($D40,I19)&gt;BQ$5,$Q30/I19,$Q30-SUM($I40:BP40)))</f>
        <v>0</v>
      </c>
    </row>
    <row r="41" spans="4:69" ht="12.75" customHeight="1">
      <c r="D41" s="23">
        <f t="shared" si="68"/>
        <v>2019</v>
      </c>
      <c r="E41" s="1" t="s">
        <v>25</v>
      </c>
      <c r="I41" s="34"/>
      <c r="J41" s="4">
        <f>IF(J$5&lt;=$D41,0,IF(SUM($D41,I19)&gt;J$5,$R30/I19,$R30-SUM($I41:I41)))</f>
        <v>0</v>
      </c>
      <c r="K41" s="4">
        <f>IF(K$5&lt;=$D41,0,IF(SUM($D41,I19)&gt;K$5,$R30/I19,$R30-SUM($I41:J41)))</f>
        <v>0</v>
      </c>
      <c r="L41" s="4">
        <f>IF(L$5&lt;=$D41,0,IF(SUM($D41,I19)&gt;L$5,$R30/I19,$R30-SUM($I41:K41)))</f>
        <v>0</v>
      </c>
      <c r="M41" s="4">
        <f>IF(M$5&lt;=$D41,0,IF(SUM($D41,I19)&gt;M$5,$R30/I19,$R30-SUM($I41:L41)))</f>
        <v>0</v>
      </c>
      <c r="N41" s="4">
        <f>IF(N$5&lt;=$D41,0,IF(SUM($D41,I19)&gt;N$5,$R30/I19,$R30-SUM($I41:M41)))</f>
        <v>0</v>
      </c>
      <c r="O41" s="4">
        <f>IF(O$5&lt;=$D41,0,IF(SUM($D41,I19)&gt;O$5,$R30/I19,$R30-SUM($I41:N41)))</f>
        <v>0</v>
      </c>
      <c r="P41" s="4">
        <f>IF(P$5&lt;=$D41,0,IF(SUM($D41,I19)&gt;P$5,$R30/I19,$R30-SUM($I41:O41)))</f>
        <v>0</v>
      </c>
      <c r="Q41" s="4">
        <f>IF(Q$5&lt;=$D41,0,IF(SUM($D41,I19)&gt;Q$5,$R30/I19,$R30-SUM($I41:P41)))</f>
        <v>0</v>
      </c>
      <c r="R41" s="4">
        <f>IF(R$5&lt;=$D41,0,IF(SUM($D41,I19)&gt;R$5,$R30/I19,$R30-SUM($I41:Q41)))</f>
        <v>0</v>
      </c>
      <c r="S41" s="4">
        <f>IF(S$5&lt;=$D41,0,IF(SUM($D41,I19)&gt;S$5,$R30/I19,$R30-SUM($I41:R41)))</f>
        <v>0</v>
      </c>
      <c r="T41" s="4">
        <f>IF(T$5&lt;=$D41,0,IF(SUM($D41,I19)&gt;T$5,$R30/I19,$R30-SUM($I41:S41)))</f>
        <v>0</v>
      </c>
      <c r="U41" s="4">
        <f>IF(U$5&lt;=$D41,0,IF(SUM($D41,I19)&gt;U$5,$R30/I19,$R30-SUM($I41:T41)))</f>
        <v>0</v>
      </c>
      <c r="V41" s="4">
        <f>IF(V$5&lt;=$D41,0,IF(SUM($D41,I19)&gt;V$5,$R30/I19,$R30-SUM($I41:U41)))</f>
        <v>0</v>
      </c>
      <c r="W41" s="4">
        <f>IF(W$5&lt;=$D41,0,IF(SUM($D41,I19)&gt;W$5,$R30/I19,$R30-SUM($I41:V41)))</f>
        <v>0</v>
      </c>
      <c r="X41" s="4">
        <f>IF(X$5&lt;=$D41,0,IF(SUM($D41,I19)&gt;X$5,$R30/I19,$R30-SUM($I41:W41)))</f>
        <v>0</v>
      </c>
      <c r="Y41" s="4">
        <f>IF(Y$5&lt;=$D41,0,IF(SUM($D41,I19)&gt;Y$5,$R30/I19,$R30-SUM($I41:X41)))</f>
        <v>0</v>
      </c>
      <c r="Z41" s="4">
        <f>IF(Z$5&lt;=$D41,0,IF(SUM($D41,I19)&gt;Z$5,$R30/I19,$R30-SUM($I41:Y41)))</f>
        <v>0</v>
      </c>
      <c r="AA41" s="4">
        <f>IF(AA$5&lt;=$D41,0,IF(SUM($D41,I19)&gt;AA$5,$R30/I19,$R30-SUM($I41:Z41)))</f>
        <v>0</v>
      </c>
      <c r="AB41" s="4">
        <f>IF(AB$5&lt;=$D41,0,IF(SUM($D41,I19)&gt;AB$5,$R30/I19,$R30-SUM($I41:AA41)))</f>
        <v>0</v>
      </c>
      <c r="AC41" s="4">
        <f>IF(AC$5&lt;=$D41,0,IF(SUM($D41,I19)&gt;AC$5,$R30/I19,$R30-SUM($I41:AB41)))</f>
        <v>0</v>
      </c>
      <c r="AD41" s="4">
        <f>IF(AD$5&lt;=$D41,0,IF(SUM($D41,I19)&gt;AD$5,$R30/I19,$R30-SUM($I41:AC41)))</f>
        <v>0</v>
      </c>
      <c r="AE41" s="4">
        <f>IF(AE$5&lt;=$D41,0,IF(SUM($D41,I19)&gt;AE$5,$R30/I19,$R30-SUM($I41:AD41)))</f>
        <v>0</v>
      </c>
      <c r="AF41" s="4">
        <f>IF(AF$5&lt;=$D41,0,IF(SUM($D41,I19)&gt;AF$5,$R30/I19,$R30-SUM($I41:AE41)))</f>
        <v>0</v>
      </c>
      <c r="AG41" s="4">
        <f>IF(AG$5&lt;=$D41,0,IF(SUM($D41,I19)&gt;AG$5,$R30/I19,$R30-SUM($I41:AF41)))</f>
        <v>0</v>
      </c>
      <c r="AH41" s="4">
        <f>IF(AH$5&lt;=$D41,0,IF(SUM($D41,I19)&gt;AH$5,$R30/I19,$R30-SUM($I41:AG41)))</f>
        <v>0</v>
      </c>
      <c r="AI41" s="4">
        <f>IF(AI$5&lt;=$D41,0,IF(SUM($D41,I19)&gt;AI$5,$R30/I19,$R30-SUM($I41:AH41)))</f>
        <v>0</v>
      </c>
      <c r="AJ41" s="4">
        <f>IF(AJ$5&lt;=$D41,0,IF(SUM($D41,I19)&gt;AJ$5,$R30/I19,$R30-SUM($I41:AI41)))</f>
        <v>0</v>
      </c>
      <c r="AK41" s="4">
        <f>IF(AK$5&lt;=$D41,0,IF(SUM($D41,I19)&gt;AK$5,$R30/I19,$R30-SUM($I41:AJ41)))</f>
        <v>0</v>
      </c>
      <c r="AL41" s="4">
        <f>IF(AL$5&lt;=$D41,0,IF(SUM($D41,I19)&gt;AL$5,$R30/I19,$R30-SUM($I41:AK41)))</f>
        <v>0</v>
      </c>
      <c r="AM41" s="4">
        <f>IF(AM$5&lt;=$D41,0,IF(SUM($D41,I19)&gt;AM$5,$R30/I19,$R30-SUM($I41:AL41)))</f>
        <v>0</v>
      </c>
      <c r="AN41" s="4">
        <f>IF(AN$5&lt;=$D41,0,IF(SUM($D41,I19)&gt;AN$5,$R30/I19,$R30-SUM($I41:AM41)))</f>
        <v>0</v>
      </c>
      <c r="AO41" s="4">
        <f>IF(AO$5&lt;=$D41,0,IF(SUM($D41,I19)&gt;AO$5,$R30/I19,$R30-SUM($I41:AN41)))</f>
        <v>0</v>
      </c>
      <c r="AP41" s="4">
        <f>IF(AP$5&lt;=$D41,0,IF(SUM($D41,I19)&gt;AP$5,$R30/I19,$R30-SUM($I41:AO41)))</f>
        <v>0</v>
      </c>
      <c r="AQ41" s="4">
        <f>IF(AQ$5&lt;=$D41,0,IF(SUM($D41,I19)&gt;AQ$5,$R30/I19,$R30-SUM($I41:AP41)))</f>
        <v>0</v>
      </c>
      <c r="AR41" s="4">
        <f>IF(AR$5&lt;=$D41,0,IF(SUM($D41,I19)&gt;AR$5,$R30/I19,$R30-SUM($I41:AQ41)))</f>
        <v>0</v>
      </c>
      <c r="AS41" s="4">
        <f>IF(AS$5&lt;=$D41,0,IF(SUM($D41,I19)&gt;AS$5,$R30/I19,$R30-SUM($I41:AR41)))</f>
        <v>0</v>
      </c>
      <c r="AT41" s="4">
        <f>IF(AT$5&lt;=$D41,0,IF(SUM($D41,I19)&gt;AT$5,$R30/I19,$R30-SUM($I41:AS41)))</f>
        <v>0</v>
      </c>
      <c r="AU41" s="4">
        <f>IF(AU$5&lt;=$D41,0,IF(SUM($D41,I19)&gt;AU$5,$R30/I19,$R30-SUM($I41:AT41)))</f>
        <v>0</v>
      </c>
      <c r="AV41" s="4">
        <f>IF(AV$5&lt;=$D41,0,IF(SUM($D41,I19)&gt;AV$5,$R30/I19,$R30-SUM($I41:AU41)))</f>
        <v>0</v>
      </c>
      <c r="AW41" s="4">
        <f>IF(AW$5&lt;=$D41,0,IF(SUM($D41,I19)&gt;AW$5,$R30/I19,$R30-SUM($I41:AV41)))</f>
        <v>0</v>
      </c>
      <c r="AX41" s="4">
        <f>IF(AX$5&lt;=$D41,0,IF(SUM($D41,I19)&gt;AX$5,$R30/I19,$R30-SUM($I41:AW41)))</f>
        <v>0</v>
      </c>
      <c r="AY41" s="4">
        <f>IF(AY$5&lt;=$D41,0,IF(SUM($D41,I19)&gt;AY$5,$R30/I19,$R30-SUM($I41:AX41)))</f>
        <v>0</v>
      </c>
      <c r="AZ41" s="4">
        <f>IF(AZ$5&lt;=$D41,0,IF(SUM($D41,I19)&gt;AZ$5,$R30/I19,$R30-SUM($I41:AY41)))</f>
        <v>0</v>
      </c>
      <c r="BA41" s="4">
        <f>IF(BA$5&lt;=$D41,0,IF(SUM($D41,I19)&gt;BA$5,$R30/I19,$R30-SUM($I41:AZ41)))</f>
        <v>0</v>
      </c>
      <c r="BB41" s="4">
        <f>IF(BB$5&lt;=$D41,0,IF(SUM($D41,I19)&gt;BB$5,$R30/I19,$R30-SUM($I41:BA41)))</f>
        <v>0</v>
      </c>
      <c r="BC41" s="4">
        <f>IF(BC$5&lt;=$D41,0,IF(SUM($D41,I19)&gt;BC$5,$R30/I19,$R30-SUM($I41:BB41)))</f>
        <v>0</v>
      </c>
      <c r="BD41" s="4">
        <f>IF(BD$5&lt;=$D41,0,IF(SUM($D41,I19)&gt;BD$5,$R30/I19,$R30-SUM($I41:BC41)))</f>
        <v>0</v>
      </c>
      <c r="BE41" s="4">
        <f>IF(BE$5&lt;=$D41,0,IF(SUM($D41,I19)&gt;BE$5,$R30/I19,$R30-SUM($I41:BD41)))</f>
        <v>0</v>
      </c>
      <c r="BF41" s="4">
        <f>IF(BF$5&lt;=$D41,0,IF(SUM($D41,I19)&gt;BF$5,$R30/I19,$R30-SUM($I41:BE41)))</f>
        <v>0</v>
      </c>
      <c r="BG41" s="4">
        <f>IF(BG$5&lt;=$D41,0,IF(SUM($D41,I19)&gt;BG$5,$R30/I19,$R30-SUM($I41:BF41)))</f>
        <v>0</v>
      </c>
      <c r="BH41" s="4">
        <f>IF(BH$5&lt;=$D41,0,IF(SUM($D41,I19)&gt;BH$5,$R30/I19,$R30-SUM($I41:BG41)))</f>
        <v>0</v>
      </c>
      <c r="BI41" s="4">
        <f>IF(BI$5&lt;=$D41,0,IF(SUM($D41,I19)&gt;BI$5,$R30/I19,$R30-SUM($I41:BH41)))</f>
        <v>0</v>
      </c>
      <c r="BJ41" s="4">
        <f>IF(BJ$5&lt;=$D41,0,IF(SUM($D41,I19)&gt;BJ$5,$R30/I19,$R30-SUM($I41:BI41)))</f>
        <v>0</v>
      </c>
      <c r="BK41" s="4">
        <f>IF(BK$5&lt;=$D41,0,IF(SUM($D41,I19)&gt;BK$5,$R30/I19,$R30-SUM($I41:BJ41)))</f>
        <v>0</v>
      </c>
      <c r="BL41" s="4">
        <f>IF(BL$5&lt;=$D41,0,IF(SUM($D41,I19)&gt;BL$5,$R30/I19,$R30-SUM($I41:BK41)))</f>
        <v>0</v>
      </c>
      <c r="BM41" s="4">
        <f>IF(BM$5&lt;=$D41,0,IF(SUM($D41,I19)&gt;BM$5,$R30/I19,$R30-SUM($I41:BL41)))</f>
        <v>0</v>
      </c>
      <c r="BN41" s="4">
        <f>IF(BN$5&lt;=$D41,0,IF(SUM($D41,I19)&gt;BN$5,$R30/I19,$R30-SUM($I41:BM41)))</f>
        <v>0</v>
      </c>
      <c r="BO41" s="4">
        <f>IF(BO$5&lt;=$D41,0,IF(SUM($D41,I19)&gt;BO$5,$R30/I19,$R30-SUM($I41:BN41)))</f>
        <v>0</v>
      </c>
      <c r="BP41" s="4">
        <f>IF(BP$5&lt;=$D41,0,IF(SUM($D41,I19)&gt;BP$5,$R30/I19,$R30-SUM($I41:BO41)))</f>
        <v>0</v>
      </c>
      <c r="BQ41" s="4">
        <f>IF(BQ$5&lt;=$D41,0,IF(SUM($D41,I19)&gt;BQ$5,$R30/I19,$R30-SUM($I41:BP41)))</f>
        <v>0</v>
      </c>
    </row>
    <row r="42" spans="4:69" ht="12.75" customHeight="1">
      <c r="D42" s="23">
        <f t="shared" si="68"/>
        <v>2020</v>
      </c>
      <c r="E42" s="1" t="s">
        <v>25</v>
      </c>
      <c r="I42" s="34"/>
      <c r="J42" s="4">
        <f>IF(J$5&lt;=$D42,0,IF(SUM($D42,I19)&gt;J$5,$S30/I19,$S30-SUM($I42:I42)))</f>
        <v>0</v>
      </c>
      <c r="K42" s="4">
        <f>IF(K$5&lt;=$D42,0,IF(SUM($D42,I19)&gt;K$5,$S30/I19,$S30-SUM($I42:J42)))</f>
        <v>0</v>
      </c>
      <c r="L42" s="4">
        <f>IF(L$5&lt;=$D42,0,IF(SUM($D42,I19)&gt;L$5,$S30/I19,$S30-SUM($I42:K42)))</f>
        <v>0</v>
      </c>
      <c r="M42" s="4">
        <f>IF(M$5&lt;=$D42,0,IF(SUM($D42,I19)&gt;M$5,$S30/I19,$S30-SUM($I42:L42)))</f>
        <v>0</v>
      </c>
      <c r="N42" s="4">
        <f>IF(N$5&lt;=$D42,0,IF(SUM($D42,I19)&gt;N$5,$S30/I19,$S30-SUM($I42:M42)))</f>
        <v>0</v>
      </c>
      <c r="O42" s="4">
        <f>IF(O$5&lt;=$D42,0,IF(SUM($D42,I19)&gt;O$5,$S30/I19,$S30-SUM($I42:N42)))</f>
        <v>0</v>
      </c>
      <c r="P42" s="4">
        <f>IF(P$5&lt;=$D42,0,IF(SUM($D42,I19)&gt;P$5,$S30/I19,$S30-SUM($I42:O42)))</f>
        <v>0</v>
      </c>
      <c r="Q42" s="4">
        <f>IF(Q$5&lt;=$D42,0,IF(SUM($D42,I19)&gt;Q$5,$S30/I19,$S30-SUM($I42:P42)))</f>
        <v>0</v>
      </c>
      <c r="R42" s="4">
        <f>IF(R$5&lt;=$D42,0,IF(SUM($D42,I19)&gt;R$5,$S30/I19,$S30-SUM($I42:Q42)))</f>
        <v>0</v>
      </c>
      <c r="S42" s="4">
        <f>IF(S$5&lt;=$D42,0,IF(SUM($D42,I19)&gt;S$5,$S30/I19,$S30-SUM($I42:R42)))</f>
        <v>0</v>
      </c>
      <c r="T42" s="4">
        <f>IF(T$5&lt;=$D42,0,IF(SUM($D42,I19)&gt;T$5,$S30/I19,$S30-SUM($I42:S42)))</f>
        <v>0</v>
      </c>
      <c r="U42" s="4">
        <f>IF(U$5&lt;=$D42,0,IF(SUM($D42,I19)&gt;U$5,$S30/I19,$S30-SUM($I42:T42)))</f>
        <v>0</v>
      </c>
      <c r="V42" s="4">
        <f>IF(V$5&lt;=$D42,0,IF(SUM($D42,I19)&gt;V$5,$S30/I19,$S30-SUM($I42:U42)))</f>
        <v>0</v>
      </c>
      <c r="W42" s="4">
        <f>IF(W$5&lt;=$D42,0,IF(SUM($D42,I19)&gt;W$5,$S30/I19,$S30-SUM($I42:V42)))</f>
        <v>0</v>
      </c>
      <c r="X42" s="4">
        <f>IF(X$5&lt;=$D42,0,IF(SUM($D42,I19)&gt;X$5,$S30/I19,$S30-SUM($I42:W42)))</f>
        <v>0</v>
      </c>
      <c r="Y42" s="4">
        <f>IF(Y$5&lt;=$D42,0,IF(SUM($D42,I19)&gt;Y$5,$S30/I19,$S30-SUM($I42:X42)))</f>
        <v>0</v>
      </c>
      <c r="Z42" s="4">
        <f>IF(Z$5&lt;=$D42,0,IF(SUM($D42,I19)&gt;Z$5,$S30/I19,$S30-SUM($I42:Y42)))</f>
        <v>0</v>
      </c>
      <c r="AA42" s="4">
        <f>IF(AA$5&lt;=$D42,0,IF(SUM($D42,I19)&gt;AA$5,$S30/I19,$S30-SUM($I42:Z42)))</f>
        <v>0</v>
      </c>
      <c r="AB42" s="4">
        <f>IF(AB$5&lt;=$D42,0,IF(SUM($D42,I19)&gt;AB$5,$S30/I19,$S30-SUM($I42:AA42)))</f>
        <v>0</v>
      </c>
      <c r="AC42" s="4">
        <f>IF(AC$5&lt;=$D42,0,IF(SUM($D42,I19)&gt;AC$5,$S30/I19,$S30-SUM($I42:AB42)))</f>
        <v>0</v>
      </c>
      <c r="AD42" s="4">
        <f>IF(AD$5&lt;=$D42,0,IF(SUM($D42,I19)&gt;AD$5,$S30/I19,$S30-SUM($I42:AC42)))</f>
        <v>0</v>
      </c>
      <c r="AE42" s="4">
        <f>IF(AE$5&lt;=$D42,0,IF(SUM($D42,I19)&gt;AE$5,$S30/I19,$S30-SUM($I42:AD42)))</f>
        <v>0</v>
      </c>
      <c r="AF42" s="4">
        <f>IF(AF$5&lt;=$D42,0,IF(SUM($D42,I19)&gt;AF$5,$S30/I19,$S30-SUM($I42:AE42)))</f>
        <v>0</v>
      </c>
      <c r="AG42" s="4">
        <f>IF(AG$5&lt;=$D42,0,IF(SUM($D42,I19)&gt;AG$5,$S30/I19,$S30-SUM($I42:AF42)))</f>
        <v>0</v>
      </c>
      <c r="AH42" s="4">
        <f>IF(AH$5&lt;=$D42,0,IF(SUM($D42,I19)&gt;AH$5,$S30/I19,$S30-SUM($I42:AG42)))</f>
        <v>0</v>
      </c>
      <c r="AI42" s="4">
        <f>IF(AI$5&lt;=$D42,0,IF(SUM($D42,I19)&gt;AI$5,$S30/I19,$S30-SUM($I42:AH42)))</f>
        <v>0</v>
      </c>
      <c r="AJ42" s="4">
        <f>IF(AJ$5&lt;=$D42,0,IF(SUM($D42,I19)&gt;AJ$5,$S30/I19,$S30-SUM($I42:AI42)))</f>
        <v>0</v>
      </c>
      <c r="AK42" s="4">
        <f>IF(AK$5&lt;=$D42,0,IF(SUM($D42,I19)&gt;AK$5,$S30/I19,$S30-SUM($I42:AJ42)))</f>
        <v>0</v>
      </c>
      <c r="AL42" s="4">
        <f>IF(AL$5&lt;=$D42,0,IF(SUM($D42,I19)&gt;AL$5,$S30/I19,$S30-SUM($I42:AK42)))</f>
        <v>0</v>
      </c>
      <c r="AM42" s="4">
        <f>IF(AM$5&lt;=$D42,0,IF(SUM($D42,I19)&gt;AM$5,$S30/I19,$S30-SUM($I42:AL42)))</f>
        <v>0</v>
      </c>
      <c r="AN42" s="4">
        <f>IF(AN$5&lt;=$D42,0,IF(SUM($D42,I19)&gt;AN$5,$S30/I19,$S30-SUM($I42:AM42)))</f>
        <v>0</v>
      </c>
      <c r="AO42" s="4">
        <f>IF(AO$5&lt;=$D42,0,IF(SUM($D42,I19)&gt;AO$5,$S30/I19,$S30-SUM($I42:AN42)))</f>
        <v>0</v>
      </c>
      <c r="AP42" s="4">
        <f>IF(AP$5&lt;=$D42,0,IF(SUM($D42,I19)&gt;AP$5,$S30/I19,$S30-SUM($I42:AO42)))</f>
        <v>0</v>
      </c>
      <c r="AQ42" s="4">
        <f>IF(AQ$5&lt;=$D42,0,IF(SUM($D42,I19)&gt;AQ$5,$S30/I19,$S30-SUM($I42:AP42)))</f>
        <v>0</v>
      </c>
      <c r="AR42" s="4">
        <f>IF(AR$5&lt;=$D42,0,IF(SUM($D42,I19)&gt;AR$5,$S30/I19,$S30-SUM($I42:AQ42)))</f>
        <v>0</v>
      </c>
      <c r="AS42" s="4">
        <f>IF(AS$5&lt;=$D42,0,IF(SUM($D42,I19)&gt;AS$5,$S30/I19,$S30-SUM($I42:AR42)))</f>
        <v>0</v>
      </c>
      <c r="AT42" s="4">
        <f>IF(AT$5&lt;=$D42,0,IF(SUM($D42,I19)&gt;AT$5,$S30/I19,$S30-SUM($I42:AS42)))</f>
        <v>0</v>
      </c>
      <c r="AU42" s="4">
        <f>IF(AU$5&lt;=$D42,0,IF(SUM($D42,I19)&gt;AU$5,$S30/I19,$S30-SUM($I42:AT42)))</f>
        <v>0</v>
      </c>
      <c r="AV42" s="4">
        <f>IF(AV$5&lt;=$D42,0,IF(SUM($D42,I19)&gt;AV$5,$S30/I19,$S30-SUM($I42:AU42)))</f>
        <v>0</v>
      </c>
      <c r="AW42" s="4">
        <f>IF(AW$5&lt;=$D42,0,IF(SUM($D42,I19)&gt;AW$5,$S30/I19,$S30-SUM($I42:AV42)))</f>
        <v>0</v>
      </c>
      <c r="AX42" s="4">
        <f>IF(AX$5&lt;=$D42,0,IF(SUM($D42,I19)&gt;AX$5,$S30/I19,$S30-SUM($I42:AW42)))</f>
        <v>0</v>
      </c>
      <c r="AY42" s="4">
        <f>IF(AY$5&lt;=$D42,0,IF(SUM($D42,I19)&gt;AY$5,$S30/I19,$S30-SUM($I42:AX42)))</f>
        <v>0</v>
      </c>
      <c r="AZ42" s="4">
        <f>IF(AZ$5&lt;=$D42,0,IF(SUM($D42,I19)&gt;AZ$5,$S30/I19,$S30-SUM($I42:AY42)))</f>
        <v>0</v>
      </c>
      <c r="BA42" s="4">
        <f>IF(BA$5&lt;=$D42,0,IF(SUM($D42,I19)&gt;BA$5,$S30/I19,$S30-SUM($I42:AZ42)))</f>
        <v>0</v>
      </c>
      <c r="BB42" s="4">
        <f>IF(BB$5&lt;=$D42,0,IF(SUM($D42,I19)&gt;BB$5,$S30/I19,$S30-SUM($I42:BA42)))</f>
        <v>0</v>
      </c>
      <c r="BC42" s="4">
        <f>IF(BC$5&lt;=$D42,0,IF(SUM($D42,I19)&gt;BC$5,$S30/I19,$S30-SUM($I42:BB42)))</f>
        <v>0</v>
      </c>
      <c r="BD42" s="4">
        <f>IF(BD$5&lt;=$D42,0,IF(SUM($D42,I19)&gt;BD$5,$S30/I19,$S30-SUM($I42:BC42)))</f>
        <v>0</v>
      </c>
      <c r="BE42" s="4">
        <f>IF(BE$5&lt;=$D42,0,IF(SUM($D42,I19)&gt;BE$5,$S30/I19,$S30-SUM($I42:BD42)))</f>
        <v>0</v>
      </c>
      <c r="BF42" s="4">
        <f>IF(BF$5&lt;=$D42,0,IF(SUM($D42,I19)&gt;BF$5,$S30/I19,$S30-SUM($I42:BE42)))</f>
        <v>0</v>
      </c>
      <c r="BG42" s="4">
        <f>IF(BG$5&lt;=$D42,0,IF(SUM($D42,I19)&gt;BG$5,$S30/I19,$S30-SUM($I42:BF42)))</f>
        <v>0</v>
      </c>
      <c r="BH42" s="4">
        <f>IF(BH$5&lt;=$D42,0,IF(SUM($D42,I19)&gt;BH$5,$S30/I19,$S30-SUM($I42:BG42)))</f>
        <v>0</v>
      </c>
      <c r="BI42" s="4">
        <f>IF(BI$5&lt;=$D42,0,IF(SUM($D42,I19)&gt;BI$5,$S30/I19,$S30-SUM($I42:BH42)))</f>
        <v>0</v>
      </c>
      <c r="BJ42" s="4">
        <f>IF(BJ$5&lt;=$D42,0,IF(SUM($D42,I19)&gt;BJ$5,$S30/I19,$S30-SUM($I42:BI42)))</f>
        <v>0</v>
      </c>
      <c r="BK42" s="4">
        <f>IF(BK$5&lt;=$D42,0,IF(SUM($D42,I19)&gt;BK$5,$S30/I19,$S30-SUM($I42:BJ42)))</f>
        <v>0</v>
      </c>
      <c r="BL42" s="4">
        <f>IF(BL$5&lt;=$D42,0,IF(SUM($D42,I19)&gt;BL$5,$S30/I19,$S30-SUM($I42:BK42)))</f>
        <v>0</v>
      </c>
      <c r="BM42" s="4">
        <f>IF(BM$5&lt;=$D42,0,IF(SUM($D42,I19)&gt;BM$5,$S30/I19,$S30-SUM($I42:BL42)))</f>
        <v>0</v>
      </c>
      <c r="BN42" s="4">
        <f>IF(BN$5&lt;=$D42,0,IF(SUM($D42,I19)&gt;BN$5,$S30/I19,$S30-SUM($I42:BM42)))</f>
        <v>0</v>
      </c>
      <c r="BO42" s="4">
        <f>IF(BO$5&lt;=$D42,0,IF(SUM($D42,I19)&gt;BO$5,$S30/I19,$S30-SUM($I42:BN42)))</f>
        <v>0</v>
      </c>
      <c r="BP42" s="4">
        <f>IF(BP$5&lt;=$D42,0,IF(SUM($D42,I19)&gt;BP$5,$S30/I19,$S30-SUM($I42:BO42)))</f>
        <v>0</v>
      </c>
      <c r="BQ42" s="4">
        <f>IF(BQ$5&lt;=$D42,0,IF(SUM($D42,I19)&gt;BQ$5,$S30/I19,$S30-SUM($I42:BP42)))</f>
        <v>0</v>
      </c>
    </row>
    <row r="43" spans="4:69" ht="12.75" customHeight="1">
      <c r="D43" s="23">
        <f t="shared" si="68"/>
        <v>2021</v>
      </c>
      <c r="E43" s="1" t="s">
        <v>25</v>
      </c>
      <c r="I43" s="34"/>
      <c r="J43" s="4">
        <f>IF(J$5&lt;=$D43,0,IF(SUM($D43,I19)&gt;J$5,$T30/I19,$T30-SUM($I43:I43)))</f>
        <v>0</v>
      </c>
      <c r="K43" s="4">
        <f>IF(K$5&lt;=$D43,0,IF(SUM($D43,I19)&gt;K$5,$T30/I19,$T30-SUM($I43:J43)))</f>
        <v>0</v>
      </c>
      <c r="L43" s="4">
        <f>IF(L$5&lt;=$D43,0,IF(SUM($D43,I19)&gt;L$5,$T30/I19,$T30-SUM($I43:K43)))</f>
        <v>0</v>
      </c>
      <c r="M43" s="4">
        <f>IF(M$5&lt;=$D43,0,IF(SUM($D43,I19)&gt;M$5,$T30/I19,$T30-SUM($I43:L43)))</f>
        <v>0</v>
      </c>
      <c r="N43" s="4">
        <f>IF(N$5&lt;=$D43,0,IF(SUM($D43,I19)&gt;N$5,$T30/I19,$T30-SUM($I43:M43)))</f>
        <v>0</v>
      </c>
      <c r="O43" s="4">
        <f>IF(O$5&lt;=$D43,0,IF(SUM($D43,I19)&gt;O$5,$T30/I19,$T30-SUM($I43:N43)))</f>
        <v>0</v>
      </c>
      <c r="P43" s="4">
        <f>IF(P$5&lt;=$D43,0,IF(SUM($D43,I19)&gt;P$5,$T30/I19,$T30-SUM($I43:O43)))</f>
        <v>0</v>
      </c>
      <c r="Q43" s="4">
        <f>IF(Q$5&lt;=$D43,0,IF(SUM($D43,I19)&gt;Q$5,$T30/I19,$T30-SUM($I43:P43)))</f>
        <v>0</v>
      </c>
      <c r="R43" s="4">
        <f>IF(R$5&lt;=$D43,0,IF(SUM($D43,I19)&gt;R$5,$T30/I19,$T30-SUM($I43:Q43)))</f>
        <v>0</v>
      </c>
      <c r="S43" s="4">
        <f>IF(S$5&lt;=$D43,0,IF(SUM($D43,I19)&gt;S$5,$T30/I19,$T30-SUM($I43:R43)))</f>
        <v>0</v>
      </c>
      <c r="T43" s="4">
        <f>IF(T$5&lt;=$D43,0,IF(SUM($D43,I19)&gt;T$5,$T30/I19,$T30-SUM($I43:S43)))</f>
        <v>0</v>
      </c>
      <c r="U43" s="4">
        <f>IF(U$5&lt;=$D43,0,IF(SUM($D43,I19)&gt;U$5,$T30/I19,$T30-SUM($I43:T43)))</f>
        <v>0</v>
      </c>
      <c r="V43" s="4">
        <f>IF(V$5&lt;=$D43,0,IF(SUM($D43,I19)&gt;V$5,$T30/I19,$T30-SUM($I43:U43)))</f>
        <v>0</v>
      </c>
      <c r="W43" s="4">
        <f>IF(W$5&lt;=$D43,0,IF(SUM($D43,I19)&gt;W$5,$T30/I19,$T30-SUM($I43:V43)))</f>
        <v>0</v>
      </c>
      <c r="X43" s="4">
        <f>IF(X$5&lt;=$D43,0,IF(SUM($D43,I19)&gt;X$5,$T30/I19,$T30-SUM($I43:W43)))</f>
        <v>0</v>
      </c>
      <c r="Y43" s="4">
        <f>IF(Y$5&lt;=$D43,0,IF(SUM($D43,I19)&gt;Y$5,$T30/I19,$T30-SUM($I43:X43)))</f>
        <v>0</v>
      </c>
      <c r="Z43" s="4">
        <f>IF(Z$5&lt;=$D43,0,IF(SUM($D43,I19)&gt;Z$5,$T30/I19,$T30-SUM($I43:Y43)))</f>
        <v>0</v>
      </c>
      <c r="AA43" s="4">
        <f>IF(AA$5&lt;=$D43,0,IF(SUM($D43,I19)&gt;AA$5,$T30/I19,$T30-SUM($I43:Z43)))</f>
        <v>0</v>
      </c>
      <c r="AB43" s="4">
        <f>IF(AB$5&lt;=$D43,0,IF(SUM($D43,I19)&gt;AB$5,$T30/I19,$T30-SUM($I43:AA43)))</f>
        <v>0</v>
      </c>
      <c r="AC43" s="4">
        <f>IF(AC$5&lt;=$D43,0,IF(SUM($D43,I19)&gt;AC$5,$T30/I19,$T30-SUM($I43:AB43)))</f>
        <v>0</v>
      </c>
      <c r="AD43" s="4">
        <f>IF(AD$5&lt;=$D43,0,IF(SUM($D43,I19)&gt;AD$5,$T30/I19,$T30-SUM($I43:AC43)))</f>
        <v>0</v>
      </c>
      <c r="AE43" s="4">
        <f>IF(AE$5&lt;=$D43,0,IF(SUM($D43,I19)&gt;AE$5,$T30/I19,$T30-SUM($I43:AD43)))</f>
        <v>0</v>
      </c>
      <c r="AF43" s="4">
        <f>IF(AF$5&lt;=$D43,0,IF(SUM($D43,I19)&gt;AF$5,$T30/I19,$T30-SUM($I43:AE43)))</f>
        <v>0</v>
      </c>
      <c r="AG43" s="4">
        <f>IF(AG$5&lt;=$D43,0,IF(SUM($D43,I19)&gt;AG$5,$T30/I19,$T30-SUM($I43:AF43)))</f>
        <v>0</v>
      </c>
      <c r="AH43" s="4">
        <f>IF(AH$5&lt;=$D43,0,IF(SUM($D43,I19)&gt;AH$5,$T30/I19,$T30-SUM($I43:AG43)))</f>
        <v>0</v>
      </c>
      <c r="AI43" s="4">
        <f>IF(AI$5&lt;=$D43,0,IF(SUM($D43,I19)&gt;AI$5,$T30/I19,$T30-SUM($I43:AH43)))</f>
        <v>0</v>
      </c>
      <c r="AJ43" s="4">
        <f>IF(AJ$5&lt;=$D43,0,IF(SUM($D43,I19)&gt;AJ$5,$T30/I19,$T30-SUM($I43:AI43)))</f>
        <v>0</v>
      </c>
      <c r="AK43" s="4">
        <f>IF(AK$5&lt;=$D43,0,IF(SUM($D43,I19)&gt;AK$5,$T30/I19,$T30-SUM($I43:AJ43)))</f>
        <v>0</v>
      </c>
      <c r="AL43" s="4">
        <f>IF(AL$5&lt;=$D43,0,IF(SUM($D43,I19)&gt;AL$5,$T30/I19,$T30-SUM($I43:AK43)))</f>
        <v>0</v>
      </c>
      <c r="AM43" s="4">
        <f>IF(AM$5&lt;=$D43,0,IF(SUM($D43,I19)&gt;AM$5,$T30/I19,$T30-SUM($I43:AL43)))</f>
        <v>0</v>
      </c>
      <c r="AN43" s="4">
        <f>IF(AN$5&lt;=$D43,0,IF(SUM($D43,I19)&gt;AN$5,$T30/I19,$T30-SUM($I43:AM43)))</f>
        <v>0</v>
      </c>
      <c r="AO43" s="4">
        <f>IF(AO$5&lt;=$D43,0,IF(SUM($D43,I19)&gt;AO$5,$T30/I19,$T30-SUM($I43:AN43)))</f>
        <v>0</v>
      </c>
      <c r="AP43" s="4">
        <f>IF(AP$5&lt;=$D43,0,IF(SUM($D43,I19)&gt;AP$5,$T30/I19,$T30-SUM($I43:AO43)))</f>
        <v>0</v>
      </c>
      <c r="AQ43" s="4">
        <f>IF(AQ$5&lt;=$D43,0,IF(SUM($D43,I19)&gt;AQ$5,$T30/I19,$T30-SUM($I43:AP43)))</f>
        <v>0</v>
      </c>
      <c r="AR43" s="4">
        <f>IF(AR$5&lt;=$D43,0,IF(SUM($D43,I19)&gt;AR$5,$T30/I19,$T30-SUM($I43:AQ43)))</f>
        <v>0</v>
      </c>
      <c r="AS43" s="4">
        <f>IF(AS$5&lt;=$D43,0,IF(SUM($D43,I19)&gt;AS$5,$T30/I19,$T30-SUM($I43:AR43)))</f>
        <v>0</v>
      </c>
      <c r="AT43" s="4">
        <f>IF(AT$5&lt;=$D43,0,IF(SUM($D43,I19)&gt;AT$5,$T30/I19,$T30-SUM($I43:AS43)))</f>
        <v>0</v>
      </c>
      <c r="AU43" s="4">
        <f>IF(AU$5&lt;=$D43,0,IF(SUM($D43,I19)&gt;AU$5,$T30/I19,$T30-SUM($I43:AT43)))</f>
        <v>0</v>
      </c>
      <c r="AV43" s="4">
        <f>IF(AV$5&lt;=$D43,0,IF(SUM($D43,I19)&gt;AV$5,$T30/I19,$T30-SUM($I43:AU43)))</f>
        <v>0</v>
      </c>
      <c r="AW43" s="4">
        <f>IF(AW$5&lt;=$D43,0,IF(SUM($D43,I19)&gt;AW$5,$T30/I19,$T30-SUM($I43:AV43)))</f>
        <v>0</v>
      </c>
      <c r="AX43" s="4">
        <f>IF(AX$5&lt;=$D43,0,IF(SUM($D43,I19)&gt;AX$5,$T30/I19,$T30-SUM($I43:AW43)))</f>
        <v>0</v>
      </c>
      <c r="AY43" s="4">
        <f>IF(AY$5&lt;=$D43,0,IF(SUM($D43,I19)&gt;AY$5,$T30/I19,$T30-SUM($I43:AX43)))</f>
        <v>0</v>
      </c>
      <c r="AZ43" s="4">
        <f>IF(AZ$5&lt;=$D43,0,IF(SUM($D43,I19)&gt;AZ$5,$T30/I19,$T30-SUM($I43:AY43)))</f>
        <v>0</v>
      </c>
      <c r="BA43" s="4">
        <f>IF(BA$5&lt;=$D43,0,IF(SUM($D43,I19)&gt;BA$5,$T30/I19,$T30-SUM($I43:AZ43)))</f>
        <v>0</v>
      </c>
      <c r="BB43" s="4">
        <f>IF(BB$5&lt;=$D43,0,IF(SUM($D43,I19)&gt;BB$5,$T30/I19,$T30-SUM($I43:BA43)))</f>
        <v>0</v>
      </c>
      <c r="BC43" s="4">
        <f>IF(BC$5&lt;=$D43,0,IF(SUM($D43,I19)&gt;BC$5,$T30/I19,$T30-SUM($I43:BB43)))</f>
        <v>0</v>
      </c>
      <c r="BD43" s="4">
        <f>IF(BD$5&lt;=$D43,0,IF(SUM($D43,I19)&gt;BD$5,$T30/I19,$T30-SUM($I43:BC43)))</f>
        <v>0</v>
      </c>
      <c r="BE43" s="4">
        <f>IF(BE$5&lt;=$D43,0,IF(SUM($D43,I19)&gt;BE$5,$T30/I19,$T30-SUM($I43:BD43)))</f>
        <v>0</v>
      </c>
      <c r="BF43" s="4">
        <f>IF(BF$5&lt;=$D43,0,IF(SUM($D43,I19)&gt;BF$5,$T30/I19,$T30-SUM($I43:BE43)))</f>
        <v>0</v>
      </c>
      <c r="BG43" s="4">
        <f>IF(BG$5&lt;=$D43,0,IF(SUM($D43,I19)&gt;BG$5,$T30/I19,$T30-SUM($I43:BF43)))</f>
        <v>0</v>
      </c>
      <c r="BH43" s="4">
        <f>IF(BH$5&lt;=$D43,0,IF(SUM($D43,I19)&gt;BH$5,$T30/I19,$T30-SUM($I43:BG43)))</f>
        <v>0</v>
      </c>
      <c r="BI43" s="4">
        <f>IF(BI$5&lt;=$D43,0,IF(SUM($D43,I19)&gt;BI$5,$T30/I19,$T30-SUM($I43:BH43)))</f>
        <v>0</v>
      </c>
      <c r="BJ43" s="4">
        <f>IF(BJ$5&lt;=$D43,0,IF(SUM($D43,I19)&gt;BJ$5,$T30/I19,$T30-SUM($I43:BI43)))</f>
        <v>0</v>
      </c>
      <c r="BK43" s="4">
        <f>IF(BK$5&lt;=$D43,0,IF(SUM($D43,I19)&gt;BK$5,$T30/I19,$T30-SUM($I43:BJ43)))</f>
        <v>0</v>
      </c>
      <c r="BL43" s="4">
        <f>IF(BL$5&lt;=$D43,0,IF(SUM($D43,I19)&gt;BL$5,$T30/I19,$T30-SUM($I43:BK43)))</f>
        <v>0</v>
      </c>
      <c r="BM43" s="4">
        <f>IF(BM$5&lt;=$D43,0,IF(SUM($D43,I19)&gt;BM$5,$T30/I19,$T30-SUM($I43:BL43)))</f>
        <v>0</v>
      </c>
      <c r="BN43" s="4">
        <f>IF(BN$5&lt;=$D43,0,IF(SUM($D43,I19)&gt;BN$5,$T30/I19,$T30-SUM($I43:BM43)))</f>
        <v>0</v>
      </c>
      <c r="BO43" s="4">
        <f>IF(BO$5&lt;=$D43,0,IF(SUM($D43,I19)&gt;BO$5,$T30/I19,$T30-SUM($I43:BN43)))</f>
        <v>0</v>
      </c>
      <c r="BP43" s="4">
        <f>IF(BP$5&lt;=$D43,0,IF(SUM($D43,I19)&gt;BP$5,$T30/I19,$T30-SUM($I43:BO43)))</f>
        <v>0</v>
      </c>
      <c r="BQ43" s="4">
        <f>IF(BQ$5&lt;=$D43,0,IF(SUM($D43,I19)&gt;BQ$5,$T30/I19,$T30-SUM($I43:BP43)))</f>
        <v>0</v>
      </c>
    </row>
    <row r="44" spans="4:69" ht="12.75" customHeight="1">
      <c r="D44" s="23">
        <f t="shared" si="68"/>
        <v>2022</v>
      </c>
      <c r="E44" s="1" t="s">
        <v>25</v>
      </c>
      <c r="I44" s="34"/>
      <c r="J44" s="4">
        <f>IF(J$5&lt;=$D44,0,IF(SUM($D44,I19)&gt;J$5,$U30/I19,$U30-SUM($I44:I44)))</f>
        <v>0</v>
      </c>
      <c r="K44" s="4">
        <f>IF(K$5&lt;=$D44,0,IF(SUM($D44,I19)&gt;K$5,$U30/I19,$U30-SUM($I44:J44)))</f>
        <v>0</v>
      </c>
      <c r="L44" s="4">
        <f>IF(L$5&lt;=$D44,0,IF(SUM($D44,I19)&gt;L$5,$U30/I19,$U30-SUM($I44:K44)))</f>
        <v>0</v>
      </c>
      <c r="M44" s="4">
        <f>IF(M$5&lt;=$D44,0,IF(SUM($D44,I19)&gt;M$5,$U30/I19,$U30-SUM($I44:L44)))</f>
        <v>0</v>
      </c>
      <c r="N44" s="4">
        <f>IF(N$5&lt;=$D44,0,IF(SUM($D44,I19)&gt;N$5,$U30/I19,$U30-SUM($I44:M44)))</f>
        <v>0</v>
      </c>
      <c r="O44" s="4">
        <f>IF(O$5&lt;=$D44,0,IF(SUM($D44,I19)&gt;O$5,$U30/I19,$U30-SUM($I44:N44)))</f>
        <v>0</v>
      </c>
      <c r="P44" s="4">
        <f>IF(P$5&lt;=$D44,0,IF(SUM($D44,I19)&gt;P$5,$U30/I19,$U30-SUM($I44:O44)))</f>
        <v>0</v>
      </c>
      <c r="Q44" s="4">
        <f>IF(Q$5&lt;=$D44,0,IF(SUM($D44,I19)&gt;Q$5,$U30/I19,$U30-SUM($I44:P44)))</f>
        <v>0</v>
      </c>
      <c r="R44" s="4">
        <f>IF(R$5&lt;=$D44,0,IF(SUM($D44,I19)&gt;R$5,$U30/I19,$U30-SUM($I44:Q44)))</f>
        <v>0</v>
      </c>
      <c r="S44" s="4">
        <f>IF(S$5&lt;=$D44,0,IF(SUM($D44,I19)&gt;S$5,$U30/I19,$U30-SUM($I44:R44)))</f>
        <v>0</v>
      </c>
      <c r="T44" s="4">
        <f>IF(T$5&lt;=$D44,0,IF(SUM($D44,I19)&gt;T$5,$U30/I19,$U30-SUM($I44:S44)))</f>
        <v>0</v>
      </c>
      <c r="U44" s="4">
        <f>IF(U$5&lt;=$D44,0,IF(SUM($D44,I19)&gt;U$5,$U30/I19,$U30-SUM($I44:T44)))</f>
        <v>0</v>
      </c>
      <c r="V44" s="4">
        <f>IF(V$5&lt;=$D44,0,IF(SUM($D44,I19)&gt;V$5,$U30/I19,$U30-SUM($I44:U44)))</f>
        <v>0</v>
      </c>
      <c r="W44" s="4">
        <f>IF(W$5&lt;=$D44,0,IF(SUM($D44,I19)&gt;W$5,$U30/I19,$U30-SUM($I44:V44)))</f>
        <v>0</v>
      </c>
      <c r="X44" s="4">
        <f>IF(X$5&lt;=$D44,0,IF(SUM($D44,I19)&gt;X$5,$U30/I19,$U30-SUM($I44:W44)))</f>
        <v>0</v>
      </c>
      <c r="Y44" s="4">
        <f>IF(Y$5&lt;=$D44,0,IF(SUM($D44,I19)&gt;Y$5,$U30/I19,$U30-SUM($I44:X44)))</f>
        <v>0</v>
      </c>
      <c r="Z44" s="4">
        <f>IF(Z$5&lt;=$D44,0,IF(SUM($D44,I19)&gt;Z$5,$U30/I19,$U30-SUM($I44:Y44)))</f>
        <v>0</v>
      </c>
      <c r="AA44" s="4">
        <f>IF(AA$5&lt;=$D44,0,IF(SUM($D44,I19)&gt;AA$5,$U30/I19,$U30-SUM($I44:Z44)))</f>
        <v>0</v>
      </c>
      <c r="AB44" s="4">
        <f>IF(AB$5&lt;=$D44,0,IF(SUM($D44,I19)&gt;AB$5,$U30/I19,$U30-SUM($I44:AA44)))</f>
        <v>0</v>
      </c>
      <c r="AC44" s="4">
        <f>IF(AC$5&lt;=$D44,0,IF(SUM($D44,I19)&gt;AC$5,$U30/I19,$U30-SUM($I44:AB44)))</f>
        <v>0</v>
      </c>
      <c r="AD44" s="4">
        <f>IF(AD$5&lt;=$D44,0,IF(SUM($D44,I19)&gt;AD$5,$U30/I19,$U30-SUM($I44:AC44)))</f>
        <v>0</v>
      </c>
      <c r="AE44" s="4">
        <f>IF(AE$5&lt;=$D44,0,IF(SUM($D44,I19)&gt;AE$5,$U30/I19,$U30-SUM($I44:AD44)))</f>
        <v>0</v>
      </c>
      <c r="AF44" s="4">
        <f>IF(AF$5&lt;=$D44,0,IF(SUM($D44,I19)&gt;AF$5,$U30/I19,$U30-SUM($I44:AE44)))</f>
        <v>0</v>
      </c>
      <c r="AG44" s="4">
        <f>IF(AG$5&lt;=$D44,0,IF(SUM($D44,I19)&gt;AG$5,$U30/I19,$U30-SUM($I44:AF44)))</f>
        <v>0</v>
      </c>
      <c r="AH44" s="4">
        <f>IF(AH$5&lt;=$D44,0,IF(SUM($D44,I19)&gt;AH$5,$U30/I19,$U30-SUM($I44:AG44)))</f>
        <v>0</v>
      </c>
      <c r="AI44" s="4">
        <f>IF(AI$5&lt;=$D44,0,IF(SUM($D44,I19)&gt;AI$5,$U30/I19,$U30-SUM($I44:AH44)))</f>
        <v>0</v>
      </c>
      <c r="AJ44" s="4">
        <f>IF(AJ$5&lt;=$D44,0,IF(SUM($D44,I19)&gt;AJ$5,$U30/I19,$U30-SUM($I44:AI44)))</f>
        <v>0</v>
      </c>
      <c r="AK44" s="4">
        <f>IF(AK$5&lt;=$D44,0,IF(SUM($D44,I19)&gt;AK$5,$U30/I19,$U30-SUM($I44:AJ44)))</f>
        <v>0</v>
      </c>
      <c r="AL44" s="4">
        <f>IF(AL$5&lt;=$D44,0,IF(SUM($D44,I19)&gt;AL$5,$U30/I19,$U30-SUM($I44:AK44)))</f>
        <v>0</v>
      </c>
      <c r="AM44" s="4">
        <f>IF(AM$5&lt;=$D44,0,IF(SUM($D44,I19)&gt;AM$5,$U30/I19,$U30-SUM($I44:AL44)))</f>
        <v>0</v>
      </c>
      <c r="AN44" s="4">
        <f>IF(AN$5&lt;=$D44,0,IF(SUM($D44,I19)&gt;AN$5,$U30/I19,$U30-SUM($I44:AM44)))</f>
        <v>0</v>
      </c>
      <c r="AO44" s="4">
        <f>IF(AO$5&lt;=$D44,0,IF(SUM($D44,I19)&gt;AO$5,$U30/I19,$U30-SUM($I44:AN44)))</f>
        <v>0</v>
      </c>
      <c r="AP44" s="4">
        <f>IF(AP$5&lt;=$D44,0,IF(SUM($D44,I19)&gt;AP$5,$U30/I19,$U30-SUM($I44:AO44)))</f>
        <v>0</v>
      </c>
      <c r="AQ44" s="4">
        <f>IF(AQ$5&lt;=$D44,0,IF(SUM($D44,I19)&gt;AQ$5,$U30/I19,$U30-SUM($I44:AP44)))</f>
        <v>0</v>
      </c>
      <c r="AR44" s="4">
        <f>IF(AR$5&lt;=$D44,0,IF(SUM($D44,I19)&gt;AR$5,$U30/I19,$U30-SUM($I44:AQ44)))</f>
        <v>0</v>
      </c>
      <c r="AS44" s="4">
        <f>IF(AS$5&lt;=$D44,0,IF(SUM($D44,I19)&gt;AS$5,$U30/I19,$U30-SUM($I44:AR44)))</f>
        <v>0</v>
      </c>
      <c r="AT44" s="4">
        <f>IF(AT$5&lt;=$D44,0,IF(SUM($D44,I19)&gt;AT$5,$U30/I19,$U30-SUM($I44:AS44)))</f>
        <v>0</v>
      </c>
      <c r="AU44" s="4">
        <f>IF(AU$5&lt;=$D44,0,IF(SUM($D44,I19)&gt;AU$5,$U30/I19,$U30-SUM($I44:AT44)))</f>
        <v>0</v>
      </c>
      <c r="AV44" s="4">
        <f>IF(AV$5&lt;=$D44,0,IF(SUM($D44,I19)&gt;AV$5,$U30/I19,$U30-SUM($I44:AU44)))</f>
        <v>0</v>
      </c>
      <c r="AW44" s="4">
        <f>IF(AW$5&lt;=$D44,0,IF(SUM($D44,I19)&gt;AW$5,$U30/I19,$U30-SUM($I44:AV44)))</f>
        <v>0</v>
      </c>
      <c r="AX44" s="4">
        <f>IF(AX$5&lt;=$D44,0,IF(SUM($D44,I19)&gt;AX$5,$U30/I19,$U30-SUM($I44:AW44)))</f>
        <v>0</v>
      </c>
      <c r="AY44" s="4">
        <f>IF(AY$5&lt;=$D44,0,IF(SUM($D44,I19)&gt;AY$5,$U30/I19,$U30-SUM($I44:AX44)))</f>
        <v>0</v>
      </c>
      <c r="AZ44" s="4">
        <f>IF(AZ$5&lt;=$D44,0,IF(SUM($D44,I19)&gt;AZ$5,$U30/I19,$U30-SUM($I44:AY44)))</f>
        <v>0</v>
      </c>
      <c r="BA44" s="4">
        <f>IF(BA$5&lt;=$D44,0,IF(SUM($D44,I19)&gt;BA$5,$U30/I19,$U30-SUM($I44:AZ44)))</f>
        <v>0</v>
      </c>
      <c r="BB44" s="4">
        <f>IF(BB$5&lt;=$D44,0,IF(SUM($D44,I19)&gt;BB$5,$U30/I19,$U30-SUM($I44:BA44)))</f>
        <v>0</v>
      </c>
      <c r="BC44" s="4">
        <f>IF(BC$5&lt;=$D44,0,IF(SUM($D44,I19)&gt;BC$5,$U30/I19,$U30-SUM($I44:BB44)))</f>
        <v>0</v>
      </c>
      <c r="BD44" s="4">
        <f>IF(BD$5&lt;=$D44,0,IF(SUM($D44,I19)&gt;BD$5,$U30/I19,$U30-SUM($I44:BC44)))</f>
        <v>0</v>
      </c>
      <c r="BE44" s="4">
        <f>IF(BE$5&lt;=$D44,0,IF(SUM($D44,I19)&gt;BE$5,$U30/I19,$U30-SUM($I44:BD44)))</f>
        <v>0</v>
      </c>
      <c r="BF44" s="4">
        <f>IF(BF$5&lt;=$D44,0,IF(SUM($D44,I19)&gt;BF$5,$U30/I19,$U30-SUM($I44:BE44)))</f>
        <v>0</v>
      </c>
      <c r="BG44" s="4">
        <f>IF(BG$5&lt;=$D44,0,IF(SUM($D44,I19)&gt;BG$5,$U30/I19,$U30-SUM($I44:BF44)))</f>
        <v>0</v>
      </c>
      <c r="BH44" s="4">
        <f>IF(BH$5&lt;=$D44,0,IF(SUM($D44,I19)&gt;BH$5,$U30/I19,$U30-SUM($I44:BG44)))</f>
        <v>0</v>
      </c>
      <c r="BI44" s="4">
        <f>IF(BI$5&lt;=$D44,0,IF(SUM($D44,I19)&gt;BI$5,$U30/I19,$U30-SUM($I44:BH44)))</f>
        <v>0</v>
      </c>
      <c r="BJ44" s="4">
        <f>IF(BJ$5&lt;=$D44,0,IF(SUM($D44,I19)&gt;BJ$5,$U30/I19,$U30-SUM($I44:BI44)))</f>
        <v>0</v>
      </c>
      <c r="BK44" s="4">
        <f>IF(BK$5&lt;=$D44,0,IF(SUM($D44,I19)&gt;BK$5,$U30/I19,$U30-SUM($I44:BJ44)))</f>
        <v>0</v>
      </c>
      <c r="BL44" s="4">
        <f>IF(BL$5&lt;=$D44,0,IF(SUM($D44,I19)&gt;BL$5,$U30/I19,$U30-SUM($I44:BK44)))</f>
        <v>0</v>
      </c>
      <c r="BM44" s="4">
        <f>IF(BM$5&lt;=$D44,0,IF(SUM($D44,I19)&gt;BM$5,$U30/I19,$U30-SUM($I44:BL44)))</f>
        <v>0</v>
      </c>
      <c r="BN44" s="4">
        <f>IF(BN$5&lt;=$D44,0,IF(SUM($D44,I19)&gt;BN$5,$U30/I19,$U30-SUM($I44:BM44)))</f>
        <v>0</v>
      </c>
      <c r="BO44" s="4">
        <f>IF(BO$5&lt;=$D44,0,IF(SUM($D44,I19)&gt;BO$5,$U30/I19,$U30-SUM($I44:BN44)))</f>
        <v>0</v>
      </c>
      <c r="BP44" s="4">
        <f>IF(BP$5&lt;=$D44,0,IF(SUM($D44,I19)&gt;BP$5,$U30/I19,$U30-SUM($I44:BO44)))</f>
        <v>0</v>
      </c>
      <c r="BQ44" s="4">
        <f>IF(BQ$5&lt;=$D44,0,IF(SUM($D44,I19)&gt;BQ$5,$U30/I19,$U30-SUM($I44:BP44)))</f>
        <v>0</v>
      </c>
    </row>
    <row r="45" spans="4:69" ht="12.75" customHeight="1">
      <c r="D45" s="23">
        <f t="shared" si="68"/>
        <v>2023</v>
      </c>
      <c r="E45" s="1" t="s">
        <v>25</v>
      </c>
      <c r="I45" s="34"/>
      <c r="J45" s="4">
        <f>IF(J$5&lt;=$D45,0,IF(SUM($D45,I19)&gt;J$5,$V30/I19,$V30-SUM($I45:I45)))</f>
        <v>0</v>
      </c>
      <c r="K45" s="4">
        <f>IF(K$5&lt;=$D45,0,IF(SUM($D45,I19)&gt;K$5,$V30/I19,$V30-SUM($I45:J45)))</f>
        <v>0</v>
      </c>
      <c r="L45" s="4">
        <f>IF(L$5&lt;=$D45,0,IF(SUM($D45,I19)&gt;L$5,$V30/I19,$V30-SUM($I45:K45)))</f>
        <v>0</v>
      </c>
      <c r="M45" s="4">
        <f>IF(M$5&lt;=$D45,0,IF(SUM($D45,I19)&gt;M$5,$V30/I19,$V30-SUM($I45:L45)))</f>
        <v>0</v>
      </c>
      <c r="N45" s="4">
        <f>IF(N$5&lt;=$D45,0,IF(SUM($D45,I19)&gt;N$5,$V30/I19,$V30-SUM($I45:M45)))</f>
        <v>0</v>
      </c>
      <c r="O45" s="4">
        <f>IF(O$5&lt;=$D45,0,IF(SUM($D45,I19)&gt;O$5,$V30/I19,$V30-SUM($I45:N45)))</f>
        <v>0</v>
      </c>
      <c r="P45" s="4">
        <f>IF(P$5&lt;=$D45,0,IF(SUM($D45,I19)&gt;P$5,$V30/I19,$V30-SUM($I45:O45)))</f>
        <v>0</v>
      </c>
      <c r="Q45" s="4">
        <f>IF(Q$5&lt;=$D45,0,IF(SUM($D45,I19)&gt;Q$5,$V30/I19,$V30-SUM($I45:P45)))</f>
        <v>0</v>
      </c>
      <c r="R45" s="4">
        <f>IF(R$5&lt;=$D45,0,IF(SUM($D45,I19)&gt;R$5,$V30/I19,$V30-SUM($I45:Q45)))</f>
        <v>0</v>
      </c>
      <c r="S45" s="4">
        <f>IF(S$5&lt;=$D45,0,IF(SUM($D45,I19)&gt;S$5,$V30/I19,$V30-SUM($I45:R45)))</f>
        <v>0</v>
      </c>
      <c r="T45" s="4">
        <f>IF(T$5&lt;=$D45,0,IF(SUM($D45,I19)&gt;T$5,$V30/I19,$V30-SUM($I45:S45)))</f>
        <v>0</v>
      </c>
      <c r="U45" s="4">
        <f>IF(U$5&lt;=$D45,0,IF(SUM($D45,I19)&gt;U$5,$V30/I19,$V30-SUM($I45:T45)))</f>
        <v>0</v>
      </c>
      <c r="V45" s="4">
        <f>IF(V$5&lt;=$D45,0,IF(SUM($D45,I19)&gt;V$5,$V30/I19,$V30-SUM($I45:U45)))</f>
        <v>0</v>
      </c>
      <c r="W45" s="4">
        <f>IF(W$5&lt;=$D45,0,IF(SUM($D45,I19)&gt;W$5,$V30/I19,$V30-SUM($I45:V45)))</f>
        <v>0</v>
      </c>
      <c r="X45" s="4">
        <f>IF(X$5&lt;=$D45,0,IF(SUM($D45,I19)&gt;X$5,$V30/I19,$V30-SUM($I45:W45)))</f>
        <v>0</v>
      </c>
      <c r="Y45" s="4">
        <f>IF(Y$5&lt;=$D45,0,IF(SUM($D45,I19)&gt;Y$5,$V30/I19,$V30-SUM($I45:X45)))</f>
        <v>0</v>
      </c>
      <c r="Z45" s="4">
        <f>IF(Z$5&lt;=$D45,0,IF(SUM($D45,I19)&gt;Z$5,$V30/I19,$V30-SUM($I45:Y45)))</f>
        <v>0</v>
      </c>
      <c r="AA45" s="4">
        <f>IF(AA$5&lt;=$D45,0,IF(SUM($D45,I19)&gt;AA$5,$V30/I19,$V30-SUM($I45:Z45)))</f>
        <v>0</v>
      </c>
      <c r="AB45" s="4">
        <f>IF(AB$5&lt;=$D45,0,IF(SUM($D45,I19)&gt;AB$5,$V30/I19,$V30-SUM($I45:AA45)))</f>
        <v>0</v>
      </c>
      <c r="AC45" s="4">
        <f>IF(AC$5&lt;=$D45,0,IF(SUM($D45,I19)&gt;AC$5,$V30/I19,$V30-SUM($I45:AB45)))</f>
        <v>0</v>
      </c>
      <c r="AD45" s="4">
        <f>IF(AD$5&lt;=$D45,0,IF(SUM($D45,I19)&gt;AD$5,$V30/I19,$V30-SUM($I45:AC45)))</f>
        <v>0</v>
      </c>
      <c r="AE45" s="4">
        <f>IF(AE$5&lt;=$D45,0,IF(SUM($D45,I19)&gt;AE$5,$V30/I19,$V30-SUM($I45:AD45)))</f>
        <v>0</v>
      </c>
      <c r="AF45" s="4">
        <f>IF(AF$5&lt;=$D45,0,IF(SUM($D45,I19)&gt;AF$5,$V30/I19,$V30-SUM($I45:AE45)))</f>
        <v>0</v>
      </c>
      <c r="AG45" s="4">
        <f>IF(AG$5&lt;=$D45,0,IF(SUM($D45,I19)&gt;AG$5,$V30/I19,$V30-SUM($I45:AF45)))</f>
        <v>0</v>
      </c>
      <c r="AH45" s="4">
        <f>IF(AH$5&lt;=$D45,0,IF(SUM($D45,I19)&gt;AH$5,$V30/I19,$V30-SUM($I45:AG45)))</f>
        <v>0</v>
      </c>
      <c r="AI45" s="4">
        <f>IF(AI$5&lt;=$D45,0,IF(SUM($D45,I19)&gt;AI$5,$V30/I19,$V30-SUM($I45:AH45)))</f>
        <v>0</v>
      </c>
      <c r="AJ45" s="4">
        <f>IF(AJ$5&lt;=$D45,0,IF(SUM($D45,I19)&gt;AJ$5,$V30/I19,$V30-SUM($I45:AI45)))</f>
        <v>0</v>
      </c>
      <c r="AK45" s="4">
        <f>IF(AK$5&lt;=$D45,0,IF(SUM($D45,I19)&gt;AK$5,$V30/I19,$V30-SUM($I45:AJ45)))</f>
        <v>0</v>
      </c>
      <c r="AL45" s="4">
        <f>IF(AL$5&lt;=$D45,0,IF(SUM($D45,I19)&gt;AL$5,$V30/I19,$V30-SUM($I45:AK45)))</f>
        <v>0</v>
      </c>
      <c r="AM45" s="4">
        <f>IF(AM$5&lt;=$D45,0,IF(SUM($D45,I19)&gt;AM$5,$V30/I19,$V30-SUM($I45:AL45)))</f>
        <v>0</v>
      </c>
      <c r="AN45" s="4">
        <f>IF(AN$5&lt;=$D45,0,IF(SUM($D45,I19)&gt;AN$5,$V30/I19,$V30-SUM($I45:AM45)))</f>
        <v>0</v>
      </c>
      <c r="AO45" s="4">
        <f>IF(AO$5&lt;=$D45,0,IF(SUM($D45,I19)&gt;AO$5,$V30/I19,$V30-SUM($I45:AN45)))</f>
        <v>0</v>
      </c>
      <c r="AP45" s="4">
        <f>IF(AP$5&lt;=$D45,0,IF(SUM($D45,I19)&gt;AP$5,$V30/I19,$V30-SUM($I45:AO45)))</f>
        <v>0</v>
      </c>
      <c r="AQ45" s="4">
        <f>IF(AQ$5&lt;=$D45,0,IF(SUM($D45,I19)&gt;AQ$5,$V30/I19,$V30-SUM($I45:AP45)))</f>
        <v>0</v>
      </c>
      <c r="AR45" s="4">
        <f>IF(AR$5&lt;=$D45,0,IF(SUM($D45,I19)&gt;AR$5,$V30/I19,$V30-SUM($I45:AQ45)))</f>
        <v>0</v>
      </c>
      <c r="AS45" s="4">
        <f>IF(AS$5&lt;=$D45,0,IF(SUM($D45,I19)&gt;AS$5,$V30/I19,$V30-SUM($I45:AR45)))</f>
        <v>0</v>
      </c>
      <c r="AT45" s="4">
        <f>IF(AT$5&lt;=$D45,0,IF(SUM($D45,I19)&gt;AT$5,$V30/I19,$V30-SUM($I45:AS45)))</f>
        <v>0</v>
      </c>
      <c r="AU45" s="4">
        <f>IF(AU$5&lt;=$D45,0,IF(SUM($D45,I19)&gt;AU$5,$V30/I19,$V30-SUM($I45:AT45)))</f>
        <v>0</v>
      </c>
      <c r="AV45" s="4">
        <f>IF(AV$5&lt;=$D45,0,IF(SUM($D45,I19)&gt;AV$5,$V30/I19,$V30-SUM($I45:AU45)))</f>
        <v>0</v>
      </c>
      <c r="AW45" s="4">
        <f>IF(AW$5&lt;=$D45,0,IF(SUM($D45,I19)&gt;AW$5,$V30/I19,$V30-SUM($I45:AV45)))</f>
        <v>0</v>
      </c>
      <c r="AX45" s="4">
        <f>IF(AX$5&lt;=$D45,0,IF(SUM($D45,I19)&gt;AX$5,$V30/I19,$V30-SUM($I45:AW45)))</f>
        <v>0</v>
      </c>
      <c r="AY45" s="4">
        <f>IF(AY$5&lt;=$D45,0,IF(SUM($D45,I19)&gt;AY$5,$V30/I19,$V30-SUM($I45:AX45)))</f>
        <v>0</v>
      </c>
      <c r="AZ45" s="4">
        <f>IF(AZ$5&lt;=$D45,0,IF(SUM($D45,I19)&gt;AZ$5,$V30/I19,$V30-SUM($I45:AY45)))</f>
        <v>0</v>
      </c>
      <c r="BA45" s="4">
        <f>IF(BA$5&lt;=$D45,0,IF(SUM($D45,I19)&gt;BA$5,$V30/I19,$V30-SUM($I45:AZ45)))</f>
        <v>0</v>
      </c>
      <c r="BB45" s="4">
        <f>IF(BB$5&lt;=$D45,0,IF(SUM($D45,I19)&gt;BB$5,$V30/I19,$V30-SUM($I45:BA45)))</f>
        <v>0</v>
      </c>
      <c r="BC45" s="4">
        <f>IF(BC$5&lt;=$D45,0,IF(SUM($D45,I19)&gt;BC$5,$V30/I19,$V30-SUM($I45:BB45)))</f>
        <v>0</v>
      </c>
      <c r="BD45" s="4">
        <f>IF(BD$5&lt;=$D45,0,IF(SUM($D45,I19)&gt;BD$5,$V30/I19,$V30-SUM($I45:BC45)))</f>
        <v>0</v>
      </c>
      <c r="BE45" s="4">
        <f>IF(BE$5&lt;=$D45,0,IF(SUM($D45,I19)&gt;BE$5,$V30/I19,$V30-SUM($I45:BD45)))</f>
        <v>0</v>
      </c>
      <c r="BF45" s="4">
        <f>IF(BF$5&lt;=$D45,0,IF(SUM($D45,I19)&gt;BF$5,$V30/I19,$V30-SUM($I45:BE45)))</f>
        <v>0</v>
      </c>
      <c r="BG45" s="4">
        <f>IF(BG$5&lt;=$D45,0,IF(SUM($D45,I19)&gt;BG$5,$V30/I19,$V30-SUM($I45:BF45)))</f>
        <v>0</v>
      </c>
      <c r="BH45" s="4">
        <f>IF(BH$5&lt;=$D45,0,IF(SUM($D45,I19)&gt;BH$5,$V30/I19,$V30-SUM($I45:BG45)))</f>
        <v>0</v>
      </c>
      <c r="BI45" s="4">
        <f>IF(BI$5&lt;=$D45,0,IF(SUM($D45,I19)&gt;BI$5,$V30/I19,$V30-SUM($I45:BH45)))</f>
        <v>0</v>
      </c>
      <c r="BJ45" s="4">
        <f>IF(BJ$5&lt;=$D45,0,IF(SUM($D45,I19)&gt;BJ$5,$V30/I19,$V30-SUM($I45:BI45)))</f>
        <v>0</v>
      </c>
      <c r="BK45" s="4">
        <f>IF(BK$5&lt;=$D45,0,IF(SUM($D45,I19)&gt;BK$5,$V30/I19,$V30-SUM($I45:BJ45)))</f>
        <v>0</v>
      </c>
      <c r="BL45" s="4">
        <f>IF(BL$5&lt;=$D45,0,IF(SUM($D45,I19)&gt;BL$5,$V30/I19,$V30-SUM($I45:BK45)))</f>
        <v>0</v>
      </c>
      <c r="BM45" s="4">
        <f>IF(BM$5&lt;=$D45,0,IF(SUM($D45,I19)&gt;BM$5,$V30/I19,$V30-SUM($I45:BL45)))</f>
        <v>0</v>
      </c>
      <c r="BN45" s="4">
        <f>IF(BN$5&lt;=$D45,0,IF(SUM($D45,I19)&gt;BN$5,$V30/I19,$V30-SUM($I45:BM45)))</f>
        <v>0</v>
      </c>
      <c r="BO45" s="4">
        <f>IF(BO$5&lt;=$D45,0,IF(SUM($D45,I19)&gt;BO$5,$V30/I19,$V30-SUM($I45:BN45)))</f>
        <v>0</v>
      </c>
      <c r="BP45" s="4">
        <f>IF(BP$5&lt;=$D45,0,IF(SUM($D45,I19)&gt;BP$5,$V30/I19,$V30-SUM($I45:BO45)))</f>
        <v>0</v>
      </c>
      <c r="BQ45" s="4">
        <f>IF(BQ$5&lt;=$D45,0,IF(SUM($D45,I19)&gt;BQ$5,$V30/I19,$V30-SUM($I45:BP45)))</f>
        <v>0</v>
      </c>
    </row>
    <row r="46" spans="4:69" ht="12.75" customHeight="1">
      <c r="D46" s="23">
        <f t="shared" si="68"/>
        <v>2024</v>
      </c>
      <c r="E46" s="1" t="s">
        <v>25</v>
      </c>
      <c r="I46" s="34"/>
      <c r="J46" s="4">
        <f>IF(J$5&lt;=$D46,0,IF(SUM($D46,I19)&gt;J$5,$W30/I19,$W30-SUM($I46:I46)))</f>
        <v>0</v>
      </c>
      <c r="K46" s="4">
        <f>IF(K$5&lt;=$D46,0,IF(SUM($D46,I19)&gt;K$5,$W30/I19,$W30-SUM($I46:J46)))</f>
        <v>0</v>
      </c>
      <c r="L46" s="4">
        <f>IF(L$5&lt;=$D46,0,IF(SUM($D46,I19)&gt;L$5,$W30/I19,$W30-SUM($I46:K46)))</f>
        <v>0</v>
      </c>
      <c r="M46" s="4">
        <f>IF(M$5&lt;=$D46,0,IF(SUM($D46,I19)&gt;M$5,$W30/I19,$W30-SUM($I46:L46)))</f>
        <v>0</v>
      </c>
      <c r="N46" s="4">
        <f>IF(N$5&lt;=$D46,0,IF(SUM($D46,I19)&gt;N$5,$W30/I19,$W30-SUM($I46:M46)))</f>
        <v>0</v>
      </c>
      <c r="O46" s="4">
        <f>IF(O$5&lt;=$D46,0,IF(SUM($D46,I19)&gt;O$5,$W30/I19,$W30-SUM($I46:N46)))</f>
        <v>0</v>
      </c>
      <c r="P46" s="4">
        <f>IF(P$5&lt;=$D46,0,IF(SUM($D46,I19)&gt;P$5,$W30/I19,$W30-SUM($I46:O46)))</f>
        <v>0</v>
      </c>
      <c r="Q46" s="4">
        <f>IF(Q$5&lt;=$D46,0,IF(SUM($D46,I19)&gt;Q$5,$W30/I19,$W30-SUM($I46:P46)))</f>
        <v>0</v>
      </c>
      <c r="R46" s="4">
        <f>IF(R$5&lt;=$D46,0,IF(SUM($D46,I19)&gt;R$5,$W30/I19,$W30-SUM($I46:Q46)))</f>
        <v>0</v>
      </c>
      <c r="S46" s="4">
        <f>IF(S$5&lt;=$D46,0,IF(SUM($D46,I19)&gt;S$5,$W30/I19,$W30-SUM($I46:R46)))</f>
        <v>0</v>
      </c>
      <c r="T46" s="4">
        <f>IF(T$5&lt;=$D46,0,IF(SUM($D46,I19)&gt;T$5,$W30/I19,$W30-SUM($I46:S46)))</f>
        <v>0</v>
      </c>
      <c r="U46" s="4">
        <f>IF(U$5&lt;=$D46,0,IF(SUM($D46,I19)&gt;U$5,$W30/I19,$W30-SUM($I46:T46)))</f>
        <v>0</v>
      </c>
      <c r="V46" s="4">
        <f>IF(V$5&lt;=$D46,0,IF(SUM($D46,I19)&gt;V$5,$W30/I19,$W30-SUM($I46:U46)))</f>
        <v>0</v>
      </c>
      <c r="W46" s="4">
        <f>IF(W$5&lt;=$D46,0,IF(SUM($D46,I19)&gt;W$5,$W30/I19,$W30-SUM($I46:V46)))</f>
        <v>0</v>
      </c>
      <c r="X46" s="4">
        <f>IF(X$5&lt;=$D46,0,IF(SUM($D46,I19)&gt;X$5,$W30/I19,$W30-SUM($I46:W46)))</f>
        <v>0</v>
      </c>
      <c r="Y46" s="4">
        <f>IF(Y$5&lt;=$D46,0,IF(SUM($D46,I19)&gt;Y$5,$W30/I19,$W30-SUM($I46:X46)))</f>
        <v>0</v>
      </c>
      <c r="Z46" s="4">
        <f>IF(Z$5&lt;=$D46,0,IF(SUM($D46,I19)&gt;Z$5,$W30/I19,$W30-SUM($I46:Y46)))</f>
        <v>0</v>
      </c>
      <c r="AA46" s="4">
        <f>IF(AA$5&lt;=$D46,0,IF(SUM($D46,I19)&gt;AA$5,$W30/I19,$W30-SUM($I46:Z46)))</f>
        <v>0</v>
      </c>
      <c r="AB46" s="4">
        <f>IF(AB$5&lt;=$D46,0,IF(SUM($D46,I19)&gt;AB$5,$W30/I19,$W30-SUM($I46:AA46)))</f>
        <v>0</v>
      </c>
      <c r="AC46" s="4">
        <f>IF(AC$5&lt;=$D46,0,IF(SUM($D46,I19)&gt;AC$5,$W30/I19,$W30-SUM($I46:AB46)))</f>
        <v>0</v>
      </c>
      <c r="AD46" s="4">
        <f>IF(AD$5&lt;=$D46,0,IF(SUM($D46,I19)&gt;AD$5,$W30/I19,$W30-SUM($I46:AC46)))</f>
        <v>0</v>
      </c>
      <c r="AE46" s="4">
        <f>IF(AE$5&lt;=$D46,0,IF(SUM($D46,I19)&gt;AE$5,$W30/I19,$W30-SUM($I46:AD46)))</f>
        <v>0</v>
      </c>
      <c r="AF46" s="4">
        <f>IF(AF$5&lt;=$D46,0,IF(SUM($D46,I19)&gt;AF$5,$W30/I19,$W30-SUM($I46:AE46)))</f>
        <v>0</v>
      </c>
      <c r="AG46" s="4">
        <f>IF(AG$5&lt;=$D46,0,IF(SUM($D46,I19)&gt;AG$5,$W30/I19,$W30-SUM($I46:AF46)))</f>
        <v>0</v>
      </c>
      <c r="AH46" s="4">
        <f>IF(AH$5&lt;=$D46,0,IF(SUM($D46,I19)&gt;AH$5,$W30/I19,$W30-SUM($I46:AG46)))</f>
        <v>0</v>
      </c>
      <c r="AI46" s="4">
        <f>IF(AI$5&lt;=$D46,0,IF(SUM($D46,I19)&gt;AI$5,$W30/I19,$W30-SUM($I46:AH46)))</f>
        <v>0</v>
      </c>
      <c r="AJ46" s="4">
        <f>IF(AJ$5&lt;=$D46,0,IF(SUM($D46,I19)&gt;AJ$5,$W30/I19,$W30-SUM($I46:AI46)))</f>
        <v>0</v>
      </c>
      <c r="AK46" s="4">
        <f>IF(AK$5&lt;=$D46,0,IF(SUM($D46,I19)&gt;AK$5,$W30/I19,$W30-SUM($I46:AJ46)))</f>
        <v>0</v>
      </c>
      <c r="AL46" s="4">
        <f>IF(AL$5&lt;=$D46,0,IF(SUM($D46,I19)&gt;AL$5,$W30/I19,$W30-SUM($I46:AK46)))</f>
        <v>0</v>
      </c>
      <c r="AM46" s="4">
        <f>IF(AM$5&lt;=$D46,0,IF(SUM($D46,I19)&gt;AM$5,$W30/I19,$W30-SUM($I46:AL46)))</f>
        <v>0</v>
      </c>
      <c r="AN46" s="4">
        <f>IF(AN$5&lt;=$D46,0,IF(SUM($D46,I19)&gt;AN$5,$W30/I19,$W30-SUM($I46:AM46)))</f>
        <v>0</v>
      </c>
      <c r="AO46" s="4">
        <f>IF(AO$5&lt;=$D46,0,IF(SUM($D46,I19)&gt;AO$5,$W30/I19,$W30-SUM($I46:AN46)))</f>
        <v>0</v>
      </c>
      <c r="AP46" s="4">
        <f>IF(AP$5&lt;=$D46,0,IF(SUM($D46,I19)&gt;AP$5,$W30/I19,$W30-SUM($I46:AO46)))</f>
        <v>0</v>
      </c>
      <c r="AQ46" s="4">
        <f>IF(AQ$5&lt;=$D46,0,IF(SUM($D46,I19)&gt;AQ$5,$W30/I19,$W30-SUM($I46:AP46)))</f>
        <v>0</v>
      </c>
      <c r="AR46" s="4">
        <f>IF(AR$5&lt;=$D46,0,IF(SUM($D46,I19)&gt;AR$5,$W30/I19,$W30-SUM($I46:AQ46)))</f>
        <v>0</v>
      </c>
      <c r="AS46" s="4">
        <f>IF(AS$5&lt;=$D46,0,IF(SUM($D46,I19)&gt;AS$5,$W30/I19,$W30-SUM($I46:AR46)))</f>
        <v>0</v>
      </c>
      <c r="AT46" s="4">
        <f>IF(AT$5&lt;=$D46,0,IF(SUM($D46,I19)&gt;AT$5,$W30/I19,$W30-SUM($I46:AS46)))</f>
        <v>0</v>
      </c>
      <c r="AU46" s="4">
        <f>IF(AU$5&lt;=$D46,0,IF(SUM($D46,I19)&gt;AU$5,$W30/I19,$W30-SUM($I46:AT46)))</f>
        <v>0</v>
      </c>
      <c r="AV46" s="4">
        <f>IF(AV$5&lt;=$D46,0,IF(SUM($D46,I19)&gt;AV$5,$W30/I19,$W30-SUM($I46:AU46)))</f>
        <v>0</v>
      </c>
      <c r="AW46" s="4">
        <f>IF(AW$5&lt;=$D46,0,IF(SUM($D46,I19)&gt;AW$5,$W30/I19,$W30-SUM($I46:AV46)))</f>
        <v>0</v>
      </c>
      <c r="AX46" s="4">
        <f>IF(AX$5&lt;=$D46,0,IF(SUM($D46,I19)&gt;AX$5,$W30/I19,$W30-SUM($I46:AW46)))</f>
        <v>0</v>
      </c>
      <c r="AY46" s="4">
        <f>IF(AY$5&lt;=$D46,0,IF(SUM($D46,I19)&gt;AY$5,$W30/I19,$W30-SUM($I46:AX46)))</f>
        <v>0</v>
      </c>
      <c r="AZ46" s="4">
        <f>IF(AZ$5&lt;=$D46,0,IF(SUM($D46,I19)&gt;AZ$5,$W30/I19,$W30-SUM($I46:AY46)))</f>
        <v>0</v>
      </c>
      <c r="BA46" s="4">
        <f>IF(BA$5&lt;=$D46,0,IF(SUM($D46,I19)&gt;BA$5,$W30/I19,$W30-SUM($I46:AZ46)))</f>
        <v>0</v>
      </c>
      <c r="BB46" s="4">
        <f>IF(BB$5&lt;=$D46,0,IF(SUM($D46,I19)&gt;BB$5,$W30/I19,$W30-SUM($I46:BA46)))</f>
        <v>0</v>
      </c>
      <c r="BC46" s="4">
        <f>IF(BC$5&lt;=$D46,0,IF(SUM($D46,I19)&gt;BC$5,$W30/I19,$W30-SUM($I46:BB46)))</f>
        <v>0</v>
      </c>
      <c r="BD46" s="4">
        <f>IF(BD$5&lt;=$D46,0,IF(SUM($D46,I19)&gt;BD$5,$W30/I19,$W30-SUM($I46:BC46)))</f>
        <v>0</v>
      </c>
      <c r="BE46" s="4">
        <f>IF(BE$5&lt;=$D46,0,IF(SUM($D46,I19)&gt;BE$5,$W30/I19,$W30-SUM($I46:BD46)))</f>
        <v>0</v>
      </c>
      <c r="BF46" s="4">
        <f>IF(BF$5&lt;=$D46,0,IF(SUM($D46,I19)&gt;BF$5,$W30/I19,$W30-SUM($I46:BE46)))</f>
        <v>0</v>
      </c>
      <c r="BG46" s="4">
        <f>IF(BG$5&lt;=$D46,0,IF(SUM($D46,I19)&gt;BG$5,$W30/I19,$W30-SUM($I46:BF46)))</f>
        <v>0</v>
      </c>
      <c r="BH46" s="4">
        <f>IF(BH$5&lt;=$D46,0,IF(SUM($D46,I19)&gt;BH$5,$W30/I19,$W30-SUM($I46:BG46)))</f>
        <v>0</v>
      </c>
      <c r="BI46" s="4">
        <f>IF(BI$5&lt;=$D46,0,IF(SUM($D46,I19)&gt;BI$5,$W30/I19,$W30-SUM($I46:BH46)))</f>
        <v>0</v>
      </c>
      <c r="BJ46" s="4">
        <f>IF(BJ$5&lt;=$D46,0,IF(SUM($D46,I19)&gt;BJ$5,$W30/I19,$W30-SUM($I46:BI46)))</f>
        <v>0</v>
      </c>
      <c r="BK46" s="4">
        <f>IF(BK$5&lt;=$D46,0,IF(SUM($D46,I19)&gt;BK$5,$W30/I19,$W30-SUM($I46:BJ46)))</f>
        <v>0</v>
      </c>
      <c r="BL46" s="4">
        <f>IF(BL$5&lt;=$D46,0,IF(SUM($D46,I19)&gt;BL$5,$W30/I19,$W30-SUM($I46:BK46)))</f>
        <v>0</v>
      </c>
      <c r="BM46" s="4">
        <f>IF(BM$5&lt;=$D46,0,IF(SUM($D46,I19)&gt;BM$5,$W30/I19,$W30-SUM($I46:BL46)))</f>
        <v>0</v>
      </c>
      <c r="BN46" s="4">
        <f>IF(BN$5&lt;=$D46,0,IF(SUM($D46,I19)&gt;BN$5,$W30/I19,$W30-SUM($I46:BM46)))</f>
        <v>0</v>
      </c>
      <c r="BO46" s="4">
        <f>IF(BO$5&lt;=$D46,0,IF(SUM($D46,I19)&gt;BO$5,$W30/I19,$W30-SUM($I46:BN46)))</f>
        <v>0</v>
      </c>
      <c r="BP46" s="4">
        <f>IF(BP$5&lt;=$D46,0,IF(SUM($D46,I19)&gt;BP$5,$W30/I19,$W30-SUM($I46:BO46)))</f>
        <v>0</v>
      </c>
      <c r="BQ46" s="4">
        <f>IF(BQ$5&lt;=$D46,0,IF(SUM($D46,I19)&gt;BQ$5,$W30/I19,$W30-SUM($I46:BP46)))</f>
        <v>0</v>
      </c>
    </row>
    <row r="47" spans="4:69" ht="12.75" customHeight="1">
      <c r="D47" s="23">
        <f t="shared" si="68"/>
        <v>2025</v>
      </c>
      <c r="E47" s="1" t="s">
        <v>25</v>
      </c>
      <c r="I47" s="34"/>
      <c r="J47" s="4">
        <f>IF(J$5&lt;=$D47,0,IF(SUM($D47,I19)&gt;J$5,$X30/I19,$X30-SUM($I47:I47)))</f>
        <v>0</v>
      </c>
      <c r="K47" s="4">
        <f>IF(K$5&lt;=$D47,0,IF(SUM($D47,I19)&gt;K$5,$X30/I19,$X30-SUM($I47:J47)))</f>
        <v>0</v>
      </c>
      <c r="L47" s="4">
        <f>IF(L$5&lt;=$D47,0,IF(SUM($D47,I19)&gt;L$5,$X30/I19,$X30-SUM($I47:K47)))</f>
        <v>0</v>
      </c>
      <c r="M47" s="4">
        <f>IF(M$5&lt;=$D47,0,IF(SUM($D47,I19)&gt;M$5,$X30/I19,$X30-SUM($I47:L47)))</f>
        <v>0</v>
      </c>
      <c r="N47" s="4">
        <f>IF(N$5&lt;=$D47,0,IF(SUM($D47,I19)&gt;N$5,$X30/I19,$X30-SUM($I47:M47)))</f>
        <v>0</v>
      </c>
      <c r="O47" s="4">
        <f>IF(O$5&lt;=$D47,0,IF(SUM($D47,I19)&gt;O$5,$X30/I19,$X30-SUM($I47:N47)))</f>
        <v>0</v>
      </c>
      <c r="P47" s="4">
        <f>IF(P$5&lt;=$D47,0,IF(SUM($D47,I19)&gt;P$5,$X30/I19,$X30-SUM($I47:O47)))</f>
        <v>0</v>
      </c>
      <c r="Q47" s="4">
        <f>IF(Q$5&lt;=$D47,0,IF(SUM($D47,I19)&gt;Q$5,$X30/I19,$X30-SUM($I47:P47)))</f>
        <v>0</v>
      </c>
      <c r="R47" s="4">
        <f>IF(R$5&lt;=$D47,0,IF(SUM($D47,I19)&gt;R$5,$X30/I19,$X30-SUM($I47:Q47)))</f>
        <v>0</v>
      </c>
      <c r="S47" s="4">
        <f>IF(S$5&lt;=$D47,0,IF(SUM($D47,I19)&gt;S$5,$X30/I19,$X30-SUM($I47:R47)))</f>
        <v>0</v>
      </c>
      <c r="T47" s="4">
        <f>IF(T$5&lt;=$D47,0,IF(SUM($D47,I19)&gt;T$5,$X30/I19,$X30-SUM($I47:S47)))</f>
        <v>0</v>
      </c>
      <c r="U47" s="4">
        <f>IF(U$5&lt;=$D47,0,IF(SUM($D47,I19)&gt;U$5,$X30/I19,$X30-SUM($I47:T47)))</f>
        <v>0</v>
      </c>
      <c r="V47" s="4">
        <f>IF(V$5&lt;=$D47,0,IF(SUM($D47,I19)&gt;V$5,$X30/I19,$X30-SUM($I47:U47)))</f>
        <v>0</v>
      </c>
      <c r="W47" s="4">
        <f>IF(W$5&lt;=$D47,0,IF(SUM($D47,I19)&gt;W$5,$X30/I19,$X30-SUM($I47:V47)))</f>
        <v>0</v>
      </c>
      <c r="X47" s="4">
        <f>IF(X$5&lt;=$D47,0,IF(SUM($D47,I19)&gt;X$5,$X30/I19,$X30-SUM($I47:W47)))</f>
        <v>0</v>
      </c>
      <c r="Y47" s="4">
        <f>IF(Y$5&lt;=$D47,0,IF(SUM($D47,I19)&gt;Y$5,$X30/I19,$X30-SUM($I47:X47)))</f>
        <v>0</v>
      </c>
      <c r="Z47" s="4">
        <f>IF(Z$5&lt;=$D47,0,IF(SUM($D47,I19)&gt;Z$5,$X30/I19,$X30-SUM($I47:Y47)))</f>
        <v>0</v>
      </c>
      <c r="AA47" s="4">
        <f>IF(AA$5&lt;=$D47,0,IF(SUM($D47,I19)&gt;AA$5,$X30/I19,$X30-SUM($I47:Z47)))</f>
        <v>0</v>
      </c>
      <c r="AB47" s="4">
        <f>IF(AB$5&lt;=$D47,0,IF(SUM($D47,I19)&gt;AB$5,$X30/I19,$X30-SUM($I47:AA47)))</f>
        <v>0</v>
      </c>
      <c r="AC47" s="4">
        <f>IF(AC$5&lt;=$D47,0,IF(SUM($D47,I19)&gt;AC$5,$X30/I19,$X30-SUM($I47:AB47)))</f>
        <v>0</v>
      </c>
      <c r="AD47" s="4">
        <f>IF(AD$5&lt;=$D47,0,IF(SUM($D47,I19)&gt;AD$5,$X30/I19,$X30-SUM($I47:AC47)))</f>
        <v>0</v>
      </c>
      <c r="AE47" s="4">
        <f>IF(AE$5&lt;=$D47,0,IF(SUM($D47,I19)&gt;AE$5,$X30/I19,$X30-SUM($I47:AD47)))</f>
        <v>0</v>
      </c>
      <c r="AF47" s="4">
        <f>IF(AF$5&lt;=$D47,0,IF(SUM($D47,I19)&gt;AF$5,$X30/I19,$X30-SUM($I47:AE47)))</f>
        <v>0</v>
      </c>
      <c r="AG47" s="4">
        <f>IF(AG$5&lt;=$D47,0,IF(SUM($D47,I19)&gt;AG$5,$X30/I19,$X30-SUM($I47:AF47)))</f>
        <v>0</v>
      </c>
      <c r="AH47" s="4">
        <f>IF(AH$5&lt;=$D47,0,IF(SUM($D47,I19)&gt;AH$5,$X30/I19,$X30-SUM($I47:AG47)))</f>
        <v>0</v>
      </c>
      <c r="AI47" s="4">
        <f>IF(AI$5&lt;=$D47,0,IF(SUM($D47,I19)&gt;AI$5,$X30/I19,$X30-SUM($I47:AH47)))</f>
        <v>0</v>
      </c>
      <c r="AJ47" s="4">
        <f>IF(AJ$5&lt;=$D47,0,IF(SUM($D47,I19)&gt;AJ$5,$X30/I19,$X30-SUM($I47:AI47)))</f>
        <v>0</v>
      </c>
      <c r="AK47" s="4">
        <f>IF(AK$5&lt;=$D47,0,IF(SUM($D47,I19)&gt;AK$5,$X30/I19,$X30-SUM($I47:AJ47)))</f>
        <v>0</v>
      </c>
      <c r="AL47" s="4">
        <f>IF(AL$5&lt;=$D47,0,IF(SUM($D47,I19)&gt;AL$5,$X30/I19,$X30-SUM($I47:AK47)))</f>
        <v>0</v>
      </c>
      <c r="AM47" s="4">
        <f>IF(AM$5&lt;=$D47,0,IF(SUM($D47,I19)&gt;AM$5,$X30/I19,$X30-SUM($I47:AL47)))</f>
        <v>0</v>
      </c>
      <c r="AN47" s="4">
        <f>IF(AN$5&lt;=$D47,0,IF(SUM($D47,I19)&gt;AN$5,$X30/I19,$X30-SUM($I47:AM47)))</f>
        <v>0</v>
      </c>
      <c r="AO47" s="4">
        <f>IF(AO$5&lt;=$D47,0,IF(SUM($D47,I19)&gt;AO$5,$X30/I19,$X30-SUM($I47:AN47)))</f>
        <v>0</v>
      </c>
      <c r="AP47" s="4">
        <f>IF(AP$5&lt;=$D47,0,IF(SUM($D47,I19)&gt;AP$5,$X30/I19,$X30-SUM($I47:AO47)))</f>
        <v>0</v>
      </c>
      <c r="AQ47" s="4">
        <f>IF(AQ$5&lt;=$D47,0,IF(SUM($D47,I19)&gt;AQ$5,$X30/I19,$X30-SUM($I47:AP47)))</f>
        <v>0</v>
      </c>
      <c r="AR47" s="4">
        <f>IF(AR$5&lt;=$D47,0,IF(SUM($D47,I19)&gt;AR$5,$X30/I19,$X30-SUM($I47:AQ47)))</f>
        <v>0</v>
      </c>
      <c r="AS47" s="4">
        <f>IF(AS$5&lt;=$D47,0,IF(SUM($D47,I19)&gt;AS$5,$X30/I19,$X30-SUM($I47:AR47)))</f>
        <v>0</v>
      </c>
      <c r="AT47" s="4">
        <f>IF(AT$5&lt;=$D47,0,IF(SUM($D47,I19)&gt;AT$5,$X30/I19,$X30-SUM($I47:AS47)))</f>
        <v>0</v>
      </c>
      <c r="AU47" s="4">
        <f>IF(AU$5&lt;=$D47,0,IF(SUM($D47,I19)&gt;AU$5,$X30/I19,$X30-SUM($I47:AT47)))</f>
        <v>0</v>
      </c>
      <c r="AV47" s="4">
        <f>IF(AV$5&lt;=$D47,0,IF(SUM($D47,I19)&gt;AV$5,$X30/I19,$X30-SUM($I47:AU47)))</f>
        <v>0</v>
      </c>
      <c r="AW47" s="4">
        <f>IF(AW$5&lt;=$D47,0,IF(SUM($D47,I19)&gt;AW$5,$X30/I19,$X30-SUM($I47:AV47)))</f>
        <v>0</v>
      </c>
      <c r="AX47" s="4">
        <f>IF(AX$5&lt;=$D47,0,IF(SUM($D47,I19)&gt;AX$5,$X30/I19,$X30-SUM($I47:AW47)))</f>
        <v>0</v>
      </c>
      <c r="AY47" s="4">
        <f>IF(AY$5&lt;=$D47,0,IF(SUM($D47,I19)&gt;AY$5,$X30/I19,$X30-SUM($I47:AX47)))</f>
        <v>0</v>
      </c>
      <c r="AZ47" s="4">
        <f>IF(AZ$5&lt;=$D47,0,IF(SUM($D47,I19)&gt;AZ$5,$X30/I19,$X30-SUM($I47:AY47)))</f>
        <v>0</v>
      </c>
      <c r="BA47" s="4">
        <f>IF(BA$5&lt;=$D47,0,IF(SUM($D47,I19)&gt;BA$5,$X30/I19,$X30-SUM($I47:AZ47)))</f>
        <v>0</v>
      </c>
      <c r="BB47" s="4">
        <f>IF(BB$5&lt;=$D47,0,IF(SUM($D47,I19)&gt;BB$5,$X30/I19,$X30-SUM($I47:BA47)))</f>
        <v>0</v>
      </c>
      <c r="BC47" s="4">
        <f>IF(BC$5&lt;=$D47,0,IF(SUM($D47,I19)&gt;BC$5,$X30/I19,$X30-SUM($I47:BB47)))</f>
        <v>0</v>
      </c>
      <c r="BD47" s="4">
        <f>IF(BD$5&lt;=$D47,0,IF(SUM($D47,I19)&gt;BD$5,$X30/I19,$X30-SUM($I47:BC47)))</f>
        <v>0</v>
      </c>
      <c r="BE47" s="4">
        <f>IF(BE$5&lt;=$D47,0,IF(SUM($D47,I19)&gt;BE$5,$X30/I19,$X30-SUM($I47:BD47)))</f>
        <v>0</v>
      </c>
      <c r="BF47" s="4">
        <f>IF(BF$5&lt;=$D47,0,IF(SUM($D47,I19)&gt;BF$5,$X30/I19,$X30-SUM($I47:BE47)))</f>
        <v>0</v>
      </c>
      <c r="BG47" s="4">
        <f>IF(BG$5&lt;=$D47,0,IF(SUM($D47,I19)&gt;BG$5,$X30/I19,$X30-SUM($I47:BF47)))</f>
        <v>0</v>
      </c>
      <c r="BH47" s="4">
        <f>IF(BH$5&lt;=$D47,0,IF(SUM($D47,I19)&gt;BH$5,$X30/I19,$X30-SUM($I47:BG47)))</f>
        <v>0</v>
      </c>
      <c r="BI47" s="4">
        <f>IF(BI$5&lt;=$D47,0,IF(SUM($D47,I19)&gt;BI$5,$X30/I19,$X30-SUM($I47:BH47)))</f>
        <v>0</v>
      </c>
      <c r="BJ47" s="4">
        <f>IF(BJ$5&lt;=$D47,0,IF(SUM($D47,I19)&gt;BJ$5,$X30/I19,$X30-SUM($I47:BI47)))</f>
        <v>0</v>
      </c>
      <c r="BK47" s="4">
        <f>IF(BK$5&lt;=$D47,0,IF(SUM($D47,I19)&gt;BK$5,$X30/I19,$X30-SUM($I47:BJ47)))</f>
        <v>0</v>
      </c>
      <c r="BL47" s="4">
        <f>IF(BL$5&lt;=$D47,0,IF(SUM($D47,I19)&gt;BL$5,$X30/I19,$X30-SUM($I47:BK47)))</f>
        <v>0</v>
      </c>
      <c r="BM47" s="4">
        <f>IF(BM$5&lt;=$D47,0,IF(SUM($D47,I19)&gt;BM$5,$X30/I19,$X30-SUM($I47:BL47)))</f>
        <v>0</v>
      </c>
      <c r="BN47" s="4">
        <f>IF(BN$5&lt;=$D47,0,IF(SUM($D47,I19)&gt;BN$5,$X30/I19,$X30-SUM($I47:BM47)))</f>
        <v>0</v>
      </c>
      <c r="BO47" s="4">
        <f>IF(BO$5&lt;=$D47,0,IF(SUM($D47,I19)&gt;BO$5,$X30/I19,$X30-SUM($I47:BN47)))</f>
        <v>0</v>
      </c>
      <c r="BP47" s="4">
        <f>IF(BP$5&lt;=$D47,0,IF(SUM($D47,I19)&gt;BP$5,$X30/I19,$X30-SUM($I47:BO47)))</f>
        <v>0</v>
      </c>
      <c r="BQ47" s="4">
        <f>IF(BQ$5&lt;=$D47,0,IF(SUM($D47,I19)&gt;BQ$5,$X30/I19,$X30-SUM($I47:BP47)))</f>
        <v>0</v>
      </c>
    </row>
    <row r="48" spans="4:69" ht="12.75" customHeight="1">
      <c r="D48" s="23">
        <f t="shared" si="68"/>
        <v>2026</v>
      </c>
      <c r="E48" s="1" t="s">
        <v>25</v>
      </c>
      <c r="I48" s="34"/>
      <c r="J48" s="4">
        <f>IF(J$5&lt;=$D48,0,IF(SUM($D48,I19)&gt;J$5,$Y30/I19,$Y30-SUM($I48:I48)))</f>
        <v>0</v>
      </c>
      <c r="K48" s="4">
        <f>IF(K$5&lt;=$D48,0,IF(SUM($D48,I19)&gt;K$5,$Y30/I19,$Y30-SUM($I48:J48)))</f>
        <v>0</v>
      </c>
      <c r="L48" s="4">
        <f>IF(L$5&lt;=$D48,0,IF(SUM($D48,I19)&gt;L$5,$Y30/I19,$Y30-SUM($I48:K48)))</f>
        <v>0</v>
      </c>
      <c r="M48" s="4">
        <f>IF(M$5&lt;=$D48,0,IF(SUM($D48,I19)&gt;M$5,$Y30/I19,$Y30-SUM($I48:L48)))</f>
        <v>0</v>
      </c>
      <c r="N48" s="4">
        <f>IF(N$5&lt;=$D48,0,IF(SUM($D48,I19)&gt;N$5,$Y30/I19,$Y30-SUM($I48:M48)))</f>
        <v>0</v>
      </c>
      <c r="O48" s="4">
        <f>IF(O$5&lt;=$D48,0,IF(SUM($D48,I19)&gt;O$5,$Y30/I19,$Y30-SUM($I48:N48)))</f>
        <v>0</v>
      </c>
      <c r="P48" s="4">
        <f>IF(P$5&lt;=$D48,0,IF(SUM($D48,I19)&gt;P$5,$Y30/I19,$Y30-SUM($I48:O48)))</f>
        <v>0</v>
      </c>
      <c r="Q48" s="4">
        <f>IF(Q$5&lt;=$D48,0,IF(SUM($D48,I19)&gt;Q$5,$Y30/I19,$Y30-SUM($I48:P48)))</f>
        <v>0</v>
      </c>
      <c r="R48" s="4">
        <f>IF(R$5&lt;=$D48,0,IF(SUM($D48,I19)&gt;R$5,$Y30/I19,$Y30-SUM($I48:Q48)))</f>
        <v>0</v>
      </c>
      <c r="S48" s="4">
        <f>IF(S$5&lt;=$D48,0,IF(SUM($D48,I19)&gt;S$5,$Y30/I19,$Y30-SUM($I48:R48)))</f>
        <v>0</v>
      </c>
      <c r="T48" s="4">
        <f>IF(T$5&lt;=$D48,0,IF(SUM($D48,I19)&gt;T$5,$Y30/I19,$Y30-SUM($I48:S48)))</f>
        <v>0</v>
      </c>
      <c r="U48" s="4">
        <f>IF(U$5&lt;=$D48,0,IF(SUM($D48,I19)&gt;U$5,$Y30/I19,$Y30-SUM($I48:T48)))</f>
        <v>0</v>
      </c>
      <c r="V48" s="4">
        <f>IF(V$5&lt;=$D48,0,IF(SUM($D48,I19)&gt;V$5,$Y30/I19,$Y30-SUM($I48:U48)))</f>
        <v>0</v>
      </c>
      <c r="W48" s="4">
        <f>IF(W$5&lt;=$D48,0,IF(SUM($D48,I19)&gt;W$5,$Y30/I19,$Y30-SUM($I48:V48)))</f>
        <v>0</v>
      </c>
      <c r="X48" s="4">
        <f>IF(X$5&lt;=$D48,0,IF(SUM($D48,I19)&gt;X$5,$Y30/I19,$Y30-SUM($I48:W48)))</f>
        <v>0</v>
      </c>
      <c r="Y48" s="4">
        <f>IF(Y$5&lt;=$D48,0,IF(SUM($D48,I19)&gt;Y$5,$Y30/I19,$Y30-SUM($I48:X48)))</f>
        <v>0</v>
      </c>
      <c r="Z48" s="4">
        <f>IF(Z$5&lt;=$D48,0,IF(SUM($D48,I19)&gt;Z$5,$Y30/I19,$Y30-SUM($I48:Y48)))</f>
        <v>0</v>
      </c>
      <c r="AA48" s="4">
        <f>IF(AA$5&lt;=$D48,0,IF(SUM($D48,I19)&gt;AA$5,$Y30/I19,$Y30-SUM($I48:Z48)))</f>
        <v>0</v>
      </c>
      <c r="AB48" s="4">
        <f>IF(AB$5&lt;=$D48,0,IF(SUM($D48,I19)&gt;AB$5,$Y30/I19,$Y30-SUM($I48:AA48)))</f>
        <v>0</v>
      </c>
      <c r="AC48" s="4">
        <f>IF(AC$5&lt;=$D48,0,IF(SUM($D48,I19)&gt;AC$5,$Y30/I19,$Y30-SUM($I48:AB48)))</f>
        <v>0</v>
      </c>
      <c r="AD48" s="4">
        <f>IF(AD$5&lt;=$D48,0,IF(SUM($D48,I19)&gt;AD$5,$Y30/I19,$Y30-SUM($I48:AC48)))</f>
        <v>0</v>
      </c>
      <c r="AE48" s="4">
        <f>IF(AE$5&lt;=$D48,0,IF(SUM($D48,I19)&gt;AE$5,$Y30/I19,$Y30-SUM($I48:AD48)))</f>
        <v>0</v>
      </c>
      <c r="AF48" s="4">
        <f>IF(AF$5&lt;=$D48,0,IF(SUM($D48,I19)&gt;AF$5,$Y30/I19,$Y30-SUM($I48:AE48)))</f>
        <v>0</v>
      </c>
      <c r="AG48" s="4">
        <f>IF(AG$5&lt;=$D48,0,IF(SUM($D48,I19)&gt;AG$5,$Y30/I19,$Y30-SUM($I48:AF48)))</f>
        <v>0</v>
      </c>
      <c r="AH48" s="4">
        <f>IF(AH$5&lt;=$D48,0,IF(SUM($D48,I19)&gt;AH$5,$Y30/I19,$Y30-SUM($I48:AG48)))</f>
        <v>0</v>
      </c>
      <c r="AI48" s="4">
        <f>IF(AI$5&lt;=$D48,0,IF(SUM($D48,I19)&gt;AI$5,$Y30/I19,$Y30-SUM($I48:AH48)))</f>
        <v>0</v>
      </c>
      <c r="AJ48" s="4">
        <f>IF(AJ$5&lt;=$D48,0,IF(SUM($D48,I19)&gt;AJ$5,$Y30/I19,$Y30-SUM($I48:AI48)))</f>
        <v>0</v>
      </c>
      <c r="AK48" s="4">
        <f>IF(AK$5&lt;=$D48,0,IF(SUM($D48,I19)&gt;AK$5,$Y30/I19,$Y30-SUM($I48:AJ48)))</f>
        <v>0</v>
      </c>
      <c r="AL48" s="4">
        <f>IF(AL$5&lt;=$D48,0,IF(SUM($D48,I19)&gt;AL$5,$Y30/I19,$Y30-SUM($I48:AK48)))</f>
        <v>0</v>
      </c>
      <c r="AM48" s="4">
        <f>IF(AM$5&lt;=$D48,0,IF(SUM($D48,I19)&gt;AM$5,$Y30/I19,$Y30-SUM($I48:AL48)))</f>
        <v>0</v>
      </c>
      <c r="AN48" s="4">
        <f>IF(AN$5&lt;=$D48,0,IF(SUM($D48,I19)&gt;AN$5,$Y30/I19,$Y30-SUM($I48:AM48)))</f>
        <v>0</v>
      </c>
      <c r="AO48" s="4">
        <f>IF(AO$5&lt;=$D48,0,IF(SUM($D48,I19)&gt;AO$5,$Y30/I19,$Y30-SUM($I48:AN48)))</f>
        <v>0</v>
      </c>
      <c r="AP48" s="4">
        <f>IF(AP$5&lt;=$D48,0,IF(SUM($D48,I19)&gt;AP$5,$Y30/I19,$Y30-SUM($I48:AO48)))</f>
        <v>0</v>
      </c>
      <c r="AQ48" s="4">
        <f>IF(AQ$5&lt;=$D48,0,IF(SUM($D48,I19)&gt;AQ$5,$Y30/I19,$Y30-SUM($I48:AP48)))</f>
        <v>0</v>
      </c>
      <c r="AR48" s="4">
        <f>IF(AR$5&lt;=$D48,0,IF(SUM($D48,I19)&gt;AR$5,$Y30/I19,$Y30-SUM($I48:AQ48)))</f>
        <v>0</v>
      </c>
      <c r="AS48" s="4">
        <f>IF(AS$5&lt;=$D48,0,IF(SUM($D48,I19)&gt;AS$5,$Y30/I19,$Y30-SUM($I48:AR48)))</f>
        <v>0</v>
      </c>
      <c r="AT48" s="4">
        <f>IF(AT$5&lt;=$D48,0,IF(SUM($D48,I19)&gt;AT$5,$Y30/I19,$Y30-SUM($I48:AS48)))</f>
        <v>0</v>
      </c>
      <c r="AU48" s="4">
        <f>IF(AU$5&lt;=$D48,0,IF(SUM($D48,I19)&gt;AU$5,$Y30/I19,$Y30-SUM($I48:AT48)))</f>
        <v>0</v>
      </c>
      <c r="AV48" s="4">
        <f>IF(AV$5&lt;=$D48,0,IF(SUM($D48,I19)&gt;AV$5,$Y30/I19,$Y30-SUM($I48:AU48)))</f>
        <v>0</v>
      </c>
      <c r="AW48" s="4">
        <f>IF(AW$5&lt;=$D48,0,IF(SUM($D48,I19)&gt;AW$5,$Y30/I19,$Y30-SUM($I48:AV48)))</f>
        <v>0</v>
      </c>
      <c r="AX48" s="4">
        <f>IF(AX$5&lt;=$D48,0,IF(SUM($D48,I19)&gt;AX$5,$Y30/I19,$Y30-SUM($I48:AW48)))</f>
        <v>0</v>
      </c>
      <c r="AY48" s="4">
        <f>IF(AY$5&lt;=$D48,0,IF(SUM($D48,I19)&gt;AY$5,$Y30/I19,$Y30-SUM($I48:AX48)))</f>
        <v>0</v>
      </c>
      <c r="AZ48" s="4">
        <f>IF(AZ$5&lt;=$D48,0,IF(SUM($D48,I19)&gt;AZ$5,$Y30/I19,$Y30-SUM($I48:AY48)))</f>
        <v>0</v>
      </c>
      <c r="BA48" s="4">
        <f>IF(BA$5&lt;=$D48,0,IF(SUM($D48,I19)&gt;BA$5,$Y30/I19,$Y30-SUM($I48:AZ48)))</f>
        <v>0</v>
      </c>
      <c r="BB48" s="4">
        <f>IF(BB$5&lt;=$D48,0,IF(SUM($D48,I19)&gt;BB$5,$Y30/I19,$Y30-SUM($I48:BA48)))</f>
        <v>0</v>
      </c>
      <c r="BC48" s="4">
        <f>IF(BC$5&lt;=$D48,0,IF(SUM($D48,I19)&gt;BC$5,$Y30/I19,$Y30-SUM($I48:BB48)))</f>
        <v>0</v>
      </c>
      <c r="BD48" s="4">
        <f>IF(BD$5&lt;=$D48,0,IF(SUM($D48,I19)&gt;BD$5,$Y30/I19,$Y30-SUM($I48:BC48)))</f>
        <v>0</v>
      </c>
      <c r="BE48" s="4">
        <f>IF(BE$5&lt;=$D48,0,IF(SUM($D48,I19)&gt;BE$5,$Y30/I19,$Y30-SUM($I48:BD48)))</f>
        <v>0</v>
      </c>
      <c r="BF48" s="4">
        <f>IF(BF$5&lt;=$D48,0,IF(SUM($D48,I19)&gt;BF$5,$Y30/I19,$Y30-SUM($I48:BE48)))</f>
        <v>0</v>
      </c>
      <c r="BG48" s="4">
        <f>IF(BG$5&lt;=$D48,0,IF(SUM($D48,I19)&gt;BG$5,$Y30/I19,$Y30-SUM($I48:BF48)))</f>
        <v>0</v>
      </c>
      <c r="BH48" s="4">
        <f>IF(BH$5&lt;=$D48,0,IF(SUM($D48,I19)&gt;BH$5,$Y30/I19,$Y30-SUM($I48:BG48)))</f>
        <v>0</v>
      </c>
      <c r="BI48" s="4">
        <f>IF(BI$5&lt;=$D48,0,IF(SUM($D48,I19)&gt;BI$5,$Y30/I19,$Y30-SUM($I48:BH48)))</f>
        <v>0</v>
      </c>
      <c r="BJ48" s="4">
        <f>IF(BJ$5&lt;=$D48,0,IF(SUM($D48,I19)&gt;BJ$5,$Y30/I19,$Y30-SUM($I48:BI48)))</f>
        <v>0</v>
      </c>
      <c r="BK48" s="4">
        <f>IF(BK$5&lt;=$D48,0,IF(SUM($D48,I19)&gt;BK$5,$Y30/I19,$Y30-SUM($I48:BJ48)))</f>
        <v>0</v>
      </c>
      <c r="BL48" s="4">
        <f>IF(BL$5&lt;=$D48,0,IF(SUM($D48,I19)&gt;BL$5,$Y30/I19,$Y30-SUM($I48:BK48)))</f>
        <v>0</v>
      </c>
      <c r="BM48" s="4">
        <f>IF(BM$5&lt;=$D48,0,IF(SUM($D48,I19)&gt;BM$5,$Y30/I19,$Y30-SUM($I48:BL48)))</f>
        <v>0</v>
      </c>
      <c r="BN48" s="4">
        <f>IF(BN$5&lt;=$D48,0,IF(SUM($D48,I19)&gt;BN$5,$Y30/I19,$Y30-SUM($I48:BM48)))</f>
        <v>0</v>
      </c>
      <c r="BO48" s="4">
        <f>IF(BO$5&lt;=$D48,0,IF(SUM($D48,I19)&gt;BO$5,$Y30/I19,$Y30-SUM($I48:BN48)))</f>
        <v>0</v>
      </c>
      <c r="BP48" s="4">
        <f>IF(BP$5&lt;=$D48,0,IF(SUM($D48,I19)&gt;BP$5,$Y30/I19,$Y30-SUM($I48:BO48)))</f>
        <v>0</v>
      </c>
      <c r="BQ48" s="4">
        <f>IF(BQ$5&lt;=$D48,0,IF(SUM($D48,I19)&gt;BQ$5,$Y30/I19,$Y30-SUM($I48:BP48)))</f>
        <v>0</v>
      </c>
    </row>
    <row r="49" spans="4:69" ht="12.75" customHeight="1">
      <c r="D49" s="23">
        <f t="shared" si="68"/>
        <v>2027</v>
      </c>
      <c r="E49" s="1" t="s">
        <v>25</v>
      </c>
      <c r="I49" s="34"/>
      <c r="J49" s="4">
        <f>IF(J$5&lt;=$D49,0,IF(SUM($D49,I19)&gt;J$5,$Z30/I19,$Z30-SUM($I49:I49)))</f>
        <v>0</v>
      </c>
      <c r="K49" s="4">
        <f>IF(K$5&lt;=$D49,0,IF(SUM($D49,I19)&gt;K$5,$Z30/I19,$Z30-SUM($I49:J49)))</f>
        <v>0</v>
      </c>
      <c r="L49" s="4">
        <f>IF(L$5&lt;=$D49,0,IF(SUM($D49,I19)&gt;L$5,$Z30/I19,$Z30-SUM($I49:K49)))</f>
        <v>0</v>
      </c>
      <c r="M49" s="4">
        <f>IF(M$5&lt;=$D49,0,IF(SUM($D49,I19)&gt;M$5,$Z30/I19,$Z30-SUM($I49:L49)))</f>
        <v>0</v>
      </c>
      <c r="N49" s="4">
        <f>IF(N$5&lt;=$D49,0,IF(SUM($D49,I19)&gt;N$5,$Z30/I19,$Z30-SUM($I49:M49)))</f>
        <v>0</v>
      </c>
      <c r="O49" s="4">
        <f>IF(O$5&lt;=$D49,0,IF(SUM($D49,I19)&gt;O$5,$Z30/I19,$Z30-SUM($I49:N49)))</f>
        <v>0</v>
      </c>
      <c r="P49" s="4">
        <f>IF(P$5&lt;=$D49,0,IF(SUM($D49,I19)&gt;P$5,$Z30/I19,$Z30-SUM($I49:O49)))</f>
        <v>0</v>
      </c>
      <c r="Q49" s="4">
        <f>IF(Q$5&lt;=$D49,0,IF(SUM($D49,I19)&gt;Q$5,$Z30/I19,$Z30-SUM($I49:P49)))</f>
        <v>0</v>
      </c>
      <c r="R49" s="4">
        <f>IF(R$5&lt;=$D49,0,IF(SUM($D49,I19)&gt;R$5,$Z30/I19,$Z30-SUM($I49:Q49)))</f>
        <v>0</v>
      </c>
      <c r="S49" s="4">
        <f>IF(S$5&lt;=$D49,0,IF(SUM($D49,I19)&gt;S$5,$Z30/I19,$Z30-SUM($I49:R49)))</f>
        <v>0</v>
      </c>
      <c r="T49" s="4">
        <f>IF(T$5&lt;=$D49,0,IF(SUM($D49,I19)&gt;T$5,$Z30/I19,$Z30-SUM($I49:S49)))</f>
        <v>0</v>
      </c>
      <c r="U49" s="4">
        <f>IF(U$5&lt;=$D49,0,IF(SUM($D49,I19)&gt;U$5,$Z30/I19,$Z30-SUM($I49:T49)))</f>
        <v>0</v>
      </c>
      <c r="V49" s="4">
        <f>IF(V$5&lt;=$D49,0,IF(SUM($D49,I19)&gt;V$5,$Z30/I19,$Z30-SUM($I49:U49)))</f>
        <v>0</v>
      </c>
      <c r="W49" s="4">
        <f>IF(W$5&lt;=$D49,0,IF(SUM($D49,I19)&gt;W$5,$Z30/I19,$Z30-SUM($I49:V49)))</f>
        <v>0</v>
      </c>
      <c r="X49" s="4">
        <f>IF(X$5&lt;=$D49,0,IF(SUM($D49,I19)&gt;X$5,$Z30/I19,$Z30-SUM($I49:W49)))</f>
        <v>0</v>
      </c>
      <c r="Y49" s="4">
        <f>IF(Y$5&lt;=$D49,0,IF(SUM($D49,I19)&gt;Y$5,$Z30/I19,$Z30-SUM($I49:X49)))</f>
        <v>0</v>
      </c>
      <c r="Z49" s="4">
        <f>IF(Z$5&lt;=$D49,0,IF(SUM($D49,I19)&gt;Z$5,$Z30/I19,$Z30-SUM($I49:Y49)))</f>
        <v>0</v>
      </c>
      <c r="AA49" s="4">
        <f>IF(AA$5&lt;=$D49,0,IF(SUM($D49,I19)&gt;AA$5,$Z30/I19,$Z30-SUM($I49:Z49)))</f>
        <v>0</v>
      </c>
      <c r="AB49" s="4">
        <f>IF(AB$5&lt;=$D49,0,IF(SUM($D49,I19)&gt;AB$5,$Z30/I19,$Z30-SUM($I49:AA49)))</f>
        <v>0</v>
      </c>
      <c r="AC49" s="4">
        <f>IF(AC$5&lt;=$D49,0,IF(SUM($D49,I19)&gt;AC$5,$Z30/I19,$Z30-SUM($I49:AB49)))</f>
        <v>0</v>
      </c>
      <c r="AD49" s="4">
        <f>IF(AD$5&lt;=$D49,0,IF(SUM($D49,I19)&gt;AD$5,$Z30/I19,$Z30-SUM($I49:AC49)))</f>
        <v>0</v>
      </c>
      <c r="AE49" s="4">
        <f>IF(AE$5&lt;=$D49,0,IF(SUM($D49,I19)&gt;AE$5,$Z30/I19,$Z30-SUM($I49:AD49)))</f>
        <v>0</v>
      </c>
      <c r="AF49" s="4">
        <f>IF(AF$5&lt;=$D49,0,IF(SUM($D49,I19)&gt;AF$5,$Z30/I19,$Z30-SUM($I49:AE49)))</f>
        <v>0</v>
      </c>
      <c r="AG49" s="4">
        <f>IF(AG$5&lt;=$D49,0,IF(SUM($D49,I19)&gt;AG$5,$Z30/I19,$Z30-SUM($I49:AF49)))</f>
        <v>0</v>
      </c>
      <c r="AH49" s="4">
        <f>IF(AH$5&lt;=$D49,0,IF(SUM($D49,I19)&gt;AH$5,$Z30/I19,$Z30-SUM($I49:AG49)))</f>
        <v>0</v>
      </c>
      <c r="AI49" s="4">
        <f>IF(AI$5&lt;=$D49,0,IF(SUM($D49,I19)&gt;AI$5,$Z30/I19,$Z30-SUM($I49:AH49)))</f>
        <v>0</v>
      </c>
      <c r="AJ49" s="4">
        <f>IF(AJ$5&lt;=$D49,0,IF(SUM($D49,I19)&gt;AJ$5,$Z30/I19,$Z30-SUM($I49:AI49)))</f>
        <v>0</v>
      </c>
      <c r="AK49" s="4">
        <f>IF(AK$5&lt;=$D49,0,IF(SUM($D49,I19)&gt;AK$5,$Z30/I19,$Z30-SUM($I49:AJ49)))</f>
        <v>0</v>
      </c>
      <c r="AL49" s="4">
        <f>IF(AL$5&lt;=$D49,0,IF(SUM($D49,I19)&gt;AL$5,$Z30/I19,$Z30-SUM($I49:AK49)))</f>
        <v>0</v>
      </c>
      <c r="AM49" s="4">
        <f>IF(AM$5&lt;=$D49,0,IF(SUM($D49,I19)&gt;AM$5,$Z30/I19,$Z30-SUM($I49:AL49)))</f>
        <v>0</v>
      </c>
      <c r="AN49" s="4">
        <f>IF(AN$5&lt;=$D49,0,IF(SUM($D49,I19)&gt;AN$5,$Z30/I19,$Z30-SUM($I49:AM49)))</f>
        <v>0</v>
      </c>
      <c r="AO49" s="4">
        <f>IF(AO$5&lt;=$D49,0,IF(SUM($D49,I19)&gt;AO$5,$Z30/I19,$Z30-SUM($I49:AN49)))</f>
        <v>0</v>
      </c>
      <c r="AP49" s="4">
        <f>IF(AP$5&lt;=$D49,0,IF(SUM($D49,I19)&gt;AP$5,$Z30/I19,$Z30-SUM($I49:AO49)))</f>
        <v>0</v>
      </c>
      <c r="AQ49" s="4">
        <f>IF(AQ$5&lt;=$D49,0,IF(SUM($D49,I19)&gt;AQ$5,$Z30/I19,$Z30-SUM($I49:AP49)))</f>
        <v>0</v>
      </c>
      <c r="AR49" s="4">
        <f>IF(AR$5&lt;=$D49,0,IF(SUM($D49,I19)&gt;AR$5,$Z30/I19,$Z30-SUM($I49:AQ49)))</f>
        <v>0</v>
      </c>
      <c r="AS49" s="4">
        <f>IF(AS$5&lt;=$D49,0,IF(SUM($D49,I19)&gt;AS$5,$Z30/I19,$Z30-SUM($I49:AR49)))</f>
        <v>0</v>
      </c>
      <c r="AT49" s="4">
        <f>IF(AT$5&lt;=$D49,0,IF(SUM($D49,I19)&gt;AT$5,$Z30/I19,$Z30-SUM($I49:AS49)))</f>
        <v>0</v>
      </c>
      <c r="AU49" s="4">
        <f>IF(AU$5&lt;=$D49,0,IF(SUM($D49,I19)&gt;AU$5,$Z30/I19,$Z30-SUM($I49:AT49)))</f>
        <v>0</v>
      </c>
      <c r="AV49" s="4">
        <f>IF(AV$5&lt;=$D49,0,IF(SUM($D49,I19)&gt;AV$5,$Z30/I19,$Z30-SUM($I49:AU49)))</f>
        <v>0</v>
      </c>
      <c r="AW49" s="4">
        <f>IF(AW$5&lt;=$D49,0,IF(SUM($D49,I19)&gt;AW$5,$Z30/I19,$Z30-SUM($I49:AV49)))</f>
        <v>0</v>
      </c>
      <c r="AX49" s="4">
        <f>IF(AX$5&lt;=$D49,0,IF(SUM($D49,I19)&gt;AX$5,$Z30/I19,$Z30-SUM($I49:AW49)))</f>
        <v>0</v>
      </c>
      <c r="AY49" s="4">
        <f>IF(AY$5&lt;=$D49,0,IF(SUM($D49,I19)&gt;AY$5,$Z30/I19,$Z30-SUM($I49:AX49)))</f>
        <v>0</v>
      </c>
      <c r="AZ49" s="4">
        <f>IF(AZ$5&lt;=$D49,0,IF(SUM($D49,I19)&gt;AZ$5,$Z30/I19,$Z30-SUM($I49:AY49)))</f>
        <v>0</v>
      </c>
      <c r="BA49" s="4">
        <f>IF(BA$5&lt;=$D49,0,IF(SUM($D49,I19)&gt;BA$5,$Z30/I19,$Z30-SUM($I49:AZ49)))</f>
        <v>0</v>
      </c>
      <c r="BB49" s="4">
        <f>IF(BB$5&lt;=$D49,0,IF(SUM($D49,I19)&gt;BB$5,$Z30/I19,$Z30-SUM($I49:BA49)))</f>
        <v>0</v>
      </c>
      <c r="BC49" s="4">
        <f>IF(BC$5&lt;=$D49,0,IF(SUM($D49,I19)&gt;BC$5,$Z30/I19,$Z30-SUM($I49:BB49)))</f>
        <v>0</v>
      </c>
      <c r="BD49" s="4">
        <f>IF(BD$5&lt;=$D49,0,IF(SUM($D49,I19)&gt;BD$5,$Z30/I19,$Z30-SUM($I49:BC49)))</f>
        <v>0</v>
      </c>
      <c r="BE49" s="4">
        <f>IF(BE$5&lt;=$D49,0,IF(SUM($D49,I19)&gt;BE$5,$Z30/I19,$Z30-SUM($I49:BD49)))</f>
        <v>0</v>
      </c>
      <c r="BF49" s="4">
        <f>IF(BF$5&lt;=$D49,0,IF(SUM($D49,I19)&gt;BF$5,$Z30/I19,$Z30-SUM($I49:BE49)))</f>
        <v>0</v>
      </c>
      <c r="BG49" s="4">
        <f>IF(BG$5&lt;=$D49,0,IF(SUM($D49,I19)&gt;BG$5,$Z30/I19,$Z30-SUM($I49:BF49)))</f>
        <v>0</v>
      </c>
      <c r="BH49" s="4">
        <f>IF(BH$5&lt;=$D49,0,IF(SUM($D49,I19)&gt;BH$5,$Z30/I19,$Z30-SUM($I49:BG49)))</f>
        <v>0</v>
      </c>
      <c r="BI49" s="4">
        <f>IF(BI$5&lt;=$D49,0,IF(SUM($D49,I19)&gt;BI$5,$Z30/I19,$Z30-SUM($I49:BH49)))</f>
        <v>0</v>
      </c>
      <c r="BJ49" s="4">
        <f>IF(BJ$5&lt;=$D49,0,IF(SUM($D49,I19)&gt;BJ$5,$Z30/I19,$Z30-SUM($I49:BI49)))</f>
        <v>0</v>
      </c>
      <c r="BK49" s="4">
        <f>IF(BK$5&lt;=$D49,0,IF(SUM($D49,I19)&gt;BK$5,$Z30/I19,$Z30-SUM($I49:BJ49)))</f>
        <v>0</v>
      </c>
      <c r="BL49" s="4">
        <f>IF(BL$5&lt;=$D49,0,IF(SUM($D49,I19)&gt;BL$5,$Z30/I19,$Z30-SUM($I49:BK49)))</f>
        <v>0</v>
      </c>
      <c r="BM49" s="4">
        <f>IF(BM$5&lt;=$D49,0,IF(SUM($D49,I19)&gt;BM$5,$Z30/I19,$Z30-SUM($I49:BL49)))</f>
        <v>0</v>
      </c>
      <c r="BN49" s="4">
        <f>IF(BN$5&lt;=$D49,0,IF(SUM($D49,I19)&gt;BN$5,$Z30/I19,$Z30-SUM($I49:BM49)))</f>
        <v>0</v>
      </c>
      <c r="BO49" s="4">
        <f>IF(BO$5&lt;=$D49,0,IF(SUM($D49,I19)&gt;BO$5,$Z30/I19,$Z30-SUM($I49:BN49)))</f>
        <v>0</v>
      </c>
      <c r="BP49" s="4">
        <f>IF(BP$5&lt;=$D49,0,IF(SUM($D49,I19)&gt;BP$5,$Z30/I19,$Z30-SUM($I49:BO49)))</f>
        <v>0</v>
      </c>
      <c r="BQ49" s="4">
        <f>IF(BQ$5&lt;=$D49,0,IF(SUM($D49,I19)&gt;BQ$5,$Z30/I19,$Z30-SUM($I49:BP49)))</f>
        <v>0</v>
      </c>
    </row>
    <row r="50" spans="4:69" ht="12.75" customHeight="1">
      <c r="D50" s="23">
        <f t="shared" si="68"/>
        <v>2028</v>
      </c>
      <c r="E50" s="1" t="s">
        <v>25</v>
      </c>
      <c r="I50" s="34"/>
      <c r="J50" s="4">
        <f>IF(J$5&lt;=$D50,0,IF(SUM($D50,I19)&gt;J$5,$AA30/I19,$AA30-SUM($I50:I50)))</f>
        <v>0</v>
      </c>
      <c r="K50" s="4">
        <f>IF(K$5&lt;=$D50,0,IF(SUM($D50,I19)&gt;K$5,$AA30/I19,$AA30-SUM($I50:J50)))</f>
        <v>0</v>
      </c>
      <c r="L50" s="4">
        <f>IF(L$5&lt;=$D50,0,IF(SUM($D50,I19)&gt;L$5,$AA30/I19,$AA30-SUM($I50:K50)))</f>
        <v>0</v>
      </c>
      <c r="M50" s="4">
        <f>IF(M$5&lt;=$D50,0,IF(SUM($D50,I19)&gt;M$5,$AA30/I19,$AA30-SUM($I50:L50)))</f>
        <v>0</v>
      </c>
      <c r="N50" s="4">
        <f>IF(N$5&lt;=$D50,0,IF(SUM($D50,I19)&gt;N$5,$AA30/I19,$AA30-SUM($I50:M50)))</f>
        <v>0</v>
      </c>
      <c r="O50" s="4">
        <f>IF(O$5&lt;=$D50,0,IF(SUM($D50,I19)&gt;O$5,$AA30/I19,$AA30-SUM($I50:N50)))</f>
        <v>0</v>
      </c>
      <c r="P50" s="4">
        <f>IF(P$5&lt;=$D50,0,IF(SUM($D50,I19)&gt;P$5,$AA30/I19,$AA30-SUM($I50:O50)))</f>
        <v>0</v>
      </c>
      <c r="Q50" s="4">
        <f>IF(Q$5&lt;=$D50,0,IF(SUM($D50,I19)&gt;Q$5,$AA30/I19,$AA30-SUM($I50:P50)))</f>
        <v>0</v>
      </c>
      <c r="R50" s="4">
        <f>IF(R$5&lt;=$D50,0,IF(SUM($D50,I19)&gt;R$5,$AA30/I19,$AA30-SUM($I50:Q50)))</f>
        <v>0</v>
      </c>
      <c r="S50" s="4">
        <f>IF(S$5&lt;=$D50,0,IF(SUM($D50,I19)&gt;S$5,$AA30/I19,$AA30-SUM($I50:R50)))</f>
        <v>0</v>
      </c>
      <c r="T50" s="4">
        <f>IF(T$5&lt;=$D50,0,IF(SUM($D50,I19)&gt;T$5,$AA30/I19,$AA30-SUM($I50:S50)))</f>
        <v>0</v>
      </c>
      <c r="U50" s="4">
        <f>IF(U$5&lt;=$D50,0,IF(SUM($D50,I19)&gt;U$5,$AA30/I19,$AA30-SUM($I50:T50)))</f>
        <v>0</v>
      </c>
      <c r="V50" s="4">
        <f>IF(V$5&lt;=$D50,0,IF(SUM($D50,I19)&gt;V$5,$AA30/I19,$AA30-SUM($I50:U50)))</f>
        <v>0</v>
      </c>
      <c r="W50" s="4">
        <f>IF(W$5&lt;=$D50,0,IF(SUM($D50,I19)&gt;W$5,$AA30/I19,$AA30-SUM($I50:V50)))</f>
        <v>0</v>
      </c>
      <c r="X50" s="4">
        <f>IF(X$5&lt;=$D50,0,IF(SUM($D50,I19)&gt;X$5,$AA30/I19,$AA30-SUM($I50:W50)))</f>
        <v>0</v>
      </c>
      <c r="Y50" s="4">
        <f>IF(Y$5&lt;=$D50,0,IF(SUM($D50,I19)&gt;Y$5,$AA30/I19,$AA30-SUM($I50:X50)))</f>
        <v>0</v>
      </c>
      <c r="Z50" s="4">
        <f>IF(Z$5&lt;=$D50,0,IF(SUM($D50,I19)&gt;Z$5,$AA30/I19,$AA30-SUM($I50:Y50)))</f>
        <v>0</v>
      </c>
      <c r="AA50" s="4">
        <f>IF(AA$5&lt;=$D50,0,IF(SUM($D50,I19)&gt;AA$5,$AA30/I19,$AA30-SUM($I50:Z50)))</f>
        <v>0</v>
      </c>
      <c r="AB50" s="4">
        <f>IF(AB$5&lt;=$D50,0,IF(SUM($D50,I19)&gt;AB$5,$AA30/I19,$AA30-SUM($I50:AA50)))</f>
        <v>0</v>
      </c>
      <c r="AC50" s="4">
        <f>IF(AC$5&lt;=$D50,0,IF(SUM($D50,I19)&gt;AC$5,$AA30/I19,$AA30-SUM($I50:AB50)))</f>
        <v>0</v>
      </c>
      <c r="AD50" s="4">
        <f>IF(AD$5&lt;=$D50,0,IF(SUM($D50,I19)&gt;AD$5,$AA30/I19,$AA30-SUM($I50:AC50)))</f>
        <v>0</v>
      </c>
      <c r="AE50" s="4">
        <f>IF(AE$5&lt;=$D50,0,IF(SUM($D50,I19)&gt;AE$5,$AA30/I19,$AA30-SUM($I50:AD50)))</f>
        <v>0</v>
      </c>
      <c r="AF50" s="4">
        <f>IF(AF$5&lt;=$D50,0,IF(SUM($D50,I19)&gt;AF$5,$AA30/I19,$AA30-SUM($I50:AE50)))</f>
        <v>0</v>
      </c>
      <c r="AG50" s="4">
        <f>IF(AG$5&lt;=$D50,0,IF(SUM($D50,I19)&gt;AG$5,$AA30/I19,$AA30-SUM($I50:AF50)))</f>
        <v>0</v>
      </c>
      <c r="AH50" s="4">
        <f>IF(AH$5&lt;=$D50,0,IF(SUM($D50,I19)&gt;AH$5,$AA30/I19,$AA30-SUM($I50:AG50)))</f>
        <v>0</v>
      </c>
      <c r="AI50" s="4">
        <f>IF(AI$5&lt;=$D50,0,IF(SUM($D50,I19)&gt;AI$5,$AA30/I19,$AA30-SUM($I50:AH50)))</f>
        <v>0</v>
      </c>
      <c r="AJ50" s="4">
        <f>IF(AJ$5&lt;=$D50,0,IF(SUM($D50,I19)&gt;AJ$5,$AA30/I19,$AA30-SUM($I50:AI50)))</f>
        <v>0</v>
      </c>
      <c r="AK50" s="4">
        <f>IF(AK$5&lt;=$D50,0,IF(SUM($D50,I19)&gt;AK$5,$AA30/I19,$AA30-SUM($I50:AJ50)))</f>
        <v>0</v>
      </c>
      <c r="AL50" s="4">
        <f>IF(AL$5&lt;=$D50,0,IF(SUM($D50,I19)&gt;AL$5,$AA30/I19,$AA30-SUM($I50:AK50)))</f>
        <v>0</v>
      </c>
      <c r="AM50" s="4">
        <f>IF(AM$5&lt;=$D50,0,IF(SUM($D50,I19)&gt;AM$5,$AA30/I19,$AA30-SUM($I50:AL50)))</f>
        <v>0</v>
      </c>
      <c r="AN50" s="4">
        <f>IF(AN$5&lt;=$D50,0,IF(SUM($D50,I19)&gt;AN$5,$AA30/I19,$AA30-SUM($I50:AM50)))</f>
        <v>0</v>
      </c>
      <c r="AO50" s="4">
        <f>IF(AO$5&lt;=$D50,0,IF(SUM($D50,I19)&gt;AO$5,$AA30/I19,$AA30-SUM($I50:AN50)))</f>
        <v>0</v>
      </c>
      <c r="AP50" s="4">
        <f>IF(AP$5&lt;=$D50,0,IF(SUM($D50,I19)&gt;AP$5,$AA30/I19,$AA30-SUM($I50:AO50)))</f>
        <v>0</v>
      </c>
      <c r="AQ50" s="4">
        <f>IF(AQ$5&lt;=$D50,0,IF(SUM($D50,I19)&gt;AQ$5,$AA30/I19,$AA30-SUM($I50:AP50)))</f>
        <v>0</v>
      </c>
      <c r="AR50" s="4">
        <f>IF(AR$5&lt;=$D50,0,IF(SUM($D50,I19)&gt;AR$5,$AA30/I19,$AA30-SUM($I50:AQ50)))</f>
        <v>0</v>
      </c>
      <c r="AS50" s="4">
        <f>IF(AS$5&lt;=$D50,0,IF(SUM($D50,I19)&gt;AS$5,$AA30/I19,$AA30-SUM($I50:AR50)))</f>
        <v>0</v>
      </c>
      <c r="AT50" s="4">
        <f>IF(AT$5&lt;=$D50,0,IF(SUM($D50,I19)&gt;AT$5,$AA30/I19,$AA30-SUM($I50:AS50)))</f>
        <v>0</v>
      </c>
      <c r="AU50" s="4">
        <f>IF(AU$5&lt;=$D50,0,IF(SUM($D50,I19)&gt;AU$5,$AA30/I19,$AA30-SUM($I50:AT50)))</f>
        <v>0</v>
      </c>
      <c r="AV50" s="4">
        <f>IF(AV$5&lt;=$D50,0,IF(SUM($D50,I19)&gt;AV$5,$AA30/I19,$AA30-SUM($I50:AU50)))</f>
        <v>0</v>
      </c>
      <c r="AW50" s="4">
        <f>IF(AW$5&lt;=$D50,0,IF(SUM($D50,I19)&gt;AW$5,$AA30/I19,$AA30-SUM($I50:AV50)))</f>
        <v>0</v>
      </c>
      <c r="AX50" s="4">
        <f>IF(AX$5&lt;=$D50,0,IF(SUM($D50,I19)&gt;AX$5,$AA30/I19,$AA30-SUM($I50:AW50)))</f>
        <v>0</v>
      </c>
      <c r="AY50" s="4">
        <f>IF(AY$5&lt;=$D50,0,IF(SUM($D50,I19)&gt;AY$5,$AA30/I19,$AA30-SUM($I50:AX50)))</f>
        <v>0</v>
      </c>
      <c r="AZ50" s="4">
        <f>IF(AZ$5&lt;=$D50,0,IF(SUM($D50,I19)&gt;AZ$5,$AA30/I19,$AA30-SUM($I50:AY50)))</f>
        <v>0</v>
      </c>
      <c r="BA50" s="4">
        <f>IF(BA$5&lt;=$D50,0,IF(SUM($D50,I19)&gt;BA$5,$AA30/I19,$AA30-SUM($I50:AZ50)))</f>
        <v>0</v>
      </c>
      <c r="BB50" s="4">
        <f>IF(BB$5&lt;=$D50,0,IF(SUM($D50,I19)&gt;BB$5,$AA30/I19,$AA30-SUM($I50:BA50)))</f>
        <v>0</v>
      </c>
      <c r="BC50" s="4">
        <f>IF(BC$5&lt;=$D50,0,IF(SUM($D50,I19)&gt;BC$5,$AA30/I19,$AA30-SUM($I50:BB50)))</f>
        <v>0</v>
      </c>
      <c r="BD50" s="4">
        <f>IF(BD$5&lt;=$D50,0,IF(SUM($D50,I19)&gt;BD$5,$AA30/I19,$AA30-SUM($I50:BC50)))</f>
        <v>0</v>
      </c>
      <c r="BE50" s="4">
        <f>IF(BE$5&lt;=$D50,0,IF(SUM($D50,I19)&gt;BE$5,$AA30/I19,$AA30-SUM($I50:BD50)))</f>
        <v>0</v>
      </c>
      <c r="BF50" s="4">
        <f>IF(BF$5&lt;=$D50,0,IF(SUM($D50,I19)&gt;BF$5,$AA30/I19,$AA30-SUM($I50:BE50)))</f>
        <v>0</v>
      </c>
      <c r="BG50" s="4">
        <f>IF(BG$5&lt;=$D50,0,IF(SUM($D50,I19)&gt;BG$5,$AA30/I19,$AA30-SUM($I50:BF50)))</f>
        <v>0</v>
      </c>
      <c r="BH50" s="4">
        <f>IF(BH$5&lt;=$D50,0,IF(SUM($D50,I19)&gt;BH$5,$AA30/I19,$AA30-SUM($I50:BG50)))</f>
        <v>0</v>
      </c>
      <c r="BI50" s="4">
        <f>IF(BI$5&lt;=$D50,0,IF(SUM($D50,I19)&gt;BI$5,$AA30/I19,$AA30-SUM($I50:BH50)))</f>
        <v>0</v>
      </c>
      <c r="BJ50" s="4">
        <f>IF(BJ$5&lt;=$D50,0,IF(SUM($D50,I19)&gt;BJ$5,$AA30/I19,$AA30-SUM($I50:BI50)))</f>
        <v>0</v>
      </c>
      <c r="BK50" s="4">
        <f>IF(BK$5&lt;=$D50,0,IF(SUM($D50,I19)&gt;BK$5,$AA30/I19,$AA30-SUM($I50:BJ50)))</f>
        <v>0</v>
      </c>
      <c r="BL50" s="4">
        <f>IF(BL$5&lt;=$D50,0,IF(SUM($D50,I19)&gt;BL$5,$AA30/I19,$AA30-SUM($I50:BK50)))</f>
        <v>0</v>
      </c>
      <c r="BM50" s="4">
        <f>IF(BM$5&lt;=$D50,0,IF(SUM($D50,I19)&gt;BM$5,$AA30/I19,$AA30-SUM($I50:BL50)))</f>
        <v>0</v>
      </c>
      <c r="BN50" s="4">
        <f>IF(BN$5&lt;=$D50,0,IF(SUM($D50,I19)&gt;BN$5,$AA30/I19,$AA30-SUM($I50:BM50)))</f>
        <v>0</v>
      </c>
      <c r="BO50" s="4">
        <f>IF(BO$5&lt;=$D50,0,IF(SUM($D50,I19)&gt;BO$5,$AA30/I19,$AA30-SUM($I50:BN50)))</f>
        <v>0</v>
      </c>
      <c r="BP50" s="4">
        <f>IF(BP$5&lt;=$D50,0,IF(SUM($D50,I19)&gt;BP$5,$AA30/I19,$AA30-SUM($I50:BO50)))</f>
        <v>0</v>
      </c>
      <c r="BQ50" s="4">
        <f>IF(BQ$5&lt;=$D50,0,IF(SUM($D50,I19)&gt;BQ$5,$AA30/I19,$AA30-SUM($I50:BP50)))</f>
        <v>0</v>
      </c>
    </row>
    <row r="51" spans="4:69" ht="12.75" customHeight="1">
      <c r="D51" s="23">
        <f t="shared" si="68"/>
        <v>2029</v>
      </c>
      <c r="E51" s="1" t="s">
        <v>25</v>
      </c>
      <c r="I51" s="34"/>
      <c r="J51" s="4">
        <f>IF(J$5&lt;=$D51,0,IF(SUM($D51,I19)&gt;J$5,$AB30/I19,$AB30-SUM($I51:I51)))</f>
        <v>0</v>
      </c>
      <c r="K51" s="4">
        <f>IF(K$5&lt;=$D51,0,IF(SUM($D51,I19)&gt;K$5,$AB30/I19,$AB30-SUM($I51:J51)))</f>
        <v>0</v>
      </c>
      <c r="L51" s="4">
        <f>IF(L$5&lt;=$D51,0,IF(SUM($D51,I19)&gt;L$5,$AB30/I19,$AB30-SUM($I51:K51)))</f>
        <v>0</v>
      </c>
      <c r="M51" s="4">
        <f>IF(M$5&lt;=$D51,0,IF(SUM($D51,I19)&gt;M$5,$AB30/I19,$AB30-SUM($I51:L51)))</f>
        <v>0</v>
      </c>
      <c r="N51" s="4">
        <f>IF(N$5&lt;=$D51,0,IF(SUM($D51,I19)&gt;N$5,$AB30/I19,$AB30-SUM($I51:M51)))</f>
        <v>0</v>
      </c>
      <c r="O51" s="4">
        <f>IF(O$5&lt;=$D51,0,IF(SUM($D51,I19)&gt;O$5,$AB30/I19,$AB30-SUM($I51:N51)))</f>
        <v>0</v>
      </c>
      <c r="P51" s="4">
        <f>IF(P$5&lt;=$D51,0,IF(SUM($D51,I19)&gt;P$5,$AB30/I19,$AB30-SUM($I51:O51)))</f>
        <v>0</v>
      </c>
      <c r="Q51" s="4">
        <f>IF(Q$5&lt;=$D51,0,IF(SUM($D51,I19)&gt;Q$5,$AB30/I19,$AB30-SUM($I51:P51)))</f>
        <v>0</v>
      </c>
      <c r="R51" s="4">
        <f>IF(R$5&lt;=$D51,0,IF(SUM($D51,I19)&gt;R$5,$AB30/I19,$AB30-SUM($I51:Q51)))</f>
        <v>0</v>
      </c>
      <c r="S51" s="4">
        <f>IF(S$5&lt;=$D51,0,IF(SUM($D51,I19)&gt;S$5,$AB30/I19,$AB30-SUM($I51:R51)))</f>
        <v>0</v>
      </c>
      <c r="T51" s="4">
        <f>IF(T$5&lt;=$D51,0,IF(SUM($D51,I19)&gt;T$5,$AB30/I19,$AB30-SUM($I51:S51)))</f>
        <v>0</v>
      </c>
      <c r="U51" s="4">
        <f>IF(U$5&lt;=$D51,0,IF(SUM($D51,I19)&gt;U$5,$AB30/I19,$AB30-SUM($I51:T51)))</f>
        <v>0</v>
      </c>
      <c r="V51" s="4">
        <f>IF(V$5&lt;=$D51,0,IF(SUM($D51,I19)&gt;V$5,$AB30/I19,$AB30-SUM($I51:U51)))</f>
        <v>0</v>
      </c>
      <c r="W51" s="4">
        <f>IF(W$5&lt;=$D51,0,IF(SUM($D51,I19)&gt;W$5,$AB30/I19,$AB30-SUM($I51:V51)))</f>
        <v>0</v>
      </c>
      <c r="X51" s="4">
        <f>IF(X$5&lt;=$D51,0,IF(SUM($D51,I19)&gt;X$5,$AB30/I19,$AB30-SUM($I51:W51)))</f>
        <v>0</v>
      </c>
      <c r="Y51" s="4">
        <f>IF(Y$5&lt;=$D51,0,IF(SUM($D51,I19)&gt;Y$5,$AB30/I19,$AB30-SUM($I51:X51)))</f>
        <v>0</v>
      </c>
      <c r="Z51" s="4">
        <f>IF(Z$5&lt;=$D51,0,IF(SUM($D51,I19)&gt;Z$5,$AB30/I19,$AB30-SUM($I51:Y51)))</f>
        <v>0</v>
      </c>
      <c r="AA51" s="4">
        <f>IF(AA$5&lt;=$D51,0,IF(SUM($D51,I19)&gt;AA$5,$AB30/I19,$AB30-SUM($I51:Z51)))</f>
        <v>0</v>
      </c>
      <c r="AB51" s="4">
        <f>IF(AB$5&lt;=$D51,0,IF(SUM($D51,I19)&gt;AB$5,$AB30/I19,$AB30-SUM($I51:AA51)))</f>
        <v>0</v>
      </c>
      <c r="AC51" s="4">
        <f>IF(AC$5&lt;=$D51,0,IF(SUM($D51,I19)&gt;AC$5,$AB30/I19,$AB30-SUM($I51:AB51)))</f>
        <v>0</v>
      </c>
      <c r="AD51" s="4">
        <f>IF(AD$5&lt;=$D51,0,IF(SUM($D51,I19)&gt;AD$5,$AB30/I19,$AB30-SUM($I51:AC51)))</f>
        <v>0</v>
      </c>
      <c r="AE51" s="4">
        <f>IF(AE$5&lt;=$D51,0,IF(SUM($D51,I19)&gt;AE$5,$AB30/I19,$AB30-SUM($I51:AD51)))</f>
        <v>0</v>
      </c>
      <c r="AF51" s="4">
        <f>IF(AF$5&lt;=$D51,0,IF(SUM($D51,I19)&gt;AF$5,$AB30/I19,$AB30-SUM($I51:AE51)))</f>
        <v>0</v>
      </c>
      <c r="AG51" s="4">
        <f>IF(AG$5&lt;=$D51,0,IF(SUM($D51,I19)&gt;AG$5,$AB30/I19,$AB30-SUM($I51:AF51)))</f>
        <v>0</v>
      </c>
      <c r="AH51" s="4">
        <f>IF(AH$5&lt;=$D51,0,IF(SUM($D51,I19)&gt;AH$5,$AB30/I19,$AB30-SUM($I51:AG51)))</f>
        <v>0</v>
      </c>
      <c r="AI51" s="4">
        <f>IF(AI$5&lt;=$D51,0,IF(SUM($D51,I19)&gt;AI$5,$AB30/I19,$AB30-SUM($I51:AH51)))</f>
        <v>0</v>
      </c>
      <c r="AJ51" s="4">
        <f>IF(AJ$5&lt;=$D51,0,IF(SUM($D51,I19)&gt;AJ$5,$AB30/I19,$AB30-SUM($I51:AI51)))</f>
        <v>0</v>
      </c>
      <c r="AK51" s="4">
        <f>IF(AK$5&lt;=$D51,0,IF(SUM($D51,I19)&gt;AK$5,$AB30/I19,$AB30-SUM($I51:AJ51)))</f>
        <v>0</v>
      </c>
      <c r="AL51" s="4">
        <f>IF(AL$5&lt;=$D51,0,IF(SUM($D51,I19)&gt;AL$5,$AB30/I19,$AB30-SUM($I51:AK51)))</f>
        <v>0</v>
      </c>
      <c r="AM51" s="4">
        <f>IF(AM$5&lt;=$D51,0,IF(SUM($D51,I19)&gt;AM$5,$AB30/I19,$AB30-SUM($I51:AL51)))</f>
        <v>0</v>
      </c>
      <c r="AN51" s="4">
        <f>IF(AN$5&lt;=$D51,0,IF(SUM($D51,I19)&gt;AN$5,$AB30/I19,$AB30-SUM($I51:AM51)))</f>
        <v>0</v>
      </c>
      <c r="AO51" s="4">
        <f>IF(AO$5&lt;=$D51,0,IF(SUM($D51,I19)&gt;AO$5,$AB30/I19,$AB30-SUM($I51:AN51)))</f>
        <v>0</v>
      </c>
      <c r="AP51" s="4">
        <f>IF(AP$5&lt;=$D51,0,IF(SUM($D51,I19)&gt;AP$5,$AB30/I19,$AB30-SUM($I51:AO51)))</f>
        <v>0</v>
      </c>
      <c r="AQ51" s="4">
        <f>IF(AQ$5&lt;=$D51,0,IF(SUM($D51,I19)&gt;AQ$5,$AB30/I19,$AB30-SUM($I51:AP51)))</f>
        <v>0</v>
      </c>
      <c r="AR51" s="4">
        <f>IF(AR$5&lt;=$D51,0,IF(SUM($D51,I19)&gt;AR$5,$AB30/I19,$AB30-SUM($I51:AQ51)))</f>
        <v>0</v>
      </c>
      <c r="AS51" s="4">
        <f>IF(AS$5&lt;=$D51,0,IF(SUM($D51,I19)&gt;AS$5,$AB30/I19,$AB30-SUM($I51:AR51)))</f>
        <v>0</v>
      </c>
      <c r="AT51" s="4">
        <f>IF(AT$5&lt;=$D51,0,IF(SUM($D51,I19)&gt;AT$5,$AB30/I19,$AB30-SUM($I51:AS51)))</f>
        <v>0</v>
      </c>
      <c r="AU51" s="4">
        <f>IF(AU$5&lt;=$D51,0,IF(SUM($D51,I19)&gt;AU$5,$AB30/I19,$AB30-SUM($I51:AT51)))</f>
        <v>0</v>
      </c>
      <c r="AV51" s="4">
        <f>IF(AV$5&lt;=$D51,0,IF(SUM($D51,I19)&gt;AV$5,$AB30/I19,$AB30-SUM($I51:AU51)))</f>
        <v>0</v>
      </c>
      <c r="AW51" s="4">
        <f>IF(AW$5&lt;=$D51,0,IF(SUM($D51,I19)&gt;AW$5,$AB30/I19,$AB30-SUM($I51:AV51)))</f>
        <v>0</v>
      </c>
      <c r="AX51" s="4">
        <f>IF(AX$5&lt;=$D51,0,IF(SUM($D51,I19)&gt;AX$5,$AB30/I19,$AB30-SUM($I51:AW51)))</f>
        <v>0</v>
      </c>
      <c r="AY51" s="4">
        <f>IF(AY$5&lt;=$D51,0,IF(SUM($D51,I19)&gt;AY$5,$AB30/I19,$AB30-SUM($I51:AX51)))</f>
        <v>0</v>
      </c>
      <c r="AZ51" s="4">
        <f>IF(AZ$5&lt;=$D51,0,IF(SUM($D51,I19)&gt;AZ$5,$AB30/I19,$AB30-SUM($I51:AY51)))</f>
        <v>0</v>
      </c>
      <c r="BA51" s="4">
        <f>IF(BA$5&lt;=$D51,0,IF(SUM($D51,I19)&gt;BA$5,$AB30/I19,$AB30-SUM($I51:AZ51)))</f>
        <v>0</v>
      </c>
      <c r="BB51" s="4">
        <f>IF(BB$5&lt;=$D51,0,IF(SUM($D51,I19)&gt;BB$5,$AB30/I19,$AB30-SUM($I51:BA51)))</f>
        <v>0</v>
      </c>
      <c r="BC51" s="4">
        <f>IF(BC$5&lt;=$D51,0,IF(SUM($D51,I19)&gt;BC$5,$AB30/I19,$AB30-SUM($I51:BB51)))</f>
        <v>0</v>
      </c>
      <c r="BD51" s="4">
        <f>IF(BD$5&lt;=$D51,0,IF(SUM($D51,I19)&gt;BD$5,$AB30/I19,$AB30-SUM($I51:BC51)))</f>
        <v>0</v>
      </c>
      <c r="BE51" s="4">
        <f>IF(BE$5&lt;=$D51,0,IF(SUM($D51,I19)&gt;BE$5,$AB30/I19,$AB30-SUM($I51:BD51)))</f>
        <v>0</v>
      </c>
      <c r="BF51" s="4">
        <f>IF(BF$5&lt;=$D51,0,IF(SUM($D51,I19)&gt;BF$5,$AB30/I19,$AB30-SUM($I51:BE51)))</f>
        <v>0</v>
      </c>
      <c r="BG51" s="4">
        <f>IF(BG$5&lt;=$D51,0,IF(SUM($D51,I19)&gt;BG$5,$AB30/I19,$AB30-SUM($I51:BF51)))</f>
        <v>0</v>
      </c>
      <c r="BH51" s="4">
        <f>IF(BH$5&lt;=$D51,0,IF(SUM($D51,I19)&gt;BH$5,$AB30/I19,$AB30-SUM($I51:BG51)))</f>
        <v>0</v>
      </c>
      <c r="BI51" s="4">
        <f>IF(BI$5&lt;=$D51,0,IF(SUM($D51,I19)&gt;BI$5,$AB30/I19,$AB30-SUM($I51:BH51)))</f>
        <v>0</v>
      </c>
      <c r="BJ51" s="4">
        <f>IF(BJ$5&lt;=$D51,0,IF(SUM($D51,I19)&gt;BJ$5,$AB30/I19,$AB30-SUM($I51:BI51)))</f>
        <v>0</v>
      </c>
      <c r="BK51" s="4">
        <f>IF(BK$5&lt;=$D51,0,IF(SUM($D51,I19)&gt;BK$5,$AB30/I19,$AB30-SUM($I51:BJ51)))</f>
        <v>0</v>
      </c>
      <c r="BL51" s="4">
        <f>IF(BL$5&lt;=$D51,0,IF(SUM($D51,I19)&gt;BL$5,$AB30/I19,$AB30-SUM($I51:BK51)))</f>
        <v>0</v>
      </c>
      <c r="BM51" s="4">
        <f>IF(BM$5&lt;=$D51,0,IF(SUM($D51,I19)&gt;BM$5,$AB30/I19,$AB30-SUM($I51:BL51)))</f>
        <v>0</v>
      </c>
      <c r="BN51" s="4">
        <f>IF(BN$5&lt;=$D51,0,IF(SUM($D51,I19)&gt;BN$5,$AB30/I19,$AB30-SUM($I51:BM51)))</f>
        <v>0</v>
      </c>
      <c r="BO51" s="4">
        <f>IF(BO$5&lt;=$D51,0,IF(SUM($D51,I19)&gt;BO$5,$AB30/I19,$AB30-SUM($I51:BN51)))</f>
        <v>0</v>
      </c>
      <c r="BP51" s="4">
        <f>IF(BP$5&lt;=$D51,0,IF(SUM($D51,I19)&gt;BP$5,$AB30/I19,$AB30-SUM($I51:BO51)))</f>
        <v>0</v>
      </c>
      <c r="BQ51" s="4">
        <f>IF(BQ$5&lt;=$D51,0,IF(SUM($D51,I19)&gt;BQ$5,$AB30/I19,$AB30-SUM($I51:BP51)))</f>
        <v>0</v>
      </c>
    </row>
    <row r="52" spans="4:69" ht="12.75" customHeight="1">
      <c r="D52" s="23">
        <f t="shared" si="68"/>
        <v>2030</v>
      </c>
      <c r="E52" s="1" t="s">
        <v>25</v>
      </c>
      <c r="I52" s="34"/>
      <c r="J52" s="4">
        <f>IF(J$5&lt;=$D52,0,IF(SUM($D52,I19)&gt;J$5,$AC30/I19,$AC30-SUM($I52:I52)))</f>
        <v>0</v>
      </c>
      <c r="K52" s="4">
        <f>IF(K$5&lt;=$D52,0,IF(SUM($D52,I19)&gt;K$5,$AC30/I19,$AC30-SUM($I52:J52)))</f>
        <v>0</v>
      </c>
      <c r="L52" s="4">
        <f>IF(L$5&lt;=$D52,0,IF(SUM($D52,I19)&gt;L$5,$AC30/I19,$AC30-SUM($I52:K52)))</f>
        <v>0</v>
      </c>
      <c r="M52" s="4">
        <f>IF(M$5&lt;=$D52,0,IF(SUM($D52,I19)&gt;M$5,$AC30/I19,$AC30-SUM($I52:L52)))</f>
        <v>0</v>
      </c>
      <c r="N52" s="4">
        <f>IF(N$5&lt;=$D52,0,IF(SUM($D52,I19)&gt;N$5,$AC30/I19,$AC30-SUM($I52:M52)))</f>
        <v>0</v>
      </c>
      <c r="O52" s="4">
        <f>IF(O$5&lt;=$D52,0,IF(SUM($D52,I19)&gt;O$5,$AC30/I19,$AC30-SUM($I52:N52)))</f>
        <v>0</v>
      </c>
      <c r="P52" s="4">
        <f>IF(P$5&lt;=$D52,0,IF(SUM($D52,I19)&gt;P$5,$AC30/I19,$AC30-SUM($I52:O52)))</f>
        <v>0</v>
      </c>
      <c r="Q52" s="4">
        <f>IF(Q$5&lt;=$D52,0,IF(SUM($D52,I19)&gt;Q$5,$AC30/I19,$AC30-SUM($I52:P52)))</f>
        <v>0</v>
      </c>
      <c r="R52" s="4">
        <f>IF(R$5&lt;=$D52,0,IF(SUM($D52,I19)&gt;R$5,$AC30/I19,$AC30-SUM($I52:Q52)))</f>
        <v>0</v>
      </c>
      <c r="S52" s="4">
        <f>IF(S$5&lt;=$D52,0,IF(SUM($D52,I19)&gt;S$5,$AC30/I19,$AC30-SUM($I52:R52)))</f>
        <v>0</v>
      </c>
      <c r="T52" s="4">
        <f>IF(T$5&lt;=$D52,0,IF(SUM($D52,I19)&gt;T$5,$AC30/I19,$AC30-SUM($I52:S52)))</f>
        <v>0</v>
      </c>
      <c r="U52" s="4">
        <f>IF(U$5&lt;=$D52,0,IF(SUM($D52,I19)&gt;U$5,$AC30/I19,$AC30-SUM($I52:T52)))</f>
        <v>0</v>
      </c>
      <c r="V52" s="4">
        <f>IF(V$5&lt;=$D52,0,IF(SUM($D52,I19)&gt;V$5,$AC30/I19,$AC30-SUM($I52:U52)))</f>
        <v>0</v>
      </c>
      <c r="W52" s="4">
        <f>IF(W$5&lt;=$D52,0,IF(SUM($D52,I19)&gt;W$5,$AC30/I19,$AC30-SUM($I52:V52)))</f>
        <v>0</v>
      </c>
      <c r="X52" s="4">
        <f>IF(X$5&lt;=$D52,0,IF(SUM($D52,I19)&gt;X$5,$AC30/I19,$AC30-SUM($I52:W52)))</f>
        <v>0</v>
      </c>
      <c r="Y52" s="4">
        <f>IF(Y$5&lt;=$D52,0,IF(SUM($D52,I19)&gt;Y$5,$AC30/I19,$AC30-SUM($I52:X52)))</f>
        <v>0</v>
      </c>
      <c r="Z52" s="4">
        <f>IF(Z$5&lt;=$D52,0,IF(SUM($D52,I19)&gt;Z$5,$AC30/I19,$AC30-SUM($I52:Y52)))</f>
        <v>0</v>
      </c>
      <c r="AA52" s="4">
        <f>IF(AA$5&lt;=$D52,0,IF(SUM($D52,I19)&gt;AA$5,$AC30/I19,$AC30-SUM($I52:Z52)))</f>
        <v>0</v>
      </c>
      <c r="AB52" s="4">
        <f>IF(AB$5&lt;=$D52,0,IF(SUM($D52,I19)&gt;AB$5,$AC30/I19,$AC30-SUM($I52:AA52)))</f>
        <v>0</v>
      </c>
      <c r="AC52" s="4">
        <f>IF(AC$5&lt;=$D52,0,IF(SUM($D52,I19)&gt;AC$5,$AC30/I19,$AC30-SUM($I52:AB52)))</f>
        <v>0</v>
      </c>
      <c r="AD52" s="4">
        <f>IF(AD$5&lt;=$D52,0,IF(SUM($D52,I19)&gt;AD$5,$AC30/I19,$AC30-SUM($I52:AC52)))</f>
        <v>0</v>
      </c>
      <c r="AE52" s="4">
        <f>IF(AE$5&lt;=$D52,0,IF(SUM($D52,I19)&gt;AE$5,$AC30/I19,$AC30-SUM($I52:AD52)))</f>
        <v>0</v>
      </c>
      <c r="AF52" s="4">
        <f>IF(AF$5&lt;=$D52,0,IF(SUM($D52,I19)&gt;AF$5,$AC30/I19,$AC30-SUM($I52:AE52)))</f>
        <v>0</v>
      </c>
      <c r="AG52" s="4">
        <f>IF(AG$5&lt;=$D52,0,IF(SUM($D52,I19)&gt;AG$5,$AC30/I19,$AC30-SUM($I52:AF52)))</f>
        <v>0</v>
      </c>
      <c r="AH52" s="4">
        <f>IF(AH$5&lt;=$D52,0,IF(SUM($D52,I19)&gt;AH$5,$AC30/I19,$AC30-SUM($I52:AG52)))</f>
        <v>0</v>
      </c>
      <c r="AI52" s="4">
        <f>IF(AI$5&lt;=$D52,0,IF(SUM($D52,I19)&gt;AI$5,$AC30/I19,$AC30-SUM($I52:AH52)))</f>
        <v>0</v>
      </c>
      <c r="AJ52" s="4">
        <f>IF(AJ$5&lt;=$D52,0,IF(SUM($D52,I19)&gt;AJ$5,$AC30/I19,$AC30-SUM($I52:AI52)))</f>
        <v>0</v>
      </c>
      <c r="AK52" s="4">
        <f>IF(AK$5&lt;=$D52,0,IF(SUM($D52,I19)&gt;AK$5,$AC30/I19,$AC30-SUM($I52:AJ52)))</f>
        <v>0</v>
      </c>
      <c r="AL52" s="4">
        <f>IF(AL$5&lt;=$D52,0,IF(SUM($D52,I19)&gt;AL$5,$AC30/I19,$AC30-SUM($I52:AK52)))</f>
        <v>0</v>
      </c>
      <c r="AM52" s="4">
        <f>IF(AM$5&lt;=$D52,0,IF(SUM($D52,I19)&gt;AM$5,$AC30/I19,$AC30-SUM($I52:AL52)))</f>
        <v>0</v>
      </c>
      <c r="AN52" s="4">
        <f>IF(AN$5&lt;=$D52,0,IF(SUM($D52,I19)&gt;AN$5,$AC30/I19,$AC30-SUM($I52:AM52)))</f>
        <v>0</v>
      </c>
      <c r="AO52" s="4">
        <f>IF(AO$5&lt;=$D52,0,IF(SUM($D52,I19)&gt;AO$5,$AC30/I19,$AC30-SUM($I52:AN52)))</f>
        <v>0</v>
      </c>
      <c r="AP52" s="4">
        <f>IF(AP$5&lt;=$D52,0,IF(SUM($D52,I19)&gt;AP$5,$AC30/I19,$AC30-SUM($I52:AO52)))</f>
        <v>0</v>
      </c>
      <c r="AQ52" s="4">
        <f>IF(AQ$5&lt;=$D52,0,IF(SUM($D52,I19)&gt;AQ$5,$AC30/I19,$AC30-SUM($I52:AP52)))</f>
        <v>0</v>
      </c>
      <c r="AR52" s="4">
        <f>IF(AR$5&lt;=$D52,0,IF(SUM($D52,I19)&gt;AR$5,$AC30/I19,$AC30-SUM($I52:AQ52)))</f>
        <v>0</v>
      </c>
      <c r="AS52" s="4">
        <f>IF(AS$5&lt;=$D52,0,IF(SUM($D52,I19)&gt;AS$5,$AC30/I19,$AC30-SUM($I52:AR52)))</f>
        <v>0</v>
      </c>
      <c r="AT52" s="4">
        <f>IF(AT$5&lt;=$D52,0,IF(SUM($D52,I19)&gt;AT$5,$AC30/I19,$AC30-SUM($I52:AS52)))</f>
        <v>0</v>
      </c>
      <c r="AU52" s="4">
        <f>IF(AU$5&lt;=$D52,0,IF(SUM($D52,I19)&gt;AU$5,$AC30/I19,$AC30-SUM($I52:AT52)))</f>
        <v>0</v>
      </c>
      <c r="AV52" s="4">
        <f>IF(AV$5&lt;=$D52,0,IF(SUM($D52,I19)&gt;AV$5,$AC30/I19,$AC30-SUM($I52:AU52)))</f>
        <v>0</v>
      </c>
      <c r="AW52" s="4">
        <f>IF(AW$5&lt;=$D52,0,IF(SUM($D52,I19)&gt;AW$5,$AC30/I19,$AC30-SUM($I52:AV52)))</f>
        <v>0</v>
      </c>
      <c r="AX52" s="4">
        <f>IF(AX$5&lt;=$D52,0,IF(SUM($D52,I19)&gt;AX$5,$AC30/I19,$AC30-SUM($I52:AW52)))</f>
        <v>0</v>
      </c>
      <c r="AY52" s="4">
        <f>IF(AY$5&lt;=$D52,0,IF(SUM($D52,I19)&gt;AY$5,$AC30/I19,$AC30-SUM($I52:AX52)))</f>
        <v>0</v>
      </c>
      <c r="AZ52" s="4">
        <f>IF(AZ$5&lt;=$D52,0,IF(SUM($D52,I19)&gt;AZ$5,$AC30/I19,$AC30-SUM($I52:AY52)))</f>
        <v>0</v>
      </c>
      <c r="BA52" s="4">
        <f>IF(BA$5&lt;=$D52,0,IF(SUM($D52,I19)&gt;BA$5,$AC30/I19,$AC30-SUM($I52:AZ52)))</f>
        <v>0</v>
      </c>
      <c r="BB52" s="4">
        <f>IF(BB$5&lt;=$D52,0,IF(SUM($D52,I19)&gt;BB$5,$AC30/I19,$AC30-SUM($I52:BA52)))</f>
        <v>0</v>
      </c>
      <c r="BC52" s="4">
        <f>IF(BC$5&lt;=$D52,0,IF(SUM($D52,I19)&gt;BC$5,$AC30/I19,$AC30-SUM($I52:BB52)))</f>
        <v>0</v>
      </c>
      <c r="BD52" s="4">
        <f>IF(BD$5&lt;=$D52,0,IF(SUM($D52,I19)&gt;BD$5,$AC30/I19,$AC30-SUM($I52:BC52)))</f>
        <v>0</v>
      </c>
      <c r="BE52" s="4">
        <f>IF(BE$5&lt;=$D52,0,IF(SUM($D52,I19)&gt;BE$5,$AC30/I19,$AC30-SUM($I52:BD52)))</f>
        <v>0</v>
      </c>
      <c r="BF52" s="4">
        <f>IF(BF$5&lt;=$D52,0,IF(SUM($D52,I19)&gt;BF$5,$AC30/I19,$AC30-SUM($I52:BE52)))</f>
        <v>0</v>
      </c>
      <c r="BG52" s="4">
        <f>IF(BG$5&lt;=$D52,0,IF(SUM($D52,I19)&gt;BG$5,$AC30/I19,$AC30-SUM($I52:BF52)))</f>
        <v>0</v>
      </c>
      <c r="BH52" s="4">
        <f>IF(BH$5&lt;=$D52,0,IF(SUM($D52,I19)&gt;BH$5,$AC30/I19,$AC30-SUM($I52:BG52)))</f>
        <v>0</v>
      </c>
      <c r="BI52" s="4">
        <f>IF(BI$5&lt;=$D52,0,IF(SUM($D52,I19)&gt;BI$5,$AC30/I19,$AC30-SUM($I52:BH52)))</f>
        <v>0</v>
      </c>
      <c r="BJ52" s="4">
        <f>IF(BJ$5&lt;=$D52,0,IF(SUM($D52,I19)&gt;BJ$5,$AC30/I19,$AC30-SUM($I52:BI52)))</f>
        <v>0</v>
      </c>
      <c r="BK52" s="4">
        <f>IF(BK$5&lt;=$D52,0,IF(SUM($D52,I19)&gt;BK$5,$AC30/I19,$AC30-SUM($I52:BJ52)))</f>
        <v>0</v>
      </c>
      <c r="BL52" s="4">
        <f>IF(BL$5&lt;=$D52,0,IF(SUM($D52,I19)&gt;BL$5,$AC30/I19,$AC30-SUM($I52:BK52)))</f>
        <v>0</v>
      </c>
      <c r="BM52" s="4">
        <f>IF(BM$5&lt;=$D52,0,IF(SUM($D52,I19)&gt;BM$5,$AC30/I19,$AC30-SUM($I52:BL52)))</f>
        <v>0</v>
      </c>
      <c r="BN52" s="4">
        <f>IF(BN$5&lt;=$D52,0,IF(SUM($D52,I19)&gt;BN$5,$AC30/I19,$AC30-SUM($I52:BM52)))</f>
        <v>0</v>
      </c>
      <c r="BO52" s="4">
        <f>IF(BO$5&lt;=$D52,0,IF(SUM($D52,I19)&gt;BO$5,$AC30/I19,$AC30-SUM($I52:BN52)))</f>
        <v>0</v>
      </c>
      <c r="BP52" s="4">
        <f>IF(BP$5&lt;=$D52,0,IF(SUM($D52,I19)&gt;BP$5,$AC30/I19,$AC30-SUM($I52:BO52)))</f>
        <v>0</v>
      </c>
      <c r="BQ52" s="4">
        <f>IF(BQ$5&lt;=$D52,0,IF(SUM($D52,I19)&gt;BQ$5,$AC30/I19,$AC30-SUM($I52:BP52)))</f>
        <v>0</v>
      </c>
    </row>
    <row r="53" spans="4:69" ht="12.75" customHeight="1">
      <c r="D53" s="23">
        <f t="shared" si="68"/>
        <v>2031</v>
      </c>
      <c r="E53" s="1" t="s">
        <v>25</v>
      </c>
      <c r="I53" s="34"/>
      <c r="J53" s="4">
        <f>IF(J$5&lt;=$D53,0,IF(SUM($D53,I19)&gt;J$5,$AD30/I19,$AD30-SUM($I53:I53)))</f>
        <v>0</v>
      </c>
      <c r="K53" s="4">
        <f>IF(K$5&lt;=$D53,0,IF(SUM($D53,I19)&gt;K$5,$AD30/I19,$AD30-SUM($I53:J53)))</f>
        <v>0</v>
      </c>
      <c r="L53" s="4">
        <f>IF(L$5&lt;=$D53,0,IF(SUM($D53,I19)&gt;L$5,$AD30/I19,$AD30-SUM($I53:K53)))</f>
        <v>0</v>
      </c>
      <c r="M53" s="4">
        <f>IF(M$5&lt;=$D53,0,IF(SUM($D53,I19)&gt;M$5,$AD30/I19,$AD30-SUM($I53:L53)))</f>
        <v>0</v>
      </c>
      <c r="N53" s="4">
        <f>IF(N$5&lt;=$D53,0,IF(SUM($D53,I19)&gt;N$5,$AD30/I19,$AD30-SUM($I53:M53)))</f>
        <v>0</v>
      </c>
      <c r="O53" s="4">
        <f>IF(O$5&lt;=$D53,0,IF(SUM($D53,I19)&gt;O$5,$AD30/I19,$AD30-SUM($I53:N53)))</f>
        <v>0</v>
      </c>
      <c r="P53" s="4">
        <f>IF(P$5&lt;=$D53,0,IF(SUM($D53,I19)&gt;P$5,$AD30/I19,$AD30-SUM($I53:O53)))</f>
        <v>0</v>
      </c>
      <c r="Q53" s="4">
        <f>IF(Q$5&lt;=$D53,0,IF(SUM($D53,I19)&gt;Q$5,$AD30/I19,$AD30-SUM($I53:P53)))</f>
        <v>0</v>
      </c>
      <c r="R53" s="4">
        <f>IF(R$5&lt;=$D53,0,IF(SUM($D53,I19)&gt;R$5,$AD30/I19,$AD30-SUM($I53:Q53)))</f>
        <v>0</v>
      </c>
      <c r="S53" s="4">
        <f>IF(S$5&lt;=$D53,0,IF(SUM($D53,I19)&gt;S$5,$AD30/I19,$AD30-SUM($I53:R53)))</f>
        <v>0</v>
      </c>
      <c r="T53" s="4">
        <f>IF(T$5&lt;=$D53,0,IF(SUM($D53,I19)&gt;T$5,$AD30/I19,$AD30-SUM($I53:S53)))</f>
        <v>0</v>
      </c>
      <c r="U53" s="4">
        <f>IF(U$5&lt;=$D53,0,IF(SUM($D53,I19)&gt;U$5,$AD30/I19,$AD30-SUM($I53:T53)))</f>
        <v>0</v>
      </c>
      <c r="V53" s="4">
        <f>IF(V$5&lt;=$D53,0,IF(SUM($D53,I19)&gt;V$5,$AD30/I19,$AD30-SUM($I53:U53)))</f>
        <v>0</v>
      </c>
      <c r="W53" s="4">
        <f>IF(W$5&lt;=$D53,0,IF(SUM($D53,I19)&gt;W$5,$AD30/I19,$AD30-SUM($I53:V53)))</f>
        <v>0</v>
      </c>
      <c r="X53" s="4">
        <f>IF(X$5&lt;=$D53,0,IF(SUM($D53,I19)&gt;X$5,$AD30/I19,$AD30-SUM($I53:W53)))</f>
        <v>0</v>
      </c>
      <c r="Y53" s="4">
        <f>IF(Y$5&lt;=$D53,0,IF(SUM($D53,I19)&gt;Y$5,$AD30/I19,$AD30-SUM($I53:X53)))</f>
        <v>0</v>
      </c>
      <c r="Z53" s="4">
        <f>IF(Z$5&lt;=$D53,0,IF(SUM($D53,I19)&gt;Z$5,$AD30/I19,$AD30-SUM($I53:Y53)))</f>
        <v>0</v>
      </c>
      <c r="AA53" s="4">
        <f>IF(AA$5&lt;=$D53,0,IF(SUM($D53,I19)&gt;AA$5,$AD30/I19,$AD30-SUM($I53:Z53)))</f>
        <v>0</v>
      </c>
      <c r="AB53" s="4">
        <f>IF(AB$5&lt;=$D53,0,IF(SUM($D53,I19)&gt;AB$5,$AD30/I19,$AD30-SUM($I53:AA53)))</f>
        <v>0</v>
      </c>
      <c r="AC53" s="4">
        <f>IF(AC$5&lt;=$D53,0,IF(SUM($D53,I19)&gt;AC$5,$AD30/I19,$AD30-SUM($I53:AB53)))</f>
        <v>0</v>
      </c>
      <c r="AD53" s="4">
        <f>IF(AD$5&lt;=$D53,0,IF(SUM($D53,I19)&gt;AD$5,$AD30/I19,$AD30-SUM($I53:AC53)))</f>
        <v>0</v>
      </c>
      <c r="AE53" s="4">
        <f>IF(AE$5&lt;=$D53,0,IF(SUM($D53,I19)&gt;AE$5,$AD30/I19,$AD30-SUM($I53:AD53)))</f>
        <v>0</v>
      </c>
      <c r="AF53" s="4">
        <f>IF(AF$5&lt;=$D53,0,IF(SUM($D53,I19)&gt;AF$5,$AD30/I19,$AD30-SUM($I53:AE53)))</f>
        <v>0</v>
      </c>
      <c r="AG53" s="4">
        <f>IF(AG$5&lt;=$D53,0,IF(SUM($D53,I19)&gt;AG$5,$AD30/I19,$AD30-SUM($I53:AF53)))</f>
        <v>0</v>
      </c>
      <c r="AH53" s="4">
        <f>IF(AH$5&lt;=$D53,0,IF(SUM($D53,I19)&gt;AH$5,$AD30/I19,$AD30-SUM($I53:AG53)))</f>
        <v>0</v>
      </c>
      <c r="AI53" s="4">
        <f>IF(AI$5&lt;=$D53,0,IF(SUM($D53,I19)&gt;AI$5,$AD30/I19,$AD30-SUM($I53:AH53)))</f>
        <v>0</v>
      </c>
      <c r="AJ53" s="4">
        <f>IF(AJ$5&lt;=$D53,0,IF(SUM($D53,I19)&gt;AJ$5,$AD30/I19,$AD30-SUM($I53:AI53)))</f>
        <v>0</v>
      </c>
      <c r="AK53" s="4">
        <f>IF(AK$5&lt;=$D53,0,IF(SUM($D53,I19)&gt;AK$5,$AD30/I19,$AD30-SUM($I53:AJ53)))</f>
        <v>0</v>
      </c>
      <c r="AL53" s="4">
        <f>IF(AL$5&lt;=$D53,0,IF(SUM($D53,I19)&gt;AL$5,$AD30/I19,$AD30-SUM($I53:AK53)))</f>
        <v>0</v>
      </c>
      <c r="AM53" s="4">
        <f>IF(AM$5&lt;=$D53,0,IF(SUM($D53,I19)&gt;AM$5,$AD30/I19,$AD30-SUM($I53:AL53)))</f>
        <v>0</v>
      </c>
      <c r="AN53" s="4">
        <f>IF(AN$5&lt;=$D53,0,IF(SUM($D53,I19)&gt;AN$5,$AD30/I19,$AD30-SUM($I53:AM53)))</f>
        <v>0</v>
      </c>
      <c r="AO53" s="4">
        <f>IF(AO$5&lt;=$D53,0,IF(SUM($D53,I19)&gt;AO$5,$AD30/I19,$AD30-SUM($I53:AN53)))</f>
        <v>0</v>
      </c>
      <c r="AP53" s="4">
        <f>IF(AP$5&lt;=$D53,0,IF(SUM($D53,I19)&gt;AP$5,$AD30/I19,$AD30-SUM($I53:AO53)))</f>
        <v>0</v>
      </c>
      <c r="AQ53" s="4">
        <f>IF(AQ$5&lt;=$D53,0,IF(SUM($D53,I19)&gt;AQ$5,$AD30/I19,$AD30-SUM($I53:AP53)))</f>
        <v>0</v>
      </c>
      <c r="AR53" s="4">
        <f>IF(AR$5&lt;=$D53,0,IF(SUM($D53,I19)&gt;AR$5,$AD30/I19,$AD30-SUM($I53:AQ53)))</f>
        <v>0</v>
      </c>
      <c r="AS53" s="4">
        <f>IF(AS$5&lt;=$D53,0,IF(SUM($D53,I19)&gt;AS$5,$AD30/I19,$AD30-SUM($I53:AR53)))</f>
        <v>0</v>
      </c>
      <c r="AT53" s="4">
        <f>IF(AT$5&lt;=$D53,0,IF(SUM($D53,I19)&gt;AT$5,$AD30/I19,$AD30-SUM($I53:AS53)))</f>
        <v>0</v>
      </c>
      <c r="AU53" s="4">
        <f>IF(AU$5&lt;=$D53,0,IF(SUM($D53,I19)&gt;AU$5,$AD30/I19,$AD30-SUM($I53:AT53)))</f>
        <v>0</v>
      </c>
      <c r="AV53" s="4">
        <f>IF(AV$5&lt;=$D53,0,IF(SUM($D53,I19)&gt;AV$5,$AD30/I19,$AD30-SUM($I53:AU53)))</f>
        <v>0</v>
      </c>
      <c r="AW53" s="4">
        <f>IF(AW$5&lt;=$D53,0,IF(SUM($D53,I19)&gt;AW$5,$AD30/I19,$AD30-SUM($I53:AV53)))</f>
        <v>0</v>
      </c>
      <c r="AX53" s="4">
        <f>IF(AX$5&lt;=$D53,0,IF(SUM($D53,I19)&gt;AX$5,$AD30/I19,$AD30-SUM($I53:AW53)))</f>
        <v>0</v>
      </c>
      <c r="AY53" s="4">
        <f>IF(AY$5&lt;=$D53,0,IF(SUM($D53,I19)&gt;AY$5,$AD30/I19,$AD30-SUM($I53:AX53)))</f>
        <v>0</v>
      </c>
      <c r="AZ53" s="4">
        <f>IF(AZ$5&lt;=$D53,0,IF(SUM($D53,I19)&gt;AZ$5,$AD30/I19,$AD30-SUM($I53:AY53)))</f>
        <v>0</v>
      </c>
      <c r="BA53" s="4">
        <f>IF(BA$5&lt;=$D53,0,IF(SUM($D53,I19)&gt;BA$5,$AD30/I19,$AD30-SUM($I53:AZ53)))</f>
        <v>0</v>
      </c>
      <c r="BB53" s="4">
        <f>IF(BB$5&lt;=$D53,0,IF(SUM($D53,I19)&gt;BB$5,$AD30/I19,$AD30-SUM($I53:BA53)))</f>
        <v>0</v>
      </c>
      <c r="BC53" s="4">
        <f>IF(BC$5&lt;=$D53,0,IF(SUM($D53,I19)&gt;BC$5,$AD30/I19,$AD30-SUM($I53:BB53)))</f>
        <v>0</v>
      </c>
      <c r="BD53" s="4">
        <f>IF(BD$5&lt;=$D53,0,IF(SUM($D53,I19)&gt;BD$5,$AD30/I19,$AD30-SUM($I53:BC53)))</f>
        <v>0</v>
      </c>
      <c r="BE53" s="4">
        <f>IF(BE$5&lt;=$D53,0,IF(SUM($D53,I19)&gt;BE$5,$AD30/I19,$AD30-SUM($I53:BD53)))</f>
        <v>0</v>
      </c>
      <c r="BF53" s="4">
        <f>IF(BF$5&lt;=$D53,0,IF(SUM($D53,I19)&gt;BF$5,$AD30/I19,$AD30-SUM($I53:BE53)))</f>
        <v>0</v>
      </c>
      <c r="BG53" s="4">
        <f>IF(BG$5&lt;=$D53,0,IF(SUM($D53,I19)&gt;BG$5,$AD30/I19,$AD30-SUM($I53:BF53)))</f>
        <v>0</v>
      </c>
      <c r="BH53" s="4">
        <f>IF(BH$5&lt;=$D53,0,IF(SUM($D53,I19)&gt;BH$5,$AD30/I19,$AD30-SUM($I53:BG53)))</f>
        <v>0</v>
      </c>
      <c r="BI53" s="4">
        <f>IF(BI$5&lt;=$D53,0,IF(SUM($D53,I19)&gt;BI$5,$AD30/I19,$AD30-SUM($I53:BH53)))</f>
        <v>0</v>
      </c>
      <c r="BJ53" s="4">
        <f>IF(BJ$5&lt;=$D53,0,IF(SUM($D53,I19)&gt;BJ$5,$AD30/I19,$AD30-SUM($I53:BI53)))</f>
        <v>0</v>
      </c>
      <c r="BK53" s="4">
        <f>IF(BK$5&lt;=$D53,0,IF(SUM($D53,I19)&gt;BK$5,$AD30/I19,$AD30-SUM($I53:BJ53)))</f>
        <v>0</v>
      </c>
      <c r="BL53" s="4">
        <f>IF(BL$5&lt;=$D53,0,IF(SUM($D53,I19)&gt;BL$5,$AD30/I19,$AD30-SUM($I53:BK53)))</f>
        <v>0</v>
      </c>
      <c r="BM53" s="4">
        <f>IF(BM$5&lt;=$D53,0,IF(SUM($D53,I19)&gt;BM$5,$AD30/I19,$AD30-SUM($I53:BL53)))</f>
        <v>0</v>
      </c>
      <c r="BN53" s="4">
        <f>IF(BN$5&lt;=$D53,0,IF(SUM($D53,I19)&gt;BN$5,$AD30/I19,$AD30-SUM($I53:BM53)))</f>
        <v>0</v>
      </c>
      <c r="BO53" s="4">
        <f>IF(BO$5&lt;=$D53,0,IF(SUM($D53,I19)&gt;BO$5,$AD30/I19,$AD30-SUM($I53:BN53)))</f>
        <v>0</v>
      </c>
      <c r="BP53" s="4">
        <f>IF(BP$5&lt;=$D53,0,IF(SUM($D53,I19)&gt;BP$5,$AD30/I19,$AD30-SUM($I53:BO53)))</f>
        <v>0</v>
      </c>
      <c r="BQ53" s="4">
        <f>IF(BQ$5&lt;=$D53,0,IF(SUM($D53,I19)&gt;BQ$5,$AD30/I19,$AD30-SUM($I53:BP53)))</f>
        <v>0</v>
      </c>
    </row>
    <row r="54" spans="4:69" ht="12.75" customHeight="1">
      <c r="D54" s="23">
        <f t="shared" si="68"/>
        <v>2032</v>
      </c>
      <c r="E54" s="1" t="s">
        <v>25</v>
      </c>
      <c r="I54" s="34"/>
      <c r="J54" s="4">
        <f>IF(J$5&lt;=$D54,0,IF(SUM($D54,I19)&gt;J$5,$AE30/I19,$AE30-SUM($I54:I54)))</f>
        <v>0</v>
      </c>
      <c r="K54" s="4">
        <f>IF(K$5&lt;=$D54,0,IF(SUM($D54,I19)&gt;K$5,$AE30/I19,$AE30-SUM($I54:J54)))</f>
        <v>0</v>
      </c>
      <c r="L54" s="4">
        <f>IF(L$5&lt;=$D54,0,IF(SUM($D54,I19)&gt;L$5,$AE30/I19,$AE30-SUM($I54:K54)))</f>
        <v>0</v>
      </c>
      <c r="M54" s="4">
        <f>IF(M$5&lt;=$D54,0,IF(SUM($D54,I19)&gt;M$5,$AE30/I19,$AE30-SUM($I54:L54)))</f>
        <v>0</v>
      </c>
      <c r="N54" s="4">
        <f>IF(N$5&lt;=$D54,0,IF(SUM($D54,I19)&gt;N$5,$AE30/I19,$AE30-SUM($I54:M54)))</f>
        <v>0</v>
      </c>
      <c r="O54" s="4">
        <f>IF(O$5&lt;=$D54,0,IF(SUM($D54,I19)&gt;O$5,$AE30/I19,$AE30-SUM($I54:N54)))</f>
        <v>0</v>
      </c>
      <c r="P54" s="4">
        <f>IF(P$5&lt;=$D54,0,IF(SUM($D54,I19)&gt;P$5,$AE30/I19,$AE30-SUM($I54:O54)))</f>
        <v>0</v>
      </c>
      <c r="Q54" s="4">
        <f>IF(Q$5&lt;=$D54,0,IF(SUM($D54,I19)&gt;Q$5,$AE30/I19,$AE30-SUM($I54:P54)))</f>
        <v>0</v>
      </c>
      <c r="R54" s="4">
        <f>IF(R$5&lt;=$D54,0,IF(SUM($D54,I19)&gt;R$5,$AE30/I19,$AE30-SUM($I54:Q54)))</f>
        <v>0</v>
      </c>
      <c r="S54" s="4">
        <f>IF(S$5&lt;=$D54,0,IF(SUM($D54,I19)&gt;S$5,$AE30/I19,$AE30-SUM($I54:R54)))</f>
        <v>0</v>
      </c>
      <c r="T54" s="4">
        <f>IF(T$5&lt;=$D54,0,IF(SUM($D54,I19)&gt;T$5,$AE30/I19,$AE30-SUM($I54:S54)))</f>
        <v>0</v>
      </c>
      <c r="U54" s="4">
        <f>IF(U$5&lt;=$D54,0,IF(SUM($D54,I19)&gt;U$5,$AE30/I19,$AE30-SUM($I54:T54)))</f>
        <v>0</v>
      </c>
      <c r="V54" s="4">
        <f>IF(V$5&lt;=$D54,0,IF(SUM($D54,I19)&gt;V$5,$AE30/I19,$AE30-SUM($I54:U54)))</f>
        <v>0</v>
      </c>
      <c r="W54" s="4">
        <f>IF(W$5&lt;=$D54,0,IF(SUM($D54,I19)&gt;W$5,$AE30/I19,$AE30-SUM($I54:V54)))</f>
        <v>0</v>
      </c>
      <c r="X54" s="4">
        <f>IF(X$5&lt;=$D54,0,IF(SUM($D54,I19)&gt;X$5,$AE30/I19,$AE30-SUM($I54:W54)))</f>
        <v>0</v>
      </c>
      <c r="Y54" s="4">
        <f>IF(Y$5&lt;=$D54,0,IF(SUM($D54,I19)&gt;Y$5,$AE30/I19,$AE30-SUM($I54:X54)))</f>
        <v>0</v>
      </c>
      <c r="Z54" s="4">
        <f>IF(Z$5&lt;=$D54,0,IF(SUM($D54,I19)&gt;Z$5,$AE30/I19,$AE30-SUM($I54:Y54)))</f>
        <v>0</v>
      </c>
      <c r="AA54" s="4">
        <f>IF(AA$5&lt;=$D54,0,IF(SUM($D54,I19)&gt;AA$5,$AE30/I19,$AE30-SUM($I54:Z54)))</f>
        <v>0</v>
      </c>
      <c r="AB54" s="4">
        <f>IF(AB$5&lt;=$D54,0,IF(SUM($D54,I19)&gt;AB$5,$AE30/I19,$AE30-SUM($I54:AA54)))</f>
        <v>0</v>
      </c>
      <c r="AC54" s="4">
        <f>IF(AC$5&lt;=$D54,0,IF(SUM($D54,I19)&gt;AC$5,$AE30/I19,$AE30-SUM($I54:AB54)))</f>
        <v>0</v>
      </c>
      <c r="AD54" s="4">
        <f>IF(AD$5&lt;=$D54,0,IF(SUM($D54,I19)&gt;AD$5,$AE30/I19,$AE30-SUM($I54:AC54)))</f>
        <v>0</v>
      </c>
      <c r="AE54" s="4">
        <f>IF(AE$5&lt;=$D54,0,IF(SUM($D54,I19)&gt;AE$5,$AE30/I19,$AE30-SUM($I54:AD54)))</f>
        <v>0</v>
      </c>
      <c r="AF54" s="4">
        <f>IF(AF$5&lt;=$D54,0,IF(SUM($D54,I19)&gt;AF$5,$AE30/I19,$AE30-SUM($I54:AE54)))</f>
        <v>0</v>
      </c>
      <c r="AG54" s="4">
        <f>IF(AG$5&lt;=$D54,0,IF(SUM($D54,I19)&gt;AG$5,$AE30/I19,$AE30-SUM($I54:AF54)))</f>
        <v>0</v>
      </c>
      <c r="AH54" s="4">
        <f>IF(AH$5&lt;=$D54,0,IF(SUM($D54,I19)&gt;AH$5,$AE30/I19,$AE30-SUM($I54:AG54)))</f>
        <v>0</v>
      </c>
      <c r="AI54" s="4">
        <f>IF(AI$5&lt;=$D54,0,IF(SUM($D54,I19)&gt;AI$5,$AE30/I19,$AE30-SUM($I54:AH54)))</f>
        <v>0</v>
      </c>
      <c r="AJ54" s="4">
        <f>IF(AJ$5&lt;=$D54,0,IF(SUM($D54,I19)&gt;AJ$5,$AE30/I19,$AE30-SUM($I54:AI54)))</f>
        <v>0</v>
      </c>
      <c r="AK54" s="4">
        <f>IF(AK$5&lt;=$D54,0,IF(SUM($D54,I19)&gt;AK$5,$AE30/I19,$AE30-SUM($I54:AJ54)))</f>
        <v>0</v>
      </c>
      <c r="AL54" s="4">
        <f>IF(AL$5&lt;=$D54,0,IF(SUM($D54,I19)&gt;AL$5,$AE30/I19,$AE30-SUM($I54:AK54)))</f>
        <v>0</v>
      </c>
      <c r="AM54" s="4">
        <f>IF(AM$5&lt;=$D54,0,IF(SUM($D54,I19)&gt;AM$5,$AE30/I19,$AE30-SUM($I54:AL54)))</f>
        <v>0</v>
      </c>
      <c r="AN54" s="4">
        <f>IF(AN$5&lt;=$D54,0,IF(SUM($D54,I19)&gt;AN$5,$AE30/I19,$AE30-SUM($I54:AM54)))</f>
        <v>0</v>
      </c>
      <c r="AO54" s="4">
        <f>IF(AO$5&lt;=$D54,0,IF(SUM($D54,I19)&gt;AO$5,$AE30/I19,$AE30-SUM($I54:AN54)))</f>
        <v>0</v>
      </c>
      <c r="AP54" s="4">
        <f>IF(AP$5&lt;=$D54,0,IF(SUM($D54,I19)&gt;AP$5,$AE30/I19,$AE30-SUM($I54:AO54)))</f>
        <v>0</v>
      </c>
      <c r="AQ54" s="4">
        <f>IF(AQ$5&lt;=$D54,0,IF(SUM($D54,I19)&gt;AQ$5,$AE30/I19,$AE30-SUM($I54:AP54)))</f>
        <v>0</v>
      </c>
      <c r="AR54" s="4">
        <f>IF(AR$5&lt;=$D54,0,IF(SUM($D54,I19)&gt;AR$5,$AE30/I19,$AE30-SUM($I54:AQ54)))</f>
        <v>0</v>
      </c>
      <c r="AS54" s="4">
        <f>IF(AS$5&lt;=$D54,0,IF(SUM($D54,I19)&gt;AS$5,$AE30/I19,$AE30-SUM($I54:AR54)))</f>
        <v>0</v>
      </c>
      <c r="AT54" s="4">
        <f>IF(AT$5&lt;=$D54,0,IF(SUM($D54,I19)&gt;AT$5,$AE30/I19,$AE30-SUM($I54:AS54)))</f>
        <v>0</v>
      </c>
      <c r="AU54" s="4">
        <f>IF(AU$5&lt;=$D54,0,IF(SUM($D54,I19)&gt;AU$5,$AE30/I19,$AE30-SUM($I54:AT54)))</f>
        <v>0</v>
      </c>
      <c r="AV54" s="4">
        <f>IF(AV$5&lt;=$D54,0,IF(SUM($D54,I19)&gt;AV$5,$AE30/I19,$AE30-SUM($I54:AU54)))</f>
        <v>0</v>
      </c>
      <c r="AW54" s="4">
        <f>IF(AW$5&lt;=$D54,0,IF(SUM($D54,I19)&gt;AW$5,$AE30/I19,$AE30-SUM($I54:AV54)))</f>
        <v>0</v>
      </c>
      <c r="AX54" s="4">
        <f>IF(AX$5&lt;=$D54,0,IF(SUM($D54,I19)&gt;AX$5,$AE30/I19,$AE30-SUM($I54:AW54)))</f>
        <v>0</v>
      </c>
      <c r="AY54" s="4">
        <f>IF(AY$5&lt;=$D54,0,IF(SUM($D54,I19)&gt;AY$5,$AE30/I19,$AE30-SUM($I54:AX54)))</f>
        <v>0</v>
      </c>
      <c r="AZ54" s="4">
        <f>IF(AZ$5&lt;=$D54,0,IF(SUM($D54,I19)&gt;AZ$5,$AE30/I19,$AE30-SUM($I54:AY54)))</f>
        <v>0</v>
      </c>
      <c r="BA54" s="4">
        <f>IF(BA$5&lt;=$D54,0,IF(SUM($D54,I19)&gt;BA$5,$AE30/I19,$AE30-SUM($I54:AZ54)))</f>
        <v>0</v>
      </c>
      <c r="BB54" s="4">
        <f>IF(BB$5&lt;=$D54,0,IF(SUM($D54,I19)&gt;BB$5,$AE30/I19,$AE30-SUM($I54:BA54)))</f>
        <v>0</v>
      </c>
      <c r="BC54" s="4">
        <f>IF(BC$5&lt;=$D54,0,IF(SUM($D54,I19)&gt;BC$5,$AE30/I19,$AE30-SUM($I54:BB54)))</f>
        <v>0</v>
      </c>
      <c r="BD54" s="4">
        <f>IF(BD$5&lt;=$D54,0,IF(SUM($D54,I19)&gt;BD$5,$AE30/I19,$AE30-SUM($I54:BC54)))</f>
        <v>0</v>
      </c>
      <c r="BE54" s="4">
        <f>IF(BE$5&lt;=$D54,0,IF(SUM($D54,I19)&gt;BE$5,$AE30/I19,$AE30-SUM($I54:BD54)))</f>
        <v>0</v>
      </c>
      <c r="BF54" s="4">
        <f>IF(BF$5&lt;=$D54,0,IF(SUM($D54,I19)&gt;BF$5,$AE30/I19,$AE30-SUM($I54:BE54)))</f>
        <v>0</v>
      </c>
      <c r="BG54" s="4">
        <f>IF(BG$5&lt;=$D54,0,IF(SUM($D54,I19)&gt;BG$5,$AE30/I19,$AE30-SUM($I54:BF54)))</f>
        <v>0</v>
      </c>
      <c r="BH54" s="4">
        <f>IF(BH$5&lt;=$D54,0,IF(SUM($D54,I19)&gt;BH$5,$AE30/I19,$AE30-SUM($I54:BG54)))</f>
        <v>0</v>
      </c>
      <c r="BI54" s="4">
        <f>IF(BI$5&lt;=$D54,0,IF(SUM($D54,I19)&gt;BI$5,$AE30/I19,$AE30-SUM($I54:BH54)))</f>
        <v>0</v>
      </c>
      <c r="BJ54" s="4">
        <f>IF(BJ$5&lt;=$D54,0,IF(SUM($D54,I19)&gt;BJ$5,$AE30/I19,$AE30-SUM($I54:BI54)))</f>
        <v>0</v>
      </c>
      <c r="BK54" s="4">
        <f>IF(BK$5&lt;=$D54,0,IF(SUM($D54,I19)&gt;BK$5,$AE30/I19,$AE30-SUM($I54:BJ54)))</f>
        <v>0</v>
      </c>
      <c r="BL54" s="4">
        <f>IF(BL$5&lt;=$D54,0,IF(SUM($D54,I19)&gt;BL$5,$AE30/I19,$AE30-SUM($I54:BK54)))</f>
        <v>0</v>
      </c>
      <c r="BM54" s="4">
        <f>IF(BM$5&lt;=$D54,0,IF(SUM($D54,I19)&gt;BM$5,$AE30/I19,$AE30-SUM($I54:BL54)))</f>
        <v>0</v>
      </c>
      <c r="BN54" s="4">
        <f>IF(BN$5&lt;=$D54,0,IF(SUM($D54,I19)&gt;BN$5,$AE30/I19,$AE30-SUM($I54:BM54)))</f>
        <v>0</v>
      </c>
      <c r="BO54" s="4">
        <f>IF(BO$5&lt;=$D54,0,IF(SUM($D54,I19)&gt;BO$5,$AE30/I19,$AE30-SUM($I54:BN54)))</f>
        <v>0</v>
      </c>
      <c r="BP54" s="4">
        <f>IF(BP$5&lt;=$D54,0,IF(SUM($D54,I19)&gt;BP$5,$AE30/I19,$AE30-SUM($I54:BO54)))</f>
        <v>0</v>
      </c>
      <c r="BQ54" s="4">
        <f>IF(BQ$5&lt;=$D54,0,IF(SUM($D54,I19)&gt;BQ$5,$AE30/I19,$AE30-SUM($I54:BP54)))</f>
        <v>0</v>
      </c>
    </row>
    <row r="55" spans="4:69" ht="12.75" customHeight="1">
      <c r="D55" s="23">
        <f t="shared" si="68"/>
        <v>2033</v>
      </c>
      <c r="E55" s="1" t="s">
        <v>25</v>
      </c>
      <c r="I55" s="34"/>
      <c r="J55" s="4">
        <f>IF(J$5&lt;=$D55,0,IF(SUM($D55,I19)&gt;J$5,$AF30/I19,$AF30-SUM($I55:I55)))</f>
        <v>0</v>
      </c>
      <c r="K55" s="4">
        <f>IF(K$5&lt;=$D55,0,IF(SUM($D55,I19)&gt;K$5,$AF30/I19,$AF30-SUM($I55:J55)))</f>
        <v>0</v>
      </c>
      <c r="L55" s="4">
        <f>IF(L$5&lt;=$D55,0,IF(SUM($D55,I19)&gt;L$5,$AF30/I19,$AF30-SUM($I55:K55)))</f>
        <v>0</v>
      </c>
      <c r="M55" s="4">
        <f>IF(M$5&lt;=$D55,0,IF(SUM($D55,I19)&gt;M$5,$AF30/I19,$AF30-SUM($I55:L55)))</f>
        <v>0</v>
      </c>
      <c r="N55" s="4">
        <f>IF(N$5&lt;=$D55,0,IF(SUM($D55,I19)&gt;N$5,$AF30/I19,$AF30-SUM($I55:M55)))</f>
        <v>0</v>
      </c>
      <c r="O55" s="4">
        <f>IF(O$5&lt;=$D55,0,IF(SUM($D55,I19)&gt;O$5,$AF30/I19,$AF30-SUM($I55:N55)))</f>
        <v>0</v>
      </c>
      <c r="P55" s="4">
        <f>IF(P$5&lt;=$D55,0,IF(SUM($D55,I19)&gt;P$5,$AF30/I19,$AF30-SUM($I55:O55)))</f>
        <v>0</v>
      </c>
      <c r="Q55" s="4">
        <f>IF(Q$5&lt;=$D55,0,IF(SUM($D55,I19)&gt;Q$5,$AF30/I19,$AF30-SUM($I55:P55)))</f>
        <v>0</v>
      </c>
      <c r="R55" s="4">
        <f>IF(R$5&lt;=$D55,0,IF(SUM($D55,I19)&gt;R$5,$AF30/I19,$AF30-SUM($I55:Q55)))</f>
        <v>0</v>
      </c>
      <c r="S55" s="4">
        <f>IF(S$5&lt;=$D55,0,IF(SUM($D55,I19)&gt;S$5,$AF30/I19,$AF30-SUM($I55:R55)))</f>
        <v>0</v>
      </c>
      <c r="T55" s="4">
        <f>IF(T$5&lt;=$D55,0,IF(SUM($D55,I19)&gt;T$5,$AF30/I19,$AF30-SUM($I55:S55)))</f>
        <v>0</v>
      </c>
      <c r="U55" s="4">
        <f>IF(U$5&lt;=$D55,0,IF(SUM($D55,I19)&gt;U$5,$AF30/I19,$AF30-SUM($I55:T55)))</f>
        <v>0</v>
      </c>
      <c r="V55" s="4">
        <f>IF(V$5&lt;=$D55,0,IF(SUM($D55,I19)&gt;V$5,$AF30/I19,$AF30-SUM($I55:U55)))</f>
        <v>0</v>
      </c>
      <c r="W55" s="4">
        <f>IF(W$5&lt;=$D55,0,IF(SUM($D55,I19)&gt;W$5,$AF30/I19,$AF30-SUM($I55:V55)))</f>
        <v>0</v>
      </c>
      <c r="X55" s="4">
        <f>IF(X$5&lt;=$D55,0,IF(SUM($D55,I19)&gt;X$5,$AF30/I19,$AF30-SUM($I55:W55)))</f>
        <v>0</v>
      </c>
      <c r="Y55" s="4">
        <f>IF(Y$5&lt;=$D55,0,IF(SUM($D55,I19)&gt;Y$5,$AF30/I19,$AF30-SUM($I55:X55)))</f>
        <v>0</v>
      </c>
      <c r="Z55" s="4">
        <f>IF(Z$5&lt;=$D55,0,IF(SUM($D55,I19)&gt;Z$5,$AF30/I19,$AF30-SUM($I55:Y55)))</f>
        <v>0</v>
      </c>
      <c r="AA55" s="4">
        <f>IF(AA$5&lt;=$D55,0,IF(SUM($D55,I19)&gt;AA$5,$AF30/I19,$AF30-SUM($I55:Z55)))</f>
        <v>0</v>
      </c>
      <c r="AB55" s="4">
        <f>IF(AB$5&lt;=$D55,0,IF(SUM($D55,I19)&gt;AB$5,$AF30/I19,$AF30-SUM($I55:AA55)))</f>
        <v>0</v>
      </c>
      <c r="AC55" s="4">
        <f>IF(AC$5&lt;=$D55,0,IF(SUM($D55,I19)&gt;AC$5,$AF30/I19,$AF30-SUM($I55:AB55)))</f>
        <v>0</v>
      </c>
      <c r="AD55" s="4">
        <f>IF(AD$5&lt;=$D55,0,IF(SUM($D55,I19)&gt;AD$5,$AF30/I19,$AF30-SUM($I55:AC55)))</f>
        <v>0</v>
      </c>
      <c r="AE55" s="4">
        <f>IF(AE$5&lt;=$D55,0,IF(SUM($D55,I19)&gt;AE$5,$AF30/I19,$AF30-SUM($I55:AD55)))</f>
        <v>0</v>
      </c>
      <c r="AF55" s="4">
        <f>IF(AF$5&lt;=$D55,0,IF(SUM($D55,I19)&gt;AF$5,$AF30/I19,$AF30-SUM($I55:AE55)))</f>
        <v>0</v>
      </c>
      <c r="AG55" s="4">
        <f>IF(AG$5&lt;=$D55,0,IF(SUM($D55,I19)&gt;AG$5,$AF30/I19,$AF30-SUM($I55:AF55)))</f>
        <v>0</v>
      </c>
      <c r="AH55" s="4">
        <f>IF(AH$5&lt;=$D55,0,IF(SUM($D55,I19)&gt;AH$5,$AF30/I19,$AF30-SUM($I55:AG55)))</f>
        <v>0</v>
      </c>
      <c r="AI55" s="4">
        <f>IF(AI$5&lt;=$D55,0,IF(SUM($D55,I19)&gt;AI$5,$AF30/I19,$AF30-SUM($I55:AH55)))</f>
        <v>0</v>
      </c>
      <c r="AJ55" s="4">
        <f>IF(AJ$5&lt;=$D55,0,IF(SUM($D55,I19)&gt;AJ$5,$AF30/I19,$AF30-SUM($I55:AI55)))</f>
        <v>0</v>
      </c>
      <c r="AK55" s="4">
        <f>IF(AK$5&lt;=$D55,0,IF(SUM($D55,I19)&gt;AK$5,$AF30/I19,$AF30-SUM($I55:AJ55)))</f>
        <v>0</v>
      </c>
      <c r="AL55" s="4">
        <f>IF(AL$5&lt;=$D55,0,IF(SUM($D55,I19)&gt;AL$5,$AF30/I19,$AF30-SUM($I55:AK55)))</f>
        <v>0</v>
      </c>
      <c r="AM55" s="4">
        <f>IF(AM$5&lt;=$D55,0,IF(SUM($D55,I19)&gt;AM$5,$AF30/I19,$AF30-SUM($I55:AL55)))</f>
        <v>0</v>
      </c>
      <c r="AN55" s="4">
        <f>IF(AN$5&lt;=$D55,0,IF(SUM($D55,I19)&gt;AN$5,$AF30/I19,$AF30-SUM($I55:AM55)))</f>
        <v>0</v>
      </c>
      <c r="AO55" s="4">
        <f>IF(AO$5&lt;=$D55,0,IF(SUM($D55,I19)&gt;AO$5,$AF30/I19,$AF30-SUM($I55:AN55)))</f>
        <v>0</v>
      </c>
      <c r="AP55" s="4">
        <f>IF(AP$5&lt;=$D55,0,IF(SUM($D55,I19)&gt;AP$5,$AF30/I19,$AF30-SUM($I55:AO55)))</f>
        <v>0</v>
      </c>
      <c r="AQ55" s="4">
        <f>IF(AQ$5&lt;=$D55,0,IF(SUM($D55,I19)&gt;AQ$5,$AF30/I19,$AF30-SUM($I55:AP55)))</f>
        <v>0</v>
      </c>
      <c r="AR55" s="4">
        <f>IF(AR$5&lt;=$D55,0,IF(SUM($D55,I19)&gt;AR$5,$AF30/I19,$AF30-SUM($I55:AQ55)))</f>
        <v>0</v>
      </c>
      <c r="AS55" s="4">
        <f>IF(AS$5&lt;=$D55,0,IF(SUM($D55,I19)&gt;AS$5,$AF30/I19,$AF30-SUM($I55:AR55)))</f>
        <v>0</v>
      </c>
      <c r="AT55" s="4">
        <f>IF(AT$5&lt;=$D55,0,IF(SUM($D55,I19)&gt;AT$5,$AF30/I19,$AF30-SUM($I55:AS55)))</f>
        <v>0</v>
      </c>
      <c r="AU55" s="4">
        <f>IF(AU$5&lt;=$D55,0,IF(SUM($D55,I19)&gt;AU$5,$AF30/I19,$AF30-SUM($I55:AT55)))</f>
        <v>0</v>
      </c>
      <c r="AV55" s="4">
        <f>IF(AV$5&lt;=$D55,0,IF(SUM($D55,I19)&gt;AV$5,$AF30/I19,$AF30-SUM($I55:AU55)))</f>
        <v>0</v>
      </c>
      <c r="AW55" s="4">
        <f>IF(AW$5&lt;=$D55,0,IF(SUM($D55,I19)&gt;AW$5,$AF30/I19,$AF30-SUM($I55:AV55)))</f>
        <v>0</v>
      </c>
      <c r="AX55" s="4">
        <f>IF(AX$5&lt;=$D55,0,IF(SUM($D55,I19)&gt;AX$5,$AF30/I19,$AF30-SUM($I55:AW55)))</f>
        <v>0</v>
      </c>
      <c r="AY55" s="4">
        <f>IF(AY$5&lt;=$D55,0,IF(SUM($D55,I19)&gt;AY$5,$AF30/I19,$AF30-SUM($I55:AX55)))</f>
        <v>0</v>
      </c>
      <c r="AZ55" s="4">
        <f>IF(AZ$5&lt;=$D55,0,IF(SUM($D55,I19)&gt;AZ$5,$AF30/I19,$AF30-SUM($I55:AY55)))</f>
        <v>0</v>
      </c>
      <c r="BA55" s="4">
        <f>IF(BA$5&lt;=$D55,0,IF(SUM($D55,I19)&gt;BA$5,$AF30/I19,$AF30-SUM($I55:AZ55)))</f>
        <v>0</v>
      </c>
      <c r="BB55" s="4">
        <f>IF(BB$5&lt;=$D55,0,IF(SUM($D55,I19)&gt;BB$5,$AF30/I19,$AF30-SUM($I55:BA55)))</f>
        <v>0</v>
      </c>
      <c r="BC55" s="4">
        <f>IF(BC$5&lt;=$D55,0,IF(SUM($D55,I19)&gt;BC$5,$AF30/I19,$AF30-SUM($I55:BB55)))</f>
        <v>0</v>
      </c>
      <c r="BD55" s="4">
        <f>IF(BD$5&lt;=$D55,0,IF(SUM($D55,I19)&gt;BD$5,$AF30/I19,$AF30-SUM($I55:BC55)))</f>
        <v>0</v>
      </c>
      <c r="BE55" s="4">
        <f>IF(BE$5&lt;=$D55,0,IF(SUM($D55,I19)&gt;BE$5,$AF30/I19,$AF30-SUM($I55:BD55)))</f>
        <v>0</v>
      </c>
      <c r="BF55" s="4">
        <f>IF(BF$5&lt;=$D55,0,IF(SUM($D55,I19)&gt;BF$5,$AF30/I19,$AF30-SUM($I55:BE55)))</f>
        <v>0</v>
      </c>
      <c r="BG55" s="4">
        <f>IF(BG$5&lt;=$D55,0,IF(SUM($D55,I19)&gt;BG$5,$AF30/I19,$AF30-SUM($I55:BF55)))</f>
        <v>0</v>
      </c>
      <c r="BH55" s="4">
        <f>IF(BH$5&lt;=$D55,0,IF(SUM($D55,I19)&gt;BH$5,$AF30/I19,$AF30-SUM($I55:BG55)))</f>
        <v>0</v>
      </c>
      <c r="BI55" s="4">
        <f>IF(BI$5&lt;=$D55,0,IF(SUM($D55,I19)&gt;BI$5,$AF30/I19,$AF30-SUM($I55:BH55)))</f>
        <v>0</v>
      </c>
      <c r="BJ55" s="4">
        <f>IF(BJ$5&lt;=$D55,0,IF(SUM($D55,I19)&gt;BJ$5,$AF30/I19,$AF30-SUM($I55:BI55)))</f>
        <v>0</v>
      </c>
      <c r="BK55" s="4">
        <f>IF(BK$5&lt;=$D55,0,IF(SUM($D55,I19)&gt;BK$5,$AF30/I19,$AF30-SUM($I55:BJ55)))</f>
        <v>0</v>
      </c>
      <c r="BL55" s="4">
        <f>IF(BL$5&lt;=$D55,0,IF(SUM($D55,I19)&gt;BL$5,$AF30/I19,$AF30-SUM($I55:BK55)))</f>
        <v>0</v>
      </c>
      <c r="BM55" s="4">
        <f>IF(BM$5&lt;=$D55,0,IF(SUM($D55,I19)&gt;BM$5,$AF30/I19,$AF30-SUM($I55:BL55)))</f>
        <v>0</v>
      </c>
      <c r="BN55" s="4">
        <f>IF(BN$5&lt;=$D55,0,IF(SUM($D55,I19)&gt;BN$5,$AF30/I19,$AF30-SUM($I55:BM55)))</f>
        <v>0</v>
      </c>
      <c r="BO55" s="4">
        <f>IF(BO$5&lt;=$D55,0,IF(SUM($D55,I19)&gt;BO$5,$AF30/I19,$AF30-SUM($I55:BN55)))</f>
        <v>0</v>
      </c>
      <c r="BP55" s="4">
        <f>IF(BP$5&lt;=$D55,0,IF(SUM($D55,I19)&gt;BP$5,$AF30/I19,$AF30-SUM($I55:BO55)))</f>
        <v>0</v>
      </c>
      <c r="BQ55" s="4">
        <f>IF(BQ$5&lt;=$D55,0,IF(SUM($D55,I19)&gt;BQ$5,$AF30/I19,$AF30-SUM($I55:BP55)))</f>
        <v>0</v>
      </c>
    </row>
    <row r="56" spans="4:69" ht="12.75" customHeight="1">
      <c r="D56" s="23">
        <f t="shared" si="68"/>
        <v>2034</v>
      </c>
      <c r="E56" s="1" t="s">
        <v>25</v>
      </c>
      <c r="I56" s="34"/>
      <c r="J56" s="4">
        <f>IF(J$5&lt;=$D56,0,IF(SUM($D56,I19)&gt;J$5,$AG30/I19,$AG30-SUM($I56:I56)))</f>
        <v>0</v>
      </c>
      <c r="K56" s="4">
        <f>IF(K$5&lt;=$D56,0,IF(SUM($D56,I19)&gt;K$5,$AG30/I19,$AG30-SUM($I56:J56)))</f>
        <v>0</v>
      </c>
      <c r="L56" s="4">
        <f>IF(L$5&lt;=$D56,0,IF(SUM($D56,I19)&gt;L$5,$AG30/I19,$AG30-SUM($I56:K56)))</f>
        <v>0</v>
      </c>
      <c r="M56" s="4">
        <f>IF(M$5&lt;=$D56,0,IF(SUM($D56,I19)&gt;M$5,$AG30/I19,$AG30-SUM($I56:L56)))</f>
        <v>0</v>
      </c>
      <c r="N56" s="4">
        <f>IF(N$5&lt;=$D56,0,IF(SUM($D56,I19)&gt;N$5,$AG30/I19,$AG30-SUM($I56:M56)))</f>
        <v>0</v>
      </c>
      <c r="O56" s="4">
        <f>IF(O$5&lt;=$D56,0,IF(SUM($D56,I19)&gt;O$5,$AG30/I19,$AG30-SUM($I56:N56)))</f>
        <v>0</v>
      </c>
      <c r="P56" s="4">
        <f>IF(P$5&lt;=$D56,0,IF(SUM($D56,I19)&gt;P$5,$AG30/I19,$AG30-SUM($I56:O56)))</f>
        <v>0</v>
      </c>
      <c r="Q56" s="4">
        <f>IF(Q$5&lt;=$D56,0,IF(SUM($D56,I19)&gt;Q$5,$AG30/I19,$AG30-SUM($I56:P56)))</f>
        <v>0</v>
      </c>
      <c r="R56" s="4">
        <f>IF(R$5&lt;=$D56,0,IF(SUM($D56,I19)&gt;R$5,$AG30/I19,$AG30-SUM($I56:Q56)))</f>
        <v>0</v>
      </c>
      <c r="S56" s="4">
        <f>IF(S$5&lt;=$D56,0,IF(SUM($D56,I19)&gt;S$5,$AG30/I19,$AG30-SUM($I56:R56)))</f>
        <v>0</v>
      </c>
      <c r="T56" s="4">
        <f>IF(T$5&lt;=$D56,0,IF(SUM($D56,I19)&gt;T$5,$AG30/I19,$AG30-SUM($I56:S56)))</f>
        <v>0</v>
      </c>
      <c r="U56" s="4">
        <f>IF(U$5&lt;=$D56,0,IF(SUM($D56,I19)&gt;U$5,$AG30/I19,$AG30-SUM($I56:T56)))</f>
        <v>0</v>
      </c>
      <c r="V56" s="4">
        <f>IF(V$5&lt;=$D56,0,IF(SUM($D56,I19)&gt;V$5,$AG30/I19,$AG30-SUM($I56:U56)))</f>
        <v>0</v>
      </c>
      <c r="W56" s="4">
        <f>IF(W$5&lt;=$D56,0,IF(SUM($D56,I19)&gt;W$5,$AG30/I19,$AG30-SUM($I56:V56)))</f>
        <v>0</v>
      </c>
      <c r="X56" s="4">
        <f>IF(X$5&lt;=$D56,0,IF(SUM($D56,I19)&gt;X$5,$AG30/I19,$AG30-SUM($I56:W56)))</f>
        <v>0</v>
      </c>
      <c r="Y56" s="4">
        <f>IF(Y$5&lt;=$D56,0,IF(SUM($D56,I19)&gt;Y$5,$AG30/I19,$AG30-SUM($I56:X56)))</f>
        <v>0</v>
      </c>
      <c r="Z56" s="4">
        <f>IF(Z$5&lt;=$D56,0,IF(SUM($D56,I19)&gt;Z$5,$AG30/I19,$AG30-SUM($I56:Y56)))</f>
        <v>0</v>
      </c>
      <c r="AA56" s="4">
        <f>IF(AA$5&lt;=$D56,0,IF(SUM($D56,I19)&gt;AA$5,$AG30/I19,$AG30-SUM($I56:Z56)))</f>
        <v>0</v>
      </c>
      <c r="AB56" s="4">
        <f>IF(AB$5&lt;=$D56,0,IF(SUM($D56,I19)&gt;AB$5,$AG30/I19,$AG30-SUM($I56:AA56)))</f>
        <v>0</v>
      </c>
      <c r="AC56" s="4">
        <f>IF(AC$5&lt;=$D56,0,IF(SUM($D56,I19)&gt;AC$5,$AG30/I19,$AG30-SUM($I56:AB56)))</f>
        <v>0</v>
      </c>
      <c r="AD56" s="4">
        <f>IF(AD$5&lt;=$D56,0,IF(SUM($D56,I19)&gt;AD$5,$AG30/I19,$AG30-SUM($I56:AC56)))</f>
        <v>0</v>
      </c>
      <c r="AE56" s="4">
        <f>IF(AE$5&lt;=$D56,0,IF(SUM($D56,I19)&gt;AE$5,$AG30/I19,$AG30-SUM($I56:AD56)))</f>
        <v>0</v>
      </c>
      <c r="AF56" s="4">
        <f>IF(AF$5&lt;=$D56,0,IF(SUM($D56,I19)&gt;AF$5,$AG30/I19,$AG30-SUM($I56:AE56)))</f>
        <v>0</v>
      </c>
      <c r="AG56" s="4">
        <f>IF(AG$5&lt;=$D56,0,IF(SUM($D56,I19)&gt;AG$5,$AG30/I19,$AG30-SUM($I56:AF56)))</f>
        <v>0</v>
      </c>
      <c r="AH56" s="4">
        <f>IF(AH$5&lt;=$D56,0,IF(SUM($D56,I19)&gt;AH$5,$AG30/I19,$AG30-SUM($I56:AG56)))</f>
        <v>0</v>
      </c>
      <c r="AI56" s="4">
        <f>IF(AI$5&lt;=$D56,0,IF(SUM($D56,I19)&gt;AI$5,$AG30/I19,$AG30-SUM($I56:AH56)))</f>
        <v>0</v>
      </c>
      <c r="AJ56" s="4">
        <f>IF(AJ$5&lt;=$D56,0,IF(SUM($D56,I19)&gt;AJ$5,$AG30/I19,$AG30-SUM($I56:AI56)))</f>
        <v>0</v>
      </c>
      <c r="AK56" s="4">
        <f>IF(AK$5&lt;=$D56,0,IF(SUM($D56,I19)&gt;AK$5,$AG30/I19,$AG30-SUM($I56:AJ56)))</f>
        <v>0</v>
      </c>
      <c r="AL56" s="4">
        <f>IF(AL$5&lt;=$D56,0,IF(SUM($D56,I19)&gt;AL$5,$AG30/I19,$AG30-SUM($I56:AK56)))</f>
        <v>0</v>
      </c>
      <c r="AM56" s="4">
        <f>IF(AM$5&lt;=$D56,0,IF(SUM($D56,I19)&gt;AM$5,$AG30/I19,$AG30-SUM($I56:AL56)))</f>
        <v>0</v>
      </c>
      <c r="AN56" s="4">
        <f>IF(AN$5&lt;=$D56,0,IF(SUM($D56,I19)&gt;AN$5,$AG30/I19,$AG30-SUM($I56:AM56)))</f>
        <v>0</v>
      </c>
      <c r="AO56" s="4">
        <f>IF(AO$5&lt;=$D56,0,IF(SUM($D56,I19)&gt;AO$5,$AG30/I19,$AG30-SUM($I56:AN56)))</f>
        <v>0</v>
      </c>
      <c r="AP56" s="4">
        <f>IF(AP$5&lt;=$D56,0,IF(SUM($D56,I19)&gt;AP$5,$AG30/I19,$AG30-SUM($I56:AO56)))</f>
        <v>0</v>
      </c>
      <c r="AQ56" s="4">
        <f>IF(AQ$5&lt;=$D56,0,IF(SUM($D56,I19)&gt;AQ$5,$AG30/I19,$AG30-SUM($I56:AP56)))</f>
        <v>0</v>
      </c>
      <c r="AR56" s="4">
        <f>IF(AR$5&lt;=$D56,0,IF(SUM($D56,I19)&gt;AR$5,$AG30/I19,$AG30-SUM($I56:AQ56)))</f>
        <v>0</v>
      </c>
      <c r="AS56" s="4">
        <f>IF(AS$5&lt;=$D56,0,IF(SUM($D56,I19)&gt;AS$5,$AG30/I19,$AG30-SUM($I56:AR56)))</f>
        <v>0</v>
      </c>
      <c r="AT56" s="4">
        <f>IF(AT$5&lt;=$D56,0,IF(SUM($D56,I19)&gt;AT$5,$AG30/I19,$AG30-SUM($I56:AS56)))</f>
        <v>0</v>
      </c>
      <c r="AU56" s="4">
        <f>IF(AU$5&lt;=$D56,0,IF(SUM($D56,I19)&gt;AU$5,$AG30/I19,$AG30-SUM($I56:AT56)))</f>
        <v>0</v>
      </c>
      <c r="AV56" s="4">
        <f>IF(AV$5&lt;=$D56,0,IF(SUM($D56,I19)&gt;AV$5,$AG30/I19,$AG30-SUM($I56:AU56)))</f>
        <v>0</v>
      </c>
      <c r="AW56" s="4">
        <f>IF(AW$5&lt;=$D56,0,IF(SUM($D56,I19)&gt;AW$5,$AG30/I19,$AG30-SUM($I56:AV56)))</f>
        <v>0</v>
      </c>
      <c r="AX56" s="4">
        <f>IF(AX$5&lt;=$D56,0,IF(SUM($D56,I19)&gt;AX$5,$AG30/I19,$AG30-SUM($I56:AW56)))</f>
        <v>0</v>
      </c>
      <c r="AY56" s="4">
        <f>IF(AY$5&lt;=$D56,0,IF(SUM($D56,I19)&gt;AY$5,$AG30/I19,$AG30-SUM($I56:AX56)))</f>
        <v>0</v>
      </c>
      <c r="AZ56" s="4">
        <f>IF(AZ$5&lt;=$D56,0,IF(SUM($D56,I19)&gt;AZ$5,$AG30/I19,$AG30-SUM($I56:AY56)))</f>
        <v>0</v>
      </c>
      <c r="BA56" s="4">
        <f>IF(BA$5&lt;=$D56,0,IF(SUM($D56,I19)&gt;BA$5,$AG30/I19,$AG30-SUM($I56:AZ56)))</f>
        <v>0</v>
      </c>
      <c r="BB56" s="4">
        <f>IF(BB$5&lt;=$D56,0,IF(SUM($D56,I19)&gt;BB$5,$AG30/I19,$AG30-SUM($I56:BA56)))</f>
        <v>0</v>
      </c>
      <c r="BC56" s="4">
        <f>IF(BC$5&lt;=$D56,0,IF(SUM($D56,I19)&gt;BC$5,$AG30/I19,$AG30-SUM($I56:BB56)))</f>
        <v>0</v>
      </c>
      <c r="BD56" s="4">
        <f>IF(BD$5&lt;=$D56,0,IF(SUM($D56,I19)&gt;BD$5,$AG30/I19,$AG30-SUM($I56:BC56)))</f>
        <v>0</v>
      </c>
      <c r="BE56" s="4">
        <f>IF(BE$5&lt;=$D56,0,IF(SUM($D56,I19)&gt;BE$5,$AG30/I19,$AG30-SUM($I56:BD56)))</f>
        <v>0</v>
      </c>
      <c r="BF56" s="4">
        <f>IF(BF$5&lt;=$D56,0,IF(SUM($D56,I19)&gt;BF$5,$AG30/I19,$AG30-SUM($I56:BE56)))</f>
        <v>0</v>
      </c>
      <c r="BG56" s="4">
        <f>IF(BG$5&lt;=$D56,0,IF(SUM($D56,I19)&gt;BG$5,$AG30/I19,$AG30-SUM($I56:BF56)))</f>
        <v>0</v>
      </c>
      <c r="BH56" s="4">
        <f>IF(BH$5&lt;=$D56,0,IF(SUM($D56,I19)&gt;BH$5,$AG30/I19,$AG30-SUM($I56:BG56)))</f>
        <v>0</v>
      </c>
      <c r="BI56" s="4">
        <f>IF(BI$5&lt;=$D56,0,IF(SUM($D56,I19)&gt;BI$5,$AG30/I19,$AG30-SUM($I56:BH56)))</f>
        <v>0</v>
      </c>
      <c r="BJ56" s="4">
        <f>IF(BJ$5&lt;=$D56,0,IF(SUM($D56,I19)&gt;BJ$5,$AG30/I19,$AG30-SUM($I56:BI56)))</f>
        <v>0</v>
      </c>
      <c r="BK56" s="4">
        <f>IF(BK$5&lt;=$D56,0,IF(SUM($D56,I19)&gt;BK$5,$AG30/I19,$AG30-SUM($I56:BJ56)))</f>
        <v>0</v>
      </c>
      <c r="BL56" s="4">
        <f>IF(BL$5&lt;=$D56,0,IF(SUM($D56,I19)&gt;BL$5,$AG30/I19,$AG30-SUM($I56:BK56)))</f>
        <v>0</v>
      </c>
      <c r="BM56" s="4">
        <f>IF(BM$5&lt;=$D56,0,IF(SUM($D56,I19)&gt;BM$5,$AG30/I19,$AG30-SUM($I56:BL56)))</f>
        <v>0</v>
      </c>
      <c r="BN56" s="4">
        <f>IF(BN$5&lt;=$D56,0,IF(SUM($D56,I19)&gt;BN$5,$AG30/I19,$AG30-SUM($I56:BM56)))</f>
        <v>0</v>
      </c>
      <c r="BO56" s="4">
        <f>IF(BO$5&lt;=$D56,0,IF(SUM($D56,I19)&gt;BO$5,$AG30/I19,$AG30-SUM($I56:BN56)))</f>
        <v>0</v>
      </c>
      <c r="BP56" s="4">
        <f>IF(BP$5&lt;=$D56,0,IF(SUM($D56,I19)&gt;BP$5,$AG30/I19,$AG30-SUM($I56:BO56)))</f>
        <v>0</v>
      </c>
      <c r="BQ56" s="4">
        <f>IF(BQ$5&lt;=$D56,0,IF(SUM($D56,I19)&gt;BQ$5,$AG30/I19,$AG30-SUM($I56:BP56)))</f>
        <v>0</v>
      </c>
    </row>
    <row r="57" spans="4:69" ht="12.75" customHeight="1">
      <c r="D57" s="23">
        <f t="shared" si="68"/>
        <v>2035</v>
      </c>
      <c r="E57" s="1" t="s">
        <v>25</v>
      </c>
      <c r="I57" s="34"/>
      <c r="J57" s="4">
        <f>IF(J$5&lt;=$D57,0,IF(SUM($D57,I19)&gt;J$5,$AH30/I19,$AH30-SUM($I57:I57)))</f>
        <v>0</v>
      </c>
      <c r="K57" s="4">
        <f>IF(K$5&lt;=$D57,0,IF(SUM($D57,I19)&gt;K$5,$AH30/I19,$AH30-SUM($I57:J57)))</f>
        <v>0</v>
      </c>
      <c r="L57" s="4">
        <f>IF(L$5&lt;=$D57,0,IF(SUM($D57,I19)&gt;L$5,$AH30/I19,$AH30-SUM($I57:K57)))</f>
        <v>0</v>
      </c>
      <c r="M57" s="4">
        <f>IF(M$5&lt;=$D57,0,IF(SUM($D57,I19)&gt;M$5,$AH30/I19,$AH30-SUM($I57:L57)))</f>
        <v>0</v>
      </c>
      <c r="N57" s="4">
        <f>IF(N$5&lt;=$D57,0,IF(SUM($D57,I19)&gt;N$5,$AH30/I19,$AH30-SUM($I57:M57)))</f>
        <v>0</v>
      </c>
      <c r="O57" s="4">
        <f>IF(O$5&lt;=$D57,0,IF(SUM($D57,I19)&gt;O$5,$AH30/I19,$AH30-SUM($I57:N57)))</f>
        <v>0</v>
      </c>
      <c r="P57" s="4">
        <f>IF(P$5&lt;=$D57,0,IF(SUM($D57,I19)&gt;P$5,$AH30/I19,$AH30-SUM($I57:O57)))</f>
        <v>0</v>
      </c>
      <c r="Q57" s="4">
        <f>IF(Q$5&lt;=$D57,0,IF(SUM($D57,I19)&gt;Q$5,$AH30/I19,$AH30-SUM($I57:P57)))</f>
        <v>0</v>
      </c>
      <c r="R57" s="4">
        <f>IF(R$5&lt;=$D57,0,IF(SUM($D57,I19)&gt;R$5,$AH30/I19,$AH30-SUM($I57:Q57)))</f>
        <v>0</v>
      </c>
      <c r="S57" s="4">
        <f>IF(S$5&lt;=$D57,0,IF(SUM($D57,I19)&gt;S$5,$AH30/I19,$AH30-SUM($I57:R57)))</f>
        <v>0</v>
      </c>
      <c r="T57" s="4">
        <f>IF(T$5&lt;=$D57,0,IF(SUM($D57,I19)&gt;T$5,$AH30/I19,$AH30-SUM($I57:S57)))</f>
        <v>0</v>
      </c>
      <c r="U57" s="4">
        <f>IF(U$5&lt;=$D57,0,IF(SUM($D57,I19)&gt;U$5,$AH30/I19,$AH30-SUM($I57:T57)))</f>
        <v>0</v>
      </c>
      <c r="V57" s="4">
        <f>IF(V$5&lt;=$D57,0,IF(SUM($D57,I19)&gt;V$5,$AH30/I19,$AH30-SUM($I57:U57)))</f>
        <v>0</v>
      </c>
      <c r="W57" s="4">
        <f>IF(W$5&lt;=$D57,0,IF(SUM($D57,I19)&gt;W$5,$AH30/I19,$AH30-SUM($I57:V57)))</f>
        <v>0</v>
      </c>
      <c r="X57" s="4">
        <f>IF(X$5&lt;=$D57,0,IF(SUM($D57,I19)&gt;X$5,$AH30/I19,$AH30-SUM($I57:W57)))</f>
        <v>0</v>
      </c>
      <c r="Y57" s="4">
        <f>IF(Y$5&lt;=$D57,0,IF(SUM($D57,I19)&gt;Y$5,$AH30/I19,$AH30-SUM($I57:X57)))</f>
        <v>0</v>
      </c>
      <c r="Z57" s="4">
        <f>IF(Z$5&lt;=$D57,0,IF(SUM($D57,I19)&gt;Z$5,$AH30/I19,$AH30-SUM($I57:Y57)))</f>
        <v>0</v>
      </c>
      <c r="AA57" s="4">
        <f>IF(AA$5&lt;=$D57,0,IF(SUM($D57,I19)&gt;AA$5,$AH30/I19,$AH30-SUM($I57:Z57)))</f>
        <v>0</v>
      </c>
      <c r="AB57" s="4">
        <f>IF(AB$5&lt;=$D57,0,IF(SUM($D57,I19)&gt;AB$5,$AH30/I19,$AH30-SUM($I57:AA57)))</f>
        <v>0</v>
      </c>
      <c r="AC57" s="4">
        <f>IF(AC$5&lt;=$D57,0,IF(SUM($D57,I19)&gt;AC$5,$AH30/I19,$AH30-SUM($I57:AB57)))</f>
        <v>0</v>
      </c>
      <c r="AD57" s="4">
        <f>IF(AD$5&lt;=$D57,0,IF(SUM($D57,I19)&gt;AD$5,$AH30/I19,$AH30-SUM($I57:AC57)))</f>
        <v>0</v>
      </c>
      <c r="AE57" s="4">
        <f>IF(AE$5&lt;=$D57,0,IF(SUM($D57,I19)&gt;AE$5,$AH30/I19,$AH30-SUM($I57:AD57)))</f>
        <v>0</v>
      </c>
      <c r="AF57" s="4">
        <f>IF(AF$5&lt;=$D57,0,IF(SUM($D57,I19)&gt;AF$5,$AH30/I19,$AH30-SUM($I57:AE57)))</f>
        <v>0</v>
      </c>
      <c r="AG57" s="4">
        <f>IF(AG$5&lt;=$D57,0,IF(SUM($D57,I19)&gt;AG$5,$AH30/I19,$AH30-SUM($I57:AF57)))</f>
        <v>0</v>
      </c>
      <c r="AH57" s="4">
        <f>IF(AH$5&lt;=$D57,0,IF(SUM($D57,I19)&gt;AH$5,$AH30/I19,$AH30-SUM($I57:AG57)))</f>
        <v>0</v>
      </c>
      <c r="AI57" s="4">
        <f>IF(AI$5&lt;=$D57,0,IF(SUM($D57,I19)&gt;AI$5,$AH30/I19,$AH30-SUM($I57:AH57)))</f>
        <v>0</v>
      </c>
      <c r="AJ57" s="4">
        <f>IF(AJ$5&lt;=$D57,0,IF(SUM($D57,I19)&gt;AJ$5,$AH30/I19,$AH30-SUM($I57:AI57)))</f>
        <v>0</v>
      </c>
      <c r="AK57" s="4">
        <f>IF(AK$5&lt;=$D57,0,IF(SUM($D57,I19)&gt;AK$5,$AH30/I19,$AH30-SUM($I57:AJ57)))</f>
        <v>0</v>
      </c>
      <c r="AL57" s="4">
        <f>IF(AL$5&lt;=$D57,0,IF(SUM($D57,I19)&gt;AL$5,$AH30/I19,$AH30-SUM($I57:AK57)))</f>
        <v>0</v>
      </c>
      <c r="AM57" s="4">
        <f>IF(AM$5&lt;=$D57,0,IF(SUM($D57,I19)&gt;AM$5,$AH30/I19,$AH30-SUM($I57:AL57)))</f>
        <v>0</v>
      </c>
      <c r="AN57" s="4">
        <f>IF(AN$5&lt;=$D57,0,IF(SUM($D57,I19)&gt;AN$5,$AH30/I19,$AH30-SUM($I57:AM57)))</f>
        <v>0</v>
      </c>
      <c r="AO57" s="4">
        <f>IF(AO$5&lt;=$D57,0,IF(SUM($D57,I19)&gt;AO$5,$AH30/I19,$AH30-SUM($I57:AN57)))</f>
        <v>0</v>
      </c>
      <c r="AP57" s="4">
        <f>IF(AP$5&lt;=$D57,0,IF(SUM($D57,I19)&gt;AP$5,$AH30/I19,$AH30-SUM($I57:AO57)))</f>
        <v>0</v>
      </c>
      <c r="AQ57" s="4">
        <f>IF(AQ$5&lt;=$D57,0,IF(SUM($D57,I19)&gt;AQ$5,$AH30/I19,$AH30-SUM($I57:AP57)))</f>
        <v>0</v>
      </c>
      <c r="AR57" s="4">
        <f>IF(AR$5&lt;=$D57,0,IF(SUM($D57,I19)&gt;AR$5,$AH30/I19,$AH30-SUM($I57:AQ57)))</f>
        <v>0</v>
      </c>
      <c r="AS57" s="4">
        <f>IF(AS$5&lt;=$D57,0,IF(SUM($D57,I19)&gt;AS$5,$AH30/I19,$AH30-SUM($I57:AR57)))</f>
        <v>0</v>
      </c>
      <c r="AT57" s="4">
        <f>IF(AT$5&lt;=$D57,0,IF(SUM($D57,I19)&gt;AT$5,$AH30/I19,$AH30-SUM($I57:AS57)))</f>
        <v>0</v>
      </c>
      <c r="AU57" s="4">
        <f>IF(AU$5&lt;=$D57,0,IF(SUM($D57,I19)&gt;AU$5,$AH30/I19,$AH30-SUM($I57:AT57)))</f>
        <v>0</v>
      </c>
      <c r="AV57" s="4">
        <f>IF(AV$5&lt;=$D57,0,IF(SUM($D57,I19)&gt;AV$5,$AH30/I19,$AH30-SUM($I57:AU57)))</f>
        <v>0</v>
      </c>
      <c r="AW57" s="4">
        <f>IF(AW$5&lt;=$D57,0,IF(SUM($D57,I19)&gt;AW$5,$AH30/I19,$AH30-SUM($I57:AV57)))</f>
        <v>0</v>
      </c>
      <c r="AX57" s="4">
        <f>IF(AX$5&lt;=$D57,0,IF(SUM($D57,I19)&gt;AX$5,$AH30/I19,$AH30-SUM($I57:AW57)))</f>
        <v>0</v>
      </c>
      <c r="AY57" s="4">
        <f>IF(AY$5&lt;=$D57,0,IF(SUM($D57,I19)&gt;AY$5,$AH30/I19,$AH30-SUM($I57:AX57)))</f>
        <v>0</v>
      </c>
      <c r="AZ57" s="4">
        <f>IF(AZ$5&lt;=$D57,0,IF(SUM($D57,I19)&gt;AZ$5,$AH30/I19,$AH30-SUM($I57:AY57)))</f>
        <v>0</v>
      </c>
      <c r="BA57" s="4">
        <f>IF(BA$5&lt;=$D57,0,IF(SUM($D57,I19)&gt;BA$5,$AH30/I19,$AH30-SUM($I57:AZ57)))</f>
        <v>0</v>
      </c>
      <c r="BB57" s="4">
        <f>IF(BB$5&lt;=$D57,0,IF(SUM($D57,I19)&gt;BB$5,$AH30/I19,$AH30-SUM($I57:BA57)))</f>
        <v>0</v>
      </c>
      <c r="BC57" s="4">
        <f>IF(BC$5&lt;=$D57,0,IF(SUM($D57,I19)&gt;BC$5,$AH30/I19,$AH30-SUM($I57:BB57)))</f>
        <v>0</v>
      </c>
      <c r="BD57" s="4">
        <f>IF(BD$5&lt;=$D57,0,IF(SUM($D57,I19)&gt;BD$5,$AH30/I19,$AH30-SUM($I57:BC57)))</f>
        <v>0</v>
      </c>
      <c r="BE57" s="4">
        <f>IF(BE$5&lt;=$D57,0,IF(SUM($D57,I19)&gt;BE$5,$AH30/I19,$AH30-SUM($I57:BD57)))</f>
        <v>0</v>
      </c>
      <c r="BF57" s="4">
        <f>IF(BF$5&lt;=$D57,0,IF(SUM($D57,I19)&gt;BF$5,$AH30/I19,$AH30-SUM($I57:BE57)))</f>
        <v>0</v>
      </c>
      <c r="BG57" s="4">
        <f>IF(BG$5&lt;=$D57,0,IF(SUM($D57,I19)&gt;BG$5,$AH30/I19,$AH30-SUM($I57:BF57)))</f>
        <v>0</v>
      </c>
      <c r="BH57" s="4">
        <f>IF(BH$5&lt;=$D57,0,IF(SUM($D57,I19)&gt;BH$5,$AH30/I19,$AH30-SUM($I57:BG57)))</f>
        <v>0</v>
      </c>
      <c r="BI57" s="4">
        <f>IF(BI$5&lt;=$D57,0,IF(SUM($D57,I19)&gt;BI$5,$AH30/I19,$AH30-SUM($I57:BH57)))</f>
        <v>0</v>
      </c>
      <c r="BJ57" s="4">
        <f>IF(BJ$5&lt;=$D57,0,IF(SUM($D57,I19)&gt;BJ$5,$AH30/I19,$AH30-SUM($I57:BI57)))</f>
        <v>0</v>
      </c>
      <c r="BK57" s="4">
        <f>IF(BK$5&lt;=$D57,0,IF(SUM($D57,I19)&gt;BK$5,$AH30/I19,$AH30-SUM($I57:BJ57)))</f>
        <v>0</v>
      </c>
      <c r="BL57" s="4">
        <f>IF(BL$5&lt;=$D57,0,IF(SUM($D57,I19)&gt;BL$5,$AH30/I19,$AH30-SUM($I57:BK57)))</f>
        <v>0</v>
      </c>
      <c r="BM57" s="4">
        <f>IF(BM$5&lt;=$D57,0,IF(SUM($D57,I19)&gt;BM$5,$AH30/I19,$AH30-SUM($I57:BL57)))</f>
        <v>0</v>
      </c>
      <c r="BN57" s="4">
        <f>IF(BN$5&lt;=$D57,0,IF(SUM($D57,I19)&gt;BN$5,$AH30/I19,$AH30-SUM($I57:BM57)))</f>
        <v>0</v>
      </c>
      <c r="BO57" s="4">
        <f>IF(BO$5&lt;=$D57,0,IF(SUM($D57,I19)&gt;BO$5,$AH30/I19,$AH30-SUM($I57:BN57)))</f>
        <v>0</v>
      </c>
      <c r="BP57" s="4">
        <f>IF(BP$5&lt;=$D57,0,IF(SUM($D57,I19)&gt;BP$5,$AH30/I19,$AH30-SUM($I57:BO57)))</f>
        <v>0</v>
      </c>
      <c r="BQ57" s="4">
        <f>IF(BQ$5&lt;=$D57,0,IF(SUM($D57,I19)&gt;BQ$5,$AH30/I19,$AH30-SUM($I57:BP57)))</f>
        <v>0</v>
      </c>
    </row>
    <row r="58" spans="4:69" ht="12.75" customHeight="1">
      <c r="D58" s="23">
        <f t="shared" si="68"/>
        <v>2036</v>
      </c>
      <c r="E58" s="1" t="s">
        <v>25</v>
      </c>
      <c r="I58" s="34"/>
      <c r="J58" s="4">
        <f>IF(J$5&lt;=$D58,0,IF(SUM($D58,I19)&gt;J$5,$AI30/I19,$AI30-SUM($I58:I58)))</f>
        <v>0</v>
      </c>
      <c r="K58" s="4">
        <f>IF(K$5&lt;=$D58,0,IF(SUM($D58,I19)&gt;K$5,$AI30/I19,$AI30-SUM($I58:J58)))</f>
        <v>0</v>
      </c>
      <c r="L58" s="4">
        <f>IF(L$5&lt;=$D58,0,IF(SUM($D58,I19)&gt;L$5,$AI30/I19,$AI30-SUM($I58:K58)))</f>
        <v>0</v>
      </c>
      <c r="M58" s="4">
        <f>IF(M$5&lt;=$D58,0,IF(SUM($D58,I19)&gt;M$5,$AI30/I19,$AI30-SUM($I58:L58)))</f>
        <v>0</v>
      </c>
      <c r="N58" s="4">
        <f>IF(N$5&lt;=$D58,0,IF(SUM($D58,I19)&gt;N$5,$AI30/I19,$AI30-SUM($I58:M58)))</f>
        <v>0</v>
      </c>
      <c r="O58" s="4">
        <f>IF(O$5&lt;=$D58,0,IF(SUM($D58,I19)&gt;O$5,$AI30/I19,$AI30-SUM($I58:N58)))</f>
        <v>0</v>
      </c>
      <c r="P58" s="4">
        <f>IF(P$5&lt;=$D58,0,IF(SUM($D58,I19)&gt;P$5,$AI30/I19,$AI30-SUM($I58:O58)))</f>
        <v>0</v>
      </c>
      <c r="Q58" s="4">
        <f>IF(Q$5&lt;=$D58,0,IF(SUM($D58,I19)&gt;Q$5,$AI30/I19,$AI30-SUM($I58:P58)))</f>
        <v>0</v>
      </c>
      <c r="R58" s="4">
        <f>IF(R$5&lt;=$D58,0,IF(SUM($D58,I19)&gt;R$5,$AI30/I19,$AI30-SUM($I58:Q58)))</f>
        <v>0</v>
      </c>
      <c r="S58" s="4">
        <f>IF(S$5&lt;=$D58,0,IF(SUM($D58,I19)&gt;S$5,$AI30/I19,$AI30-SUM($I58:R58)))</f>
        <v>0</v>
      </c>
      <c r="T58" s="4">
        <f>IF(T$5&lt;=$D58,0,IF(SUM($D58,I19)&gt;T$5,$AI30/I19,$AI30-SUM($I58:S58)))</f>
        <v>0</v>
      </c>
      <c r="U58" s="4">
        <f>IF(U$5&lt;=$D58,0,IF(SUM($D58,I19)&gt;U$5,$AI30/I19,$AI30-SUM($I58:T58)))</f>
        <v>0</v>
      </c>
      <c r="V58" s="4">
        <f>IF(V$5&lt;=$D58,0,IF(SUM($D58,I19)&gt;V$5,$AI30/I19,$AI30-SUM($I58:U58)))</f>
        <v>0</v>
      </c>
      <c r="W58" s="4">
        <f>IF(W$5&lt;=$D58,0,IF(SUM($D58,I19)&gt;W$5,$AI30/I19,$AI30-SUM($I58:V58)))</f>
        <v>0</v>
      </c>
      <c r="X58" s="4">
        <f>IF(X$5&lt;=$D58,0,IF(SUM($D58,I19)&gt;X$5,$AI30/I19,$AI30-SUM($I58:W58)))</f>
        <v>0</v>
      </c>
      <c r="Y58" s="4">
        <f>IF(Y$5&lt;=$D58,0,IF(SUM($D58,I19)&gt;Y$5,$AI30/I19,$AI30-SUM($I58:X58)))</f>
        <v>0</v>
      </c>
      <c r="Z58" s="4">
        <f>IF(Z$5&lt;=$D58,0,IF(SUM($D58,I19)&gt;Z$5,$AI30/I19,$AI30-SUM($I58:Y58)))</f>
        <v>0</v>
      </c>
      <c r="AA58" s="4">
        <f>IF(AA$5&lt;=$D58,0,IF(SUM($D58,I19)&gt;AA$5,$AI30/I19,$AI30-SUM($I58:Z58)))</f>
        <v>0</v>
      </c>
      <c r="AB58" s="4">
        <f>IF(AB$5&lt;=$D58,0,IF(SUM($D58,I19)&gt;AB$5,$AI30/I19,$AI30-SUM($I58:AA58)))</f>
        <v>0</v>
      </c>
      <c r="AC58" s="4">
        <f>IF(AC$5&lt;=$D58,0,IF(SUM($D58,I19)&gt;AC$5,$AI30/I19,$AI30-SUM($I58:AB58)))</f>
        <v>0</v>
      </c>
      <c r="AD58" s="4">
        <f>IF(AD$5&lt;=$D58,0,IF(SUM($D58,I19)&gt;AD$5,$AI30/I19,$AI30-SUM($I58:AC58)))</f>
        <v>0</v>
      </c>
      <c r="AE58" s="4">
        <f>IF(AE$5&lt;=$D58,0,IF(SUM($D58,I19)&gt;AE$5,$AI30/I19,$AI30-SUM($I58:AD58)))</f>
        <v>0</v>
      </c>
      <c r="AF58" s="4">
        <f>IF(AF$5&lt;=$D58,0,IF(SUM($D58,I19)&gt;AF$5,$AI30/I19,$AI30-SUM($I58:AE58)))</f>
        <v>0</v>
      </c>
      <c r="AG58" s="4">
        <f>IF(AG$5&lt;=$D58,0,IF(SUM($D58,I19)&gt;AG$5,$AI30/I19,$AI30-SUM($I58:AF58)))</f>
        <v>0</v>
      </c>
      <c r="AH58" s="4">
        <f>IF(AH$5&lt;=$D58,0,IF(SUM($D58,I19)&gt;AH$5,$AI30/I19,$AI30-SUM($I58:AG58)))</f>
        <v>0</v>
      </c>
      <c r="AI58" s="4">
        <f>IF(AI$5&lt;=$D58,0,IF(SUM($D58,I19)&gt;AI$5,$AI30/I19,$AI30-SUM($I58:AH58)))</f>
        <v>0</v>
      </c>
      <c r="AJ58" s="4">
        <f>IF(AJ$5&lt;=$D58,0,IF(SUM($D58,I19)&gt;AJ$5,$AI30/I19,$AI30-SUM($I58:AI58)))</f>
        <v>0</v>
      </c>
      <c r="AK58" s="4">
        <f>IF(AK$5&lt;=$D58,0,IF(SUM($D58,I19)&gt;AK$5,$AI30/I19,$AI30-SUM($I58:AJ58)))</f>
        <v>0</v>
      </c>
      <c r="AL58" s="4">
        <f>IF(AL$5&lt;=$D58,0,IF(SUM($D58,I19)&gt;AL$5,$AI30/I19,$AI30-SUM($I58:AK58)))</f>
        <v>0</v>
      </c>
      <c r="AM58" s="4">
        <f>IF(AM$5&lt;=$D58,0,IF(SUM($D58,I19)&gt;AM$5,$AI30/I19,$AI30-SUM($I58:AL58)))</f>
        <v>0</v>
      </c>
      <c r="AN58" s="4">
        <f>IF(AN$5&lt;=$D58,0,IF(SUM($D58,I19)&gt;AN$5,$AI30/I19,$AI30-SUM($I58:AM58)))</f>
        <v>0</v>
      </c>
      <c r="AO58" s="4">
        <f>IF(AO$5&lt;=$D58,0,IF(SUM($D58,I19)&gt;AO$5,$AI30/I19,$AI30-SUM($I58:AN58)))</f>
        <v>0</v>
      </c>
      <c r="AP58" s="4">
        <f>IF(AP$5&lt;=$D58,0,IF(SUM($D58,I19)&gt;AP$5,$AI30/I19,$AI30-SUM($I58:AO58)))</f>
        <v>0</v>
      </c>
      <c r="AQ58" s="4">
        <f>IF(AQ$5&lt;=$D58,0,IF(SUM($D58,I19)&gt;AQ$5,$AI30/I19,$AI30-SUM($I58:AP58)))</f>
        <v>0</v>
      </c>
      <c r="AR58" s="4">
        <f>IF(AR$5&lt;=$D58,0,IF(SUM($D58,I19)&gt;AR$5,$AI30/I19,$AI30-SUM($I58:AQ58)))</f>
        <v>0</v>
      </c>
      <c r="AS58" s="4">
        <f>IF(AS$5&lt;=$D58,0,IF(SUM($D58,I19)&gt;AS$5,$AI30/I19,$AI30-SUM($I58:AR58)))</f>
        <v>0</v>
      </c>
      <c r="AT58" s="4">
        <f>IF(AT$5&lt;=$D58,0,IF(SUM($D58,I19)&gt;AT$5,$AI30/I19,$AI30-SUM($I58:AS58)))</f>
        <v>0</v>
      </c>
      <c r="AU58" s="4">
        <f>IF(AU$5&lt;=$D58,0,IF(SUM($D58,I19)&gt;AU$5,$AI30/I19,$AI30-SUM($I58:AT58)))</f>
        <v>0</v>
      </c>
      <c r="AV58" s="4">
        <f>IF(AV$5&lt;=$D58,0,IF(SUM($D58,I19)&gt;AV$5,$AI30/I19,$AI30-SUM($I58:AU58)))</f>
        <v>0</v>
      </c>
      <c r="AW58" s="4">
        <f>IF(AW$5&lt;=$D58,0,IF(SUM($D58,I19)&gt;AW$5,$AI30/I19,$AI30-SUM($I58:AV58)))</f>
        <v>0</v>
      </c>
      <c r="AX58" s="4">
        <f>IF(AX$5&lt;=$D58,0,IF(SUM($D58,I19)&gt;AX$5,$AI30/I19,$AI30-SUM($I58:AW58)))</f>
        <v>0</v>
      </c>
      <c r="AY58" s="4">
        <f>IF(AY$5&lt;=$D58,0,IF(SUM($D58,I19)&gt;AY$5,$AI30/I19,$AI30-SUM($I58:AX58)))</f>
        <v>0</v>
      </c>
      <c r="AZ58" s="4">
        <f>IF(AZ$5&lt;=$D58,0,IF(SUM($D58,I19)&gt;AZ$5,$AI30/I19,$AI30-SUM($I58:AY58)))</f>
        <v>0</v>
      </c>
      <c r="BA58" s="4">
        <f>IF(BA$5&lt;=$D58,0,IF(SUM($D58,I19)&gt;BA$5,$AI30/I19,$AI30-SUM($I58:AZ58)))</f>
        <v>0</v>
      </c>
      <c r="BB58" s="4">
        <f>IF(BB$5&lt;=$D58,0,IF(SUM($D58,I19)&gt;BB$5,$AI30/I19,$AI30-SUM($I58:BA58)))</f>
        <v>0</v>
      </c>
      <c r="BC58" s="4">
        <f>IF(BC$5&lt;=$D58,0,IF(SUM($D58,I19)&gt;BC$5,$AI30/I19,$AI30-SUM($I58:BB58)))</f>
        <v>0</v>
      </c>
      <c r="BD58" s="4">
        <f>IF(BD$5&lt;=$D58,0,IF(SUM($D58,I19)&gt;BD$5,$AI30/I19,$AI30-SUM($I58:BC58)))</f>
        <v>0</v>
      </c>
      <c r="BE58" s="4">
        <f>IF(BE$5&lt;=$D58,0,IF(SUM($D58,I19)&gt;BE$5,$AI30/I19,$AI30-SUM($I58:BD58)))</f>
        <v>0</v>
      </c>
      <c r="BF58" s="4">
        <f>IF(BF$5&lt;=$D58,0,IF(SUM($D58,I19)&gt;BF$5,$AI30/I19,$AI30-SUM($I58:BE58)))</f>
        <v>0</v>
      </c>
      <c r="BG58" s="4">
        <f>IF(BG$5&lt;=$D58,0,IF(SUM($D58,I19)&gt;BG$5,$AI30/I19,$AI30-SUM($I58:BF58)))</f>
        <v>0</v>
      </c>
      <c r="BH58" s="4">
        <f>IF(BH$5&lt;=$D58,0,IF(SUM($D58,I19)&gt;BH$5,$AI30/I19,$AI30-SUM($I58:BG58)))</f>
        <v>0</v>
      </c>
      <c r="BI58" s="4">
        <f>IF(BI$5&lt;=$D58,0,IF(SUM($D58,I19)&gt;BI$5,$AI30/I19,$AI30-SUM($I58:BH58)))</f>
        <v>0</v>
      </c>
      <c r="BJ58" s="4">
        <f>IF(BJ$5&lt;=$D58,0,IF(SUM($D58,I19)&gt;BJ$5,$AI30/I19,$AI30-SUM($I58:BI58)))</f>
        <v>0</v>
      </c>
      <c r="BK58" s="4">
        <f>IF(BK$5&lt;=$D58,0,IF(SUM($D58,I19)&gt;BK$5,$AI30/I19,$AI30-SUM($I58:BJ58)))</f>
        <v>0</v>
      </c>
      <c r="BL58" s="4">
        <f>IF(BL$5&lt;=$D58,0,IF(SUM($D58,I19)&gt;BL$5,$AI30/I19,$AI30-SUM($I58:BK58)))</f>
        <v>0</v>
      </c>
      <c r="BM58" s="4">
        <f>IF(BM$5&lt;=$D58,0,IF(SUM($D58,I19)&gt;BM$5,$AI30/I19,$AI30-SUM($I58:BL58)))</f>
        <v>0</v>
      </c>
      <c r="BN58" s="4">
        <f>IF(BN$5&lt;=$D58,0,IF(SUM($D58,I19)&gt;BN$5,$AI30/I19,$AI30-SUM($I58:BM58)))</f>
        <v>0</v>
      </c>
      <c r="BO58" s="4">
        <f>IF(BO$5&lt;=$D58,0,IF(SUM($D58,I19)&gt;BO$5,$AI30/I19,$AI30-SUM($I58:BN58)))</f>
        <v>0</v>
      </c>
      <c r="BP58" s="4">
        <f>IF(BP$5&lt;=$D58,0,IF(SUM($D58,I19)&gt;BP$5,$AI30/I19,$AI30-SUM($I58:BO58)))</f>
        <v>0</v>
      </c>
      <c r="BQ58" s="4">
        <f>IF(BQ$5&lt;=$D58,0,IF(SUM($D58,I19)&gt;BQ$5,$AI30/I19,$AI30-SUM($I58:BP58)))</f>
        <v>0</v>
      </c>
    </row>
    <row r="59" spans="4:69" ht="12.75" customHeight="1">
      <c r="D59" s="23">
        <f t="shared" si="68"/>
        <v>2037</v>
      </c>
      <c r="E59" s="1" t="s">
        <v>25</v>
      </c>
      <c r="I59" s="34"/>
      <c r="J59" s="4">
        <f>IF(J$5&lt;=$D59,0,IF(SUM($D59,I19)&gt;J$5,$AJ30/I19,$AJ30-SUM($I59:I59)))</f>
        <v>0</v>
      </c>
      <c r="K59" s="4">
        <f>IF(K$5&lt;=$D59,0,IF(SUM($D59,I19)&gt;K$5,$AJ30/I19,$AJ30-SUM($I59:J59)))</f>
        <v>0</v>
      </c>
      <c r="L59" s="4">
        <f>IF(L$5&lt;=$D59,0,IF(SUM($D59,I19)&gt;L$5,$AJ30/I19,$AJ30-SUM($I59:K59)))</f>
        <v>0</v>
      </c>
      <c r="M59" s="4">
        <f>IF(M$5&lt;=$D59,0,IF(SUM($D59,I19)&gt;M$5,$AJ30/I19,$AJ30-SUM($I59:L59)))</f>
        <v>0</v>
      </c>
      <c r="N59" s="4">
        <f>IF(N$5&lt;=$D59,0,IF(SUM($D59,I19)&gt;N$5,$AJ30/I19,$AJ30-SUM($I59:M59)))</f>
        <v>0</v>
      </c>
      <c r="O59" s="4">
        <f>IF(O$5&lt;=$D59,0,IF(SUM($D59,I19)&gt;O$5,$AJ30/I19,$AJ30-SUM($I59:N59)))</f>
        <v>0</v>
      </c>
      <c r="P59" s="4">
        <f>IF(P$5&lt;=$D59,0,IF(SUM($D59,I19)&gt;P$5,$AJ30/I19,$AJ30-SUM($I59:O59)))</f>
        <v>0</v>
      </c>
      <c r="Q59" s="4">
        <f>IF(Q$5&lt;=$D59,0,IF(SUM($D59,I19)&gt;Q$5,$AJ30/I19,$AJ30-SUM($I59:P59)))</f>
        <v>0</v>
      </c>
      <c r="R59" s="4">
        <f>IF(R$5&lt;=$D59,0,IF(SUM($D59,I19)&gt;R$5,$AJ30/I19,$AJ30-SUM($I59:Q59)))</f>
        <v>0</v>
      </c>
      <c r="S59" s="4">
        <f>IF(S$5&lt;=$D59,0,IF(SUM($D59,I19)&gt;S$5,$AJ30/I19,$AJ30-SUM($I59:R59)))</f>
        <v>0</v>
      </c>
      <c r="T59" s="4">
        <f>IF(T$5&lt;=$D59,0,IF(SUM($D59,I19)&gt;T$5,$AJ30/I19,$AJ30-SUM($I59:S59)))</f>
        <v>0</v>
      </c>
      <c r="U59" s="4">
        <f>IF(U$5&lt;=$D59,0,IF(SUM($D59,I19)&gt;U$5,$AJ30/I19,$AJ30-SUM($I59:T59)))</f>
        <v>0</v>
      </c>
      <c r="V59" s="4">
        <f>IF(V$5&lt;=$D59,0,IF(SUM($D59,I19)&gt;V$5,$AJ30/I19,$AJ30-SUM($I59:U59)))</f>
        <v>0</v>
      </c>
      <c r="W59" s="4">
        <f>IF(W$5&lt;=$D59,0,IF(SUM($D59,I19)&gt;W$5,$AJ30/I19,$AJ30-SUM($I59:V59)))</f>
        <v>0</v>
      </c>
      <c r="X59" s="4">
        <f>IF(X$5&lt;=$D59,0,IF(SUM($D59,I19)&gt;X$5,$AJ30/I19,$AJ30-SUM($I59:W59)))</f>
        <v>0</v>
      </c>
      <c r="Y59" s="4">
        <f>IF(Y$5&lt;=$D59,0,IF(SUM($D59,I19)&gt;Y$5,$AJ30/I19,$AJ30-SUM($I59:X59)))</f>
        <v>0</v>
      </c>
      <c r="Z59" s="4">
        <f>IF(Z$5&lt;=$D59,0,IF(SUM($D59,I19)&gt;Z$5,$AJ30/I19,$AJ30-SUM($I59:Y59)))</f>
        <v>0</v>
      </c>
      <c r="AA59" s="4">
        <f>IF(AA$5&lt;=$D59,0,IF(SUM($D59,I19)&gt;AA$5,$AJ30/I19,$AJ30-SUM($I59:Z59)))</f>
        <v>0</v>
      </c>
      <c r="AB59" s="4">
        <f>IF(AB$5&lt;=$D59,0,IF(SUM($D59,I19)&gt;AB$5,$AJ30/I19,$AJ30-SUM($I59:AA59)))</f>
        <v>0</v>
      </c>
      <c r="AC59" s="4">
        <f>IF(AC$5&lt;=$D59,0,IF(SUM($D59,I19)&gt;AC$5,$AJ30/I19,$AJ30-SUM($I59:AB59)))</f>
        <v>0</v>
      </c>
      <c r="AD59" s="4">
        <f>IF(AD$5&lt;=$D59,0,IF(SUM($D59,I19)&gt;AD$5,$AJ30/I19,$AJ30-SUM($I59:AC59)))</f>
        <v>0</v>
      </c>
      <c r="AE59" s="4">
        <f>IF(AE$5&lt;=$D59,0,IF(SUM($D59,I19)&gt;AE$5,$AJ30/I19,$AJ30-SUM($I59:AD59)))</f>
        <v>0</v>
      </c>
      <c r="AF59" s="4">
        <f>IF(AF$5&lt;=$D59,0,IF(SUM($D59,I19)&gt;AF$5,$AJ30/I19,$AJ30-SUM($I59:AE59)))</f>
        <v>0</v>
      </c>
      <c r="AG59" s="4">
        <f>IF(AG$5&lt;=$D59,0,IF(SUM($D59,I19)&gt;AG$5,$AJ30/I19,$AJ30-SUM($I59:AF59)))</f>
        <v>0</v>
      </c>
      <c r="AH59" s="4">
        <f>IF(AH$5&lt;=$D59,0,IF(SUM($D59,I19)&gt;AH$5,$AJ30/I19,$AJ30-SUM($I59:AG59)))</f>
        <v>0</v>
      </c>
      <c r="AI59" s="4">
        <f>IF(AI$5&lt;=$D59,0,IF(SUM($D59,I19)&gt;AI$5,$AJ30/I19,$AJ30-SUM($I59:AH59)))</f>
        <v>0</v>
      </c>
      <c r="AJ59" s="4">
        <f>IF(AJ$5&lt;=$D59,0,IF(SUM($D59,I19)&gt;AJ$5,$AJ30/I19,$AJ30-SUM($I59:AI59)))</f>
        <v>0</v>
      </c>
      <c r="AK59" s="4">
        <f>IF(AK$5&lt;=$D59,0,IF(SUM($D59,I19)&gt;AK$5,$AJ30/I19,$AJ30-SUM($I59:AJ59)))</f>
        <v>0</v>
      </c>
      <c r="AL59" s="4">
        <f>IF(AL$5&lt;=$D59,0,IF(SUM($D59,I19)&gt;AL$5,$AJ30/I19,$AJ30-SUM($I59:AK59)))</f>
        <v>0</v>
      </c>
      <c r="AM59" s="4">
        <f>IF(AM$5&lt;=$D59,0,IF(SUM($D59,I19)&gt;AM$5,$AJ30/I19,$AJ30-SUM($I59:AL59)))</f>
        <v>0</v>
      </c>
      <c r="AN59" s="4">
        <f>IF(AN$5&lt;=$D59,0,IF(SUM($D59,I19)&gt;AN$5,$AJ30/I19,$AJ30-SUM($I59:AM59)))</f>
        <v>0</v>
      </c>
      <c r="AO59" s="4">
        <f>IF(AO$5&lt;=$D59,0,IF(SUM($D59,I19)&gt;AO$5,$AJ30/I19,$AJ30-SUM($I59:AN59)))</f>
        <v>0</v>
      </c>
      <c r="AP59" s="4">
        <f>IF(AP$5&lt;=$D59,0,IF(SUM($D59,I19)&gt;AP$5,$AJ30/I19,$AJ30-SUM($I59:AO59)))</f>
        <v>0</v>
      </c>
      <c r="AQ59" s="4">
        <f>IF(AQ$5&lt;=$D59,0,IF(SUM($D59,I19)&gt;AQ$5,$AJ30/I19,$AJ30-SUM($I59:AP59)))</f>
        <v>0</v>
      </c>
      <c r="AR59" s="4">
        <f>IF(AR$5&lt;=$D59,0,IF(SUM($D59,I19)&gt;AR$5,$AJ30/I19,$AJ30-SUM($I59:AQ59)))</f>
        <v>0</v>
      </c>
      <c r="AS59" s="4">
        <f>IF(AS$5&lt;=$D59,0,IF(SUM($D59,I19)&gt;AS$5,$AJ30/I19,$AJ30-SUM($I59:AR59)))</f>
        <v>0</v>
      </c>
      <c r="AT59" s="4">
        <f>IF(AT$5&lt;=$D59,0,IF(SUM($D59,I19)&gt;AT$5,$AJ30/I19,$AJ30-SUM($I59:AS59)))</f>
        <v>0</v>
      </c>
      <c r="AU59" s="4">
        <f>IF(AU$5&lt;=$D59,0,IF(SUM($D59,I19)&gt;AU$5,$AJ30/I19,$AJ30-SUM($I59:AT59)))</f>
        <v>0</v>
      </c>
      <c r="AV59" s="4">
        <f>IF(AV$5&lt;=$D59,0,IF(SUM($D59,I19)&gt;AV$5,$AJ30/I19,$AJ30-SUM($I59:AU59)))</f>
        <v>0</v>
      </c>
      <c r="AW59" s="4">
        <f>IF(AW$5&lt;=$D59,0,IF(SUM($D59,I19)&gt;AW$5,$AJ30/I19,$AJ30-SUM($I59:AV59)))</f>
        <v>0</v>
      </c>
      <c r="AX59" s="4">
        <f>IF(AX$5&lt;=$D59,0,IF(SUM($D59,I19)&gt;AX$5,$AJ30/I19,$AJ30-SUM($I59:AW59)))</f>
        <v>0</v>
      </c>
      <c r="AY59" s="4">
        <f>IF(AY$5&lt;=$D59,0,IF(SUM($D59,I19)&gt;AY$5,$AJ30/I19,$AJ30-SUM($I59:AX59)))</f>
        <v>0</v>
      </c>
      <c r="AZ59" s="4">
        <f>IF(AZ$5&lt;=$D59,0,IF(SUM($D59,I19)&gt;AZ$5,$AJ30/I19,$AJ30-SUM($I59:AY59)))</f>
        <v>0</v>
      </c>
      <c r="BA59" s="4">
        <f>IF(BA$5&lt;=$D59,0,IF(SUM($D59,I19)&gt;BA$5,$AJ30/I19,$AJ30-SUM($I59:AZ59)))</f>
        <v>0</v>
      </c>
      <c r="BB59" s="4">
        <f>IF(BB$5&lt;=$D59,0,IF(SUM($D59,I19)&gt;BB$5,$AJ30/I19,$AJ30-SUM($I59:BA59)))</f>
        <v>0</v>
      </c>
      <c r="BC59" s="4">
        <f>IF(BC$5&lt;=$D59,0,IF(SUM($D59,I19)&gt;BC$5,$AJ30/I19,$AJ30-SUM($I59:BB59)))</f>
        <v>0</v>
      </c>
      <c r="BD59" s="4">
        <f>IF(BD$5&lt;=$D59,0,IF(SUM($D59,I19)&gt;BD$5,$AJ30/I19,$AJ30-SUM($I59:BC59)))</f>
        <v>0</v>
      </c>
      <c r="BE59" s="4">
        <f>IF(BE$5&lt;=$D59,0,IF(SUM($D59,I19)&gt;BE$5,$AJ30/I19,$AJ30-SUM($I59:BD59)))</f>
        <v>0</v>
      </c>
      <c r="BF59" s="4">
        <f>IF(BF$5&lt;=$D59,0,IF(SUM($D59,I19)&gt;BF$5,$AJ30/I19,$AJ30-SUM($I59:BE59)))</f>
        <v>0</v>
      </c>
      <c r="BG59" s="4">
        <f>IF(BG$5&lt;=$D59,0,IF(SUM($D59,I19)&gt;BG$5,$AJ30/I19,$AJ30-SUM($I59:BF59)))</f>
        <v>0</v>
      </c>
      <c r="BH59" s="4">
        <f>IF(BH$5&lt;=$D59,0,IF(SUM($D59,I19)&gt;BH$5,$AJ30/I19,$AJ30-SUM($I59:BG59)))</f>
        <v>0</v>
      </c>
      <c r="BI59" s="4">
        <f>IF(BI$5&lt;=$D59,0,IF(SUM($D59,I19)&gt;BI$5,$AJ30/I19,$AJ30-SUM($I59:BH59)))</f>
        <v>0</v>
      </c>
      <c r="BJ59" s="4">
        <f>IF(BJ$5&lt;=$D59,0,IF(SUM($D59,I19)&gt;BJ$5,$AJ30/I19,$AJ30-SUM($I59:BI59)))</f>
        <v>0</v>
      </c>
      <c r="BK59" s="4">
        <f>IF(BK$5&lt;=$D59,0,IF(SUM($D59,I19)&gt;BK$5,$AJ30/I19,$AJ30-SUM($I59:BJ59)))</f>
        <v>0</v>
      </c>
      <c r="BL59" s="4">
        <f>IF(BL$5&lt;=$D59,0,IF(SUM($D59,I19)&gt;BL$5,$AJ30/I19,$AJ30-SUM($I59:BK59)))</f>
        <v>0</v>
      </c>
      <c r="BM59" s="4">
        <f>IF(BM$5&lt;=$D59,0,IF(SUM($D59,I19)&gt;BM$5,$AJ30/I19,$AJ30-SUM($I59:BL59)))</f>
        <v>0</v>
      </c>
      <c r="BN59" s="4">
        <f>IF(BN$5&lt;=$D59,0,IF(SUM($D59,I19)&gt;BN$5,$AJ30/I19,$AJ30-SUM($I59:BM59)))</f>
        <v>0</v>
      </c>
      <c r="BO59" s="4">
        <f>IF(BO$5&lt;=$D59,0,IF(SUM($D59,I19)&gt;BO$5,$AJ30/I19,$AJ30-SUM($I59:BN59)))</f>
        <v>0</v>
      </c>
      <c r="BP59" s="4">
        <f>IF(BP$5&lt;=$D59,0,IF(SUM($D59,I19)&gt;BP$5,$AJ30/I19,$AJ30-SUM($I59:BO59)))</f>
        <v>0</v>
      </c>
      <c r="BQ59" s="4">
        <f>IF(BQ$5&lt;=$D59,0,IF(SUM($D59,I19)&gt;BQ$5,$AJ30/I19,$AJ30-SUM($I59:BP59)))</f>
        <v>0</v>
      </c>
    </row>
    <row r="60" spans="4:69" ht="12.75" customHeight="1">
      <c r="D60" s="23">
        <f t="shared" si="68"/>
        <v>2038</v>
      </c>
      <c r="E60" s="1" t="s">
        <v>25</v>
      </c>
      <c r="I60" s="34"/>
      <c r="J60" s="4">
        <f>IF(J$5&lt;=$D60,0,IF(SUM($D60,I19)&gt;J$5,$AK30/I19,$AK30-SUM($I60:I60)))</f>
        <v>0</v>
      </c>
      <c r="K60" s="4">
        <f>IF(K$5&lt;=$D60,0,IF(SUM($D60,I19)&gt;K$5,$AK30/I19,$AK30-SUM($I60:J60)))</f>
        <v>0</v>
      </c>
      <c r="L60" s="4">
        <f>IF(L$5&lt;=$D60,0,IF(SUM($D60,I19)&gt;L$5,$AK30/I19,$AK30-SUM($I60:K60)))</f>
        <v>0</v>
      </c>
      <c r="M60" s="4">
        <f>IF(M$5&lt;=$D60,0,IF(SUM($D60,I19)&gt;M$5,$AK30/I19,$AK30-SUM($I60:L60)))</f>
        <v>0</v>
      </c>
      <c r="N60" s="4">
        <f>IF(N$5&lt;=$D60,0,IF(SUM($D60,I19)&gt;N$5,$AK30/I19,$AK30-SUM($I60:M60)))</f>
        <v>0</v>
      </c>
      <c r="O60" s="4">
        <f>IF(O$5&lt;=$D60,0,IF(SUM($D60,I19)&gt;O$5,$AK30/I19,$AK30-SUM($I60:N60)))</f>
        <v>0</v>
      </c>
      <c r="P60" s="4">
        <f>IF(P$5&lt;=$D60,0,IF(SUM($D60,I19)&gt;P$5,$AK30/I19,$AK30-SUM($I60:O60)))</f>
        <v>0</v>
      </c>
      <c r="Q60" s="4">
        <f>IF(Q$5&lt;=$D60,0,IF(SUM($D60,I19)&gt;Q$5,$AK30/I19,$AK30-SUM($I60:P60)))</f>
        <v>0</v>
      </c>
      <c r="R60" s="4">
        <f>IF(R$5&lt;=$D60,0,IF(SUM($D60,I19)&gt;R$5,$AK30/I19,$AK30-SUM($I60:Q60)))</f>
        <v>0</v>
      </c>
      <c r="S60" s="4">
        <f>IF(S$5&lt;=$D60,0,IF(SUM($D60,I19)&gt;S$5,$AK30/I19,$AK30-SUM($I60:R60)))</f>
        <v>0</v>
      </c>
      <c r="T60" s="4">
        <f>IF(T$5&lt;=$D60,0,IF(SUM($D60,I19)&gt;T$5,$AK30/I19,$AK30-SUM($I60:S60)))</f>
        <v>0</v>
      </c>
      <c r="U60" s="4">
        <f>IF(U$5&lt;=$D60,0,IF(SUM($D60,I19)&gt;U$5,$AK30/I19,$AK30-SUM($I60:T60)))</f>
        <v>0</v>
      </c>
      <c r="V60" s="4">
        <f>IF(V$5&lt;=$D60,0,IF(SUM($D60,I19)&gt;V$5,$AK30/I19,$AK30-SUM($I60:U60)))</f>
        <v>0</v>
      </c>
      <c r="W60" s="4">
        <f>IF(W$5&lt;=$D60,0,IF(SUM($D60,I19)&gt;W$5,$AK30/I19,$AK30-SUM($I60:V60)))</f>
        <v>0</v>
      </c>
      <c r="X60" s="4">
        <f>IF(X$5&lt;=$D60,0,IF(SUM($D60,I19)&gt;X$5,$AK30/I19,$AK30-SUM($I60:W60)))</f>
        <v>0</v>
      </c>
      <c r="Y60" s="4">
        <f>IF(Y$5&lt;=$D60,0,IF(SUM($D60,I19)&gt;Y$5,$AK30/I19,$AK30-SUM($I60:X60)))</f>
        <v>0</v>
      </c>
      <c r="Z60" s="4">
        <f>IF(Z$5&lt;=$D60,0,IF(SUM($D60,I19)&gt;Z$5,$AK30/I19,$AK30-SUM($I60:Y60)))</f>
        <v>0</v>
      </c>
      <c r="AA60" s="4">
        <f>IF(AA$5&lt;=$D60,0,IF(SUM($D60,I19)&gt;AA$5,$AK30/I19,$AK30-SUM($I60:Z60)))</f>
        <v>0</v>
      </c>
      <c r="AB60" s="4">
        <f>IF(AB$5&lt;=$D60,0,IF(SUM($D60,I19)&gt;AB$5,$AK30/I19,$AK30-SUM($I60:AA60)))</f>
        <v>0</v>
      </c>
      <c r="AC60" s="4">
        <f>IF(AC$5&lt;=$D60,0,IF(SUM($D60,I19)&gt;AC$5,$AK30/I19,$AK30-SUM($I60:AB60)))</f>
        <v>0</v>
      </c>
      <c r="AD60" s="4">
        <f>IF(AD$5&lt;=$D60,0,IF(SUM($D60,I19)&gt;AD$5,$AK30/I19,$AK30-SUM($I60:AC60)))</f>
        <v>0</v>
      </c>
      <c r="AE60" s="4">
        <f>IF(AE$5&lt;=$D60,0,IF(SUM($D60,I19)&gt;AE$5,$AK30/I19,$AK30-SUM($I60:AD60)))</f>
        <v>0</v>
      </c>
      <c r="AF60" s="4">
        <f>IF(AF$5&lt;=$D60,0,IF(SUM($D60,I19)&gt;AF$5,$AK30/I19,$AK30-SUM($I60:AE60)))</f>
        <v>0</v>
      </c>
      <c r="AG60" s="4">
        <f>IF(AG$5&lt;=$D60,0,IF(SUM($D60,I19)&gt;AG$5,$AK30/I19,$AK30-SUM($I60:AF60)))</f>
        <v>0</v>
      </c>
      <c r="AH60" s="4">
        <f>IF(AH$5&lt;=$D60,0,IF(SUM($D60,I19)&gt;AH$5,$AK30/I19,$AK30-SUM($I60:AG60)))</f>
        <v>0</v>
      </c>
      <c r="AI60" s="4">
        <f>IF(AI$5&lt;=$D60,0,IF(SUM($D60,I19)&gt;AI$5,$AK30/I19,$AK30-SUM($I60:AH60)))</f>
        <v>0</v>
      </c>
      <c r="AJ60" s="4">
        <f>IF(AJ$5&lt;=$D60,0,IF(SUM($D60,I19)&gt;AJ$5,$AK30/I19,$AK30-SUM($I60:AI60)))</f>
        <v>0</v>
      </c>
      <c r="AK60" s="4">
        <f>IF(AK$5&lt;=$D60,0,IF(SUM($D60,I19)&gt;AK$5,$AK30/I19,$AK30-SUM($I60:AJ60)))</f>
        <v>0</v>
      </c>
      <c r="AL60" s="4">
        <f>IF(AL$5&lt;=$D60,0,IF(SUM($D60,I19)&gt;AL$5,$AK30/I19,$AK30-SUM($I60:AK60)))</f>
        <v>0</v>
      </c>
      <c r="AM60" s="4">
        <f>IF(AM$5&lt;=$D60,0,IF(SUM($D60,I19)&gt;AM$5,$AK30/I19,$AK30-SUM($I60:AL60)))</f>
        <v>0</v>
      </c>
      <c r="AN60" s="4">
        <f>IF(AN$5&lt;=$D60,0,IF(SUM($D60,I19)&gt;AN$5,$AK30/I19,$AK30-SUM($I60:AM60)))</f>
        <v>0</v>
      </c>
      <c r="AO60" s="4">
        <f>IF(AO$5&lt;=$D60,0,IF(SUM($D60,I19)&gt;AO$5,$AK30/I19,$AK30-SUM($I60:AN60)))</f>
        <v>0</v>
      </c>
      <c r="AP60" s="4">
        <f>IF(AP$5&lt;=$D60,0,IF(SUM($D60,I19)&gt;AP$5,$AK30/I19,$AK30-SUM($I60:AO60)))</f>
        <v>0</v>
      </c>
      <c r="AQ60" s="4">
        <f>IF(AQ$5&lt;=$D60,0,IF(SUM($D60,I19)&gt;AQ$5,$AK30/I19,$AK30-SUM($I60:AP60)))</f>
        <v>0</v>
      </c>
      <c r="AR60" s="4">
        <f>IF(AR$5&lt;=$D60,0,IF(SUM($D60,I19)&gt;AR$5,$AK30/I19,$AK30-SUM($I60:AQ60)))</f>
        <v>0</v>
      </c>
      <c r="AS60" s="4">
        <f>IF(AS$5&lt;=$D60,0,IF(SUM($D60,I19)&gt;AS$5,$AK30/I19,$AK30-SUM($I60:AR60)))</f>
        <v>0</v>
      </c>
      <c r="AT60" s="4">
        <f>IF(AT$5&lt;=$D60,0,IF(SUM($D60,I19)&gt;AT$5,$AK30/I19,$AK30-SUM($I60:AS60)))</f>
        <v>0</v>
      </c>
      <c r="AU60" s="4">
        <f>IF(AU$5&lt;=$D60,0,IF(SUM($D60,I19)&gt;AU$5,$AK30/I19,$AK30-SUM($I60:AT60)))</f>
        <v>0</v>
      </c>
      <c r="AV60" s="4">
        <f>IF(AV$5&lt;=$D60,0,IF(SUM($D60,I19)&gt;AV$5,$AK30/I19,$AK30-SUM($I60:AU60)))</f>
        <v>0</v>
      </c>
      <c r="AW60" s="4">
        <f>IF(AW$5&lt;=$D60,0,IF(SUM($D60,I19)&gt;AW$5,$AK30/I19,$AK30-SUM($I60:AV60)))</f>
        <v>0</v>
      </c>
      <c r="AX60" s="4">
        <f>IF(AX$5&lt;=$D60,0,IF(SUM($D60,I19)&gt;AX$5,$AK30/I19,$AK30-SUM($I60:AW60)))</f>
        <v>0</v>
      </c>
      <c r="AY60" s="4">
        <f>IF(AY$5&lt;=$D60,0,IF(SUM($D60,I19)&gt;AY$5,$AK30/I19,$AK30-SUM($I60:AX60)))</f>
        <v>0</v>
      </c>
      <c r="AZ60" s="4">
        <f>IF(AZ$5&lt;=$D60,0,IF(SUM($D60,I19)&gt;AZ$5,$AK30/I19,$AK30-SUM($I60:AY60)))</f>
        <v>0</v>
      </c>
      <c r="BA60" s="4">
        <f>IF(BA$5&lt;=$D60,0,IF(SUM($D60,I19)&gt;BA$5,$AK30/I19,$AK30-SUM($I60:AZ60)))</f>
        <v>0</v>
      </c>
      <c r="BB60" s="4">
        <f>IF(BB$5&lt;=$D60,0,IF(SUM($D60,I19)&gt;BB$5,$AK30/I19,$AK30-SUM($I60:BA60)))</f>
        <v>0</v>
      </c>
      <c r="BC60" s="4">
        <f>IF(BC$5&lt;=$D60,0,IF(SUM($D60,I19)&gt;BC$5,$AK30/I19,$AK30-SUM($I60:BB60)))</f>
        <v>0</v>
      </c>
      <c r="BD60" s="4">
        <f>IF(BD$5&lt;=$D60,0,IF(SUM($D60,I19)&gt;BD$5,$AK30/I19,$AK30-SUM($I60:BC60)))</f>
        <v>0</v>
      </c>
      <c r="BE60" s="4">
        <f>IF(BE$5&lt;=$D60,0,IF(SUM($D60,I19)&gt;BE$5,$AK30/I19,$AK30-SUM($I60:BD60)))</f>
        <v>0</v>
      </c>
      <c r="BF60" s="4">
        <f>IF(BF$5&lt;=$D60,0,IF(SUM($D60,I19)&gt;BF$5,$AK30/I19,$AK30-SUM($I60:BE60)))</f>
        <v>0</v>
      </c>
      <c r="BG60" s="4">
        <f>IF(BG$5&lt;=$D60,0,IF(SUM($D60,I19)&gt;BG$5,$AK30/I19,$AK30-SUM($I60:BF60)))</f>
        <v>0</v>
      </c>
      <c r="BH60" s="4">
        <f>IF(BH$5&lt;=$D60,0,IF(SUM($D60,I19)&gt;BH$5,$AK30/I19,$AK30-SUM($I60:BG60)))</f>
        <v>0</v>
      </c>
      <c r="BI60" s="4">
        <f>IF(BI$5&lt;=$D60,0,IF(SUM($D60,I19)&gt;BI$5,$AK30/I19,$AK30-SUM($I60:BH60)))</f>
        <v>0</v>
      </c>
      <c r="BJ60" s="4">
        <f>IF(BJ$5&lt;=$D60,0,IF(SUM($D60,I19)&gt;BJ$5,$AK30/I19,$AK30-SUM($I60:BI60)))</f>
        <v>0</v>
      </c>
      <c r="BK60" s="4">
        <f>IF(BK$5&lt;=$D60,0,IF(SUM($D60,I19)&gt;BK$5,$AK30/I19,$AK30-SUM($I60:BJ60)))</f>
        <v>0</v>
      </c>
      <c r="BL60" s="4">
        <f>IF(BL$5&lt;=$D60,0,IF(SUM($D60,I19)&gt;BL$5,$AK30/I19,$AK30-SUM($I60:BK60)))</f>
        <v>0</v>
      </c>
      <c r="BM60" s="4">
        <f>IF(BM$5&lt;=$D60,0,IF(SUM($D60,I19)&gt;BM$5,$AK30/I19,$AK30-SUM($I60:BL60)))</f>
        <v>0</v>
      </c>
      <c r="BN60" s="4">
        <f>IF(BN$5&lt;=$D60,0,IF(SUM($D60,I19)&gt;BN$5,$AK30/I19,$AK30-SUM($I60:BM60)))</f>
        <v>0</v>
      </c>
      <c r="BO60" s="4">
        <f>IF(BO$5&lt;=$D60,0,IF(SUM($D60,I19)&gt;BO$5,$AK30/I19,$AK30-SUM($I60:BN60)))</f>
        <v>0</v>
      </c>
      <c r="BP60" s="4">
        <f>IF(BP$5&lt;=$D60,0,IF(SUM($D60,I19)&gt;BP$5,$AK30/I19,$AK30-SUM($I60:BO60)))</f>
        <v>0</v>
      </c>
      <c r="BQ60" s="4">
        <f>IF(BQ$5&lt;=$D60,0,IF(SUM($D60,I19)&gt;BQ$5,$AK30/I19,$AK30-SUM($I60:BP60)))</f>
        <v>0</v>
      </c>
    </row>
    <row r="61" spans="4:69" ht="12.75" customHeight="1">
      <c r="D61" s="23">
        <f t="shared" si="68"/>
        <v>2039</v>
      </c>
      <c r="E61" s="1" t="s">
        <v>25</v>
      </c>
      <c r="I61" s="34"/>
      <c r="J61" s="4">
        <f>IF(J$5&lt;=$D61,0,IF(SUM($D61,I19)&gt;J$5,$AL30/I19,$AL30-SUM($I61:I61)))</f>
        <v>0</v>
      </c>
      <c r="K61" s="4">
        <f>IF(K$5&lt;=$D61,0,IF(SUM($D61,I19)&gt;K$5,$AL30/I19,$AL30-SUM($I61:J61)))</f>
        <v>0</v>
      </c>
      <c r="L61" s="4">
        <f>IF(L$5&lt;=$D61,0,IF(SUM($D61,I19)&gt;L$5,$AL30/I19,$AL30-SUM($I61:K61)))</f>
        <v>0</v>
      </c>
      <c r="M61" s="4">
        <f>IF(M$5&lt;=$D61,0,IF(SUM($D61,I19)&gt;M$5,$AL30/I19,$AL30-SUM($I61:L61)))</f>
        <v>0</v>
      </c>
      <c r="N61" s="4">
        <f>IF(N$5&lt;=$D61,0,IF(SUM($D61,I19)&gt;N$5,$AL30/I19,$AL30-SUM($I61:M61)))</f>
        <v>0</v>
      </c>
      <c r="O61" s="4">
        <f>IF(O$5&lt;=$D61,0,IF(SUM($D61,I19)&gt;O$5,$AL30/I19,$AL30-SUM($I61:N61)))</f>
        <v>0</v>
      </c>
      <c r="P61" s="4">
        <f>IF(P$5&lt;=$D61,0,IF(SUM($D61,I19)&gt;P$5,$AL30/I19,$AL30-SUM($I61:O61)))</f>
        <v>0</v>
      </c>
      <c r="Q61" s="4">
        <f>IF(Q$5&lt;=$D61,0,IF(SUM($D61,I19)&gt;Q$5,$AL30/I19,$AL30-SUM($I61:P61)))</f>
        <v>0</v>
      </c>
      <c r="R61" s="4">
        <f>IF(R$5&lt;=$D61,0,IF(SUM($D61,I19)&gt;R$5,$AL30/I19,$AL30-SUM($I61:Q61)))</f>
        <v>0</v>
      </c>
      <c r="S61" s="4">
        <f>IF(S$5&lt;=$D61,0,IF(SUM($D61,I19)&gt;S$5,$AL30/I19,$AL30-SUM($I61:R61)))</f>
        <v>0</v>
      </c>
      <c r="T61" s="4">
        <f>IF(T$5&lt;=$D61,0,IF(SUM($D61,I19)&gt;T$5,$AL30/I19,$AL30-SUM($I61:S61)))</f>
        <v>0</v>
      </c>
      <c r="U61" s="4">
        <f>IF(U$5&lt;=$D61,0,IF(SUM($D61,I19)&gt;U$5,$AL30/I19,$AL30-SUM($I61:T61)))</f>
        <v>0</v>
      </c>
      <c r="V61" s="4">
        <f>IF(V$5&lt;=$D61,0,IF(SUM($D61,I19)&gt;V$5,$AL30/I19,$AL30-SUM($I61:U61)))</f>
        <v>0</v>
      </c>
      <c r="W61" s="4">
        <f>IF(W$5&lt;=$D61,0,IF(SUM($D61,I19)&gt;W$5,$AL30/I19,$AL30-SUM($I61:V61)))</f>
        <v>0</v>
      </c>
      <c r="X61" s="4">
        <f>IF(X$5&lt;=$D61,0,IF(SUM($D61,I19)&gt;X$5,$AL30/I19,$AL30-SUM($I61:W61)))</f>
        <v>0</v>
      </c>
      <c r="Y61" s="4">
        <f>IF(Y$5&lt;=$D61,0,IF(SUM($D61,I19)&gt;Y$5,$AL30/I19,$AL30-SUM($I61:X61)))</f>
        <v>0</v>
      </c>
      <c r="Z61" s="4">
        <f>IF(Z$5&lt;=$D61,0,IF(SUM($D61,I19)&gt;Z$5,$AL30/I19,$AL30-SUM($I61:Y61)))</f>
        <v>0</v>
      </c>
      <c r="AA61" s="4">
        <f>IF(AA$5&lt;=$D61,0,IF(SUM($D61,I19)&gt;AA$5,$AL30/I19,$AL30-SUM($I61:Z61)))</f>
        <v>0</v>
      </c>
      <c r="AB61" s="4">
        <f>IF(AB$5&lt;=$D61,0,IF(SUM($D61,I19)&gt;AB$5,$AL30/I19,$AL30-SUM($I61:AA61)))</f>
        <v>0</v>
      </c>
      <c r="AC61" s="4">
        <f>IF(AC$5&lt;=$D61,0,IF(SUM($D61,I19)&gt;AC$5,$AL30/I19,$AL30-SUM($I61:AB61)))</f>
        <v>0</v>
      </c>
      <c r="AD61" s="4">
        <f>IF(AD$5&lt;=$D61,0,IF(SUM($D61,I19)&gt;AD$5,$AL30/I19,$AL30-SUM($I61:AC61)))</f>
        <v>0</v>
      </c>
      <c r="AE61" s="4">
        <f>IF(AE$5&lt;=$D61,0,IF(SUM($D61,I19)&gt;AE$5,$AL30/I19,$AL30-SUM($I61:AD61)))</f>
        <v>0</v>
      </c>
      <c r="AF61" s="4">
        <f>IF(AF$5&lt;=$D61,0,IF(SUM($D61,I19)&gt;AF$5,$AL30/I19,$AL30-SUM($I61:AE61)))</f>
        <v>0</v>
      </c>
      <c r="AG61" s="4">
        <f>IF(AG$5&lt;=$D61,0,IF(SUM($D61,I19)&gt;AG$5,$AL30/I19,$AL30-SUM($I61:AF61)))</f>
        <v>0</v>
      </c>
      <c r="AH61" s="4">
        <f>IF(AH$5&lt;=$D61,0,IF(SUM($D61,I19)&gt;AH$5,$AL30/I19,$AL30-SUM($I61:AG61)))</f>
        <v>0</v>
      </c>
      <c r="AI61" s="4">
        <f>IF(AI$5&lt;=$D61,0,IF(SUM($D61,I19)&gt;AI$5,$AL30/I19,$AL30-SUM($I61:AH61)))</f>
        <v>0</v>
      </c>
      <c r="AJ61" s="4">
        <f>IF(AJ$5&lt;=$D61,0,IF(SUM($D61,I19)&gt;AJ$5,$AL30/I19,$AL30-SUM($I61:AI61)))</f>
        <v>0</v>
      </c>
      <c r="AK61" s="4">
        <f>IF(AK$5&lt;=$D61,0,IF(SUM($D61,I19)&gt;AK$5,$AL30/I19,$AL30-SUM($I61:AJ61)))</f>
        <v>0</v>
      </c>
      <c r="AL61" s="4">
        <f>IF(AL$5&lt;=$D61,0,IF(SUM($D61,I19)&gt;AL$5,$AL30/I19,$AL30-SUM($I61:AK61)))</f>
        <v>0</v>
      </c>
      <c r="AM61" s="4">
        <f>IF(AM$5&lt;=$D61,0,IF(SUM($D61,I19)&gt;AM$5,$AL30/I19,$AL30-SUM($I61:AL61)))</f>
        <v>0</v>
      </c>
      <c r="AN61" s="4">
        <f>IF(AN$5&lt;=$D61,0,IF(SUM($D61,I19)&gt;AN$5,$AL30/I19,$AL30-SUM($I61:AM61)))</f>
        <v>0</v>
      </c>
      <c r="AO61" s="4">
        <f>IF(AO$5&lt;=$D61,0,IF(SUM($D61,I19)&gt;AO$5,$AL30/I19,$AL30-SUM($I61:AN61)))</f>
        <v>0</v>
      </c>
      <c r="AP61" s="4">
        <f>IF(AP$5&lt;=$D61,0,IF(SUM($D61,I19)&gt;AP$5,$AL30/I19,$AL30-SUM($I61:AO61)))</f>
        <v>0</v>
      </c>
      <c r="AQ61" s="4">
        <f>IF(AQ$5&lt;=$D61,0,IF(SUM($D61,I19)&gt;AQ$5,$AL30/I19,$AL30-SUM($I61:AP61)))</f>
        <v>0</v>
      </c>
      <c r="AR61" s="4">
        <f>IF(AR$5&lt;=$D61,0,IF(SUM($D61,I19)&gt;AR$5,$AL30/I19,$AL30-SUM($I61:AQ61)))</f>
        <v>0</v>
      </c>
      <c r="AS61" s="4">
        <f>IF(AS$5&lt;=$D61,0,IF(SUM($D61,I19)&gt;AS$5,$AL30/I19,$AL30-SUM($I61:AR61)))</f>
        <v>0</v>
      </c>
      <c r="AT61" s="4">
        <f>IF(AT$5&lt;=$D61,0,IF(SUM($D61,I19)&gt;AT$5,$AL30/I19,$AL30-SUM($I61:AS61)))</f>
        <v>0</v>
      </c>
      <c r="AU61" s="4">
        <f>IF(AU$5&lt;=$D61,0,IF(SUM($D61,I19)&gt;AU$5,$AL30/I19,$AL30-SUM($I61:AT61)))</f>
        <v>0</v>
      </c>
      <c r="AV61" s="4">
        <f>IF(AV$5&lt;=$D61,0,IF(SUM($D61,I19)&gt;AV$5,$AL30/I19,$AL30-SUM($I61:AU61)))</f>
        <v>0</v>
      </c>
      <c r="AW61" s="4">
        <f>IF(AW$5&lt;=$D61,0,IF(SUM($D61,I19)&gt;AW$5,$AL30/I19,$AL30-SUM($I61:AV61)))</f>
        <v>0</v>
      </c>
      <c r="AX61" s="4">
        <f>IF(AX$5&lt;=$D61,0,IF(SUM($D61,I19)&gt;AX$5,$AL30/I19,$AL30-SUM($I61:AW61)))</f>
        <v>0</v>
      </c>
      <c r="AY61" s="4">
        <f>IF(AY$5&lt;=$D61,0,IF(SUM($D61,I19)&gt;AY$5,$AL30/I19,$AL30-SUM($I61:AX61)))</f>
        <v>0</v>
      </c>
      <c r="AZ61" s="4">
        <f>IF(AZ$5&lt;=$D61,0,IF(SUM($D61,I19)&gt;AZ$5,$AL30/I19,$AL30-SUM($I61:AY61)))</f>
        <v>0</v>
      </c>
      <c r="BA61" s="4">
        <f>IF(BA$5&lt;=$D61,0,IF(SUM($D61,I19)&gt;BA$5,$AL30/I19,$AL30-SUM($I61:AZ61)))</f>
        <v>0</v>
      </c>
      <c r="BB61" s="4">
        <f>IF(BB$5&lt;=$D61,0,IF(SUM($D61,I19)&gt;BB$5,$AL30/I19,$AL30-SUM($I61:BA61)))</f>
        <v>0</v>
      </c>
      <c r="BC61" s="4">
        <f>IF(BC$5&lt;=$D61,0,IF(SUM($D61,I19)&gt;BC$5,$AL30/I19,$AL30-SUM($I61:BB61)))</f>
        <v>0</v>
      </c>
      <c r="BD61" s="4">
        <f>IF(BD$5&lt;=$D61,0,IF(SUM($D61,I19)&gt;BD$5,$AL30/I19,$AL30-SUM($I61:BC61)))</f>
        <v>0</v>
      </c>
      <c r="BE61" s="4">
        <f>IF(BE$5&lt;=$D61,0,IF(SUM($D61,I19)&gt;BE$5,$AL30/I19,$AL30-SUM($I61:BD61)))</f>
        <v>0</v>
      </c>
      <c r="BF61" s="4">
        <f>IF(BF$5&lt;=$D61,0,IF(SUM($D61,I19)&gt;BF$5,$AL30/I19,$AL30-SUM($I61:BE61)))</f>
        <v>0</v>
      </c>
      <c r="BG61" s="4">
        <f>IF(BG$5&lt;=$D61,0,IF(SUM($D61,I19)&gt;BG$5,$AL30/I19,$AL30-SUM($I61:BF61)))</f>
        <v>0</v>
      </c>
      <c r="BH61" s="4">
        <f>IF(BH$5&lt;=$D61,0,IF(SUM($D61,I19)&gt;BH$5,$AL30/I19,$AL30-SUM($I61:BG61)))</f>
        <v>0</v>
      </c>
      <c r="BI61" s="4">
        <f>IF(BI$5&lt;=$D61,0,IF(SUM($D61,I19)&gt;BI$5,$AL30/I19,$AL30-SUM($I61:BH61)))</f>
        <v>0</v>
      </c>
      <c r="BJ61" s="4">
        <f>IF(BJ$5&lt;=$D61,0,IF(SUM($D61,I19)&gt;BJ$5,$AL30/I19,$AL30-SUM($I61:BI61)))</f>
        <v>0</v>
      </c>
      <c r="BK61" s="4">
        <f>IF(BK$5&lt;=$D61,0,IF(SUM($D61,I19)&gt;BK$5,$AL30/I19,$AL30-SUM($I61:BJ61)))</f>
        <v>0</v>
      </c>
      <c r="BL61" s="4">
        <f>IF(BL$5&lt;=$D61,0,IF(SUM($D61,I19)&gt;BL$5,$AL30/I19,$AL30-SUM($I61:BK61)))</f>
        <v>0</v>
      </c>
      <c r="BM61" s="4">
        <f>IF(BM$5&lt;=$D61,0,IF(SUM($D61,I19)&gt;BM$5,$AL30/I19,$AL30-SUM($I61:BL61)))</f>
        <v>0</v>
      </c>
      <c r="BN61" s="4">
        <f>IF(BN$5&lt;=$D61,0,IF(SUM($D61,I19)&gt;BN$5,$AL30/I19,$AL30-SUM($I61:BM61)))</f>
        <v>0</v>
      </c>
      <c r="BO61" s="4">
        <f>IF(BO$5&lt;=$D61,0,IF(SUM($D61,I19)&gt;BO$5,$AL30/I19,$AL30-SUM($I61:BN61)))</f>
        <v>0</v>
      </c>
      <c r="BP61" s="4">
        <f>IF(BP$5&lt;=$D61,0,IF(SUM($D61,I19)&gt;BP$5,$AL30/I19,$AL30-SUM($I61:BO61)))</f>
        <v>0</v>
      </c>
      <c r="BQ61" s="4">
        <f>IF(BQ$5&lt;=$D61,0,IF(SUM($D61,I19)&gt;BQ$5,$AL30/I19,$AL30-SUM($I61:BP61)))</f>
        <v>0</v>
      </c>
    </row>
    <row r="62" spans="4:69" ht="12.75" customHeight="1">
      <c r="D62" s="23">
        <f t="shared" si="68"/>
        <v>2040</v>
      </c>
      <c r="E62" s="1" t="s">
        <v>25</v>
      </c>
      <c r="I62" s="34"/>
      <c r="J62" s="4">
        <f>IF(J$5&lt;=$D62,0,IF(SUM($D62,I19)&gt;J$5,$AM30/I19,$AM30-SUM($I62:I62)))</f>
        <v>0</v>
      </c>
      <c r="K62" s="4">
        <f>IF(K$5&lt;=$D62,0,IF(SUM($D62,I19)&gt;K$5,$AM30/I19,$AM30-SUM($I62:J62)))</f>
        <v>0</v>
      </c>
      <c r="L62" s="4">
        <f>IF(L$5&lt;=$D62,0,IF(SUM($D62,I19)&gt;L$5,$AM30/I19,$AM30-SUM($I62:K62)))</f>
        <v>0</v>
      </c>
      <c r="M62" s="4">
        <f>IF(M$5&lt;=$D62,0,IF(SUM($D62,I19)&gt;M$5,$AM30/I19,$AM30-SUM($I62:L62)))</f>
        <v>0</v>
      </c>
      <c r="N62" s="4">
        <f>IF(N$5&lt;=$D62,0,IF(SUM($D62,I19)&gt;N$5,$AM30/I19,$AM30-SUM($I62:M62)))</f>
        <v>0</v>
      </c>
      <c r="O62" s="4">
        <f>IF(O$5&lt;=$D62,0,IF(SUM($D62,I19)&gt;O$5,$AM30/I19,$AM30-SUM($I62:N62)))</f>
        <v>0</v>
      </c>
      <c r="P62" s="4">
        <f>IF(P$5&lt;=$D62,0,IF(SUM($D62,I19)&gt;P$5,$AM30/I19,$AM30-SUM($I62:O62)))</f>
        <v>0</v>
      </c>
      <c r="Q62" s="4">
        <f>IF(Q$5&lt;=$D62,0,IF(SUM($D62,I19)&gt;Q$5,$AM30/I19,$AM30-SUM($I62:P62)))</f>
        <v>0</v>
      </c>
      <c r="R62" s="4">
        <f>IF(R$5&lt;=$D62,0,IF(SUM($D62,I19)&gt;R$5,$AM30/I19,$AM30-SUM($I62:Q62)))</f>
        <v>0</v>
      </c>
      <c r="S62" s="4">
        <f>IF(S$5&lt;=$D62,0,IF(SUM($D62,I19)&gt;S$5,$AM30/I19,$AM30-SUM($I62:R62)))</f>
        <v>0</v>
      </c>
      <c r="T62" s="4">
        <f>IF(T$5&lt;=$D62,0,IF(SUM($D62,I19)&gt;T$5,$AM30/I19,$AM30-SUM($I62:S62)))</f>
        <v>0</v>
      </c>
      <c r="U62" s="4">
        <f>IF(U$5&lt;=$D62,0,IF(SUM($D62,I19)&gt;U$5,$AM30/I19,$AM30-SUM($I62:T62)))</f>
        <v>0</v>
      </c>
      <c r="V62" s="4">
        <f>IF(V$5&lt;=$D62,0,IF(SUM($D62,I19)&gt;V$5,$AM30/I19,$AM30-SUM($I62:U62)))</f>
        <v>0</v>
      </c>
      <c r="W62" s="4">
        <f>IF(W$5&lt;=$D62,0,IF(SUM($D62,I19)&gt;W$5,$AM30/I19,$AM30-SUM($I62:V62)))</f>
        <v>0</v>
      </c>
      <c r="X62" s="4">
        <f>IF(X$5&lt;=$D62,0,IF(SUM($D62,I19)&gt;X$5,$AM30/I19,$AM30-SUM($I62:W62)))</f>
        <v>0</v>
      </c>
      <c r="Y62" s="4">
        <f>IF(Y$5&lt;=$D62,0,IF(SUM($D62,I19)&gt;Y$5,$AM30/I19,$AM30-SUM($I62:X62)))</f>
        <v>0</v>
      </c>
      <c r="Z62" s="4">
        <f>IF(Z$5&lt;=$D62,0,IF(SUM($D62,I19)&gt;Z$5,$AM30/I19,$AM30-SUM($I62:Y62)))</f>
        <v>0</v>
      </c>
      <c r="AA62" s="4">
        <f>IF(AA$5&lt;=$D62,0,IF(SUM($D62,I19)&gt;AA$5,$AM30/I19,$AM30-SUM($I62:Z62)))</f>
        <v>0</v>
      </c>
      <c r="AB62" s="4">
        <f>IF(AB$5&lt;=$D62,0,IF(SUM($D62,I19)&gt;AB$5,$AM30/I19,$AM30-SUM($I62:AA62)))</f>
        <v>0</v>
      </c>
      <c r="AC62" s="4">
        <f>IF(AC$5&lt;=$D62,0,IF(SUM($D62,I19)&gt;AC$5,$AM30/I19,$AM30-SUM($I62:AB62)))</f>
        <v>0</v>
      </c>
      <c r="AD62" s="4">
        <f>IF(AD$5&lt;=$D62,0,IF(SUM($D62,I19)&gt;AD$5,$AM30/I19,$AM30-SUM($I62:AC62)))</f>
        <v>0</v>
      </c>
      <c r="AE62" s="4">
        <f>IF(AE$5&lt;=$D62,0,IF(SUM($D62,I19)&gt;AE$5,$AM30/I19,$AM30-SUM($I62:AD62)))</f>
        <v>0</v>
      </c>
      <c r="AF62" s="4">
        <f>IF(AF$5&lt;=$D62,0,IF(SUM($D62,I19)&gt;AF$5,$AM30/I19,$AM30-SUM($I62:AE62)))</f>
        <v>0</v>
      </c>
      <c r="AG62" s="4">
        <f>IF(AG$5&lt;=$D62,0,IF(SUM($D62,I19)&gt;AG$5,$AM30/I19,$AM30-SUM($I62:AF62)))</f>
        <v>0</v>
      </c>
      <c r="AH62" s="4">
        <f>IF(AH$5&lt;=$D62,0,IF(SUM($D62,I19)&gt;AH$5,$AM30/I19,$AM30-SUM($I62:AG62)))</f>
        <v>0</v>
      </c>
      <c r="AI62" s="4">
        <f>IF(AI$5&lt;=$D62,0,IF(SUM($D62,I19)&gt;AI$5,$AM30/I19,$AM30-SUM($I62:AH62)))</f>
        <v>0</v>
      </c>
      <c r="AJ62" s="4">
        <f>IF(AJ$5&lt;=$D62,0,IF(SUM($D62,I19)&gt;AJ$5,$AM30/I19,$AM30-SUM($I62:AI62)))</f>
        <v>0</v>
      </c>
      <c r="AK62" s="4">
        <f>IF(AK$5&lt;=$D62,0,IF(SUM($D62,I19)&gt;AK$5,$AM30/I19,$AM30-SUM($I62:AJ62)))</f>
        <v>0</v>
      </c>
      <c r="AL62" s="4">
        <f>IF(AL$5&lt;=$D62,0,IF(SUM($D62,I19)&gt;AL$5,$AM30/I19,$AM30-SUM($I62:AK62)))</f>
        <v>0</v>
      </c>
      <c r="AM62" s="4">
        <f>IF(AM$5&lt;=$D62,0,IF(SUM($D62,I19)&gt;AM$5,$AM30/I19,$AM30-SUM($I62:AL62)))</f>
        <v>0</v>
      </c>
      <c r="AN62" s="4">
        <f>IF(AN$5&lt;=$D62,0,IF(SUM($D62,I19)&gt;AN$5,$AM30/I19,$AM30-SUM($I62:AM62)))</f>
        <v>0</v>
      </c>
      <c r="AO62" s="4">
        <f>IF(AO$5&lt;=$D62,0,IF(SUM($D62,I19)&gt;AO$5,$AM30/I19,$AM30-SUM($I62:AN62)))</f>
        <v>0</v>
      </c>
      <c r="AP62" s="4">
        <f>IF(AP$5&lt;=$D62,0,IF(SUM($D62,I19)&gt;AP$5,$AM30/I19,$AM30-SUM($I62:AO62)))</f>
        <v>0</v>
      </c>
      <c r="AQ62" s="4">
        <f>IF(AQ$5&lt;=$D62,0,IF(SUM($D62,I19)&gt;AQ$5,$AM30/I19,$AM30-SUM($I62:AP62)))</f>
        <v>0</v>
      </c>
      <c r="AR62" s="4">
        <f>IF(AR$5&lt;=$D62,0,IF(SUM($D62,I19)&gt;AR$5,$AM30/I19,$AM30-SUM($I62:AQ62)))</f>
        <v>0</v>
      </c>
      <c r="AS62" s="4">
        <f>IF(AS$5&lt;=$D62,0,IF(SUM($D62,I19)&gt;AS$5,$AM30/I19,$AM30-SUM($I62:AR62)))</f>
        <v>0</v>
      </c>
      <c r="AT62" s="4">
        <f>IF(AT$5&lt;=$D62,0,IF(SUM($D62,I19)&gt;AT$5,$AM30/I19,$AM30-SUM($I62:AS62)))</f>
        <v>0</v>
      </c>
      <c r="AU62" s="4">
        <f>IF(AU$5&lt;=$D62,0,IF(SUM($D62,I19)&gt;AU$5,$AM30/I19,$AM30-SUM($I62:AT62)))</f>
        <v>0</v>
      </c>
      <c r="AV62" s="4">
        <f>IF(AV$5&lt;=$D62,0,IF(SUM($D62,I19)&gt;AV$5,$AM30/I19,$AM30-SUM($I62:AU62)))</f>
        <v>0</v>
      </c>
      <c r="AW62" s="4">
        <f>IF(AW$5&lt;=$D62,0,IF(SUM($D62,I19)&gt;AW$5,$AM30/I19,$AM30-SUM($I62:AV62)))</f>
        <v>0</v>
      </c>
      <c r="AX62" s="4">
        <f>IF(AX$5&lt;=$D62,0,IF(SUM($D62,I19)&gt;AX$5,$AM30/I19,$AM30-SUM($I62:AW62)))</f>
        <v>0</v>
      </c>
      <c r="AY62" s="4">
        <f>IF(AY$5&lt;=$D62,0,IF(SUM($D62,I19)&gt;AY$5,$AM30/I19,$AM30-SUM($I62:AX62)))</f>
        <v>0</v>
      </c>
      <c r="AZ62" s="4">
        <f>IF(AZ$5&lt;=$D62,0,IF(SUM($D62,I19)&gt;AZ$5,$AM30/I19,$AM30-SUM($I62:AY62)))</f>
        <v>0</v>
      </c>
      <c r="BA62" s="4">
        <f>IF(BA$5&lt;=$D62,0,IF(SUM($D62,I19)&gt;BA$5,$AM30/I19,$AM30-SUM($I62:AZ62)))</f>
        <v>0</v>
      </c>
      <c r="BB62" s="4">
        <f>IF(BB$5&lt;=$D62,0,IF(SUM($D62,I19)&gt;BB$5,$AM30/I19,$AM30-SUM($I62:BA62)))</f>
        <v>0</v>
      </c>
      <c r="BC62" s="4">
        <f>IF(BC$5&lt;=$D62,0,IF(SUM($D62,I19)&gt;BC$5,$AM30/I19,$AM30-SUM($I62:BB62)))</f>
        <v>0</v>
      </c>
      <c r="BD62" s="4">
        <f>IF(BD$5&lt;=$D62,0,IF(SUM($D62,I19)&gt;BD$5,$AM30/I19,$AM30-SUM($I62:BC62)))</f>
        <v>0</v>
      </c>
      <c r="BE62" s="4">
        <f>IF(BE$5&lt;=$D62,0,IF(SUM($D62,I19)&gt;BE$5,$AM30/I19,$AM30-SUM($I62:BD62)))</f>
        <v>0</v>
      </c>
      <c r="BF62" s="4">
        <f>IF(BF$5&lt;=$D62,0,IF(SUM($D62,I19)&gt;BF$5,$AM30/I19,$AM30-SUM($I62:BE62)))</f>
        <v>0</v>
      </c>
      <c r="BG62" s="4">
        <f>IF(BG$5&lt;=$D62,0,IF(SUM($D62,I19)&gt;BG$5,$AM30/I19,$AM30-SUM($I62:BF62)))</f>
        <v>0</v>
      </c>
      <c r="BH62" s="4">
        <f>IF(BH$5&lt;=$D62,0,IF(SUM($D62,I19)&gt;BH$5,$AM30/I19,$AM30-SUM($I62:BG62)))</f>
        <v>0</v>
      </c>
      <c r="BI62" s="4">
        <f>IF(BI$5&lt;=$D62,0,IF(SUM($D62,I19)&gt;BI$5,$AM30/I19,$AM30-SUM($I62:BH62)))</f>
        <v>0</v>
      </c>
      <c r="BJ62" s="4">
        <f>IF(BJ$5&lt;=$D62,0,IF(SUM($D62,I19)&gt;BJ$5,$AM30/I19,$AM30-SUM($I62:BI62)))</f>
        <v>0</v>
      </c>
      <c r="BK62" s="4">
        <f>IF(BK$5&lt;=$D62,0,IF(SUM($D62,I19)&gt;BK$5,$AM30/I19,$AM30-SUM($I62:BJ62)))</f>
        <v>0</v>
      </c>
      <c r="BL62" s="4">
        <f>IF(BL$5&lt;=$D62,0,IF(SUM($D62,I19)&gt;BL$5,$AM30/I19,$AM30-SUM($I62:BK62)))</f>
        <v>0</v>
      </c>
      <c r="BM62" s="4">
        <f>IF(BM$5&lt;=$D62,0,IF(SUM($D62,I19)&gt;BM$5,$AM30/I19,$AM30-SUM($I62:BL62)))</f>
        <v>0</v>
      </c>
      <c r="BN62" s="4">
        <f>IF(BN$5&lt;=$D62,0,IF(SUM($D62,I19)&gt;BN$5,$AM30/I19,$AM30-SUM($I62:BM62)))</f>
        <v>0</v>
      </c>
      <c r="BO62" s="4">
        <f>IF(BO$5&lt;=$D62,0,IF(SUM($D62,I19)&gt;BO$5,$AM30/I19,$AM30-SUM($I62:BN62)))</f>
        <v>0</v>
      </c>
      <c r="BP62" s="4">
        <f>IF(BP$5&lt;=$D62,0,IF(SUM($D62,I19)&gt;BP$5,$AM30/I19,$AM30-SUM($I62:BO62)))</f>
        <v>0</v>
      </c>
      <c r="BQ62" s="4">
        <f>IF(BQ$5&lt;=$D62,0,IF(SUM($D62,I19)&gt;BQ$5,$AM30/I19,$AM30-SUM($I62:BP62)))</f>
        <v>0</v>
      </c>
    </row>
    <row r="63" spans="4:69" ht="12.75" customHeight="1">
      <c r="I63" s="34"/>
    </row>
    <row r="64" spans="4:69" ht="12.75" customHeight="1">
      <c r="D64" s="19" t="s">
        <v>19</v>
      </c>
      <c r="E64" s="1" t="s">
        <v>25</v>
      </c>
      <c r="I64" s="34"/>
      <c r="J64" s="145">
        <f>J24+SUM(J32:J62)</f>
        <v>4.567519390578191</v>
      </c>
      <c r="K64" s="145">
        <f t="shared" ref="K64:BQ64" si="69">K24+SUM(K32:K62)</f>
        <v>5.0572721044263753</v>
      </c>
      <c r="L64" s="145">
        <f t="shared" si="69"/>
        <v>5.4253392760547152</v>
      </c>
      <c r="M64" s="145">
        <f t="shared" si="69"/>
        <v>5.940530807401097</v>
      </c>
      <c r="N64" s="145">
        <f t="shared" si="69"/>
        <v>6.5125840696149311</v>
      </c>
      <c r="O64" s="145">
        <f t="shared" si="69"/>
        <v>7.2764131576932094</v>
      </c>
      <c r="P64" s="145">
        <f t="shared" si="69"/>
        <v>7.2764131576932094</v>
      </c>
      <c r="Q64" s="145">
        <f t="shared" si="69"/>
        <v>7.2764131576932094</v>
      </c>
      <c r="R64" s="145">
        <f t="shared" si="69"/>
        <v>7.2764131576932094</v>
      </c>
      <c r="S64" s="145">
        <f t="shared" si="69"/>
        <v>7.2764131576932094</v>
      </c>
      <c r="T64" s="145">
        <f t="shared" si="69"/>
        <v>7.2764131576932094</v>
      </c>
      <c r="U64" s="145">
        <f t="shared" si="69"/>
        <v>7.2764131576932094</v>
      </c>
      <c r="V64" s="145">
        <f t="shared" si="69"/>
        <v>7.2764131576932094</v>
      </c>
      <c r="W64" s="145">
        <f t="shared" si="69"/>
        <v>7.2764131576932094</v>
      </c>
      <c r="X64" s="145">
        <f t="shared" si="69"/>
        <v>7.2764131576932094</v>
      </c>
      <c r="Y64" s="145">
        <f t="shared" si="69"/>
        <v>7.2764131576932094</v>
      </c>
      <c r="Z64" s="145">
        <f t="shared" si="69"/>
        <v>7.2764131576932094</v>
      </c>
      <c r="AA64" s="145">
        <f t="shared" si="69"/>
        <v>7.2764131576932094</v>
      </c>
      <c r="AB64" s="145">
        <f t="shared" si="69"/>
        <v>7.2764131576932094</v>
      </c>
      <c r="AC64" s="145">
        <f t="shared" si="69"/>
        <v>7.2764131576932094</v>
      </c>
      <c r="AD64" s="145">
        <f t="shared" si="69"/>
        <v>7.2764131576932094</v>
      </c>
      <c r="AE64" s="145">
        <f t="shared" si="69"/>
        <v>7.2764131576932094</v>
      </c>
      <c r="AF64" s="145">
        <f t="shared" si="69"/>
        <v>7.2764131576932094</v>
      </c>
      <c r="AG64" s="145">
        <f t="shared" si="69"/>
        <v>7.2764131576932094</v>
      </c>
      <c r="AH64" s="145">
        <f t="shared" si="69"/>
        <v>7.2764131576932094</v>
      </c>
      <c r="AI64" s="145">
        <f t="shared" si="69"/>
        <v>7.2764131576932094</v>
      </c>
      <c r="AJ64" s="145">
        <f t="shared" si="69"/>
        <v>7.2764131576932094</v>
      </c>
      <c r="AK64" s="145">
        <f t="shared" si="69"/>
        <v>7.2764131576932094</v>
      </c>
      <c r="AL64" s="145">
        <f t="shared" si="69"/>
        <v>6.6550556580586893</v>
      </c>
      <c r="AM64" s="145">
        <f t="shared" si="69"/>
        <v>2.7088937671150184</v>
      </c>
      <c r="AN64" s="145">
        <f t="shared" si="69"/>
        <v>2.7088937671150184</v>
      </c>
      <c r="AO64" s="145">
        <f t="shared" si="69"/>
        <v>2.7088937671150184</v>
      </c>
      <c r="AP64" s="145">
        <f t="shared" si="69"/>
        <v>2.7088937671150184</v>
      </c>
      <c r="AQ64" s="145">
        <f t="shared" si="69"/>
        <v>2.7088937671150184</v>
      </c>
      <c r="AR64" s="145">
        <f t="shared" si="69"/>
        <v>2.7088937671150184</v>
      </c>
      <c r="AS64" s="145">
        <f t="shared" si="69"/>
        <v>2.7088937671150184</v>
      </c>
      <c r="AT64" s="145">
        <f t="shared" si="69"/>
        <v>2.7088937671150184</v>
      </c>
      <c r="AU64" s="145">
        <f t="shared" si="69"/>
        <v>2.7088937671150184</v>
      </c>
      <c r="AV64" s="145">
        <f t="shared" si="69"/>
        <v>2.7088937671150184</v>
      </c>
      <c r="AW64" s="145">
        <f t="shared" si="69"/>
        <v>2.7088937671150184</v>
      </c>
      <c r="AX64" s="145">
        <f t="shared" si="69"/>
        <v>2.7088937671150184</v>
      </c>
      <c r="AY64" s="145">
        <f t="shared" si="69"/>
        <v>2.7088937671150184</v>
      </c>
      <c r="AZ64" s="145">
        <f t="shared" si="69"/>
        <v>2.7088937671150184</v>
      </c>
      <c r="BA64" s="145">
        <f t="shared" si="69"/>
        <v>2.7088937671150184</v>
      </c>
      <c r="BB64" s="145">
        <f t="shared" si="69"/>
        <v>2.6830383172016377</v>
      </c>
      <c r="BC64" s="145">
        <f t="shared" si="69"/>
        <v>2.4796372895097645</v>
      </c>
      <c r="BD64" s="145">
        <f t="shared" si="69"/>
        <v>2.0237911802012682</v>
      </c>
      <c r="BE64" s="145">
        <f t="shared" si="69"/>
        <v>1.6147291016011212</v>
      </c>
      <c r="BF64" s="145">
        <f t="shared" si="69"/>
        <v>1.083693549783654</v>
      </c>
      <c r="BG64" s="145">
        <f t="shared" si="69"/>
        <v>0.48405909275750147</v>
      </c>
      <c r="BH64" s="145">
        <f t="shared" si="69"/>
        <v>0</v>
      </c>
      <c r="BI64" s="145">
        <f t="shared" si="69"/>
        <v>0</v>
      </c>
      <c r="BJ64" s="145">
        <f t="shared" si="69"/>
        <v>0</v>
      </c>
      <c r="BK64" s="145">
        <f t="shared" si="69"/>
        <v>0</v>
      </c>
      <c r="BL64" s="145">
        <f t="shared" si="69"/>
        <v>0</v>
      </c>
      <c r="BM64" s="145">
        <f t="shared" si="69"/>
        <v>0</v>
      </c>
      <c r="BN64" s="145">
        <f t="shared" si="69"/>
        <v>0</v>
      </c>
      <c r="BO64" s="145">
        <f t="shared" si="69"/>
        <v>0</v>
      </c>
      <c r="BP64" s="145">
        <f t="shared" si="69"/>
        <v>0</v>
      </c>
      <c r="BQ64" s="145">
        <f t="shared" si="69"/>
        <v>0</v>
      </c>
    </row>
    <row r="65" spans="1:69" ht="12.75" customHeight="1">
      <c r="D65" s="19" t="s">
        <v>18</v>
      </c>
      <c r="E65" s="1" t="s">
        <v>25</v>
      </c>
      <c r="I65" s="34"/>
      <c r="J65" s="9">
        <f>J30-SUM(J33:J62)+I65</f>
        <v>21.902406843170677</v>
      </c>
      <c r="K65" s="9">
        <f t="shared" ref="K65:BQ65" si="70">K30-SUM(K33:K62)+J65</f>
        <v>37.873118177139901</v>
      </c>
      <c r="L65" s="9">
        <f t="shared" si="70"/>
        <v>60.055363619820838</v>
      </c>
      <c r="M65" s="9">
        <f t="shared" si="70"/>
        <v>84.265351399719705</v>
      </c>
      <c r="N65" s="9">
        <f t="shared" si="70"/>
        <v>112.33001299414752</v>
      </c>
      <c r="O65" s="9">
        <f t="shared" si="70"/>
        <v>109.71391042464016</v>
      </c>
      <c r="P65" s="9">
        <f t="shared" si="70"/>
        <v>107.0978078551328</v>
      </c>
      <c r="Q65" s="9">
        <f t="shared" si="70"/>
        <v>104.48170528562544</v>
      </c>
      <c r="R65" s="9">
        <f t="shared" si="70"/>
        <v>101.86560271611808</v>
      </c>
      <c r="S65" s="9">
        <f t="shared" si="70"/>
        <v>99.249500146610714</v>
      </c>
      <c r="T65" s="9">
        <f t="shared" si="70"/>
        <v>96.633397577103352</v>
      </c>
      <c r="U65" s="9">
        <f t="shared" si="70"/>
        <v>94.01729500759599</v>
      </c>
      <c r="V65" s="9">
        <f t="shared" si="70"/>
        <v>91.401192438088628</v>
      </c>
      <c r="W65" s="9">
        <f t="shared" si="70"/>
        <v>88.785089868581267</v>
      </c>
      <c r="X65" s="9">
        <f t="shared" si="70"/>
        <v>86.168987299073905</v>
      </c>
      <c r="Y65" s="9">
        <f t="shared" si="70"/>
        <v>83.552884729566543</v>
      </c>
      <c r="Z65" s="9">
        <f t="shared" si="70"/>
        <v>80.936782160059181</v>
      </c>
      <c r="AA65" s="9">
        <f t="shared" si="70"/>
        <v>78.320679590551819</v>
      </c>
      <c r="AB65" s="9">
        <f t="shared" si="70"/>
        <v>75.704577021044457</v>
      </c>
      <c r="AC65" s="9">
        <f t="shared" si="70"/>
        <v>73.088474451537095</v>
      </c>
      <c r="AD65" s="9">
        <f t="shared" si="70"/>
        <v>70.472371882029734</v>
      </c>
      <c r="AE65" s="9">
        <f t="shared" si="70"/>
        <v>67.856269312522372</v>
      </c>
      <c r="AF65" s="9">
        <f t="shared" si="70"/>
        <v>65.24016674301501</v>
      </c>
      <c r="AG65" s="9">
        <f t="shared" si="70"/>
        <v>62.624064173507655</v>
      </c>
      <c r="AH65" s="9">
        <f t="shared" si="70"/>
        <v>60.0079616040003</v>
      </c>
      <c r="AI65" s="9">
        <f t="shared" si="70"/>
        <v>57.391859034492946</v>
      </c>
      <c r="AJ65" s="9">
        <f t="shared" si="70"/>
        <v>54.775756464985591</v>
      </c>
      <c r="AK65" s="9">
        <f t="shared" si="70"/>
        <v>52.159653895478236</v>
      </c>
      <c r="AL65" s="9">
        <f t="shared" si="70"/>
        <v>49.543551325970881</v>
      </c>
      <c r="AM65" s="9">
        <f t="shared" si="70"/>
        <v>46.927448756463527</v>
      </c>
      <c r="AN65" s="9">
        <f t="shared" si="70"/>
        <v>44.311346186956172</v>
      </c>
      <c r="AO65" s="9">
        <f t="shared" si="70"/>
        <v>41.695243617448817</v>
      </c>
      <c r="AP65" s="9">
        <f t="shared" si="70"/>
        <v>39.079141047941462</v>
      </c>
      <c r="AQ65" s="9">
        <f t="shared" si="70"/>
        <v>36.463038478434108</v>
      </c>
      <c r="AR65" s="9">
        <f t="shared" si="70"/>
        <v>33.846935908926753</v>
      </c>
      <c r="AS65" s="9">
        <f t="shared" si="70"/>
        <v>31.230833339419398</v>
      </c>
      <c r="AT65" s="9">
        <f t="shared" si="70"/>
        <v>28.614730769912043</v>
      </c>
      <c r="AU65" s="9">
        <f t="shared" si="70"/>
        <v>25.998628200404688</v>
      </c>
      <c r="AV65" s="9">
        <f t="shared" si="70"/>
        <v>23.382525630897334</v>
      </c>
      <c r="AW65" s="9">
        <f t="shared" si="70"/>
        <v>20.766423061389979</v>
      </c>
      <c r="AX65" s="9">
        <f t="shared" si="70"/>
        <v>18.150320491882624</v>
      </c>
      <c r="AY65" s="9">
        <f t="shared" si="70"/>
        <v>15.534217922375269</v>
      </c>
      <c r="AZ65" s="9">
        <f t="shared" si="70"/>
        <v>12.918115352867915</v>
      </c>
      <c r="BA65" s="9">
        <f t="shared" si="70"/>
        <v>10.30201278336056</v>
      </c>
      <c r="BB65" s="9">
        <f t="shared" si="70"/>
        <v>7.6859102138532043</v>
      </c>
      <c r="BC65" s="9">
        <f t="shared" si="70"/>
        <v>5.2062729243434394</v>
      </c>
      <c r="BD65" s="9">
        <f t="shared" si="70"/>
        <v>3.1824817441421711</v>
      </c>
      <c r="BE65" s="9">
        <f t="shared" si="70"/>
        <v>1.56775264254105</v>
      </c>
      <c r="BF65" s="9">
        <f t="shared" si="70"/>
        <v>0.484059092757396</v>
      </c>
      <c r="BG65" s="9">
        <f t="shared" si="70"/>
        <v>-1.0547118733938987E-13</v>
      </c>
      <c r="BH65" s="9">
        <f t="shared" si="70"/>
        <v>-1.0547118733938987E-13</v>
      </c>
      <c r="BI65" s="9">
        <f t="shared" si="70"/>
        <v>-1.0547118733938987E-13</v>
      </c>
      <c r="BJ65" s="9">
        <f t="shared" si="70"/>
        <v>-1.0547118733938987E-13</v>
      </c>
      <c r="BK65" s="9">
        <f t="shared" si="70"/>
        <v>-1.0547118733938987E-13</v>
      </c>
      <c r="BL65" s="9">
        <f t="shared" si="70"/>
        <v>-1.0547118733938987E-13</v>
      </c>
      <c r="BM65" s="9">
        <f t="shared" si="70"/>
        <v>-1.0547118733938987E-13</v>
      </c>
      <c r="BN65" s="9">
        <f t="shared" si="70"/>
        <v>-1.0547118733938987E-13</v>
      </c>
      <c r="BO65" s="9">
        <f t="shared" si="70"/>
        <v>-1.0547118733938987E-13</v>
      </c>
      <c r="BP65" s="9">
        <f t="shared" si="70"/>
        <v>-1.0547118733938987E-13</v>
      </c>
      <c r="BQ65" s="9">
        <f t="shared" si="70"/>
        <v>-1.0547118733938987E-13</v>
      </c>
    </row>
    <row r="66" spans="1:69" ht="12.75" customHeight="1">
      <c r="D66" s="19" t="str">
        <f>"Total Closing RAB - "&amp;B17</f>
        <v>Total Closing RAB - Subtransmission</v>
      </c>
      <c r="E66" s="1" t="s">
        <v>25</v>
      </c>
      <c r="I66" s="34"/>
      <c r="J66" s="1">
        <f t="shared" ref="J66:N66" si="71">J65+J27</f>
        <v>149.17159227972542</v>
      </c>
      <c r="K66" s="1">
        <f t="shared" si="71"/>
        <v>160.57478422311647</v>
      </c>
      <c r="L66" s="1">
        <f t="shared" si="71"/>
        <v>178.18951027521922</v>
      </c>
      <c r="M66" s="1">
        <f t="shared" si="71"/>
        <v>197.83197866453992</v>
      </c>
      <c r="N66" s="1">
        <f t="shared" si="71"/>
        <v>221.32912086838954</v>
      </c>
      <c r="O66" s="1">
        <f t="shared" ref="O66:S66" si="72">O65+O27</f>
        <v>214.14549890830398</v>
      </c>
      <c r="P66" s="1">
        <f t="shared" si="72"/>
        <v>206.96187694821845</v>
      </c>
      <c r="Q66" s="1">
        <f t="shared" si="72"/>
        <v>199.77825498813291</v>
      </c>
      <c r="R66" s="1">
        <f t="shared" si="72"/>
        <v>192.59463302804735</v>
      </c>
      <c r="S66" s="1">
        <f t="shared" si="72"/>
        <v>185.41101106796179</v>
      </c>
      <c r="T66" s="1">
        <f t="shared" ref="T66:BK66" si="73">T65+T27</f>
        <v>178.22738910787626</v>
      </c>
      <c r="U66" s="1">
        <f t="shared" si="73"/>
        <v>171.04376714779073</v>
      </c>
      <c r="V66" s="1">
        <f t="shared" si="73"/>
        <v>163.86014518770517</v>
      </c>
      <c r="W66" s="1">
        <f t="shared" si="73"/>
        <v>156.67652322761961</v>
      </c>
      <c r="X66" s="1">
        <f t="shared" si="73"/>
        <v>149.49290126753408</v>
      </c>
      <c r="Y66" s="1">
        <f t="shared" si="73"/>
        <v>142.30927930744852</v>
      </c>
      <c r="Z66" s="1">
        <f t="shared" si="73"/>
        <v>135.12565734736296</v>
      </c>
      <c r="AA66" s="1">
        <f t="shared" si="73"/>
        <v>127.94203538727741</v>
      </c>
      <c r="AB66" s="1">
        <f t="shared" si="73"/>
        <v>120.75841342719187</v>
      </c>
      <c r="AC66" s="1">
        <f t="shared" si="73"/>
        <v>113.57479146710631</v>
      </c>
      <c r="AD66" s="1">
        <f t="shared" si="73"/>
        <v>106.39116950702075</v>
      </c>
      <c r="AE66" s="1">
        <f t="shared" si="73"/>
        <v>99.207547546935203</v>
      </c>
      <c r="AF66" s="1">
        <f t="shared" si="73"/>
        <v>92.023925586849657</v>
      </c>
      <c r="AG66" s="1">
        <f t="shared" si="73"/>
        <v>84.840303626764097</v>
      </c>
      <c r="AH66" s="1">
        <f t="shared" si="73"/>
        <v>77.656681666678566</v>
      </c>
      <c r="AI66" s="1">
        <f t="shared" si="73"/>
        <v>70.473059706593006</v>
      </c>
      <c r="AJ66" s="1">
        <f t="shared" si="73"/>
        <v>63.289437746507467</v>
      </c>
      <c r="AK66" s="1">
        <f t="shared" si="73"/>
        <v>56.105815786421921</v>
      </c>
      <c r="AL66" s="1">
        <f t="shared" si="73"/>
        <v>49.543551325970896</v>
      </c>
      <c r="AM66" s="1">
        <f t="shared" si="73"/>
        <v>46.927448756463541</v>
      </c>
      <c r="AN66" s="1">
        <f t="shared" si="73"/>
        <v>44.311346186956186</v>
      </c>
      <c r="AO66" s="1">
        <f t="shared" si="73"/>
        <v>41.695243617448831</v>
      </c>
      <c r="AP66" s="1">
        <f t="shared" si="73"/>
        <v>39.079141047941476</v>
      </c>
      <c r="AQ66" s="1">
        <f t="shared" si="73"/>
        <v>36.463038478434122</v>
      </c>
      <c r="AR66" s="1">
        <f t="shared" si="73"/>
        <v>33.846935908926767</v>
      </c>
      <c r="AS66" s="1">
        <f t="shared" si="73"/>
        <v>31.230833339419412</v>
      </c>
      <c r="AT66" s="1">
        <f t="shared" si="73"/>
        <v>28.614730769912057</v>
      </c>
      <c r="AU66" s="1">
        <f t="shared" si="73"/>
        <v>25.998628200404703</v>
      </c>
      <c r="AV66" s="1">
        <f t="shared" si="73"/>
        <v>23.382525630897348</v>
      </c>
      <c r="AW66" s="1">
        <f t="shared" si="73"/>
        <v>20.766423061389993</v>
      </c>
      <c r="AX66" s="1">
        <f t="shared" si="73"/>
        <v>18.150320491882638</v>
      </c>
      <c r="AY66" s="1">
        <f t="shared" si="73"/>
        <v>15.534217922375284</v>
      </c>
      <c r="AZ66" s="1">
        <f t="shared" si="73"/>
        <v>12.918115352867929</v>
      </c>
      <c r="BA66" s="1">
        <f t="shared" si="73"/>
        <v>10.302012783360574</v>
      </c>
      <c r="BB66" s="1">
        <f t="shared" si="73"/>
        <v>7.6859102138532185</v>
      </c>
      <c r="BC66" s="1">
        <f t="shared" si="73"/>
        <v>5.2062729243434536</v>
      </c>
      <c r="BD66" s="1">
        <f t="shared" si="73"/>
        <v>3.1824817441421853</v>
      </c>
      <c r="BE66" s="1">
        <f t="shared" si="73"/>
        <v>1.5677526425410642</v>
      </c>
      <c r="BF66" s="1">
        <f t="shared" si="73"/>
        <v>0.48405909275741021</v>
      </c>
      <c r="BG66" s="1">
        <f t="shared" si="73"/>
        <v>-9.1260332624187868E-14</v>
      </c>
      <c r="BH66" s="1">
        <f t="shared" si="73"/>
        <v>-9.1260332624187868E-14</v>
      </c>
      <c r="BI66" s="1">
        <f t="shared" si="73"/>
        <v>-9.1260332624187868E-14</v>
      </c>
      <c r="BJ66" s="1">
        <f t="shared" si="73"/>
        <v>-9.1260332624187868E-14</v>
      </c>
      <c r="BK66" s="1">
        <f t="shared" si="73"/>
        <v>-9.1260332624187868E-14</v>
      </c>
      <c r="BL66" s="1">
        <f t="shared" ref="BL66:BP66" si="74">BL65+BL27</f>
        <v>-9.1260332624187868E-14</v>
      </c>
      <c r="BM66" s="1">
        <f t="shared" si="74"/>
        <v>-9.1260332624187868E-14</v>
      </c>
      <c r="BN66" s="1">
        <f t="shared" si="74"/>
        <v>-9.1260332624187868E-14</v>
      </c>
      <c r="BO66" s="1">
        <f t="shared" si="74"/>
        <v>-9.1260332624187868E-14</v>
      </c>
      <c r="BP66" s="1">
        <f t="shared" si="74"/>
        <v>-9.1260332624187868E-14</v>
      </c>
      <c r="BQ66" s="1">
        <f t="shared" ref="BQ66" si="75">BQ65+BQ27</f>
        <v>-9.1260332624187868E-14</v>
      </c>
    </row>
    <row r="67" spans="1:69" ht="12.75" customHeight="1">
      <c r="I67" s="150"/>
      <c r="J67" s="151"/>
      <c r="K67" s="151"/>
      <c r="L67" s="151"/>
      <c r="M67" s="151"/>
      <c r="N67" s="151"/>
    </row>
    <row r="68" spans="1:69" ht="12.75" customHeight="1">
      <c r="I68" s="34"/>
      <c r="J68" s="5"/>
      <c r="K68" s="5"/>
      <c r="L68" s="5"/>
      <c r="M68" s="5"/>
      <c r="N68" s="5"/>
    </row>
    <row r="69" spans="1:69" s="16" customFormat="1" ht="12.75" customHeight="1">
      <c r="A69" s="17"/>
      <c r="B69" s="18" t="str">
        <f>Inputs!C44</f>
        <v>Distribution system assets</v>
      </c>
      <c r="C69" s="17"/>
      <c r="D69" s="21"/>
      <c r="E69" s="17"/>
      <c r="F69" s="17"/>
      <c r="G69" s="17"/>
      <c r="H69" s="17"/>
      <c r="I69" s="35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</row>
    <row r="70" spans="1:69" ht="12.75" customHeight="1">
      <c r="B70" s="8"/>
      <c r="C70" s="1" t="s">
        <v>9</v>
      </c>
      <c r="I70" s="36">
        <f>INDEX(Inputs!$E$43:$E$49, MATCH(B69, Inputs!$C$43:$C$49,0))</f>
        <v>21.723974117738596</v>
      </c>
    </row>
    <row r="71" spans="1:69" ht="12.75" customHeight="1">
      <c r="B71" s="8"/>
      <c r="C71" s="1" t="s">
        <v>10</v>
      </c>
      <c r="I71" s="171">
        <f>IF(INDEX(Inputs!$F$43:$F$49,MATCH(B69,Inputs!$C$43:$C$49,0))&lt;0,1,INDEX(Inputs!$F$43:$F$49,MATCH(B69,Inputs!$C$43:$C$49,0)))</f>
        <v>50.018441557240266</v>
      </c>
    </row>
    <row r="72" spans="1:69" ht="12.75" customHeight="1">
      <c r="B72" s="8"/>
      <c r="I72" s="34"/>
    </row>
    <row r="73" spans="1:69" ht="12.75" customHeight="1">
      <c r="C73" s="2" t="s">
        <v>11</v>
      </c>
      <c r="I73" s="34"/>
    </row>
    <row r="74" spans="1:69" ht="12.75" customHeight="1">
      <c r="D74" s="146" t="s">
        <v>66</v>
      </c>
      <c r="E74" s="145" t="s">
        <v>25</v>
      </c>
      <c r="F74" s="145"/>
      <c r="G74" s="145"/>
      <c r="H74" s="145"/>
      <c r="I74" s="147"/>
      <c r="J74" s="153">
        <f>IF(OR($I70=0,I79=0),0,IF($I77&gt;0,(MIN($I79/$I70, $I79-SUM($I74:I74))),(MAX($I79/$I70, $I79-SUM($I74:I74)))))</f>
        <v>24.184920254146444</v>
      </c>
      <c r="K74" s="153">
        <f>IF(OR($I70=0,J79=0),0,IF($I77&gt;0,(MIN($I79/$I70, $I79-SUM($I74:J74))),(MAX($I79/$I70, $I79-SUM($I74:J74)))))</f>
        <v>24.184920254146444</v>
      </c>
      <c r="L74" s="153">
        <f>IF(OR($I70=0,K79=0),0,IF($I77&gt;0,(MIN($I79/$I70, $I79-SUM($I74:K74))),(MAX($I79/$I70, $I79-SUM($I74:K74)))))</f>
        <v>24.184920254146444</v>
      </c>
      <c r="M74" s="153">
        <f>IF(OR($I70=0,L79=0),0,IF($I77&gt;0,(MIN($I79/$I70, $I79-SUM($I74:L74))),(MAX($I79/$I70, $I79-SUM($I74:L74)))))</f>
        <v>24.184920254146444</v>
      </c>
      <c r="N74" s="153">
        <f>IF(OR($I70=0,M79=0),0,IF($I77&gt;0,(MIN($I79/$I70, $I79-SUM($I74:M74))),(MAX($I79/$I70, $I79-SUM($I74:M74)))))</f>
        <v>24.184920254146444</v>
      </c>
      <c r="O74" s="153">
        <f>IF(OR($I70=0,N79=0),0,IF($I77&gt;0,(MIN($I79/$I70, $I79-SUM($I74:N74))),(MAX($I79/$I70, $I79-SUM($I74:N74)))))</f>
        <v>24.184920254146444</v>
      </c>
      <c r="P74" s="153">
        <f>IF(OR($I70=0,O79=0),0,IF($I77&gt;0,(MIN($I79/$I70, $I79-SUM($I74:O74))),(MAX($I79/$I70, $I79-SUM($I74:O74)))))</f>
        <v>24.184920254146444</v>
      </c>
      <c r="Q74" s="153">
        <f>IF(OR($I70=0,P79=0),0,IF($I77&gt;0,(MIN($I79/$I70, $I79-SUM($I74:P74))),(MAX($I79/$I70, $I79-SUM($I74:P74)))))</f>
        <v>24.184920254146444</v>
      </c>
      <c r="R74" s="153">
        <f>IF(OR($I70=0,Q79=0),0,IF($I77&gt;0,(MIN($I79/$I70, $I79-SUM($I74:Q74))),(MAX($I79/$I70, $I79-SUM($I74:Q74)))))</f>
        <v>24.184920254146444</v>
      </c>
      <c r="S74" s="153">
        <f>IF(OR($I70=0,R79=0),0,IF($I77&gt;0,(MIN($I79/$I70, $I79-SUM($I74:R74))),(MAX($I79/$I70, $I79-SUM($I74:R74)))))</f>
        <v>24.184920254146444</v>
      </c>
      <c r="T74" s="153">
        <f>IF(OR($I70=0,S79=0),0,IF($I77&gt;0,(MIN($I79/$I70, $I79-SUM($I74:S74))),(MAX($I79/$I70, $I79-SUM($I74:S74)))))</f>
        <v>24.184920254146444</v>
      </c>
      <c r="U74" s="153">
        <f>IF(OR($I70=0,T79=0),0,IF($I77&gt;0,(MIN($I79/$I70, $I79-SUM($I74:T74))),(MAX($I79/$I70, $I79-SUM($I74:T74)))))</f>
        <v>24.184920254146444</v>
      </c>
      <c r="V74" s="153">
        <f>IF(OR($I70=0,U79=0),0,IF($I77&gt;0,(MIN($I79/$I70, $I79-SUM($I74:U74))),(MAX($I79/$I70, $I79-SUM($I74:U74)))))</f>
        <v>24.184920254146444</v>
      </c>
      <c r="W74" s="153">
        <f>IF(OR($I70=0,V79=0),0,IF($I77&gt;0,(MIN($I79/$I70, $I79-SUM($I74:V74))),(MAX($I79/$I70, $I79-SUM($I74:V74)))))</f>
        <v>24.184920254146444</v>
      </c>
      <c r="X74" s="153">
        <f>IF(OR($I70=0,W79=0),0,IF($I77&gt;0,(MIN($I79/$I70, $I79-SUM($I74:W74))),(MAX($I79/$I70, $I79-SUM($I74:W74)))))</f>
        <v>24.184920254146444</v>
      </c>
      <c r="Y74" s="153">
        <f>IF(OR($I70=0,X79=0),0,IF($I77&gt;0,(MIN($I79/$I70, $I79-SUM($I74:X74))),(MAX($I79/$I70, $I79-SUM($I74:X74)))))</f>
        <v>24.184920254146444</v>
      </c>
      <c r="Z74" s="153">
        <f>IF(OR($I70=0,Y79=0),0,IF($I77&gt;0,(MIN($I79/$I70, $I79-SUM($I74:Y74))),(MAX($I79/$I70, $I79-SUM($I74:Y74)))))</f>
        <v>24.184920254146444</v>
      </c>
      <c r="AA74" s="153">
        <f>IF(OR($I70=0,Z79=0),0,IF($I77&gt;0,(MIN($I79/$I70, $I79-SUM($I74:Z74))),(MAX($I79/$I70, $I79-SUM($I74:Z74)))))</f>
        <v>24.184920254146444</v>
      </c>
      <c r="AB74" s="153">
        <f>IF(OR($I70=0,AA79=0),0,IF($I77&gt;0,(MIN($I79/$I70, $I79-SUM($I74:AA74))),(MAX($I79/$I70, $I79-SUM($I74:AA74)))))</f>
        <v>24.184920254146444</v>
      </c>
      <c r="AC74" s="153">
        <f>IF(OR($I70=0,AB79=0),0,IF($I77&gt;0,(MIN($I79/$I70, $I79-SUM($I74:AB74))),(MAX($I79/$I70, $I79-SUM($I74:AB74)))))</f>
        <v>24.184920254146444</v>
      </c>
      <c r="AD74" s="153">
        <f>IF(OR($I70=0,AC79=0),0,IF($I77&gt;0,(MIN($I79/$I70, $I79-SUM($I74:AC74))),(MAX($I79/$I70, $I79-SUM($I74:AC74)))))</f>
        <v>24.184920254146444</v>
      </c>
      <c r="AE74" s="153">
        <f>IF(OR($I70=0,AD79=0),0,IF($I77&gt;0,(MIN($I79/$I70, $I79-SUM($I74:AD74))),(MAX($I79/$I70, $I79-SUM($I74:AD74)))))</f>
        <v>17.50925630357392</v>
      </c>
      <c r="AF74" s="153">
        <f>IF(OR($I70=0,AE79=0),0,IF($I77&gt;0,(MIN($I79/$I70, $I79-SUM($I74:AE74))),(MAX($I79/$I70, $I79-SUM($I74:AE74)))))</f>
        <v>0</v>
      </c>
      <c r="AG74" s="153">
        <f>IF(OR($I70=0,AF79=0),0,IF($I77&gt;0,(MIN($I79/$I70, $I79-SUM($I74:AF74))),(MAX($I79/$I70, $I79-SUM($I74:AF74)))))</f>
        <v>0</v>
      </c>
      <c r="AH74" s="153">
        <f>IF(OR($I70=0,AG79=0),0,IF($I77&gt;0,(MIN($I79/$I70, $I79-SUM($I74:AG74))),(MAX($I79/$I70, $I79-SUM($I74:AG74)))))</f>
        <v>0</v>
      </c>
      <c r="AI74" s="153">
        <f>IF(OR($I70=0,AH79=0),0,IF($I77&gt;0,(MIN($I79/$I70, $I79-SUM($I74:AH74))),(MAX($I79/$I70, $I79-SUM($I74:AH74)))))</f>
        <v>0</v>
      </c>
      <c r="AJ74" s="153">
        <f>IF(OR($I70=0,AI79=0),0,IF($I77&gt;0,(MIN($I79/$I70, $I79-SUM($I74:AI74))),(MAX($I79/$I70, $I79-SUM($I74:AI74)))))</f>
        <v>0</v>
      </c>
      <c r="AK74" s="153">
        <f>IF(OR($I70=0,AJ79=0),0,IF($I77&gt;0,(MIN($I79/$I70, $I79-SUM($I74:AJ74))),(MAX($I79/$I70, $I79-SUM($I74:AJ74)))))</f>
        <v>0</v>
      </c>
      <c r="AL74" s="153">
        <f>IF(OR($I70=0,AK79=0),0,IF($I77&gt;0,(MIN($I79/$I70, $I79-SUM($I74:AK74))),(MAX($I79/$I70, $I79-SUM($I74:AK74)))))</f>
        <v>0</v>
      </c>
      <c r="AM74" s="153">
        <f>IF(OR($I70=0,AL79=0),0,IF($I77&gt;0,(MIN($I79/$I70, $I79-SUM($I74:AL74))),(MAX($I79/$I70, $I79-SUM($I74:AL74)))))</f>
        <v>0</v>
      </c>
      <c r="AN74" s="153">
        <f>IF(OR($I70=0,AM79=0),0,IF($I77&gt;0,(MIN($I79/$I70, $I79-SUM($I74:AM74))),(MAX($I79/$I70, $I79-SUM($I74:AM74)))))</f>
        <v>0</v>
      </c>
      <c r="AO74" s="153">
        <f>IF(OR($I70=0,AN79=0),0,IF($I77&gt;0,(MIN($I79/$I70, $I79-SUM($I74:AN74))),(MAX($I79/$I70, $I79-SUM($I74:AN74)))))</f>
        <v>0</v>
      </c>
      <c r="AP74" s="153">
        <f>IF(OR($I70=0,AO79=0),0,IF($I77&gt;0,(MIN($I79/$I70, $I79-SUM($I74:AO74))),(MAX($I79/$I70, $I79-SUM($I74:AO74)))))</f>
        <v>0</v>
      </c>
      <c r="AQ74" s="153">
        <f>IF(OR($I70=0,AP79=0),0,IF($I77&gt;0,(MIN($I79/$I70, $I79-SUM($I74:AP74))),(MAX($I79/$I70, $I79-SUM($I74:AP74)))))</f>
        <v>0</v>
      </c>
      <c r="AR74" s="153">
        <f>IF(OR($I70=0,AQ79=0),0,IF($I77&gt;0,(MIN($I79/$I70, $I79-SUM($I74:AQ74))),(MAX($I79/$I70, $I79-SUM($I74:AQ74)))))</f>
        <v>0</v>
      </c>
      <c r="AS74" s="153">
        <f>IF(OR($I70=0,AR79=0),0,IF($I77&gt;0,(MIN($I79/$I70, $I79-SUM($I74:AR74))),(MAX($I79/$I70, $I79-SUM($I74:AR74)))))</f>
        <v>0</v>
      </c>
      <c r="AT74" s="153">
        <f>IF(OR($I70=0,AS79=0),0,IF($I77&gt;0,(MIN($I79/$I70, $I79-SUM($I74:AS74))),(MAX($I79/$I70, $I79-SUM($I74:AS74)))))</f>
        <v>0</v>
      </c>
      <c r="AU74" s="153">
        <f>IF(OR($I70=0,AT79=0),0,IF($I77&gt;0,(MIN($I79/$I70, $I79-SUM($I74:AT74))),(MAX($I79/$I70, $I79-SUM($I74:AT74)))))</f>
        <v>0</v>
      </c>
      <c r="AV74" s="153">
        <f>IF(OR($I70=0,AU79=0),0,IF($I77&gt;0,(MIN($I79/$I70, $I79-SUM($I74:AU74))),(MAX($I79/$I70, $I79-SUM($I74:AU74)))))</f>
        <v>0</v>
      </c>
      <c r="AW74" s="153">
        <f>IF(OR($I70=0,AV79=0),0,IF($I77&gt;0,(MIN($I79/$I70, $I79-SUM($I74:AV74))),(MAX($I79/$I70, $I79-SUM($I74:AV74)))))</f>
        <v>0</v>
      </c>
      <c r="AX74" s="153">
        <f>IF(OR($I70=0,AW79=0),0,IF($I77&gt;0,(MIN($I79/$I70, $I79-SUM($I74:AW74))),(MAX($I79/$I70, $I79-SUM($I74:AW74)))))</f>
        <v>0</v>
      </c>
      <c r="AY74" s="153">
        <f>IF(OR($I70=0,AX79=0),0,IF($I77&gt;0,(MIN($I79/$I70, $I79-SUM($I74:AX74))),(MAX($I79/$I70, $I79-SUM($I74:AX74)))))</f>
        <v>0</v>
      </c>
      <c r="AZ74" s="153">
        <f>IF(OR($I70=0,AY79=0),0,IF($I77&gt;0,(MIN($I79/$I70, $I79-SUM($I74:AY74))),(MAX($I79/$I70, $I79-SUM($I74:AY74)))))</f>
        <v>0</v>
      </c>
      <c r="BA74" s="153">
        <f>IF(OR($I70=0,AZ79=0),0,IF($I77&gt;0,(MIN($I79/$I70, $I79-SUM($I74:AZ74))),(MAX($I79/$I70, $I79-SUM($I74:AZ74)))))</f>
        <v>0</v>
      </c>
      <c r="BB74" s="153">
        <f>IF(OR($I70=0,BA79=0),0,IF($I77&gt;0,(MIN($I79/$I70, $I79-SUM($I74:BA74))),(MAX($I79/$I70, $I79-SUM($I74:BA74)))))</f>
        <v>0</v>
      </c>
      <c r="BC74" s="153">
        <f>IF(OR($I70=0,BB79=0),0,IF($I77&gt;0,(MIN($I79/$I70, $I79-SUM($I74:BB74))),(MAX($I79/$I70, $I79-SUM($I74:BB74)))))</f>
        <v>0</v>
      </c>
      <c r="BD74" s="153">
        <f>IF(OR($I70=0,BC79=0),0,IF($I77&gt;0,(MIN($I79/$I70, $I79-SUM($I74:BC74))),(MAX($I79/$I70, $I79-SUM($I74:BC74)))))</f>
        <v>0</v>
      </c>
      <c r="BE74" s="153">
        <f>IF(OR($I70=0,BD79=0),0,IF($I77&gt;0,(MIN($I79/$I70, $I79-SUM($I74:BD74))),(MAX($I79/$I70, $I79-SUM($I74:BD74)))))</f>
        <v>0</v>
      </c>
      <c r="BF74" s="153">
        <f>IF(OR($I70=0,BE79=0),0,IF($I77&gt;0,(MIN($I79/$I70, $I79-SUM($I74:BE74))),(MAX($I79/$I70, $I79-SUM($I74:BE74)))))</f>
        <v>0</v>
      </c>
      <c r="BG74" s="153">
        <f>IF(OR($I70=0,BF79=0),0,IF($I77&gt;0,(MIN($I79/$I70, $I79-SUM($I74:BF74))),(MAX($I79/$I70, $I79-SUM($I74:BF74)))))</f>
        <v>0</v>
      </c>
      <c r="BH74" s="153">
        <f>IF(OR($I70=0,BG79=0),0,IF($I77&gt;0,(MIN($I79/$I70, $I79-SUM($I74:BG74))),(MAX($I79/$I70, $I79-SUM($I74:BG74)))))</f>
        <v>0</v>
      </c>
      <c r="BI74" s="153">
        <f>IF(OR($I70=0,BH79=0),0,IF($I77&gt;0,(MIN($I79/$I70, $I79-SUM($I74:BH74))),(MAX($I79/$I70, $I79-SUM($I74:BH74)))))</f>
        <v>0</v>
      </c>
      <c r="BJ74" s="153">
        <f>IF(OR($I70=0,BI79=0),0,IF($I77&gt;0,(MIN($I79/$I70, $I79-SUM($I74:BI74))),(MAX($I79/$I70, $I79-SUM($I74:BI74)))))</f>
        <v>0</v>
      </c>
      <c r="BK74" s="153">
        <f>IF(OR($I70=0,BJ79=0),0,IF($I77&gt;0,(MIN($I79/$I70, $I79-SUM($I74:BJ74))),(MAX($I79/$I70, $I79-SUM($I74:BJ74)))))</f>
        <v>0</v>
      </c>
      <c r="BL74" s="153">
        <f>IF(OR($I70=0,BK79=0),0,IF($I77&gt;0,(MIN($I79/$I70, $I79-SUM($I74:BK74))),(MAX($I79/$I70, $I79-SUM($I74:BK74)))))</f>
        <v>0</v>
      </c>
      <c r="BM74" s="153">
        <f>IF(OR($I70=0,BL79=0),0,IF($I77&gt;0,(MIN($I79/$I70, $I79-SUM($I74:BL74))),(MAX($I79/$I70, $I79-SUM($I74:BL74)))))</f>
        <v>0</v>
      </c>
      <c r="BN74" s="153">
        <f>IF(OR($I70=0,BM79=0),0,IF($I77&gt;0,(MIN($I79/$I70, $I79-SUM($I74:BM74))),(MAX($I79/$I70, $I79-SUM($I74:BM74)))))</f>
        <v>0</v>
      </c>
      <c r="BO74" s="153">
        <f>IF(OR($I70=0,BN79=0),0,IF($I77&gt;0,(MIN($I79/$I70, $I79-SUM($I74:BN74))),(MAX($I79/$I70, $I79-SUM($I74:BN74)))))</f>
        <v>0</v>
      </c>
      <c r="BP74" s="153">
        <f>IF(OR($I70=0,BO79=0),0,IF($I77&gt;0,(MIN($I79/$I70, $I79-SUM($I74:BO74))),(MAX($I79/$I70, $I79-SUM($I74:BO74)))))</f>
        <v>0</v>
      </c>
      <c r="BQ74" s="153">
        <f>IF(OR($I70=0,BP79=0),0,IF($I77&gt;0,(MIN($I79/$I70, $I79-SUM($I74:BP74))),(MAX($I79/$I70, $I79-SUM($I74:BP74)))))</f>
        <v>0</v>
      </c>
    </row>
    <row r="75" spans="1:69" ht="12.75" customHeight="1">
      <c r="D75" s="146" t="s">
        <v>65</v>
      </c>
      <c r="E75" s="145" t="s">
        <v>25</v>
      </c>
      <c r="F75" s="145"/>
      <c r="G75" s="145"/>
      <c r="H75" s="145"/>
      <c r="I75" s="147"/>
      <c r="J75" s="157"/>
      <c r="K75" s="157"/>
      <c r="L75" s="157"/>
      <c r="M75" s="157"/>
      <c r="N75" s="157"/>
      <c r="O75" s="153">
        <f>IF(OR($I70=0,N79=0),0,IF($N78&gt;0,(MIN($N78/IF($I70&lt;=5,1,($I70-5)),$N78-SUM($N75:N75))), (MAX($N78/IF($I70&lt;=5,1,($I70-5)),$N78-SUM($N75:N75)))))</f>
        <v>0</v>
      </c>
      <c r="P75" s="153">
        <f>IF(OR($I70=0,O79=0),0,IF($N78&gt;0,(MIN($N78/IF($I70&lt;=5,1,($I70-5)),$N78-SUM($N75:O75))), (MAX($N78/IF($I70&lt;=5,1,($I70-5)),$N78-SUM($N75:O75)))))</f>
        <v>0</v>
      </c>
      <c r="Q75" s="153">
        <f>IF(OR($I70=0,P79=0),0,IF($N78&gt;0,(MIN($N78/IF($I70&lt;=5,1,($I70-5)),$N78-SUM($N75:P75))), (MAX($N78/IF($I70&lt;=5,1,($I70-5)),$N78-SUM($N75:P75)))))</f>
        <v>0</v>
      </c>
      <c r="R75" s="153">
        <f>IF(OR($I70=0,Q79=0),0,IF($N78&gt;0,(MIN($N78/IF($I70&lt;=5,1,($I70-5)),$N78-SUM($N75:Q75))), (MAX($N78/IF($I70&lt;=5,1,($I70-5)),$N78-SUM($N75:Q75)))))</f>
        <v>0</v>
      </c>
      <c r="S75" s="153">
        <f>IF(OR($I70=0,R79=0),0,IF($N78&gt;0,(MIN($N78/IF($I70&lt;=5,1,($I70-5)),$N78-SUM($N75:R75))), (MAX($N78/IF($I70&lt;=5,1,($I70-5)),$N78-SUM($N75:R75)))))</f>
        <v>0</v>
      </c>
      <c r="T75" s="153">
        <f>IF(OR($I70=0,S79=0),0,IF($N78&gt;0,(MIN($N78/IF($I70&lt;=5,1,($I70-5)),$N78-SUM($N75:S75))), (MAX($N78/IF($I70&lt;=5,1,($I70-5)),$N78-SUM($N75:S75)))))</f>
        <v>0</v>
      </c>
      <c r="U75" s="153">
        <f>IF(OR($I70=0,T79=0),0,IF($N78&gt;0,(MIN($N78/IF($I70&lt;=5,1,($I70-5)),$N78-SUM($N75:T75))), (MAX($N78/IF($I70&lt;=5,1,($I70-5)),$N78-SUM($N75:T75)))))</f>
        <v>0</v>
      </c>
      <c r="V75" s="153">
        <f>IF(OR($I70=0,U79=0),0,IF($N78&gt;0,(MIN($N78/IF($I70&lt;=5,1,($I70-5)),$N78-SUM($N75:U75))), (MAX($N78/IF($I70&lt;=5,1,($I70-5)),$N78-SUM($N75:U75)))))</f>
        <v>0</v>
      </c>
      <c r="W75" s="153">
        <f>IF(OR($I70=0,V79=0),0,IF($N78&gt;0,(MIN($N78/IF($I70&lt;=5,1,($I70-5)),$N78-SUM($N75:V75))), (MAX($N78/IF($I70&lt;=5,1,($I70-5)),$N78-SUM($N75:V75)))))</f>
        <v>0</v>
      </c>
      <c r="X75" s="153">
        <f>IF(OR($I70=0,W79=0),0,IF($N78&gt;0,(MIN($N78/IF($I70&lt;=5,1,($I70-5)),$N78-SUM($N75:W75))), (MAX($N78/IF($I70&lt;=5,1,($I70-5)),$N78-SUM($N75:W75)))))</f>
        <v>0</v>
      </c>
      <c r="Y75" s="153">
        <f>IF(OR($I70=0,X79=0),0,IF($N78&gt;0,(MIN($N78/IF($I70&lt;=5,1,($I70-5)),$N78-SUM($N75:X75))), (MAX($N78/IF($I70&lt;=5,1,($I70-5)),$N78-SUM($N75:X75)))))</f>
        <v>0</v>
      </c>
      <c r="Z75" s="153">
        <f>IF(OR($I70=0,Y79=0),0,IF($N78&gt;0,(MIN($N78/IF($I70&lt;=5,1,($I70-5)),$N78-SUM($N75:Y75))), (MAX($N78/IF($I70&lt;=5,1,($I70-5)),$N78-SUM($N75:Y75)))))</f>
        <v>0</v>
      </c>
      <c r="AA75" s="153">
        <f>IF(OR($I70=0,Z79=0),0,IF($N78&gt;0,(MIN($N78/IF($I70&lt;=5,1,($I70-5)),$N78-SUM($N75:Z75))), (MAX($N78/IF($I70&lt;=5,1,($I70-5)),$N78-SUM($N75:Z75)))))</f>
        <v>0</v>
      </c>
      <c r="AB75" s="153">
        <f>IF(OR($I70=0,AA79=0),0,IF($N78&gt;0,(MIN($N78/IF($I70&lt;=5,1,($I70-5)),$N78-SUM($N75:AA75))), (MAX($N78/IF($I70&lt;=5,1,($I70-5)),$N78-SUM($N75:AA75)))))</f>
        <v>0</v>
      </c>
      <c r="AC75" s="153">
        <f>IF(OR($I70=0,AB79=0),0,IF($N78&gt;0,(MIN($N78/IF($I70&lt;=5,1,($I70-5)),$N78-SUM($N75:AB75))), (MAX($N78/IF($I70&lt;=5,1,($I70-5)),$N78-SUM($N75:AB75)))))</f>
        <v>0</v>
      </c>
      <c r="AD75" s="153">
        <f>IF(OR($I70=0,AC79=0),0,IF($N78&gt;0,(MIN($N78/IF($I70&lt;=5,1,($I70-5)),$N78-SUM($N75:AC75))), (MAX($N78/IF($I70&lt;=5,1,($I70-5)),$N78-SUM($N75:AC75)))))</f>
        <v>0</v>
      </c>
      <c r="AE75" s="153">
        <f>IF(OR($I70=0,AD79=0),0,IF($N78&gt;0,(MIN($N78/IF($I70&lt;=5,1,($I70-5)),$N78-SUM($N75:AD75))), (MAX($N78/IF($I70&lt;=5,1,($I70-5)),$N78-SUM($N75:AD75)))))</f>
        <v>0</v>
      </c>
      <c r="AF75" s="153">
        <f>IF(OR($I70=0,AE79=0),0,IF($N78&gt;0,(MIN($N78/IF($I70&lt;=5,1,($I70-5)),$N78-SUM($N75:AE75))), (MAX($N78/IF($I70&lt;=5,1,($I70-5)),$N78-SUM($N75:AE75)))))</f>
        <v>0</v>
      </c>
      <c r="AG75" s="153">
        <f>IF(OR($I70=0,AF79=0),0,IF($N78&gt;0,(MIN($N78/IF($I70&lt;=5,1,($I70-5)),$N78-SUM($N75:AF75))), (MAX($N78/IF($I70&lt;=5,1,($I70-5)),$N78-SUM($N75:AF75)))))</f>
        <v>0</v>
      </c>
      <c r="AH75" s="153">
        <f>IF(OR($I70=0,AG79=0),0,IF($N78&gt;0,(MIN($N78/IF($I70&lt;=5,1,($I70-5)),$N78-SUM($N75:AG75))), (MAX($N78/IF($I70&lt;=5,1,($I70-5)),$N78-SUM($N75:AG75)))))</f>
        <v>0</v>
      </c>
      <c r="AI75" s="153">
        <f>IF(OR($I70=0,AH79=0),0,IF($N78&gt;0,(MIN($N78/IF($I70&lt;=5,1,($I70-5)),$N78-SUM($N75:AH75))), (MAX($N78/IF($I70&lt;=5,1,($I70-5)),$N78-SUM($N75:AH75)))))</f>
        <v>0</v>
      </c>
      <c r="AJ75" s="153">
        <f>IF(OR($I70=0,AI79=0),0,IF($N78&gt;0,(MIN($N78/IF($I70&lt;=5,1,($I70-5)),$N78-SUM($N75:AI75))), (MAX($N78/IF($I70&lt;=5,1,($I70-5)),$N78-SUM($N75:AI75)))))</f>
        <v>0</v>
      </c>
      <c r="AK75" s="153">
        <f>IF(OR($I70=0,AJ79=0),0,IF($N78&gt;0,(MIN($N78/IF($I70&lt;=5,1,($I70-5)),$N78-SUM($N75:AJ75))), (MAX($N78/IF($I70&lt;=5,1,($I70-5)),$N78-SUM($N75:AJ75)))))</f>
        <v>0</v>
      </c>
      <c r="AL75" s="153">
        <f>IF(OR($I70=0,AK79=0),0,IF($N78&gt;0,(MIN($N78/IF($I70&lt;=5,1,($I70-5)),$N78-SUM($N75:AK75))), (MAX($N78/IF($I70&lt;=5,1,($I70-5)),$N78-SUM($N75:AK75)))))</f>
        <v>0</v>
      </c>
      <c r="AM75" s="153">
        <f>IF(OR($I70=0,AL79=0),0,IF($N78&gt;0,(MIN($N78/IF($I70&lt;=5,1,($I70-5)),$N78-SUM($N75:AL75))), (MAX($N78/IF($I70&lt;=5,1,($I70-5)),$N78-SUM($N75:AL75)))))</f>
        <v>0</v>
      </c>
      <c r="AN75" s="153">
        <f>IF(OR($I70=0,AM79=0),0,IF($N78&gt;0,(MIN($N78/IF($I70&lt;=5,1,($I70-5)),$N78-SUM($N75:AM75))), (MAX($N78/IF($I70&lt;=5,1,($I70-5)),$N78-SUM($N75:AM75)))))</f>
        <v>0</v>
      </c>
      <c r="AO75" s="153">
        <f>IF(OR($I70=0,AN79=0),0,IF($N78&gt;0,(MIN($N78/IF($I70&lt;=5,1,($I70-5)),$N78-SUM($N75:AN75))), (MAX($N78/IF($I70&lt;=5,1,($I70-5)),$N78-SUM($N75:AN75)))))</f>
        <v>0</v>
      </c>
      <c r="AP75" s="153">
        <f>IF(OR($I70=0,AO79=0),0,IF($N78&gt;0,(MIN($N78/IF($I70&lt;=5,1,($I70-5)),$N78-SUM($N75:AO75))), (MAX($N78/IF($I70&lt;=5,1,($I70-5)),$N78-SUM($N75:AO75)))))</f>
        <v>0</v>
      </c>
      <c r="AQ75" s="153">
        <f>IF(OR($I70=0,AP79=0),0,IF($N78&gt;0,(MIN($N78/IF($I70&lt;=5,1,($I70-5)),$N78-SUM($N75:AP75))), (MAX($N78/IF($I70&lt;=5,1,($I70-5)),$N78-SUM($N75:AP75)))))</f>
        <v>0</v>
      </c>
      <c r="AR75" s="153">
        <f>IF(OR($I70=0,AQ79=0),0,IF($N78&gt;0,(MIN($N78/IF($I70&lt;=5,1,($I70-5)),$N78-SUM($N75:AQ75))), (MAX($N78/IF($I70&lt;=5,1,($I70-5)),$N78-SUM($N75:AQ75)))))</f>
        <v>0</v>
      </c>
      <c r="AS75" s="153">
        <f>IF(OR($I70=0,AR79=0),0,IF($N78&gt;0,(MIN($N78/IF($I70&lt;=5,1,($I70-5)),$N78-SUM($N75:AR75))), (MAX($N78/IF($I70&lt;=5,1,($I70-5)),$N78-SUM($N75:AR75)))))</f>
        <v>0</v>
      </c>
      <c r="AT75" s="153">
        <f>IF(OR($I70=0,AS79=0),0,IF($N78&gt;0,(MIN($N78/IF($I70&lt;=5,1,($I70-5)),$N78-SUM($N75:AS75))), (MAX($N78/IF($I70&lt;=5,1,($I70-5)),$N78-SUM($N75:AS75)))))</f>
        <v>0</v>
      </c>
      <c r="AU75" s="153">
        <f>IF(OR($I70=0,AT79=0),0,IF($N78&gt;0,(MIN($N78/IF($I70&lt;=5,1,($I70-5)),$N78-SUM($N75:AT75))), (MAX($N78/IF($I70&lt;=5,1,($I70-5)),$N78-SUM($N75:AT75)))))</f>
        <v>0</v>
      </c>
      <c r="AV75" s="153">
        <f>IF(OR($I70=0,AU79=0),0,IF($N78&gt;0,(MIN($N78/IF($I70&lt;=5,1,($I70-5)),$N78-SUM($N75:AU75))), (MAX($N78/IF($I70&lt;=5,1,($I70-5)),$N78-SUM($N75:AU75)))))</f>
        <v>0</v>
      </c>
      <c r="AW75" s="153">
        <f>IF(OR($I70=0,AV79=0),0,IF($N78&gt;0,(MIN($N78/IF($I70&lt;=5,1,($I70-5)),$N78-SUM($N75:AV75))), (MAX($N78/IF($I70&lt;=5,1,($I70-5)),$N78-SUM($N75:AV75)))))</f>
        <v>0</v>
      </c>
      <c r="AX75" s="153">
        <f>IF(OR($I70=0,AW79=0),0,IF($N78&gt;0,(MIN($N78/IF($I70&lt;=5,1,($I70-5)),$N78-SUM($N75:AW75))), (MAX($N78/IF($I70&lt;=5,1,($I70-5)),$N78-SUM($N75:AW75)))))</f>
        <v>0</v>
      </c>
      <c r="AY75" s="153">
        <f>IF(OR($I70=0,AX79=0),0,IF($N78&gt;0,(MIN($N78/IF($I70&lt;=5,1,($I70-5)),$N78-SUM($N75:AX75))), (MAX($N78/IF($I70&lt;=5,1,($I70-5)),$N78-SUM($N75:AX75)))))</f>
        <v>0</v>
      </c>
      <c r="AZ75" s="153">
        <f>IF(OR($I70=0,AY79=0),0,IF($N78&gt;0,(MIN($N78/IF($I70&lt;=5,1,($I70-5)),$N78-SUM($N75:AY75))), (MAX($N78/IF($I70&lt;=5,1,($I70-5)),$N78-SUM($N75:AY75)))))</f>
        <v>0</v>
      </c>
      <c r="BA75" s="153">
        <f>IF(OR($I70=0,AZ79=0),0,IF($N78&gt;0,(MIN($N78/IF($I70&lt;=5,1,($I70-5)),$N78-SUM($N75:AZ75))), (MAX($N78/IF($I70&lt;=5,1,($I70-5)),$N78-SUM($N75:AZ75)))))</f>
        <v>0</v>
      </c>
      <c r="BB75" s="153">
        <f>IF(OR($I70=0,BA79=0),0,IF($N78&gt;0,(MIN($N78/IF($I70&lt;=5,1,($I70-5)),$N78-SUM($N75:BA75))), (MAX($N78/IF($I70&lt;=5,1,($I70-5)),$N78-SUM($N75:BA75)))))</f>
        <v>0</v>
      </c>
      <c r="BC75" s="153">
        <f>IF(OR($I70=0,BB79=0),0,IF($N78&gt;0,(MIN($N78/IF($I70&lt;=5,1,($I70-5)),$N78-SUM($N75:BB75))), (MAX($N78/IF($I70&lt;=5,1,($I70-5)),$N78-SUM($N75:BB75)))))</f>
        <v>0</v>
      </c>
      <c r="BD75" s="153">
        <f>IF(OR($I70=0,BC79=0),0,IF($N78&gt;0,(MIN($N78/IF($I70&lt;=5,1,($I70-5)),$N78-SUM($N75:BC75))), (MAX($N78/IF($I70&lt;=5,1,($I70-5)),$N78-SUM($N75:BC75)))))</f>
        <v>0</v>
      </c>
      <c r="BE75" s="153">
        <f>IF(OR($I70=0,BD79=0),0,IF($N78&gt;0,(MIN($N78/IF($I70&lt;=5,1,($I70-5)),$N78-SUM($N75:BD75))), (MAX($N78/IF($I70&lt;=5,1,($I70-5)),$N78-SUM($N75:BD75)))))</f>
        <v>0</v>
      </c>
      <c r="BF75" s="153">
        <f>IF(OR($I70=0,BE79=0),0,IF($N78&gt;0,(MIN($N78/IF($I70&lt;=5,1,($I70-5)),$N78-SUM($N75:BE75))), (MAX($N78/IF($I70&lt;=5,1,($I70-5)),$N78-SUM($N75:BE75)))))</f>
        <v>0</v>
      </c>
      <c r="BG75" s="153">
        <f>IF(OR($I70=0,BF79=0),0,IF($N78&gt;0,(MIN($N78/IF($I70&lt;=5,1,($I70-5)),$N78-SUM($N75:BF75))), (MAX($N78/IF($I70&lt;=5,1,($I70-5)),$N78-SUM($N75:BF75)))))</f>
        <v>0</v>
      </c>
      <c r="BH75" s="153">
        <f>IF(OR($I70=0,BG79=0),0,IF($N78&gt;0,(MIN($N78/IF($I70&lt;=5,1,($I70-5)),$N78-SUM($N75:BG75))), (MAX($N78/IF($I70&lt;=5,1,($I70-5)),$N78-SUM($N75:BG75)))))</f>
        <v>0</v>
      </c>
      <c r="BI75" s="153">
        <f>IF(OR($I70=0,BH79=0),0,IF($N78&gt;0,(MIN($N78/IF($I70&lt;=5,1,($I70-5)),$N78-SUM($N75:BH75))), (MAX($N78/IF($I70&lt;=5,1,($I70-5)),$N78-SUM($N75:BH75)))))</f>
        <v>0</v>
      </c>
      <c r="BJ75" s="153">
        <f>IF(OR($I70=0,BI79=0),0,IF($N78&gt;0,(MIN($N78/IF($I70&lt;=5,1,($I70-5)),$N78-SUM($N75:BI75))), (MAX($N78/IF($I70&lt;=5,1,($I70-5)),$N78-SUM($N75:BI75)))))</f>
        <v>0</v>
      </c>
      <c r="BK75" s="153">
        <f>IF(OR($I70=0,BJ79=0),0,IF($N78&gt;0,(MIN($N78/IF($I70&lt;=5,1,($I70-5)),$N78-SUM($N75:BJ75))), (MAX($N78/IF($I70&lt;=5,1,($I70-5)),$N78-SUM($N75:BJ75)))))</f>
        <v>0</v>
      </c>
      <c r="BL75" s="153">
        <f>IF(OR($I70=0,BK79=0),0,IF($N78&gt;0,(MIN($N78/IF($I70&lt;=5,1,($I70-5)),$N78-SUM($N75:BK75))), (MAX($N78/IF($I70&lt;=5,1,($I70-5)),$N78-SUM($N75:BK75)))))</f>
        <v>0</v>
      </c>
      <c r="BM75" s="153">
        <f>IF(OR($I70=0,BL79=0),0,IF($N78&gt;0,(MIN($N78/IF($I70&lt;=5,1,($I70-5)),$N78-SUM($N75:BL75))), (MAX($N78/IF($I70&lt;=5,1,($I70-5)),$N78-SUM($N75:BL75)))))</f>
        <v>0</v>
      </c>
      <c r="BN75" s="153">
        <f>IF(OR($I70=0,BM79=0),0,IF($N78&gt;0,(MIN($N78/IF($I70&lt;=5,1,($I70-5)),$N78-SUM($N75:BM75))), (MAX($N78/IF($I70&lt;=5,1,($I70-5)),$N78-SUM($N75:BM75)))))</f>
        <v>0</v>
      </c>
      <c r="BO75" s="153">
        <f>IF(OR($I70=0,BN79=0),0,IF($N78&gt;0,(MIN($N78/IF($I70&lt;=5,1,($I70-5)),$N78-SUM($N75:BN75))), (MAX($N78/IF($I70&lt;=5,1,($I70-5)),$N78-SUM($N75:BN75)))))</f>
        <v>0</v>
      </c>
      <c r="BP75" s="153">
        <f>IF(OR($I70=0,BO79=0),0,IF($N78&gt;0,(MIN($N78/IF($I70&lt;=5,1,($I70-5)),$N78-SUM($N75:BO75))), (MAX($N78/IF($I70&lt;=5,1,($I70-5)),$N78-SUM($N75:BO75)))))</f>
        <v>0</v>
      </c>
      <c r="BQ75" s="153">
        <f>IF(OR($I70=0,BP79=0),0,IF($N78&gt;0,(MIN($N78/IF($I70&lt;=5,1,($I70-5)),$N78-SUM($N75:BP75))), (MAX($N78/IF($I70&lt;=5,1,($I70-5)),$N78-SUM($N75:BP75)))))</f>
        <v>0</v>
      </c>
    </row>
    <row r="76" spans="1:69" ht="12.75" customHeight="1">
      <c r="D76" s="152" t="s">
        <v>64</v>
      </c>
      <c r="E76" s="154" t="s">
        <v>25</v>
      </c>
      <c r="F76" s="154"/>
      <c r="G76" s="154"/>
      <c r="H76" s="154"/>
      <c r="I76" s="155"/>
      <c r="J76" s="156">
        <f>SUM(J74:J75)</f>
        <v>24.184920254146444</v>
      </c>
      <c r="K76" s="156">
        <f t="shared" ref="K76:BQ76" si="76">SUM(K74:K75)</f>
        <v>24.184920254146444</v>
      </c>
      <c r="L76" s="156">
        <f t="shared" si="76"/>
        <v>24.184920254146444</v>
      </c>
      <c r="M76" s="156">
        <f t="shared" si="76"/>
        <v>24.184920254146444</v>
      </c>
      <c r="N76" s="156">
        <f t="shared" si="76"/>
        <v>24.184920254146444</v>
      </c>
      <c r="O76" s="156">
        <f t="shared" si="76"/>
        <v>24.184920254146444</v>
      </c>
      <c r="P76" s="156">
        <f t="shared" si="76"/>
        <v>24.184920254146444</v>
      </c>
      <c r="Q76" s="156">
        <f t="shared" si="76"/>
        <v>24.184920254146444</v>
      </c>
      <c r="R76" s="156">
        <f t="shared" si="76"/>
        <v>24.184920254146444</v>
      </c>
      <c r="S76" s="156">
        <f t="shared" si="76"/>
        <v>24.184920254146444</v>
      </c>
      <c r="T76" s="156">
        <f t="shared" si="76"/>
        <v>24.184920254146444</v>
      </c>
      <c r="U76" s="156">
        <f t="shared" si="76"/>
        <v>24.184920254146444</v>
      </c>
      <c r="V76" s="156">
        <f t="shared" si="76"/>
        <v>24.184920254146444</v>
      </c>
      <c r="W76" s="156">
        <f t="shared" si="76"/>
        <v>24.184920254146444</v>
      </c>
      <c r="X76" s="156">
        <f t="shared" si="76"/>
        <v>24.184920254146444</v>
      </c>
      <c r="Y76" s="156">
        <f t="shared" si="76"/>
        <v>24.184920254146444</v>
      </c>
      <c r="Z76" s="156">
        <f t="shared" si="76"/>
        <v>24.184920254146444</v>
      </c>
      <c r="AA76" s="156">
        <f t="shared" si="76"/>
        <v>24.184920254146444</v>
      </c>
      <c r="AB76" s="156">
        <f t="shared" si="76"/>
        <v>24.184920254146444</v>
      </c>
      <c r="AC76" s="156">
        <f t="shared" si="76"/>
        <v>24.184920254146444</v>
      </c>
      <c r="AD76" s="156">
        <f t="shared" si="76"/>
        <v>24.184920254146444</v>
      </c>
      <c r="AE76" s="156">
        <f t="shared" si="76"/>
        <v>17.50925630357392</v>
      </c>
      <c r="AF76" s="156">
        <f t="shared" si="76"/>
        <v>0</v>
      </c>
      <c r="AG76" s="156">
        <f t="shared" si="76"/>
        <v>0</v>
      </c>
      <c r="AH76" s="156">
        <f t="shared" si="76"/>
        <v>0</v>
      </c>
      <c r="AI76" s="156">
        <f t="shared" si="76"/>
        <v>0</v>
      </c>
      <c r="AJ76" s="156">
        <f t="shared" si="76"/>
        <v>0</v>
      </c>
      <c r="AK76" s="156">
        <f t="shared" si="76"/>
        <v>0</v>
      </c>
      <c r="AL76" s="156">
        <f t="shared" si="76"/>
        <v>0</v>
      </c>
      <c r="AM76" s="156">
        <f t="shared" si="76"/>
        <v>0</v>
      </c>
      <c r="AN76" s="156">
        <f t="shared" si="76"/>
        <v>0</v>
      </c>
      <c r="AO76" s="156">
        <f t="shared" si="76"/>
        <v>0</v>
      </c>
      <c r="AP76" s="156">
        <f t="shared" si="76"/>
        <v>0</v>
      </c>
      <c r="AQ76" s="156">
        <f t="shared" si="76"/>
        <v>0</v>
      </c>
      <c r="AR76" s="156">
        <f t="shared" si="76"/>
        <v>0</v>
      </c>
      <c r="AS76" s="156">
        <f t="shared" si="76"/>
        <v>0</v>
      </c>
      <c r="AT76" s="156">
        <f t="shared" si="76"/>
        <v>0</v>
      </c>
      <c r="AU76" s="156">
        <f t="shared" si="76"/>
        <v>0</v>
      </c>
      <c r="AV76" s="156">
        <f t="shared" si="76"/>
        <v>0</v>
      </c>
      <c r="AW76" s="156">
        <f t="shared" si="76"/>
        <v>0</v>
      </c>
      <c r="AX76" s="156">
        <f t="shared" si="76"/>
        <v>0</v>
      </c>
      <c r="AY76" s="156">
        <f t="shared" si="76"/>
        <v>0</v>
      </c>
      <c r="AZ76" s="156">
        <f t="shared" si="76"/>
        <v>0</v>
      </c>
      <c r="BA76" s="156">
        <f t="shared" si="76"/>
        <v>0</v>
      </c>
      <c r="BB76" s="156">
        <f t="shared" si="76"/>
        <v>0</v>
      </c>
      <c r="BC76" s="156">
        <f t="shared" si="76"/>
        <v>0</v>
      </c>
      <c r="BD76" s="156">
        <f t="shared" si="76"/>
        <v>0</v>
      </c>
      <c r="BE76" s="156">
        <f t="shared" si="76"/>
        <v>0</v>
      </c>
      <c r="BF76" s="156">
        <f t="shared" si="76"/>
        <v>0</v>
      </c>
      <c r="BG76" s="156">
        <f t="shared" si="76"/>
        <v>0</v>
      </c>
      <c r="BH76" s="156">
        <f t="shared" si="76"/>
        <v>0</v>
      </c>
      <c r="BI76" s="156">
        <f t="shared" si="76"/>
        <v>0</v>
      </c>
      <c r="BJ76" s="156">
        <f t="shared" si="76"/>
        <v>0</v>
      </c>
      <c r="BK76" s="156">
        <f t="shared" si="76"/>
        <v>0</v>
      </c>
      <c r="BL76" s="156">
        <f t="shared" si="76"/>
        <v>0</v>
      </c>
      <c r="BM76" s="156">
        <f t="shared" si="76"/>
        <v>0</v>
      </c>
      <c r="BN76" s="156">
        <f t="shared" si="76"/>
        <v>0</v>
      </c>
      <c r="BO76" s="156">
        <f t="shared" si="76"/>
        <v>0</v>
      </c>
      <c r="BP76" s="156">
        <f t="shared" si="76"/>
        <v>0</v>
      </c>
      <c r="BQ76" s="156">
        <f t="shared" si="76"/>
        <v>0</v>
      </c>
    </row>
    <row r="77" spans="1:69" ht="12.75" customHeight="1">
      <c r="D77" s="19" t="s">
        <v>13</v>
      </c>
      <c r="I77" s="34">
        <f>IF(I$5=first_reg_period, INDEX(Inputs!$I$43:$I$49,MATCH(B69,Inputs!$C$43:$C$49,0)),0)</f>
        <v>525.39258164064927</v>
      </c>
      <c r="J77" s="34">
        <f>IF(J$5=first_reg_period, INDEX(Inputs!$I$43:$I$49,MATCH(C69,Inputs!$C$43:$C$49,0)),0)</f>
        <v>0</v>
      </c>
      <c r="K77" s="34">
        <f>IF(K$5=first_reg_period, INDEX(Inputs!$I$43:$I$49,MATCH(D69,Inputs!$C$43:$C$49,0)),0)</f>
        <v>0</v>
      </c>
      <c r="L77" s="34">
        <f>IF(L$5=first_reg_period, INDEX(Inputs!$I$43:$I$49,MATCH(E69,Inputs!$C$43:$C$49,0)),0)</f>
        <v>0</v>
      </c>
      <c r="M77" s="34">
        <f>IF(M$5=first_reg_period, INDEX(Inputs!$I$43:$I$49,MATCH(F69,Inputs!$C$43:$C$49,0)),0)</f>
        <v>0</v>
      </c>
      <c r="N77" s="34">
        <f>IF(N$5=first_reg_period, INDEX(Inputs!$I$43:$I$49,MATCH(G69,Inputs!$C$43:$C$49,0)),0)</f>
        <v>0</v>
      </c>
      <c r="O77" s="34">
        <f>IF(O$5=first_reg_period, INDEX(Inputs!$I$43:$I$49,MATCH(H69,Inputs!$C$43:$C$49,0)),0)</f>
        <v>0</v>
      </c>
      <c r="P77" s="34">
        <f>IF(P$5=first_reg_period, INDEX(Inputs!$I$43:$I$49,MATCH(I69,Inputs!$C$43:$C$49,0)),0)</f>
        <v>0</v>
      </c>
      <c r="Q77" s="34">
        <f>IF(Q$5=first_reg_period, INDEX(Inputs!$I$43:$I$49,MATCH(J69,Inputs!$C$43:$C$49,0)),0)</f>
        <v>0</v>
      </c>
      <c r="R77" s="34">
        <f>IF(R$5=first_reg_period, INDEX(Inputs!$I$43:$I$49,MATCH(K69,Inputs!$C$43:$C$49,0)),0)</f>
        <v>0</v>
      </c>
      <c r="S77" s="34">
        <f>IF(S$5=first_reg_period, INDEX(Inputs!$I$43:$I$49,MATCH(L69,Inputs!$C$43:$C$49,0)),0)</f>
        <v>0</v>
      </c>
      <c r="T77" s="34">
        <f>IF(T$5=first_reg_period, INDEX(Inputs!$I$43:$I$49,MATCH(M69,Inputs!$C$43:$C$49,0)),0)</f>
        <v>0</v>
      </c>
      <c r="U77" s="34">
        <f>IF(U$5=first_reg_period, INDEX(Inputs!$I$43:$I$49,MATCH(N69,Inputs!$C$43:$C$49,0)),0)</f>
        <v>0</v>
      </c>
      <c r="V77" s="34">
        <f>IF(V$5=first_reg_period, INDEX(Inputs!$I$43:$I$49,MATCH(O69,Inputs!$C$43:$C$49,0)),0)</f>
        <v>0</v>
      </c>
      <c r="W77" s="34">
        <f>IF(W$5=first_reg_period, INDEX(Inputs!$I$43:$I$49,MATCH(P69,Inputs!$C$43:$C$49,0)),0)</f>
        <v>0</v>
      </c>
      <c r="X77" s="34">
        <f>IF(X$5=first_reg_period, INDEX(Inputs!$I$43:$I$49,MATCH(Q69,Inputs!$C$43:$C$49,0)),0)</f>
        <v>0</v>
      </c>
      <c r="Y77" s="34">
        <f>IF(Y$5=first_reg_period, INDEX(Inputs!$I$43:$I$49,MATCH(R69,Inputs!$C$43:$C$49,0)),0)</f>
        <v>0</v>
      </c>
      <c r="Z77" s="34">
        <f>IF(Z$5=first_reg_period, INDEX(Inputs!$I$43:$I$49,MATCH(S69,Inputs!$C$43:$C$49,0)),0)</f>
        <v>0</v>
      </c>
      <c r="AA77" s="34">
        <f>IF(AA$5=first_reg_period, INDEX(Inputs!$I$43:$I$49,MATCH(T69,Inputs!$C$43:$C$49,0)),0)</f>
        <v>0</v>
      </c>
      <c r="AB77" s="34">
        <f>IF(AB$5=first_reg_period, INDEX(Inputs!$I$43:$I$49,MATCH(U69,Inputs!$C$43:$C$49,0)),0)</f>
        <v>0</v>
      </c>
      <c r="AC77" s="34">
        <f>IF(AC$5=first_reg_period, INDEX(Inputs!$I$43:$I$49,MATCH(V69,Inputs!$C$43:$C$49,0)),0)</f>
        <v>0</v>
      </c>
      <c r="AD77" s="34">
        <f>IF(AD$5=first_reg_period, INDEX(Inputs!$I$43:$I$49,MATCH(W69,Inputs!$C$43:$C$49,0)),0)</f>
        <v>0</v>
      </c>
      <c r="AE77" s="34">
        <f>IF(AE$5=first_reg_period, INDEX(Inputs!$I$43:$I$49,MATCH(X69,Inputs!$C$43:$C$49,0)),0)</f>
        <v>0</v>
      </c>
      <c r="AF77" s="34">
        <f>IF(AF$5=first_reg_period, INDEX(Inputs!$I$43:$I$49,MATCH(Y69,Inputs!$C$43:$C$49,0)),0)</f>
        <v>0</v>
      </c>
      <c r="AG77" s="34">
        <f>IF(AG$5=first_reg_period, INDEX(Inputs!$I$43:$I$49,MATCH(Z69,Inputs!$C$43:$C$49,0)),0)</f>
        <v>0</v>
      </c>
      <c r="AH77" s="34">
        <f>IF(AH$5=first_reg_period, INDEX(Inputs!$I$43:$I$49,MATCH(AA69,Inputs!$C$43:$C$49,0)),0)</f>
        <v>0</v>
      </c>
      <c r="AI77" s="34">
        <f>IF(AI$5=first_reg_period, INDEX(Inputs!$I$43:$I$49,MATCH(AB69,Inputs!$C$43:$C$49,0)),0)</f>
        <v>0</v>
      </c>
      <c r="AJ77" s="34">
        <f>IF(AJ$5=first_reg_period, INDEX(Inputs!$I$43:$I$49,MATCH(AC69,Inputs!$C$43:$C$49,0)),0)</f>
        <v>0</v>
      </c>
      <c r="AK77" s="34">
        <f>IF(AK$5=first_reg_period, INDEX(Inputs!$I$43:$I$49,MATCH(AD69,Inputs!$C$43:$C$49,0)),0)</f>
        <v>0</v>
      </c>
      <c r="AL77" s="34">
        <f>IF(AL$5=first_reg_period, INDEX(Inputs!$I$43:$I$49,MATCH(AE69,Inputs!$C$43:$C$49,0)),0)</f>
        <v>0</v>
      </c>
      <c r="AM77" s="34">
        <f>IF(AM$5=first_reg_period, INDEX(Inputs!$I$43:$I$49,MATCH(AF69,Inputs!$C$43:$C$49,0)),0)</f>
        <v>0</v>
      </c>
      <c r="AN77" s="34">
        <f>IF(AN$5=first_reg_period, INDEX(Inputs!$I$43:$I$49,MATCH(AG69,Inputs!$C$43:$C$49,0)),0)</f>
        <v>0</v>
      </c>
      <c r="AO77" s="34">
        <f>IF(AO$5=first_reg_period, INDEX(Inputs!$I$43:$I$49,MATCH(AH69,Inputs!$C$43:$C$49,0)),0)</f>
        <v>0</v>
      </c>
      <c r="AP77" s="34">
        <f>IF(AP$5=first_reg_period, INDEX(Inputs!$I$43:$I$49,MATCH(AI69,Inputs!$C$43:$C$49,0)),0)</f>
        <v>0</v>
      </c>
      <c r="AQ77" s="34">
        <f>IF(AQ$5=first_reg_period, INDEX(Inputs!$I$43:$I$49,MATCH(AJ69,Inputs!$C$43:$C$49,0)),0)</f>
        <v>0</v>
      </c>
      <c r="AR77" s="34">
        <f>IF(AR$5=first_reg_period, INDEX(Inputs!$I$43:$I$49,MATCH(AK69,Inputs!$C$43:$C$49,0)),0)</f>
        <v>0</v>
      </c>
      <c r="AS77" s="34">
        <f>IF(AS$5=first_reg_period, INDEX(Inputs!$I$43:$I$49,MATCH(AL69,Inputs!$C$43:$C$49,0)),0)</f>
        <v>0</v>
      </c>
      <c r="AT77" s="34">
        <f>IF(AT$5=first_reg_period, INDEX(Inputs!$I$43:$I$49,MATCH(AM69,Inputs!$C$43:$C$49,0)),0)</f>
        <v>0</v>
      </c>
      <c r="AU77" s="34">
        <f>IF(AU$5=first_reg_period, INDEX(Inputs!$I$43:$I$49,MATCH(AN69,Inputs!$C$43:$C$49,0)),0)</f>
        <v>0</v>
      </c>
      <c r="AV77" s="34">
        <f>IF(AV$5=first_reg_period, INDEX(Inputs!$I$43:$I$49,MATCH(AO69,Inputs!$C$43:$C$49,0)),0)</f>
        <v>0</v>
      </c>
      <c r="AW77" s="34">
        <f>IF(AW$5=first_reg_period, INDEX(Inputs!$I$43:$I$49,MATCH(AP69,Inputs!$C$43:$C$49,0)),0)</f>
        <v>0</v>
      </c>
      <c r="AX77" s="34">
        <f>IF(AX$5=first_reg_period, INDEX(Inputs!$I$43:$I$49,MATCH(AQ69,Inputs!$C$43:$C$49,0)),0)</f>
        <v>0</v>
      </c>
      <c r="AY77" s="34">
        <f>IF(AY$5=first_reg_period, INDEX(Inputs!$I$43:$I$49,MATCH(AR69,Inputs!$C$43:$C$49,0)),0)</f>
        <v>0</v>
      </c>
      <c r="AZ77" s="34">
        <f>IF(AZ$5=first_reg_period, INDEX(Inputs!$I$43:$I$49,MATCH(AS69,Inputs!$C$43:$C$49,0)),0)</f>
        <v>0</v>
      </c>
      <c r="BA77" s="34">
        <f>IF(BA$5=first_reg_period, INDEX(Inputs!$I$43:$I$49,MATCH(AT69,Inputs!$C$43:$C$49,0)),0)</f>
        <v>0</v>
      </c>
      <c r="BB77" s="34">
        <f>IF(BB$5=first_reg_period, INDEX(Inputs!$I$43:$I$49,MATCH(AU69,Inputs!$C$43:$C$49,0)),0)</f>
        <v>0</v>
      </c>
      <c r="BC77" s="34">
        <f>IF(BC$5=first_reg_period, INDEX(Inputs!$I$43:$I$49,MATCH(AV69,Inputs!$C$43:$C$49,0)),0)</f>
        <v>0</v>
      </c>
      <c r="BD77" s="34">
        <f>IF(BD$5=first_reg_period, INDEX(Inputs!$I$43:$I$49,MATCH(AW69,Inputs!$C$43:$C$49,0)),0)</f>
        <v>0</v>
      </c>
      <c r="BE77" s="34">
        <f>IF(BE$5=first_reg_period, INDEX(Inputs!$I$43:$I$49,MATCH(AX69,Inputs!$C$43:$C$49,0)),0)</f>
        <v>0</v>
      </c>
      <c r="BF77" s="34">
        <f>IF(BF$5=first_reg_period, INDEX(Inputs!$I$43:$I$49,MATCH(AY69,Inputs!$C$43:$C$49,0)),0)</f>
        <v>0</v>
      </c>
      <c r="BG77" s="34">
        <f>IF(BG$5=first_reg_period, INDEX(Inputs!$I$43:$I$49,MATCH(AZ69,Inputs!$C$43:$C$49,0)),0)</f>
        <v>0</v>
      </c>
      <c r="BH77" s="34">
        <f>IF(BH$5=first_reg_period, INDEX(Inputs!$I$43:$I$49,MATCH(BA69,Inputs!$C$43:$C$49,0)),0)</f>
        <v>0</v>
      </c>
      <c r="BI77" s="34">
        <f>IF(BI$5=first_reg_period, INDEX(Inputs!$I$43:$I$49,MATCH(BB69,Inputs!$C$43:$C$49,0)),0)</f>
        <v>0</v>
      </c>
      <c r="BJ77" s="34">
        <f>IF(BJ$5=first_reg_period, INDEX(Inputs!$I$43:$I$49,MATCH(BC69,Inputs!$C$43:$C$49,0)),0)</f>
        <v>0</v>
      </c>
      <c r="BK77" s="34">
        <f>IF(BK$5=first_reg_period, INDEX(Inputs!$I$43:$I$49,MATCH(BD69,Inputs!$C$43:$C$49,0)),0)</f>
        <v>0</v>
      </c>
      <c r="BL77" s="34">
        <f>IF(BL$5=first_reg_period, INDEX(Inputs!$I$43:$I$49,MATCH(BE69,Inputs!$C$43:$C$49,0)),0)</f>
        <v>0</v>
      </c>
      <c r="BM77" s="34">
        <f>IF(BM$5=first_reg_period, INDEX(Inputs!$I$43:$I$49,MATCH(BF69,Inputs!$C$43:$C$49,0)),0)</f>
        <v>0</v>
      </c>
      <c r="BN77" s="34">
        <f>IF(BN$5=first_reg_period, INDEX(Inputs!$I$43:$I$49,MATCH(BG69,Inputs!$C$43:$C$49,0)),0)</f>
        <v>0</v>
      </c>
      <c r="BO77" s="34">
        <f>IF(BO$5=first_reg_period, INDEX(Inputs!$I$43:$I$49,MATCH(BH69,Inputs!$C$43:$C$49,0)),0)</f>
        <v>0</v>
      </c>
      <c r="BP77" s="34">
        <f>IF(BP$5=first_reg_period, INDEX(Inputs!$I$43:$I$49,MATCH(BI69,Inputs!$C$43:$C$49,0)),0)</f>
        <v>0</v>
      </c>
      <c r="BQ77" s="34">
        <f>IF(BQ$5=first_reg_period, INDEX(Inputs!$I$43:$I$49,MATCH(BJ69,Inputs!$C$43:$C$49,0)),0)</f>
        <v>0</v>
      </c>
    </row>
    <row r="78" spans="1:69" s="145" customFormat="1" ht="12.75" customHeight="1">
      <c r="D78" s="146" t="s">
        <v>60</v>
      </c>
      <c r="I78" s="147"/>
      <c r="J78" s="148">
        <f>IF(J$5=second_reg_period, INDEX(Inputs!$N$116:$N$122,MATCH($B69,Inputs!$C$116:$C$122,0)),0)/conv_2015_2010</f>
        <v>0</v>
      </c>
      <c r="K78" s="148">
        <f>IF(K$5=second_reg_period, INDEX(Inputs!$N$116:$N$122,MATCH($B69,Inputs!$C$116:$C$122,0)),0)/conv_2015_2010</f>
        <v>0</v>
      </c>
      <c r="L78" s="148">
        <f>IF(L$5=second_reg_period, INDEX(Inputs!$N$116:$N$122,MATCH($B69,Inputs!$C$116:$C$122,0)),0)/conv_2015_2010</f>
        <v>0</v>
      </c>
      <c r="M78" s="148">
        <f>IF(M$5=second_reg_period, INDEX(Inputs!$N$116:$N$122,MATCH($B69,Inputs!$C$116:$C$122,0)),0)/conv_2015_2010</f>
        <v>0</v>
      </c>
      <c r="N78" s="148">
        <f>IF(N$5=second_reg_period, INDEX(Inputs!$N$116:$N$122,MATCH($B69,Inputs!$C$116:$C$122,0)),0)/conv_2015_2010</f>
        <v>0</v>
      </c>
      <c r="O78" s="148">
        <f>IF(O$5=second_reg_period, INDEX(Inputs!$N$116:$N$122,MATCH($B69,Inputs!$C$116:$C$122,0)),0)/conv_2015_2010</f>
        <v>0</v>
      </c>
      <c r="P78" s="148">
        <f>IF(P$5=second_reg_period, INDEX(Inputs!$N$116:$N$122,MATCH($B69,Inputs!$C$116:$C$122,0)),0)/conv_2015_2010</f>
        <v>0</v>
      </c>
      <c r="Q78" s="148">
        <f>IF(Q$5=second_reg_period, INDEX(Inputs!$N$116:$N$122,MATCH($B69,Inputs!$C$116:$C$122,0)),0)/conv_2015_2010</f>
        <v>0</v>
      </c>
      <c r="R78" s="148">
        <f>IF(R$5=second_reg_period, INDEX(Inputs!$N$116:$N$122,MATCH($B69,Inputs!$C$116:$C$122,0)),0)/conv_2015_2010</f>
        <v>0</v>
      </c>
      <c r="S78" s="148">
        <f>IF(S$5=second_reg_period, INDEX(Inputs!$N$116:$N$122,MATCH($B69,Inputs!$C$116:$C$122,0)),0)/conv_2015_2010</f>
        <v>0</v>
      </c>
      <c r="T78" s="148">
        <f>IF(T$5=second_reg_period, INDEX(Inputs!$N$116:$N$122,MATCH($B69,Inputs!$C$116:$C$122,0)),0)/conv_2015_2010</f>
        <v>0</v>
      </c>
      <c r="U78" s="148">
        <f>IF(U$5=second_reg_period, INDEX(Inputs!$N$116:$N$122,MATCH($B69,Inputs!$C$116:$C$122,0)),0)/conv_2015_2010</f>
        <v>0</v>
      </c>
      <c r="V78" s="148">
        <f>IF(V$5=second_reg_period, INDEX(Inputs!$N$116:$N$122,MATCH($B69,Inputs!$C$116:$C$122,0)),0)/conv_2015_2010</f>
        <v>0</v>
      </c>
      <c r="W78" s="148">
        <f>IF(W$5=second_reg_period, INDEX(Inputs!$N$116:$N$122,MATCH($B69,Inputs!$C$116:$C$122,0)),0)/conv_2015_2010</f>
        <v>0</v>
      </c>
      <c r="X78" s="148">
        <f>IF(X$5=second_reg_period, INDEX(Inputs!$N$116:$N$122,MATCH($B69,Inputs!$C$116:$C$122,0)),0)/conv_2015_2010</f>
        <v>0</v>
      </c>
      <c r="Y78" s="148">
        <f>IF(Y$5=second_reg_period, INDEX(Inputs!$N$116:$N$122,MATCH($B69,Inputs!$C$116:$C$122,0)),0)/conv_2015_2010</f>
        <v>0</v>
      </c>
      <c r="Z78" s="148">
        <f>IF(Z$5=second_reg_period, INDEX(Inputs!$N$116:$N$122,MATCH($B69,Inputs!$C$116:$C$122,0)),0)/conv_2015_2010</f>
        <v>0</v>
      </c>
      <c r="AA78" s="148">
        <f>IF(AA$5=second_reg_period, INDEX(Inputs!$N$116:$N$122,MATCH($B69,Inputs!$C$116:$C$122,0)),0)/conv_2015_2010</f>
        <v>0</v>
      </c>
      <c r="AB78" s="148">
        <f>IF(AB$5=second_reg_period, INDEX(Inputs!$N$116:$N$122,MATCH($B69,Inputs!$C$116:$C$122,0)),0)/conv_2015_2010</f>
        <v>0</v>
      </c>
      <c r="AC78" s="148">
        <f>IF(AC$5=second_reg_period, INDEX(Inputs!$N$116:$N$122,MATCH($B69,Inputs!$C$116:$C$122,0)),0)/conv_2015_2010</f>
        <v>0</v>
      </c>
      <c r="AD78" s="148">
        <f>IF(AD$5=second_reg_period, INDEX(Inputs!$N$116:$N$122,MATCH($B69,Inputs!$C$116:$C$122,0)),0)/conv_2015_2010</f>
        <v>0</v>
      </c>
      <c r="AE78" s="148">
        <f>IF(AE$5=second_reg_period, INDEX(Inputs!$N$116:$N$122,MATCH($B69,Inputs!$C$116:$C$122,0)),0)/conv_2015_2010</f>
        <v>0</v>
      </c>
      <c r="AF78" s="148">
        <f>IF(AF$5=second_reg_period, INDEX(Inputs!$N$116:$N$122,MATCH($B69,Inputs!$C$116:$C$122,0)),0)/conv_2015_2010</f>
        <v>0</v>
      </c>
      <c r="AG78" s="148">
        <f>IF(AG$5=second_reg_period, INDEX(Inputs!$N$116:$N$122,MATCH($B69,Inputs!$C$116:$C$122,0)),0)/conv_2015_2010</f>
        <v>0</v>
      </c>
      <c r="AH78" s="148">
        <f>IF(AH$5=second_reg_period, INDEX(Inputs!$N$116:$N$122,MATCH($B69,Inputs!$C$116:$C$122,0)),0)/conv_2015_2010</f>
        <v>0</v>
      </c>
      <c r="AI78" s="148">
        <f>IF(AI$5=second_reg_period, INDEX(Inputs!$N$116:$N$122,MATCH($B69,Inputs!$C$116:$C$122,0)),0)/conv_2015_2010</f>
        <v>0</v>
      </c>
      <c r="AJ78" s="148">
        <f>IF(AJ$5=second_reg_period, INDEX(Inputs!$N$116:$N$122,MATCH($B69,Inputs!$C$116:$C$122,0)),0)/conv_2015_2010</f>
        <v>0</v>
      </c>
      <c r="AK78" s="148">
        <f>IF(AK$5=second_reg_period, INDEX(Inputs!$N$116:$N$122,MATCH($B69,Inputs!$C$116:$C$122,0)),0)/conv_2015_2010</f>
        <v>0</v>
      </c>
      <c r="AL78" s="148">
        <f>IF(AL$5=second_reg_period, INDEX(Inputs!$N$116:$N$122,MATCH($B69,Inputs!$C$116:$C$122,0)),0)/conv_2015_2010</f>
        <v>0</v>
      </c>
      <c r="AM78" s="148">
        <f>IF(AM$5=second_reg_period, INDEX(Inputs!$N$116:$N$122,MATCH($B69,Inputs!$C$116:$C$122,0)),0)/conv_2015_2010</f>
        <v>0</v>
      </c>
      <c r="AN78" s="148">
        <f>IF(AN$5=second_reg_period, INDEX(Inputs!$N$116:$N$122,MATCH($B69,Inputs!$C$116:$C$122,0)),0)/conv_2015_2010</f>
        <v>0</v>
      </c>
      <c r="AO78" s="148">
        <f>IF(AO$5=second_reg_period, INDEX(Inputs!$N$116:$N$122,MATCH($B69,Inputs!$C$116:$C$122,0)),0)/conv_2015_2010</f>
        <v>0</v>
      </c>
      <c r="AP78" s="148">
        <f>IF(AP$5=second_reg_period, INDEX(Inputs!$N$116:$N$122,MATCH($B69,Inputs!$C$116:$C$122,0)),0)/conv_2015_2010</f>
        <v>0</v>
      </c>
      <c r="AQ78" s="148">
        <f>IF(AQ$5=second_reg_period, INDEX(Inputs!$N$116:$N$122,MATCH($B69,Inputs!$C$116:$C$122,0)),0)/conv_2015_2010</f>
        <v>0</v>
      </c>
      <c r="AR78" s="148">
        <f>IF(AR$5=second_reg_period, INDEX(Inputs!$N$116:$N$122,MATCH($B69,Inputs!$C$116:$C$122,0)),0)/conv_2015_2010</f>
        <v>0</v>
      </c>
      <c r="AS78" s="148">
        <f>IF(AS$5=second_reg_period, INDEX(Inputs!$N$116:$N$122,MATCH($B69,Inputs!$C$116:$C$122,0)),0)/conv_2015_2010</f>
        <v>0</v>
      </c>
      <c r="AT78" s="148">
        <f>IF(AT$5=second_reg_period, INDEX(Inputs!$N$116:$N$122,MATCH($B69,Inputs!$C$116:$C$122,0)),0)/conv_2015_2010</f>
        <v>0</v>
      </c>
      <c r="AU78" s="148">
        <f>IF(AU$5=second_reg_period, INDEX(Inputs!$N$116:$N$122,MATCH($B69,Inputs!$C$116:$C$122,0)),0)/conv_2015_2010</f>
        <v>0</v>
      </c>
      <c r="AV78" s="148">
        <f>IF(AV$5=second_reg_period, INDEX(Inputs!$N$116:$N$122,MATCH($B69,Inputs!$C$116:$C$122,0)),0)/conv_2015_2010</f>
        <v>0</v>
      </c>
      <c r="AW78" s="148">
        <f>IF(AW$5=second_reg_period, INDEX(Inputs!$N$116:$N$122,MATCH($B69,Inputs!$C$116:$C$122,0)),0)/conv_2015_2010</f>
        <v>0</v>
      </c>
      <c r="AX78" s="148">
        <f>IF(AX$5=second_reg_period, INDEX(Inputs!$N$116:$N$122,MATCH($B69,Inputs!$C$116:$C$122,0)),0)/conv_2015_2010</f>
        <v>0</v>
      </c>
      <c r="AY78" s="148">
        <f>IF(AY$5=second_reg_period, INDEX(Inputs!$N$116:$N$122,MATCH($B69,Inputs!$C$116:$C$122,0)),0)/conv_2015_2010</f>
        <v>0</v>
      </c>
      <c r="AZ78" s="148">
        <f>IF(AZ$5=second_reg_period, INDEX(Inputs!$N$116:$N$122,MATCH($B69,Inputs!$C$116:$C$122,0)),0)/conv_2015_2010</f>
        <v>0</v>
      </c>
      <c r="BA78" s="148">
        <f>IF(BA$5=second_reg_period, INDEX(Inputs!$N$116:$N$122,MATCH($B69,Inputs!$C$116:$C$122,0)),0)/conv_2015_2010</f>
        <v>0</v>
      </c>
      <c r="BB78" s="148">
        <f>IF(BB$5=second_reg_period, INDEX(Inputs!$N$116:$N$122,MATCH($B69,Inputs!$C$116:$C$122,0)),0)/conv_2015_2010</f>
        <v>0</v>
      </c>
      <c r="BC78" s="148">
        <f>IF(BC$5=second_reg_period, INDEX(Inputs!$N$116:$N$122,MATCH($B69,Inputs!$C$116:$C$122,0)),0)/conv_2015_2010</f>
        <v>0</v>
      </c>
      <c r="BD78" s="148">
        <f>IF(BD$5=second_reg_period, INDEX(Inputs!$N$116:$N$122,MATCH($B69,Inputs!$C$116:$C$122,0)),0)/conv_2015_2010</f>
        <v>0</v>
      </c>
      <c r="BE78" s="148">
        <f>IF(BE$5=second_reg_period, INDEX(Inputs!$N$116:$N$122,MATCH($B69,Inputs!$C$116:$C$122,0)),0)/conv_2015_2010</f>
        <v>0</v>
      </c>
      <c r="BF78" s="148">
        <f>IF(BF$5=second_reg_period, INDEX(Inputs!$N$116:$N$122,MATCH($B69,Inputs!$C$116:$C$122,0)),0)/conv_2015_2010</f>
        <v>0</v>
      </c>
      <c r="BG78" s="148">
        <f>IF(BG$5=second_reg_period, INDEX(Inputs!$N$116:$N$122,MATCH($B69,Inputs!$C$116:$C$122,0)),0)/conv_2015_2010</f>
        <v>0</v>
      </c>
      <c r="BH78" s="148">
        <f>IF(BH$5=second_reg_period, INDEX(Inputs!$N$116:$N$122,MATCH($B69,Inputs!$C$116:$C$122,0)),0)/conv_2015_2010</f>
        <v>0</v>
      </c>
      <c r="BI78" s="148">
        <f>IF(BI$5=second_reg_period, INDEX(Inputs!$N$116:$N$122,MATCH($B69,Inputs!$C$116:$C$122,0)),0)/conv_2015_2010</f>
        <v>0</v>
      </c>
      <c r="BJ78" s="148">
        <f>IF(BJ$5=second_reg_period, INDEX(Inputs!$N$116:$N$122,MATCH($B69,Inputs!$C$116:$C$122,0)),0)/conv_2015_2010</f>
        <v>0</v>
      </c>
      <c r="BK78" s="148">
        <f>IF(BK$5=second_reg_period, INDEX(Inputs!$N$116:$N$122,MATCH($B69,Inputs!$C$116:$C$122,0)),0)/conv_2015_2010</f>
        <v>0</v>
      </c>
      <c r="BL78" s="148">
        <f>IF(BL$5=second_reg_period, INDEX(Inputs!$N$116:$N$122,MATCH($B69,Inputs!$C$116:$C$122,0)),0)/conv_2015_2010</f>
        <v>0</v>
      </c>
      <c r="BM78" s="148">
        <f>IF(BM$5=second_reg_period, INDEX(Inputs!$N$116:$N$122,MATCH($B69,Inputs!$C$116:$C$122,0)),0)/conv_2015_2010</f>
        <v>0</v>
      </c>
      <c r="BN78" s="148">
        <f>IF(BN$5=second_reg_period, INDEX(Inputs!$N$116:$N$122,MATCH($B69,Inputs!$C$116:$C$122,0)),0)/conv_2015_2010</f>
        <v>0</v>
      </c>
      <c r="BO78" s="148">
        <f>IF(BO$5=second_reg_period, INDEX(Inputs!$N$116:$N$122,MATCH($B69,Inputs!$C$116:$C$122,0)),0)/conv_2015_2010</f>
        <v>0</v>
      </c>
      <c r="BP78" s="148">
        <f>IF(BP$5=second_reg_period, INDEX(Inputs!$N$116:$N$122,MATCH($B69,Inputs!$C$116:$C$122,0)),0)/conv_2015_2010</f>
        <v>0</v>
      </c>
      <c r="BQ78" s="148">
        <f>IF(BQ$5=second_reg_period, INDEX(Inputs!$N$116:$N$122,MATCH($B69,Inputs!$C$116:$C$122,0)),0)/conv_2015_2010</f>
        <v>0</v>
      </c>
    </row>
    <row r="79" spans="1:69" ht="12.75" customHeight="1">
      <c r="D79" s="19" t="s">
        <v>26</v>
      </c>
      <c r="E79" s="1" t="s">
        <v>25</v>
      </c>
      <c r="I79" s="1">
        <f t="shared" ref="I79" si="77">H79-I74+I77+I78</f>
        <v>525.39258164064927</v>
      </c>
      <c r="J79" s="1">
        <f>I79-J76+J77+J78</f>
        <v>501.20766138650282</v>
      </c>
      <c r="K79" s="1">
        <f t="shared" ref="K79" si="78">J79-K76+K77+K78</f>
        <v>477.02274113235637</v>
      </c>
      <c r="L79" s="1">
        <f t="shared" ref="L79" si="79">K79-L76+L77+L78</f>
        <v>452.83782087820993</v>
      </c>
      <c r="M79" s="1">
        <f t="shared" ref="M79" si="80">L79-M76+M77+M78</f>
        <v>428.65290062406348</v>
      </c>
      <c r="N79" s="1">
        <f t="shared" ref="N79" si="81">M79-N76+N77+N78</f>
        <v>404.46798036991703</v>
      </c>
      <c r="O79" s="1">
        <f t="shared" ref="O79" si="82">N79-O76+O77+O78</f>
        <v>380.28306011577058</v>
      </c>
      <c r="P79" s="1">
        <f t="shared" ref="P79" si="83">O79-P76+P77+P78</f>
        <v>356.09813986162413</v>
      </c>
      <c r="Q79" s="1">
        <f t="shared" ref="Q79" si="84">P79-Q76+Q77+Q78</f>
        <v>331.91321960747769</v>
      </c>
      <c r="R79" s="1">
        <f t="shared" ref="R79" si="85">Q79-R76+R77+R78</f>
        <v>307.72829935333124</v>
      </c>
      <c r="S79" s="1">
        <f t="shared" ref="S79" si="86">R79-S76+S77+S78</f>
        <v>283.54337909918479</v>
      </c>
      <c r="T79" s="1">
        <f t="shared" ref="T79" si="87">S79-T76+T77+T78</f>
        <v>259.35845884503834</v>
      </c>
      <c r="U79" s="1">
        <f t="shared" ref="U79" si="88">T79-U76+U77+U78</f>
        <v>235.17353859089189</v>
      </c>
      <c r="V79" s="1">
        <f t="shared" ref="V79" si="89">U79-V76+V77+V78</f>
        <v>210.98861833674545</v>
      </c>
      <c r="W79" s="1">
        <f t="shared" ref="W79" si="90">V79-W76+W77+W78</f>
        <v>186.803698082599</v>
      </c>
      <c r="X79" s="1">
        <f t="shared" ref="X79" si="91">W79-X76+X77+X78</f>
        <v>162.61877782845255</v>
      </c>
      <c r="Y79" s="1">
        <f t="shared" ref="Y79" si="92">X79-Y76+Y77+Y78</f>
        <v>138.4338575743061</v>
      </c>
      <c r="Z79" s="1">
        <f t="shared" ref="Z79" si="93">Y79-Z76+Z77+Z78</f>
        <v>114.24893732015965</v>
      </c>
      <c r="AA79" s="1">
        <f t="shared" ref="AA79" si="94">Z79-AA76+AA77+AA78</f>
        <v>90.064017066013207</v>
      </c>
      <c r="AB79" s="1">
        <f t="shared" ref="AB79" si="95">AA79-AB76+AB77+AB78</f>
        <v>65.879096811866759</v>
      </c>
      <c r="AC79" s="1">
        <f t="shared" ref="AC79" si="96">AB79-AC76+AC77+AC78</f>
        <v>41.694176557720311</v>
      </c>
      <c r="AD79" s="1">
        <f t="shared" ref="AD79" si="97">AC79-AD76+AD77+AD78</f>
        <v>17.509256303573867</v>
      </c>
      <c r="AE79" s="1">
        <f t="shared" ref="AE79" si="98">AD79-AE76+AE77+AE78</f>
        <v>-5.3290705182007514E-14</v>
      </c>
      <c r="AF79" s="1">
        <f t="shared" ref="AF79" si="99">AE79-AF76+AF77+AF78</f>
        <v>-5.3290705182007514E-14</v>
      </c>
      <c r="AG79" s="1">
        <f t="shared" ref="AG79" si="100">AF79-AG76+AG77+AG78</f>
        <v>-5.3290705182007514E-14</v>
      </c>
      <c r="AH79" s="1">
        <f t="shared" ref="AH79" si="101">AG79-AH76+AH77+AH78</f>
        <v>-5.3290705182007514E-14</v>
      </c>
      <c r="AI79" s="1">
        <f t="shared" ref="AI79" si="102">AH79-AI76+AI77+AI78</f>
        <v>-5.3290705182007514E-14</v>
      </c>
      <c r="AJ79" s="1">
        <f t="shared" ref="AJ79" si="103">AI79-AJ76+AJ77+AJ78</f>
        <v>-5.3290705182007514E-14</v>
      </c>
      <c r="AK79" s="1">
        <f t="shared" ref="AK79" si="104">AJ79-AK76+AK77+AK78</f>
        <v>-5.3290705182007514E-14</v>
      </c>
      <c r="AL79" s="1">
        <f t="shared" ref="AL79" si="105">AK79-AL76+AL77+AL78</f>
        <v>-5.3290705182007514E-14</v>
      </c>
      <c r="AM79" s="1">
        <f t="shared" ref="AM79" si="106">AL79-AM76+AM77+AM78</f>
        <v>-5.3290705182007514E-14</v>
      </c>
      <c r="AN79" s="1">
        <f t="shared" ref="AN79" si="107">AM79-AN76+AN77+AN78</f>
        <v>-5.3290705182007514E-14</v>
      </c>
      <c r="AO79" s="1">
        <f t="shared" ref="AO79" si="108">AN79-AO76+AO77+AO78</f>
        <v>-5.3290705182007514E-14</v>
      </c>
      <c r="AP79" s="1">
        <f t="shared" ref="AP79" si="109">AO79-AP76+AP77+AP78</f>
        <v>-5.3290705182007514E-14</v>
      </c>
      <c r="AQ79" s="1">
        <f t="shared" ref="AQ79" si="110">AP79-AQ76+AQ77+AQ78</f>
        <v>-5.3290705182007514E-14</v>
      </c>
      <c r="AR79" s="1">
        <f t="shared" ref="AR79" si="111">AQ79-AR76+AR77+AR78</f>
        <v>-5.3290705182007514E-14</v>
      </c>
      <c r="AS79" s="1">
        <f t="shared" ref="AS79" si="112">AR79-AS76+AS77+AS78</f>
        <v>-5.3290705182007514E-14</v>
      </c>
      <c r="AT79" s="1">
        <f t="shared" ref="AT79" si="113">AS79-AT76+AT77+AT78</f>
        <v>-5.3290705182007514E-14</v>
      </c>
      <c r="AU79" s="1">
        <f t="shared" ref="AU79" si="114">AT79-AU76+AU77+AU78</f>
        <v>-5.3290705182007514E-14</v>
      </c>
      <c r="AV79" s="1">
        <f t="shared" ref="AV79" si="115">AU79-AV76+AV77+AV78</f>
        <v>-5.3290705182007514E-14</v>
      </c>
      <c r="AW79" s="1">
        <f t="shared" ref="AW79" si="116">AV79-AW76+AW77+AW78</f>
        <v>-5.3290705182007514E-14</v>
      </c>
      <c r="AX79" s="1">
        <f t="shared" ref="AX79" si="117">AW79-AX76+AX77+AX78</f>
        <v>-5.3290705182007514E-14</v>
      </c>
      <c r="AY79" s="1">
        <f t="shared" ref="AY79" si="118">AX79-AY76+AY77+AY78</f>
        <v>-5.3290705182007514E-14</v>
      </c>
      <c r="AZ79" s="1">
        <f t="shared" ref="AZ79" si="119">AY79-AZ76+AZ77+AZ78</f>
        <v>-5.3290705182007514E-14</v>
      </c>
      <c r="BA79" s="1">
        <f t="shared" ref="BA79" si="120">AZ79-BA76+BA77+BA78</f>
        <v>-5.3290705182007514E-14</v>
      </c>
      <c r="BB79" s="1">
        <f t="shared" ref="BB79" si="121">BA79-BB76+BB77+BB78</f>
        <v>-5.3290705182007514E-14</v>
      </c>
      <c r="BC79" s="1">
        <f t="shared" ref="BC79" si="122">BB79-BC76+BC77+BC78</f>
        <v>-5.3290705182007514E-14</v>
      </c>
      <c r="BD79" s="1">
        <f t="shared" ref="BD79" si="123">BC79-BD76+BD77+BD78</f>
        <v>-5.3290705182007514E-14</v>
      </c>
      <c r="BE79" s="1">
        <f t="shared" ref="BE79" si="124">BD79-BE76+BE77+BE78</f>
        <v>-5.3290705182007514E-14</v>
      </c>
      <c r="BF79" s="1">
        <f t="shared" ref="BF79" si="125">BE79-BF76+BF77+BF78</f>
        <v>-5.3290705182007514E-14</v>
      </c>
      <c r="BG79" s="1">
        <f t="shared" ref="BG79" si="126">BF79-BG76+BG77+BG78</f>
        <v>-5.3290705182007514E-14</v>
      </c>
      <c r="BH79" s="1">
        <f t="shared" ref="BH79" si="127">BG79-BH76+BH77+BH78</f>
        <v>-5.3290705182007514E-14</v>
      </c>
      <c r="BI79" s="1">
        <f t="shared" ref="BI79" si="128">BH79-BI76+BI77+BI78</f>
        <v>-5.3290705182007514E-14</v>
      </c>
      <c r="BJ79" s="1">
        <f t="shared" ref="BJ79" si="129">BI79-BJ76+BJ77+BJ78</f>
        <v>-5.3290705182007514E-14</v>
      </c>
      <c r="BK79" s="1">
        <f t="shared" ref="BK79" si="130">BJ79-BK76+BK77+BK78</f>
        <v>-5.3290705182007514E-14</v>
      </c>
      <c r="BL79" s="1">
        <f t="shared" ref="BL79" si="131">BK79-BL76+BL77+BL78</f>
        <v>-5.3290705182007514E-14</v>
      </c>
      <c r="BM79" s="1">
        <f t="shared" ref="BM79" si="132">BL79-BM76+BM77+BM78</f>
        <v>-5.3290705182007514E-14</v>
      </c>
      <c r="BN79" s="1">
        <f t="shared" ref="BN79" si="133">BM79-BN76+BN77+BN78</f>
        <v>-5.3290705182007514E-14</v>
      </c>
      <c r="BO79" s="1">
        <f t="shared" ref="BO79" si="134">BN79-BO76+BO77+BO78</f>
        <v>-5.3290705182007514E-14</v>
      </c>
      <c r="BP79" s="1">
        <f t="shared" ref="BP79" si="135">BO79-BP76+BP77+BP78</f>
        <v>-5.3290705182007514E-14</v>
      </c>
      <c r="BQ79" s="1">
        <f t="shared" ref="BQ79" si="136">BP79-BQ76+BQ77+BQ78</f>
        <v>-5.3290705182007514E-14</v>
      </c>
    </row>
    <row r="80" spans="1:69" ht="12.75" customHeight="1">
      <c r="I80" s="34"/>
    </row>
    <row r="81" spans="1:69" ht="12.75" customHeight="1">
      <c r="A81" s="166"/>
      <c r="B81" s="166"/>
      <c r="C81" s="166"/>
      <c r="D81" s="167" t="s">
        <v>63</v>
      </c>
      <c r="I81" s="34"/>
      <c r="J81" s="168"/>
      <c r="K81" s="168"/>
      <c r="L81" s="168"/>
      <c r="M81" s="168"/>
      <c r="N81" s="169">
        <f>INDEX(Inputs!$N$104:$N$110,MATCH($B69,Inputs!$C$104:$C$110,0))/conv_2015_2010</f>
        <v>-27.477770146087586</v>
      </c>
    </row>
    <row r="82" spans="1:69" ht="12.75" customHeight="1">
      <c r="C82" s="2" t="s">
        <v>16</v>
      </c>
      <c r="E82" s="1" t="s">
        <v>25</v>
      </c>
      <c r="I82" s="34"/>
      <c r="J82" s="9">
        <f>INDEX(Inputs!J$43:J$49,MATCH($B69,Inputs!$C$43:$C$49,0))*(1+IF(J$5&lt;=second_reg_period, J$7, J$6))^0.5</f>
        <v>72.901906611879085</v>
      </c>
      <c r="K82" s="9">
        <f>INDEX(Inputs!K$43:K$49,MATCH($B69,Inputs!$C$43:$C$49,0))*(1+IF(K$5&lt;=second_reg_period, K$7, K$6))^0.5</f>
        <v>56.389420919634354</v>
      </c>
      <c r="L82" s="9">
        <f>INDEX(Inputs!L$43:L$49,MATCH($B69,Inputs!$C$43:$C$49,0))*(1+IF(L$5&lt;=second_reg_period, L$7, L$6))^0.5</f>
        <v>67.621909323366381</v>
      </c>
      <c r="M82" s="9">
        <f>INDEX(Inputs!M$43:M$49,MATCH($B69,Inputs!$C$43:$C$49,0))*(1+IF(M$5&lt;=second_reg_period, M$7, M$6))^0.5</f>
        <v>72.384917526209207</v>
      </c>
      <c r="N82" s="9">
        <f>INDEX(Inputs!N$43:N$49,MATCH($B69,Inputs!$C$43:$C$49,0))*(1+IF(N$5&lt;=second_reg_period, N$7, N$6))^0.5</f>
        <v>67.573795379031054</v>
      </c>
      <c r="O82" s="9">
        <f>INDEX(Inputs!O$43:O$49,MATCH($B69,Inputs!$C$43:$C$49,0))*(1+IF(O$5&lt;=second_reg_period, O$7, O$6))^0.5</f>
        <v>0</v>
      </c>
      <c r="P82" s="9">
        <f>INDEX(Inputs!P$43:P$49,MATCH($B69,Inputs!$C$43:$C$49,0))*(1+IF(P$5&lt;=second_reg_period, P$7, P$6))^0.5</f>
        <v>0</v>
      </c>
      <c r="Q82" s="9">
        <f>INDEX(Inputs!Q$43:Q$49,MATCH($B69,Inputs!$C$43:$C$49,0))*(1+IF(Q$5&lt;=second_reg_period, Q$7, Q$6))^0.5</f>
        <v>0</v>
      </c>
      <c r="R82" s="9">
        <f>INDEX(Inputs!R$43:R$49,MATCH($B69,Inputs!$C$43:$C$49,0))*(1+IF(R$5&lt;=second_reg_period, R$7, R$6))^0.5</f>
        <v>0</v>
      </c>
      <c r="S82" s="9">
        <f>INDEX(Inputs!S$43:S$49,MATCH($B69,Inputs!$C$43:$C$49,0))*(1+IF(S$5&lt;=second_reg_period, S$7, S$6))^0.5</f>
        <v>0</v>
      </c>
      <c r="T82" s="9">
        <f>INDEX(Inputs!T$43:T$49,MATCH($B69,Inputs!$C$43:$C$49,0))*(1+IF(T$5&lt;=second_reg_period, T$7, T$6))^0.5</f>
        <v>0</v>
      </c>
      <c r="U82" s="9">
        <f>INDEX(Inputs!U$43:U$49,MATCH($B69,Inputs!$C$43:$C$49,0))*(1+IF(U$5&lt;=second_reg_period, U$7, U$6))^0.5</f>
        <v>0</v>
      </c>
      <c r="V82" s="9">
        <f>INDEX(Inputs!V$43:V$49,MATCH($B69,Inputs!$C$43:$C$49,0))*(1+IF(V$5&lt;=second_reg_period, V$7, V$6))^0.5</f>
        <v>0</v>
      </c>
      <c r="W82" s="9">
        <f>INDEX(Inputs!W$43:W$49,MATCH($B69,Inputs!$C$43:$C$49,0))*(1+IF(W$5&lt;=second_reg_period, W$7, W$6))^0.5</f>
        <v>0</v>
      </c>
      <c r="X82" s="9">
        <f>INDEX(Inputs!X$43:X$49,MATCH($B69,Inputs!$C$43:$C$49,0))*(1+IF(X$5&lt;=second_reg_period, X$7, X$6))^0.5</f>
        <v>0</v>
      </c>
      <c r="Y82" s="9">
        <f>INDEX(Inputs!Y$43:Y$49,MATCH($B69,Inputs!$C$43:$C$49,0))*(1+IF(Y$5&lt;=second_reg_period, Y$7, Y$6))^0.5</f>
        <v>0</v>
      </c>
      <c r="Z82" s="9">
        <f>INDEX(Inputs!Z$43:Z$49,MATCH($B69,Inputs!$C$43:$C$49,0))*(1+IF(Z$5&lt;=second_reg_period, Z$7, Z$6))^0.5</f>
        <v>0</v>
      </c>
      <c r="AA82" s="9">
        <f>INDEX(Inputs!AA$43:AA$49,MATCH($B69,Inputs!$C$43:$C$49,0))*(1+IF(AA$5&lt;=second_reg_period, AA$7, AA$6))^0.5</f>
        <v>0</v>
      </c>
      <c r="AB82" s="9">
        <f>INDEX(Inputs!AB$43:AB$49,MATCH($B69,Inputs!$C$43:$C$49,0))*(1+IF(AB$5&lt;=second_reg_period, AB$7, AB$6))^0.5</f>
        <v>0</v>
      </c>
      <c r="AC82" s="9">
        <f>INDEX(Inputs!AC$43:AC$49,MATCH($B69,Inputs!$C$43:$C$49,0))*(1+IF(AC$5&lt;=second_reg_period, AC$7, AC$6))^0.5</f>
        <v>0</v>
      </c>
      <c r="AD82" s="9">
        <f>INDEX(Inputs!AD$43:AD$49,MATCH($B69,Inputs!$C$43:$C$49,0))*(1+IF(AD$5&lt;=second_reg_period, AD$7, AD$6))^0.5</f>
        <v>0</v>
      </c>
      <c r="AE82" s="9">
        <f>INDEX(Inputs!AE$43:AE$49,MATCH($B69,Inputs!$C$43:$C$49,0))*(1+IF(AE$5&lt;=second_reg_period, AE$7, AE$6))^0.5</f>
        <v>0</v>
      </c>
      <c r="AF82" s="9">
        <f>INDEX(Inputs!AF$43:AF$49,MATCH($B69,Inputs!$C$43:$C$49,0))*(1+IF(AF$5&lt;=second_reg_period, AF$7, AF$6))^0.5</f>
        <v>0</v>
      </c>
      <c r="AG82" s="9">
        <f>INDEX(Inputs!AG$43:AG$49,MATCH($B69,Inputs!$C$43:$C$49,0))*(1+IF(AG$5&lt;=second_reg_period, AG$7, AG$6))^0.5</f>
        <v>0</v>
      </c>
      <c r="AH82" s="9">
        <f>INDEX(Inputs!AH$43:AH$49,MATCH($B69,Inputs!$C$43:$C$49,0))*(1+IF(AH$5&lt;=second_reg_period, AH$7, AH$6))^0.5</f>
        <v>0</v>
      </c>
      <c r="AI82" s="9">
        <f>INDEX(Inputs!AI$43:AI$49,MATCH($B69,Inputs!$C$43:$C$49,0))*(1+IF(AI$5&lt;=second_reg_period, AI$7, AI$6))^0.5</f>
        <v>0</v>
      </c>
      <c r="AJ82" s="9">
        <f>INDEX(Inputs!AJ$43:AJ$49,MATCH($B69,Inputs!$C$43:$C$49,0))*(1+IF(AJ$5&lt;=second_reg_period, AJ$7, AJ$6))^0.5</f>
        <v>0</v>
      </c>
      <c r="AK82" s="9">
        <f>INDEX(Inputs!AK$43:AK$49,MATCH($B69,Inputs!$C$43:$C$49,0))*(1+IF(AK$5&lt;=second_reg_period, AK$7, AK$6))^0.5</f>
        <v>0</v>
      </c>
      <c r="AL82" s="9">
        <f>INDEX(Inputs!AL$43:AL$49,MATCH($B69,Inputs!$C$43:$C$49,0))*(1+IF(AL$5&lt;=second_reg_period, AL$7, AL$6))^0.5</f>
        <v>0</v>
      </c>
      <c r="AM82" s="9">
        <f>INDEX(Inputs!AM$43:AM$49,MATCH($B69,Inputs!$C$43:$C$49,0))*(1+IF(AM$5&lt;=second_reg_period, AM$7, AM$6))^0.5</f>
        <v>0</v>
      </c>
      <c r="AN82" s="9">
        <f>INDEX(Inputs!AN$43:AN$49,MATCH($B69,Inputs!$C$43:$C$49,0))*(1+IF(AN$5&lt;=second_reg_period, AN$7, AN$6))^0.5</f>
        <v>0</v>
      </c>
      <c r="AO82" s="9">
        <f>INDEX(Inputs!AO$43:AO$49,MATCH($B69,Inputs!$C$43:$C$49,0))*(1+IF(AO$5&lt;=second_reg_period, AO$7, AO$6))^0.5</f>
        <v>0</v>
      </c>
      <c r="AP82" s="9">
        <f>INDEX(Inputs!AP$43:AP$49,MATCH($B69,Inputs!$C$43:$C$49,0))*(1+IF(AP$5&lt;=second_reg_period, AP$7, AP$6))^0.5</f>
        <v>0</v>
      </c>
      <c r="AQ82" s="9">
        <f>INDEX(Inputs!AQ$43:AQ$49,MATCH($B69,Inputs!$C$43:$C$49,0))*(1+IF(AQ$5&lt;=second_reg_period, AQ$7, AQ$6))^0.5</f>
        <v>0</v>
      </c>
      <c r="AR82" s="9">
        <f>INDEX(Inputs!AR$43:AR$49,MATCH($B69,Inputs!$C$43:$C$49,0))*(1+IF(AR$5&lt;=second_reg_period, AR$7, AR$6))^0.5</f>
        <v>0</v>
      </c>
      <c r="AS82" s="9">
        <f>INDEX(Inputs!AS$43:AS$49,MATCH($B69,Inputs!$C$43:$C$49,0))*(1+IF(AS$5&lt;=second_reg_period, AS$7, AS$6))^0.5</f>
        <v>0</v>
      </c>
      <c r="AT82" s="9">
        <f>INDEX(Inputs!AT$43:AT$49,MATCH($B69,Inputs!$C$43:$C$49,0))*(1+IF(AT$5&lt;=second_reg_period, AT$7, AT$6))^0.5</f>
        <v>0</v>
      </c>
      <c r="AU82" s="9">
        <f>INDEX(Inputs!AU$43:AU$49,MATCH($B69,Inputs!$C$43:$C$49,0))*(1+IF(AU$5&lt;=second_reg_period, AU$7, AU$6))^0.5</f>
        <v>0</v>
      </c>
      <c r="AV82" s="9">
        <f>INDEX(Inputs!AV$43:AV$49,MATCH($B69,Inputs!$C$43:$C$49,0))*(1+IF(AV$5&lt;=second_reg_period, AV$7, AV$6))^0.5</f>
        <v>0</v>
      </c>
      <c r="AW82" s="9">
        <f>INDEX(Inputs!AW$43:AW$49,MATCH($B69,Inputs!$C$43:$C$49,0))*(1+IF(AW$5&lt;=second_reg_period, AW$7, AW$6))^0.5</f>
        <v>0</v>
      </c>
      <c r="AX82" s="9">
        <f>INDEX(Inputs!AX$43:AX$49,MATCH($B69,Inputs!$C$43:$C$49,0))*(1+IF(AX$5&lt;=second_reg_period, AX$7, AX$6))^0.5</f>
        <v>0</v>
      </c>
      <c r="AY82" s="9">
        <f>INDEX(Inputs!AY$43:AY$49,MATCH($B69,Inputs!$C$43:$C$49,0))*(1+IF(AY$5&lt;=second_reg_period, AY$7, AY$6))^0.5</f>
        <v>0</v>
      </c>
      <c r="AZ82" s="9">
        <f>INDEX(Inputs!AZ$43:AZ$49,MATCH($B69,Inputs!$C$43:$C$49,0))*(1+IF(AZ$5&lt;=second_reg_period, AZ$7, AZ$6))^0.5</f>
        <v>0</v>
      </c>
      <c r="BA82" s="9">
        <f>INDEX(Inputs!BA$43:BA$49,MATCH($B69,Inputs!$C$43:$C$49,0))*(1+IF(BA$5&lt;=second_reg_period, BA$7, BA$6))^0.5</f>
        <v>0</v>
      </c>
      <c r="BB82" s="9">
        <f>INDEX(Inputs!BB$43:BB$49,MATCH($B69,Inputs!$C$43:$C$49,0))*(1+IF(BB$5&lt;=second_reg_period, BB$7, BB$6))^0.5</f>
        <v>0</v>
      </c>
      <c r="BC82" s="9">
        <f>INDEX(Inputs!BC$43:BC$49,MATCH($B69,Inputs!$C$43:$C$49,0))*(1+IF(BC$5&lt;=second_reg_period, BC$7, BC$6))^0.5</f>
        <v>0</v>
      </c>
      <c r="BD82" s="9">
        <f>INDEX(Inputs!BD$43:BD$49,MATCH($B69,Inputs!$C$43:$C$49,0))*(1+IF(BD$5&lt;=second_reg_period, BD$7, BD$6))^0.5</f>
        <v>0</v>
      </c>
      <c r="BE82" s="9">
        <f>INDEX(Inputs!BE$43:BE$49,MATCH($B69,Inputs!$C$43:$C$49,0))*(1+IF(BE$5&lt;=second_reg_period, BE$7, BE$6))^0.5</f>
        <v>0</v>
      </c>
      <c r="BF82" s="9">
        <f>INDEX(Inputs!BF$43:BF$49,MATCH($B69,Inputs!$C$43:$C$49,0))*(1+IF(BF$5&lt;=second_reg_period, BF$7, BF$6))^0.5</f>
        <v>0</v>
      </c>
      <c r="BG82" s="9">
        <f>INDEX(Inputs!BG$43:BG$49,MATCH($B69,Inputs!$C$43:$C$49,0))*(1+IF(BG$5&lt;=second_reg_period, BG$7, BG$6))^0.5</f>
        <v>0</v>
      </c>
      <c r="BH82" s="9">
        <f>INDEX(Inputs!BH$43:BH$49,MATCH($B69,Inputs!$C$43:$C$49,0))*(1+IF(BH$5&lt;=second_reg_period, BH$7, BH$6))^0.5</f>
        <v>0</v>
      </c>
      <c r="BI82" s="9">
        <f>INDEX(Inputs!BI$43:BI$49,MATCH($B69,Inputs!$C$43:$C$49,0))*(1+IF(BI$5&lt;=second_reg_period, BI$7, BI$6))^0.5</f>
        <v>0</v>
      </c>
      <c r="BJ82" s="9">
        <f>INDEX(Inputs!BJ$43:BJ$49,MATCH($B69,Inputs!$C$43:$C$49,0))*(1+IF(BJ$5&lt;=second_reg_period, BJ$7, BJ$6))^0.5</f>
        <v>0</v>
      </c>
      <c r="BK82" s="9">
        <f>INDEX(Inputs!BK$43:BK$49,MATCH($B69,Inputs!$C$43:$C$49,0))*(1+IF(BK$5&lt;=second_reg_period, BK$7, BK$6))^0.5</f>
        <v>0</v>
      </c>
      <c r="BL82" s="9">
        <f>INDEX(Inputs!BL$43:BL$49,MATCH($B69,Inputs!$C$43:$C$49,0))*(1+IF(BL$5&lt;=second_reg_period, BL$7, BL$6))^0.5</f>
        <v>0</v>
      </c>
      <c r="BM82" s="9">
        <f>INDEX(Inputs!BM$43:BM$49,MATCH($B69,Inputs!$C$43:$C$49,0))*(1+IF(BM$5&lt;=second_reg_period, BM$7, BM$6))^0.5</f>
        <v>0</v>
      </c>
      <c r="BN82" s="9">
        <f>INDEX(Inputs!BN$43:BN$49,MATCH($B69,Inputs!$C$43:$C$49,0))*(1+IF(BN$5&lt;=second_reg_period, BN$7, BN$6))^0.5</f>
        <v>0</v>
      </c>
      <c r="BO82" s="9">
        <f>INDEX(Inputs!BO$43:BO$49,MATCH($B69,Inputs!$C$43:$C$49,0))*(1+IF(BO$5&lt;=second_reg_period, BO$7, BO$6))^0.5</f>
        <v>0</v>
      </c>
      <c r="BP82" s="9">
        <f>INDEX(Inputs!BP$43:BP$49,MATCH($B69,Inputs!$C$43:$C$49,0))*(1+IF(BP$5&lt;=second_reg_period, BP$7, BP$6))^0.5</f>
        <v>0</v>
      </c>
      <c r="BQ82" s="9">
        <f>INDEX(Inputs!BQ$43:BQ$49,MATCH($B69,Inputs!$C$43:$C$49,0))*(1+IF(BQ$5&lt;=second_reg_period, BQ$7, BQ$6))^0.5</f>
        <v>0</v>
      </c>
    </row>
    <row r="83" spans="1:69" ht="12.75" customHeight="1">
      <c r="D83" s="19" t="s">
        <v>20</v>
      </c>
      <c r="I83" s="34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</row>
    <row r="84" spans="1:69" s="145" customFormat="1" ht="12.75" customHeight="1">
      <c r="D84" s="149" t="s">
        <v>63</v>
      </c>
      <c r="E84" s="145" t="s">
        <v>25</v>
      </c>
      <c r="I84" s="147"/>
      <c r="J84" s="165"/>
      <c r="K84" s="165"/>
      <c r="L84" s="165"/>
      <c r="M84" s="165"/>
      <c r="N84" s="165"/>
      <c r="O84" s="170">
        <f>IF($I71="n/a",0,IF(O$5-$N$5&gt;$I71-5,$N81-SUM($J84:N84),$N81/($I71-5)))</f>
        <v>-0.61036697841150311</v>
      </c>
      <c r="P84" s="170">
        <f>IF($I71="n/a",0,IF(P$5-$N$5&gt;$I71-5,$N81-SUM($J84:O84),$N81/($I71-5)))</f>
        <v>-0.61036697841150311</v>
      </c>
      <c r="Q84" s="170">
        <f>IF($I71="n/a",0,IF(Q$5-$N$5&gt;$I71-5,$N81-SUM($J84:P84),$N81/($I71-5)))</f>
        <v>-0.61036697841150311</v>
      </c>
      <c r="R84" s="170">
        <f>IF($I71="n/a",0,IF(R$5-$N$5&gt;$I71-5,$N81-SUM($J84:Q84),$N81/($I71-5)))</f>
        <v>-0.61036697841150311</v>
      </c>
      <c r="S84" s="170">
        <f>IF($I71="n/a",0,IF(S$5-$N$5&gt;$I71-5,$N81-SUM($J84:R84),$N81/($I71-5)))</f>
        <v>-0.61036697841150311</v>
      </c>
      <c r="T84" s="170">
        <f>IF($I71="n/a",0,IF(T$5-$N$5&gt;$I71-5,$N81-SUM($J84:S84),$N81/($I71-5)))</f>
        <v>-0.61036697841150311</v>
      </c>
      <c r="U84" s="170">
        <f>IF($I71="n/a",0,IF(U$5-$N$5&gt;$I71-5,$N81-SUM($J84:T84),$N81/($I71-5)))</f>
        <v>-0.61036697841150311</v>
      </c>
      <c r="V84" s="170">
        <f>IF($I71="n/a",0,IF(V$5-$N$5&gt;$I71-5,$N81-SUM($J84:U84),$N81/($I71-5)))</f>
        <v>-0.61036697841150311</v>
      </c>
      <c r="W84" s="170">
        <f>IF($I71="n/a",0,IF(W$5-$N$5&gt;$I71-5,$N81-SUM($J84:V84),$N81/($I71-5)))</f>
        <v>-0.61036697841150311</v>
      </c>
      <c r="X84" s="170">
        <f>IF($I71="n/a",0,IF(X$5-$N$5&gt;$I71-5,$N81-SUM($J84:W84),$N81/($I71-5)))</f>
        <v>-0.61036697841150311</v>
      </c>
      <c r="Y84" s="170">
        <f>IF($I71="n/a",0,IF(Y$5-$N$5&gt;$I71-5,$N81-SUM($J84:X84),$N81/($I71-5)))</f>
        <v>-0.61036697841150311</v>
      </c>
      <c r="Z84" s="170">
        <f>IF($I71="n/a",0,IF(Z$5-$N$5&gt;$I71-5,$N81-SUM($J84:Y84),$N81/($I71-5)))</f>
        <v>-0.61036697841150311</v>
      </c>
      <c r="AA84" s="170">
        <f>IF($I71="n/a",0,IF(AA$5-$N$5&gt;$I71-5,$N81-SUM($J84:Z84),$N81/($I71-5)))</f>
        <v>-0.61036697841150311</v>
      </c>
      <c r="AB84" s="170">
        <f>IF($I71="n/a",0,IF(AB$5-$N$5&gt;$I71-5,$N81-SUM($J84:AA84),$N81/($I71-5)))</f>
        <v>-0.61036697841150311</v>
      </c>
      <c r="AC84" s="170">
        <f>IF($I71="n/a",0,IF(AC$5-$N$5&gt;$I71-5,$N81-SUM($J84:AB84),$N81/($I71-5)))</f>
        <v>-0.61036697841150311</v>
      </c>
      <c r="AD84" s="170">
        <f>IF($I71="n/a",0,IF(AD$5-$N$5&gt;$I71-5,$N81-SUM($J84:AC84),$N81/($I71-5)))</f>
        <v>-0.61036697841150311</v>
      </c>
      <c r="AE84" s="170">
        <f>IF($I71="n/a",0,IF(AE$5-$N$5&gt;$I71-5,$N81-SUM($J84:AD84),$N81/($I71-5)))</f>
        <v>-0.61036697841150311</v>
      </c>
      <c r="AF84" s="170">
        <f>IF($I71="n/a",0,IF(AF$5-$N$5&gt;$I71-5,$N81-SUM($J84:AE84),$N81/($I71-5)))</f>
        <v>-0.61036697841150311</v>
      </c>
      <c r="AG84" s="170">
        <f>IF($I71="n/a",0,IF(AG$5-$N$5&gt;$I71-5,$N81-SUM($J84:AF84),$N81/($I71-5)))</f>
        <v>-0.61036697841150311</v>
      </c>
      <c r="AH84" s="170">
        <f>IF($I71="n/a",0,IF(AH$5-$N$5&gt;$I71-5,$N81-SUM($J84:AG84),$N81/($I71-5)))</f>
        <v>-0.61036697841150311</v>
      </c>
      <c r="AI84" s="170">
        <f>IF($I71="n/a",0,IF(AI$5-$N$5&gt;$I71-5,$N81-SUM($J84:AH84),$N81/($I71-5)))</f>
        <v>-0.61036697841150311</v>
      </c>
      <c r="AJ84" s="170">
        <f>IF($I71="n/a",0,IF(AJ$5-$N$5&gt;$I71-5,$N81-SUM($J84:AI84),$N81/($I71-5)))</f>
        <v>-0.61036697841150311</v>
      </c>
      <c r="AK84" s="170">
        <f>IF($I71="n/a",0,IF(AK$5-$N$5&gt;$I71-5,$N81-SUM($J84:AJ84),$N81/($I71-5)))</f>
        <v>-0.61036697841150311</v>
      </c>
      <c r="AL84" s="170">
        <f>IF($I71="n/a",0,IF(AL$5-$N$5&gt;$I71-5,$N81-SUM($J84:AK84),$N81/($I71-5)))</f>
        <v>-0.61036697841150311</v>
      </c>
      <c r="AM84" s="170">
        <f>IF($I71="n/a",0,IF(AM$5-$N$5&gt;$I71-5,$N81-SUM($J84:AL84),$N81/($I71-5)))</f>
        <v>-0.61036697841150311</v>
      </c>
      <c r="AN84" s="170">
        <f>IF($I71="n/a",0,IF(AN$5-$N$5&gt;$I71-5,$N81-SUM($J84:AM84),$N81/($I71-5)))</f>
        <v>-0.61036697841150311</v>
      </c>
      <c r="AO84" s="170">
        <f>IF($I71="n/a",0,IF(AO$5-$N$5&gt;$I71-5,$N81-SUM($J84:AN84),$N81/($I71-5)))</f>
        <v>-0.61036697841150311</v>
      </c>
      <c r="AP84" s="170">
        <f>IF($I71="n/a",0,IF(AP$5-$N$5&gt;$I71-5,$N81-SUM($J84:AO84),$N81/($I71-5)))</f>
        <v>-0.61036697841150311</v>
      </c>
      <c r="AQ84" s="170">
        <f>IF($I71="n/a",0,IF(AQ$5-$N$5&gt;$I71-5,$N81-SUM($J84:AP84),$N81/($I71-5)))</f>
        <v>-0.61036697841150311</v>
      </c>
      <c r="AR84" s="170">
        <f>IF($I71="n/a",0,IF(AR$5-$N$5&gt;$I71-5,$N81-SUM($J84:AQ84),$N81/($I71-5)))</f>
        <v>-0.61036697841150311</v>
      </c>
      <c r="AS84" s="170">
        <f>IF($I71="n/a",0,IF(AS$5-$N$5&gt;$I71-5,$N81-SUM($J84:AR84),$N81/($I71-5)))</f>
        <v>-0.61036697841150311</v>
      </c>
      <c r="AT84" s="170">
        <f>IF($I71="n/a",0,IF(AT$5-$N$5&gt;$I71-5,$N81-SUM($J84:AS84),$N81/($I71-5)))</f>
        <v>-0.61036697841150311</v>
      </c>
      <c r="AU84" s="170">
        <f>IF($I71="n/a",0,IF(AU$5-$N$5&gt;$I71-5,$N81-SUM($J84:AT84),$N81/($I71-5)))</f>
        <v>-0.61036697841150311</v>
      </c>
      <c r="AV84" s="170">
        <f>IF($I71="n/a",0,IF(AV$5-$N$5&gt;$I71-5,$N81-SUM($J84:AU84),$N81/($I71-5)))</f>
        <v>-0.61036697841150311</v>
      </c>
      <c r="AW84" s="170">
        <f>IF($I71="n/a",0,IF(AW$5-$N$5&gt;$I71-5,$N81-SUM($J84:AV84),$N81/($I71-5)))</f>
        <v>-0.61036697841150311</v>
      </c>
      <c r="AX84" s="170">
        <f>IF($I71="n/a",0,IF(AX$5-$N$5&gt;$I71-5,$N81-SUM($J84:AW84),$N81/($I71-5)))</f>
        <v>-0.61036697841150311</v>
      </c>
      <c r="AY84" s="170">
        <f>IF($I71="n/a",0,IF(AY$5-$N$5&gt;$I71-5,$N81-SUM($J84:AX84),$N81/($I71-5)))</f>
        <v>-0.61036697841150311</v>
      </c>
      <c r="AZ84" s="170">
        <f>IF($I71="n/a",0,IF(AZ$5-$N$5&gt;$I71-5,$N81-SUM($J84:AY84),$N81/($I71-5)))</f>
        <v>-0.61036697841150311</v>
      </c>
      <c r="BA84" s="170">
        <f>IF($I71="n/a",0,IF(BA$5-$N$5&gt;$I71-5,$N81-SUM($J84:AZ84),$N81/($I71-5)))</f>
        <v>-0.61036697841150311</v>
      </c>
      <c r="BB84" s="170">
        <f>IF($I71="n/a",0,IF(BB$5-$N$5&gt;$I71-5,$N81-SUM($J84:BA84),$N81/($I71-5)))</f>
        <v>-0.61036697841150311</v>
      </c>
      <c r="BC84" s="170">
        <f>IF($I71="n/a",0,IF(BC$5-$N$5&gt;$I71-5,$N81-SUM($J84:BB84),$N81/($I71-5)))</f>
        <v>-0.61036697841150311</v>
      </c>
      <c r="BD84" s="170">
        <f>IF($I71="n/a",0,IF(BD$5-$N$5&gt;$I71-5,$N81-SUM($J84:BC84),$N81/($I71-5)))</f>
        <v>-0.61036697841150311</v>
      </c>
      <c r="BE84" s="170">
        <f>IF($I71="n/a",0,IF(BE$5-$N$5&gt;$I71-5,$N81-SUM($J84:BD84),$N81/($I71-5)))</f>
        <v>-0.61036697841150311</v>
      </c>
      <c r="BF84" s="170">
        <f>IF($I71="n/a",0,IF(BF$5-$N$5&gt;$I71-5,$N81-SUM($J84:BE84),$N81/($I71-5)))</f>
        <v>-0.61036697841150311</v>
      </c>
      <c r="BG84" s="170">
        <f>IF($I71="n/a",0,IF(BG$5-$N$5&gt;$I71-5,$N81-SUM($J84:BF84),$N81/($I71-5)))</f>
        <v>-0.61036697841150311</v>
      </c>
      <c r="BH84" s="170">
        <f>IF($I71="n/a",0,IF(BH$5-$N$5&gt;$I71-5,$N81-SUM($J84:BG84),$N81/($I71-5)))</f>
        <v>-1.1256117569960367E-2</v>
      </c>
      <c r="BI84" s="170">
        <f>IF($I71="n/a",0,IF(BI$5-$N$5&gt;$I71-5,$N81-SUM($J84:BH84),$N81/($I71-5)))</f>
        <v>0</v>
      </c>
      <c r="BJ84" s="170">
        <f>IF($I71="n/a",0,IF(BJ$5-$N$5&gt;$I71-5,$N81-SUM($J84:BI84),$N81/($I71-5)))</f>
        <v>0</v>
      </c>
      <c r="BK84" s="170">
        <f>IF($I71="n/a",0,IF(BK$5-$N$5&gt;$I71-5,$N81-SUM($J84:BJ84),$N81/($I71-5)))</f>
        <v>0</v>
      </c>
      <c r="BL84" s="170">
        <f>IF($I71="n/a",0,IF(BL$5-$N$5&gt;$I71-5,$N81-SUM($J84:BK84),$N81/($I71-5)))</f>
        <v>0</v>
      </c>
      <c r="BM84" s="170">
        <f>IF($I71="n/a",0,IF(BM$5-$N$5&gt;$I71-5,$N81-SUM($J84:BL84),$N81/($I71-5)))</f>
        <v>0</v>
      </c>
      <c r="BN84" s="170">
        <f>IF($I71="n/a",0,IF(BN$5-$N$5&gt;$I71-5,$N81-SUM($J84:BM84),$N81/($I71-5)))</f>
        <v>0</v>
      </c>
      <c r="BO84" s="170">
        <f>IF($I71="n/a",0,IF(BO$5-$N$5&gt;$I71-5,$N81-SUM($J84:BN84),$N81/($I71-5)))</f>
        <v>0</v>
      </c>
      <c r="BP84" s="170">
        <f>IF($I71="n/a",0,IF(BP$5-$N$5&gt;$I71-5,$N81-SUM($J84:BO84),$N81/($I71-5)))</f>
        <v>0</v>
      </c>
      <c r="BQ84" s="170">
        <f>IF($I71="n/a",0,IF(BQ$5-$N$5&gt;$I71-5,$N81-SUM($J84:BP84),$N81/($I71-5)))</f>
        <v>0</v>
      </c>
    </row>
    <row r="85" spans="1:69" ht="12.75" customHeight="1">
      <c r="D85" s="22">
        <v>2011</v>
      </c>
      <c r="E85" s="1" t="s">
        <v>25</v>
      </c>
      <c r="I85" s="34"/>
      <c r="J85" s="4">
        <f>IF(J$5&lt;=$D85,0,IF(SUM($D85,I71)&gt;J$5,$J82/I71,$J82-SUM($I85:I85)))</f>
        <v>0</v>
      </c>
      <c r="K85" s="4">
        <f>IF(K$5&lt;=$D85,0,IF(SUM($D85,I71)&gt;K$5,$J82/I71,$J82-SUM($I85:J85)))</f>
        <v>1.4575005606372475</v>
      </c>
      <c r="L85" s="4">
        <f>IF(L$5&lt;=$D85,0,IF(SUM($D85,I71)&gt;L$5,$J82/I71,$J82-SUM($I85:K85)))</f>
        <v>1.4575005606372475</v>
      </c>
      <c r="M85" s="4">
        <f>IF(M$5&lt;=$D85,0,IF(SUM($D85,I71)&gt;M$5,$J82/I71,$J82-SUM($I85:L85)))</f>
        <v>1.4575005606372475</v>
      </c>
      <c r="N85" s="4">
        <f>IF(N$5&lt;=$D85,0,IF(SUM($D85,I71)&gt;N$5,$J82/I71,$J82-SUM($I85:M85)))</f>
        <v>1.4575005606372475</v>
      </c>
      <c r="O85" s="4">
        <f>IF(O$5&lt;=$D85,0,IF(SUM($D85,I71)&gt;O$5,$J82/I71,$J82-SUM($I85:N85)))</f>
        <v>1.4575005606372475</v>
      </c>
      <c r="P85" s="4">
        <f>IF(P$5&lt;=$D85,0,IF(SUM($D85,I71)&gt;P$5,$J82/I71,$J82-SUM($I85:O85)))</f>
        <v>1.4575005606372475</v>
      </c>
      <c r="Q85" s="4">
        <f>IF(Q$5&lt;=$D85,0,IF(SUM($D85,I71)&gt;Q$5,$J82/I71,$J82-SUM($I85:P85)))</f>
        <v>1.4575005606372475</v>
      </c>
      <c r="R85" s="4">
        <f>IF(R$5&lt;=$D85,0,IF(SUM($D85,I71)&gt;R$5,$J82/I71,$J82-SUM($I85:Q85)))</f>
        <v>1.4575005606372475</v>
      </c>
      <c r="S85" s="4">
        <f>IF(S$5&lt;=$D85,0,IF(SUM($D85,I71)&gt;S$5,$J82/I71,$J82-SUM($I85:R85)))</f>
        <v>1.4575005606372475</v>
      </c>
      <c r="T85" s="4">
        <f>IF(T$5&lt;=$D85,0,IF(SUM($D85,I71)&gt;T$5,$J82/I71,$J82-SUM($I85:S85)))</f>
        <v>1.4575005606372475</v>
      </c>
      <c r="U85" s="4">
        <f>IF(U$5&lt;=$D85,0,IF(SUM($D85,I71)&gt;U$5,$J82/I71,$J82-SUM($I85:T85)))</f>
        <v>1.4575005606372475</v>
      </c>
      <c r="V85" s="4">
        <f>IF(V$5&lt;=$D85,0,IF(SUM($D85,I71)&gt;V$5,$J82/I71,$J82-SUM($I85:U85)))</f>
        <v>1.4575005606372475</v>
      </c>
      <c r="W85" s="4">
        <f>IF(W$5&lt;=$D85,0,IF(SUM($D85,I71)&gt;W$5,$J82/I71,$J82-SUM($I85:V85)))</f>
        <v>1.4575005606372475</v>
      </c>
      <c r="X85" s="4">
        <f>IF(X$5&lt;=$D85,0,IF(SUM($D85,I71)&gt;X$5,$J82/I71,$J82-SUM($I85:W85)))</f>
        <v>1.4575005606372475</v>
      </c>
      <c r="Y85" s="4">
        <f>IF(Y$5&lt;=$D85,0,IF(SUM($D85,I71)&gt;Y$5,$J82/I71,$J82-SUM($I85:X85)))</f>
        <v>1.4575005606372475</v>
      </c>
      <c r="Z85" s="4">
        <f>IF(Z$5&lt;=$D85,0,IF(SUM($D85,I71)&gt;Z$5,$J82/I71,$J82-SUM($I85:Y85)))</f>
        <v>1.4575005606372475</v>
      </c>
      <c r="AA85" s="4">
        <f>IF(AA$5&lt;=$D85,0,IF(SUM($D85,I71)&gt;AA$5,$J82/I71,$J82-SUM($I85:Z85)))</f>
        <v>1.4575005606372475</v>
      </c>
      <c r="AB85" s="4">
        <f>IF(AB$5&lt;=$D85,0,IF(SUM($D85,I71)&gt;AB$5,$J82/I71,$J82-SUM($I85:AA85)))</f>
        <v>1.4575005606372475</v>
      </c>
      <c r="AC85" s="4">
        <f>IF(AC$5&lt;=$D85,0,IF(SUM($D85,I71)&gt;AC$5,$J82/I71,$J82-SUM($I85:AB85)))</f>
        <v>1.4575005606372475</v>
      </c>
      <c r="AD85" s="4">
        <f>IF(AD$5&lt;=$D85,0,IF(SUM($D85,I71)&gt;AD$5,$J82/I71,$J82-SUM($I85:AC85)))</f>
        <v>1.4575005606372475</v>
      </c>
      <c r="AE85" s="4">
        <f>IF(AE$5&lt;=$D85,0,IF(SUM($D85,I71)&gt;AE$5,$J82/I71,$J82-SUM($I85:AD85)))</f>
        <v>1.4575005606372475</v>
      </c>
      <c r="AF85" s="4">
        <f>IF(AF$5&lt;=$D85,0,IF(SUM($D85,I71)&gt;AF$5,$J82/I71,$J82-SUM($I85:AE85)))</f>
        <v>1.4575005606372475</v>
      </c>
      <c r="AG85" s="4">
        <f>IF(AG$5&lt;=$D85,0,IF(SUM($D85,I71)&gt;AG$5,$J82/I71,$J82-SUM($I85:AF85)))</f>
        <v>1.4575005606372475</v>
      </c>
      <c r="AH85" s="4">
        <f>IF(AH$5&lt;=$D85,0,IF(SUM($D85,I71)&gt;AH$5,$J82/I71,$J82-SUM($I85:AG85)))</f>
        <v>1.4575005606372475</v>
      </c>
      <c r="AI85" s="4">
        <f>IF(AI$5&lt;=$D85,0,IF(SUM($D85,I71)&gt;AI$5,$J82/I71,$J82-SUM($I85:AH85)))</f>
        <v>1.4575005606372475</v>
      </c>
      <c r="AJ85" s="4">
        <f>IF(AJ$5&lt;=$D85,0,IF(SUM($D85,I71)&gt;AJ$5,$J82/I71,$J82-SUM($I85:AI85)))</f>
        <v>1.4575005606372475</v>
      </c>
      <c r="AK85" s="4">
        <f>IF(AK$5&lt;=$D85,0,IF(SUM($D85,I71)&gt;AK$5,$J82/I71,$J82-SUM($I85:AJ85)))</f>
        <v>1.4575005606372475</v>
      </c>
      <c r="AL85" s="4">
        <f>IF(AL$5&lt;=$D85,0,IF(SUM($D85,I71)&gt;AL$5,$J82/I71,$J82-SUM($I85:AK85)))</f>
        <v>1.4575005606372475</v>
      </c>
      <c r="AM85" s="4">
        <f>IF(AM$5&lt;=$D85,0,IF(SUM($D85,I71)&gt;AM$5,$J82/I71,$J82-SUM($I85:AL85)))</f>
        <v>1.4575005606372475</v>
      </c>
      <c r="AN85" s="4">
        <f>IF(AN$5&lt;=$D85,0,IF(SUM($D85,I71)&gt;AN$5,$J82/I71,$J82-SUM($I85:AM85)))</f>
        <v>1.4575005606372475</v>
      </c>
      <c r="AO85" s="4">
        <f>IF(AO$5&lt;=$D85,0,IF(SUM($D85,I71)&gt;AO$5,$J82/I71,$J82-SUM($I85:AN85)))</f>
        <v>1.4575005606372475</v>
      </c>
      <c r="AP85" s="4">
        <f>IF(AP$5&lt;=$D85,0,IF(SUM($D85,I71)&gt;AP$5,$J82/I71,$J82-SUM($I85:AO85)))</f>
        <v>1.4575005606372475</v>
      </c>
      <c r="AQ85" s="4">
        <f>IF(AQ$5&lt;=$D85,0,IF(SUM($D85,I71)&gt;AQ$5,$J82/I71,$J82-SUM($I85:AP85)))</f>
        <v>1.4575005606372475</v>
      </c>
      <c r="AR85" s="4">
        <f>IF(AR$5&lt;=$D85,0,IF(SUM($D85,I71)&gt;AR$5,$J82/I71,$J82-SUM($I85:AQ85)))</f>
        <v>1.4575005606372475</v>
      </c>
      <c r="AS85" s="4">
        <f>IF(AS$5&lt;=$D85,0,IF(SUM($D85,I71)&gt;AS$5,$J82/I71,$J82-SUM($I85:AR85)))</f>
        <v>1.4575005606372475</v>
      </c>
      <c r="AT85" s="4">
        <f>IF(AT$5&lt;=$D85,0,IF(SUM($D85,I71)&gt;AT$5,$J82/I71,$J82-SUM($I85:AS85)))</f>
        <v>1.4575005606372475</v>
      </c>
      <c r="AU85" s="4">
        <f>IF(AU$5&lt;=$D85,0,IF(SUM($D85,I71)&gt;AU$5,$J82/I71,$J82-SUM($I85:AT85)))</f>
        <v>1.4575005606372475</v>
      </c>
      <c r="AV85" s="4">
        <f>IF(AV$5&lt;=$D85,0,IF(SUM($D85,I71)&gt;AV$5,$J82/I71,$J82-SUM($I85:AU85)))</f>
        <v>1.4575005606372475</v>
      </c>
      <c r="AW85" s="4">
        <f>IF(AW$5&lt;=$D85,0,IF(SUM($D85,I71)&gt;AW$5,$J82/I71,$J82-SUM($I85:AV85)))</f>
        <v>1.4575005606372475</v>
      </c>
      <c r="AX85" s="4">
        <f>IF(AX$5&lt;=$D85,0,IF(SUM($D85,I71)&gt;AX$5,$J82/I71,$J82-SUM($I85:AW85)))</f>
        <v>1.4575005606372475</v>
      </c>
      <c r="AY85" s="4">
        <f>IF(AY$5&lt;=$D85,0,IF(SUM($D85,I71)&gt;AY$5,$J82/I71,$J82-SUM($I85:AX85)))</f>
        <v>1.4575005606372475</v>
      </c>
      <c r="AZ85" s="4">
        <f>IF(AZ$5&lt;=$D85,0,IF(SUM($D85,I71)&gt;AZ$5,$J82/I71,$J82-SUM($I85:AY85)))</f>
        <v>1.4575005606372475</v>
      </c>
      <c r="BA85" s="4">
        <f>IF(BA$5&lt;=$D85,0,IF(SUM($D85,I71)&gt;BA$5,$J82/I71,$J82-SUM($I85:AZ85)))</f>
        <v>1.4575005606372475</v>
      </c>
      <c r="BB85" s="4">
        <f>IF(BB$5&lt;=$D85,0,IF(SUM($D85,I71)&gt;BB$5,$J82/I71,$J82-SUM($I85:BA85)))</f>
        <v>1.4575005606372475</v>
      </c>
      <c r="BC85" s="4">
        <f>IF(BC$5&lt;=$D85,0,IF(SUM($D85,I71)&gt;BC$5,$J82/I71,$J82-SUM($I85:BB85)))</f>
        <v>1.4575005606372475</v>
      </c>
      <c r="BD85" s="4">
        <f>IF(BD$5&lt;=$D85,0,IF(SUM($D85,I71)&gt;BD$5,$J82/I71,$J82-SUM($I85:BC85)))</f>
        <v>1.4575005606372475</v>
      </c>
      <c r="BE85" s="4">
        <f>IF(BE$5&lt;=$D85,0,IF(SUM($D85,I71)&gt;BE$5,$J82/I71,$J82-SUM($I85:BD85)))</f>
        <v>1.4575005606372475</v>
      </c>
      <c r="BF85" s="4">
        <f>IF(BF$5&lt;=$D85,0,IF(SUM($D85,I71)&gt;BF$5,$J82/I71,$J82-SUM($I85:BE85)))</f>
        <v>1.4575005606372475</v>
      </c>
      <c r="BG85" s="4">
        <f>IF(BG$5&lt;=$D85,0,IF(SUM($D85,I71)&gt;BG$5,$J82/I71,$J82-SUM($I85:BF85)))</f>
        <v>1.4575005606372475</v>
      </c>
      <c r="BH85" s="4">
        <f>IF(BH$5&lt;=$D85,0,IF(SUM($D85,I71)&gt;BH$5,$J82/I71,$J82-SUM($I85:BG85)))</f>
        <v>1.4575005606372475</v>
      </c>
      <c r="BI85" s="4">
        <f>IF(BI$5&lt;=$D85,0,IF(SUM($D85,I71)&gt;BI$5,$J82/I71,$J82-SUM($I85:BH85)))</f>
        <v>2.6878580016699516E-2</v>
      </c>
      <c r="BJ85" s="4">
        <f>IF(BJ$5&lt;=$D85,0,IF(SUM($D85,I71)&gt;BJ$5,$J82/I71,$J82-SUM($I85:BI85)))</f>
        <v>0</v>
      </c>
      <c r="BK85" s="4">
        <f>IF(BK$5&lt;=$D85,0,IF(SUM($D85,I71)&gt;BK$5,$J82/I71,$J82-SUM($I85:BJ85)))</f>
        <v>0</v>
      </c>
      <c r="BL85" s="4">
        <f>IF(BL$5&lt;=$D85,0,IF(SUM($D85,I71)&gt;BL$5,$J82/I71,$J82-SUM($I85:BK85)))</f>
        <v>0</v>
      </c>
      <c r="BM85" s="4">
        <f>IF(BM$5&lt;=$D85,0,IF(SUM($D85,I71)&gt;BM$5,$J82/I71,$J82-SUM($I85:BL85)))</f>
        <v>0</v>
      </c>
      <c r="BN85" s="4">
        <f>IF(BN$5&lt;=$D85,0,IF(SUM($D85,I71)&gt;BN$5,$J82/I71,$J82-SUM($I85:BM85)))</f>
        <v>0</v>
      </c>
      <c r="BO85" s="4">
        <f>IF(BO$5&lt;=$D85,0,IF(SUM($D85,I71)&gt;BO$5,$J82/I71,$J82-SUM($I85:BN85)))</f>
        <v>0</v>
      </c>
      <c r="BP85" s="4">
        <f>IF(BP$5&lt;=$D85,0,IF(SUM($D85,I71)&gt;BP$5,$J82/I71,$J82-SUM($I85:BO85)))</f>
        <v>0</v>
      </c>
      <c r="BQ85" s="4">
        <f>IF(BQ$5&lt;=$D85,0,IF(SUM($D85,I71)&gt;BQ$5,$J82/I71,$J82-SUM($I85:BP85)))</f>
        <v>0</v>
      </c>
    </row>
    <row r="86" spans="1:69" ht="12.75" customHeight="1">
      <c r="D86" s="23">
        <f>D85+1</f>
        <v>2012</v>
      </c>
      <c r="E86" s="1" t="s">
        <v>25</v>
      </c>
      <c r="I86" s="34"/>
      <c r="J86" s="4">
        <f>IF(J$5&lt;=$D86,0,IF(SUM($D86,I71)&gt;J$5,$K82/I71,$K82-SUM($I86:I86)))</f>
        <v>0</v>
      </c>
      <c r="K86" s="4">
        <f>IF(K$5&lt;=$D86,0,IF(SUM($D86,I71)&gt;K$5,$K82/I71,$K82-SUM($I86:J86)))</f>
        <v>0</v>
      </c>
      <c r="L86" s="4">
        <f>IF(L$5&lt;=$D86,0,IF(SUM($D86,I71)&gt;L$5,$K82/I71,$K82-SUM($I86:K86)))</f>
        <v>1.1273726082629594</v>
      </c>
      <c r="M86" s="4">
        <f>IF(M$5&lt;=$D86,0,IF(SUM($D86,I71)&gt;M$5,$K82/I71,$K82-SUM($I86:L86)))</f>
        <v>1.1273726082629594</v>
      </c>
      <c r="N86" s="4">
        <f>IF(N$5&lt;=$D86,0,IF(SUM($D86,I71)&gt;N$5,$K82/I71,$K82-SUM($I86:M86)))</f>
        <v>1.1273726082629594</v>
      </c>
      <c r="O86" s="4">
        <f>IF(O$5&lt;=$D86,0,IF(SUM($D86,I71)&gt;O$5,$K82/I71,$K82-SUM($I86:N86)))</f>
        <v>1.1273726082629594</v>
      </c>
      <c r="P86" s="4">
        <f>IF(P$5&lt;=$D86,0,IF(SUM($D86,I71)&gt;P$5,$K82/I71,$K82-SUM($I86:O86)))</f>
        <v>1.1273726082629594</v>
      </c>
      <c r="Q86" s="4">
        <f>IF(Q$5&lt;=$D86,0,IF(SUM($D86,I71)&gt;Q$5,$K82/I71,$K82-SUM($I86:P86)))</f>
        <v>1.1273726082629594</v>
      </c>
      <c r="R86" s="4">
        <f>IF(R$5&lt;=$D86,0,IF(SUM($D86,I71)&gt;R$5,$K82/I71,$K82-SUM($I86:Q86)))</f>
        <v>1.1273726082629594</v>
      </c>
      <c r="S86" s="4">
        <f>IF(S$5&lt;=$D86,0,IF(SUM($D86,I71)&gt;S$5,$K82/I71,$K82-SUM($I86:R86)))</f>
        <v>1.1273726082629594</v>
      </c>
      <c r="T86" s="4">
        <f>IF(T$5&lt;=$D86,0,IF(SUM($D86,I71)&gt;T$5,$K82/I71,$K82-SUM($I86:S86)))</f>
        <v>1.1273726082629594</v>
      </c>
      <c r="U86" s="4">
        <f>IF(U$5&lt;=$D86,0,IF(SUM($D86,I71)&gt;U$5,$K82/I71,$K82-SUM($I86:T86)))</f>
        <v>1.1273726082629594</v>
      </c>
      <c r="V86" s="4">
        <f>IF(V$5&lt;=$D86,0,IF(SUM($D86,I71)&gt;V$5,$K82/I71,$K82-SUM($I86:U86)))</f>
        <v>1.1273726082629594</v>
      </c>
      <c r="W86" s="4">
        <f>IF(W$5&lt;=$D86,0,IF(SUM($D86,I71)&gt;W$5,$K82/I71,$K82-SUM($I86:V86)))</f>
        <v>1.1273726082629594</v>
      </c>
      <c r="X86" s="4">
        <f>IF(X$5&lt;=$D86,0,IF(SUM($D86,I71)&gt;X$5,$K82/I71,$K82-SUM($I86:W86)))</f>
        <v>1.1273726082629594</v>
      </c>
      <c r="Y86" s="4">
        <f>IF(Y$5&lt;=$D86,0,IF(SUM($D86,I71)&gt;Y$5,$K82/I71,$K82-SUM($I86:X86)))</f>
        <v>1.1273726082629594</v>
      </c>
      <c r="Z86" s="4">
        <f>IF(Z$5&lt;=$D86,0,IF(SUM($D86,I71)&gt;Z$5,$K82/I71,$K82-SUM($I86:Y86)))</f>
        <v>1.1273726082629594</v>
      </c>
      <c r="AA86" s="4">
        <f>IF(AA$5&lt;=$D86,0,IF(SUM($D86,I71)&gt;AA$5,$K82/I71,$K82-SUM($I86:Z86)))</f>
        <v>1.1273726082629594</v>
      </c>
      <c r="AB86" s="4">
        <f>IF(AB$5&lt;=$D86,0,IF(SUM($D86,I71)&gt;AB$5,$K82/I71,$K82-SUM($I86:AA86)))</f>
        <v>1.1273726082629594</v>
      </c>
      <c r="AC86" s="4">
        <f>IF(AC$5&lt;=$D86,0,IF(SUM($D86,I71)&gt;AC$5,$K82/I71,$K82-SUM($I86:AB86)))</f>
        <v>1.1273726082629594</v>
      </c>
      <c r="AD86" s="4">
        <f>IF(AD$5&lt;=$D86,0,IF(SUM($D86,I71)&gt;AD$5,$K82/I71,$K82-SUM($I86:AC86)))</f>
        <v>1.1273726082629594</v>
      </c>
      <c r="AE86" s="4">
        <f>IF(AE$5&lt;=$D86,0,IF(SUM($D86,I71)&gt;AE$5,$K82/I71,$K82-SUM($I86:AD86)))</f>
        <v>1.1273726082629594</v>
      </c>
      <c r="AF86" s="4">
        <f>IF(AF$5&lt;=$D86,0,IF(SUM($D86,I71)&gt;AF$5,$K82/I71,$K82-SUM($I86:AE86)))</f>
        <v>1.1273726082629594</v>
      </c>
      <c r="AG86" s="4">
        <f>IF(AG$5&lt;=$D86,0,IF(SUM($D86,I71)&gt;AG$5,$K82/I71,$K82-SUM($I86:AF86)))</f>
        <v>1.1273726082629594</v>
      </c>
      <c r="AH86" s="4">
        <f>IF(AH$5&lt;=$D86,0,IF(SUM($D86,I71)&gt;AH$5,$K82/I71,$K82-SUM($I86:AG86)))</f>
        <v>1.1273726082629594</v>
      </c>
      <c r="AI86" s="4">
        <f>IF(AI$5&lt;=$D86,0,IF(SUM($D86,I71)&gt;AI$5,$K82/I71,$K82-SUM($I86:AH86)))</f>
        <v>1.1273726082629594</v>
      </c>
      <c r="AJ86" s="4">
        <f>IF(AJ$5&lt;=$D86,0,IF(SUM($D86,I71)&gt;AJ$5,$K82/I71,$K82-SUM($I86:AI86)))</f>
        <v>1.1273726082629594</v>
      </c>
      <c r="AK86" s="4">
        <f>IF(AK$5&lt;=$D86,0,IF(SUM($D86,I71)&gt;AK$5,$K82/I71,$K82-SUM($I86:AJ86)))</f>
        <v>1.1273726082629594</v>
      </c>
      <c r="AL86" s="4">
        <f>IF(AL$5&lt;=$D86,0,IF(SUM($D86,I71)&gt;AL$5,$K82/I71,$K82-SUM($I86:AK86)))</f>
        <v>1.1273726082629594</v>
      </c>
      <c r="AM86" s="4">
        <f>IF(AM$5&lt;=$D86,0,IF(SUM($D86,I71)&gt;AM$5,$K82/I71,$K82-SUM($I86:AL86)))</f>
        <v>1.1273726082629594</v>
      </c>
      <c r="AN86" s="4">
        <f>IF(AN$5&lt;=$D86,0,IF(SUM($D86,I71)&gt;AN$5,$K82/I71,$K82-SUM($I86:AM86)))</f>
        <v>1.1273726082629594</v>
      </c>
      <c r="AO86" s="4">
        <f>IF(AO$5&lt;=$D86,0,IF(SUM($D86,I71)&gt;AO$5,$K82/I71,$K82-SUM($I86:AN86)))</f>
        <v>1.1273726082629594</v>
      </c>
      <c r="AP86" s="4">
        <f>IF(AP$5&lt;=$D86,0,IF(SUM($D86,I71)&gt;AP$5,$K82/I71,$K82-SUM($I86:AO86)))</f>
        <v>1.1273726082629594</v>
      </c>
      <c r="AQ86" s="4">
        <f>IF(AQ$5&lt;=$D86,0,IF(SUM($D86,I71)&gt;AQ$5,$K82/I71,$K82-SUM($I86:AP86)))</f>
        <v>1.1273726082629594</v>
      </c>
      <c r="AR86" s="4">
        <f>IF(AR$5&lt;=$D86,0,IF(SUM($D86,I71)&gt;AR$5,$K82/I71,$K82-SUM($I86:AQ86)))</f>
        <v>1.1273726082629594</v>
      </c>
      <c r="AS86" s="4">
        <f>IF(AS$5&lt;=$D86,0,IF(SUM($D86,I71)&gt;AS$5,$K82/I71,$K82-SUM($I86:AR86)))</f>
        <v>1.1273726082629594</v>
      </c>
      <c r="AT86" s="4">
        <f>IF(AT$5&lt;=$D86,0,IF(SUM($D86,I71)&gt;AT$5,$K82/I71,$K82-SUM($I86:AS86)))</f>
        <v>1.1273726082629594</v>
      </c>
      <c r="AU86" s="4">
        <f>IF(AU$5&lt;=$D86,0,IF(SUM($D86,I71)&gt;AU$5,$K82/I71,$K82-SUM($I86:AT86)))</f>
        <v>1.1273726082629594</v>
      </c>
      <c r="AV86" s="4">
        <f>IF(AV$5&lt;=$D86,0,IF(SUM($D86,I71)&gt;AV$5,$K82/I71,$K82-SUM($I86:AU86)))</f>
        <v>1.1273726082629594</v>
      </c>
      <c r="AW86" s="4">
        <f>IF(AW$5&lt;=$D86,0,IF(SUM($D86,I71)&gt;AW$5,$K82/I71,$K82-SUM($I86:AV86)))</f>
        <v>1.1273726082629594</v>
      </c>
      <c r="AX86" s="4">
        <f>IF(AX$5&lt;=$D86,0,IF(SUM($D86,I71)&gt;AX$5,$K82/I71,$K82-SUM($I86:AW86)))</f>
        <v>1.1273726082629594</v>
      </c>
      <c r="AY86" s="4">
        <f>IF(AY$5&lt;=$D86,0,IF(SUM($D86,I71)&gt;AY$5,$K82/I71,$K82-SUM($I86:AX86)))</f>
        <v>1.1273726082629594</v>
      </c>
      <c r="AZ86" s="4">
        <f>IF(AZ$5&lt;=$D86,0,IF(SUM($D86,I71)&gt;AZ$5,$K82/I71,$K82-SUM($I86:AY86)))</f>
        <v>1.1273726082629594</v>
      </c>
      <c r="BA86" s="4">
        <f>IF(BA$5&lt;=$D86,0,IF(SUM($D86,I71)&gt;BA$5,$K82/I71,$K82-SUM($I86:AZ86)))</f>
        <v>1.1273726082629594</v>
      </c>
      <c r="BB86" s="4">
        <f>IF(BB$5&lt;=$D86,0,IF(SUM($D86,I71)&gt;BB$5,$K82/I71,$K82-SUM($I86:BA86)))</f>
        <v>1.1273726082629594</v>
      </c>
      <c r="BC86" s="4">
        <f>IF(BC$5&lt;=$D86,0,IF(SUM($D86,I71)&gt;BC$5,$K82/I71,$K82-SUM($I86:BB86)))</f>
        <v>1.1273726082629594</v>
      </c>
      <c r="BD86" s="4">
        <f>IF(BD$5&lt;=$D86,0,IF(SUM($D86,I71)&gt;BD$5,$K82/I71,$K82-SUM($I86:BC86)))</f>
        <v>1.1273726082629594</v>
      </c>
      <c r="BE86" s="4">
        <f>IF(BE$5&lt;=$D86,0,IF(SUM($D86,I71)&gt;BE$5,$K82/I71,$K82-SUM($I86:BD86)))</f>
        <v>1.1273726082629594</v>
      </c>
      <c r="BF86" s="4">
        <f>IF(BF$5&lt;=$D86,0,IF(SUM($D86,I71)&gt;BF$5,$K82/I71,$K82-SUM($I86:BE86)))</f>
        <v>1.1273726082629594</v>
      </c>
      <c r="BG86" s="4">
        <f>IF(BG$5&lt;=$D86,0,IF(SUM($D86,I71)&gt;BG$5,$K82/I71,$K82-SUM($I86:BF86)))</f>
        <v>1.1273726082629594</v>
      </c>
      <c r="BH86" s="4">
        <f>IF(BH$5&lt;=$D86,0,IF(SUM($D86,I71)&gt;BH$5,$K82/I71,$K82-SUM($I86:BG86)))</f>
        <v>1.1273726082629594</v>
      </c>
      <c r="BI86" s="4">
        <f>IF(BI$5&lt;=$D86,0,IF(SUM($D86,I71)&gt;BI$5,$K82/I71,$K82-SUM($I86:BH86)))</f>
        <v>1.1273726082629594</v>
      </c>
      <c r="BJ86" s="4">
        <f>IF(BJ$5&lt;=$D86,0,IF(SUM($D86,I71)&gt;BJ$5,$K82/I71,$K82-SUM($I86:BI86)))</f>
        <v>2.0790506486385141E-2</v>
      </c>
      <c r="BK86" s="4">
        <f>IF(BK$5&lt;=$D86,0,IF(SUM($D86,I71)&gt;BK$5,$K82/I71,$K82-SUM($I86:BJ86)))</f>
        <v>0</v>
      </c>
      <c r="BL86" s="4">
        <f>IF(BL$5&lt;=$D86,0,IF(SUM($D86,I71)&gt;BL$5,$K82/I71,$K82-SUM($I86:BK86)))</f>
        <v>0</v>
      </c>
      <c r="BM86" s="4">
        <f>IF(BM$5&lt;=$D86,0,IF(SUM($D86,I71)&gt;BM$5,$K82/I71,$K82-SUM($I86:BL86)))</f>
        <v>0</v>
      </c>
      <c r="BN86" s="4">
        <f>IF(BN$5&lt;=$D86,0,IF(SUM($D86,I71)&gt;BN$5,$K82/I71,$K82-SUM($I86:BM86)))</f>
        <v>0</v>
      </c>
      <c r="BO86" s="4">
        <f>IF(BO$5&lt;=$D86,0,IF(SUM($D86,I71)&gt;BO$5,$K82/I71,$K82-SUM($I86:BN86)))</f>
        <v>0</v>
      </c>
      <c r="BP86" s="4">
        <f>IF(BP$5&lt;=$D86,0,IF(SUM($D86,I71)&gt;BP$5,$K82/I71,$K82-SUM($I86:BO86)))</f>
        <v>0</v>
      </c>
      <c r="BQ86" s="4">
        <f>IF(BQ$5&lt;=$D86,0,IF(SUM($D86,I71)&gt;BQ$5,$K82/I71,$K82-SUM($I86:BP86)))</f>
        <v>0</v>
      </c>
    </row>
    <row r="87" spans="1:69" ht="12.75" customHeight="1">
      <c r="D87" s="23">
        <f t="shared" ref="D87:D114" si="137">D86+1</f>
        <v>2013</v>
      </c>
      <c r="E87" s="1" t="s">
        <v>25</v>
      </c>
      <c r="I87" s="34"/>
      <c r="J87" s="4">
        <f>IF(J$5&lt;=$D87,0,IF(SUM($D87,I71)&gt;J$5,$L82/I71,$L82-SUM($I87:I87)))</f>
        <v>0</v>
      </c>
      <c r="K87" s="4">
        <f>IF(K$5&lt;=$D87,0,IF(SUM($D87,I71)&gt;K$5,$L82/I71,$L82-SUM($I87:J87)))</f>
        <v>0</v>
      </c>
      <c r="L87" s="4">
        <f>IF(L$5&lt;=$D87,0,IF(SUM($D87,I71)&gt;L$5,$L82/I71,$L82-SUM($I87:K87)))</f>
        <v>0</v>
      </c>
      <c r="M87" s="4">
        <f>IF(M$5&lt;=$D87,0,IF(SUM($D87,I71)&gt;M$5,$L82/I71,$L82-SUM($I87:L87)))</f>
        <v>1.3519395490557418</v>
      </c>
      <c r="N87" s="4">
        <f>IF(N$5&lt;=$D87,0,IF(SUM($D87,I71)&gt;N$5,$L82/I71,$L82-SUM($I87:M87)))</f>
        <v>1.3519395490557418</v>
      </c>
      <c r="O87" s="4">
        <f>IF(O$5&lt;=$D87,0,IF(SUM($D87,I71)&gt;O$5,$L82/I71,$L82-SUM($I87:N87)))</f>
        <v>1.3519395490557418</v>
      </c>
      <c r="P87" s="4">
        <f>IF(P$5&lt;=$D87,0,IF(SUM($D87,I71)&gt;P$5,$L82/I71,$L82-SUM($I87:O87)))</f>
        <v>1.3519395490557418</v>
      </c>
      <c r="Q87" s="4">
        <f>IF(Q$5&lt;=$D87,0,IF(SUM($D87,I71)&gt;Q$5,$L82/I71,$L82-SUM($I87:P87)))</f>
        <v>1.3519395490557418</v>
      </c>
      <c r="R87" s="4">
        <f>IF(R$5&lt;=$D87,0,IF(SUM($D87,I71)&gt;R$5,$L82/I71,$L82-SUM($I87:Q87)))</f>
        <v>1.3519395490557418</v>
      </c>
      <c r="S87" s="4">
        <f>IF(S$5&lt;=$D87,0,IF(SUM($D87,I71)&gt;S$5,$L82/I71,$L82-SUM($I87:R87)))</f>
        <v>1.3519395490557418</v>
      </c>
      <c r="T87" s="4">
        <f>IF(T$5&lt;=$D87,0,IF(SUM($D87,I71)&gt;T$5,$L82/I71,$L82-SUM($I87:S87)))</f>
        <v>1.3519395490557418</v>
      </c>
      <c r="U87" s="4">
        <f>IF(U$5&lt;=$D87,0,IF(SUM($D87,I71)&gt;U$5,$L82/I71,$L82-SUM($I87:T87)))</f>
        <v>1.3519395490557418</v>
      </c>
      <c r="V87" s="4">
        <f>IF(V$5&lt;=$D87,0,IF(SUM($D87,I71)&gt;V$5,$L82/I71,$L82-SUM($I87:U87)))</f>
        <v>1.3519395490557418</v>
      </c>
      <c r="W87" s="4">
        <f>IF(W$5&lt;=$D87,0,IF(SUM($D87,I71)&gt;W$5,$L82/I71,$L82-SUM($I87:V87)))</f>
        <v>1.3519395490557418</v>
      </c>
      <c r="X87" s="4">
        <f>IF(X$5&lt;=$D87,0,IF(SUM($D87,I71)&gt;X$5,$L82/I71,$L82-SUM($I87:W87)))</f>
        <v>1.3519395490557418</v>
      </c>
      <c r="Y87" s="4">
        <f>IF(Y$5&lt;=$D87,0,IF(SUM($D87,I71)&gt;Y$5,$L82/I71,$L82-SUM($I87:X87)))</f>
        <v>1.3519395490557418</v>
      </c>
      <c r="Z87" s="4">
        <f>IF(Z$5&lt;=$D87,0,IF(SUM($D87,I71)&gt;Z$5,$L82/I71,$L82-SUM($I87:Y87)))</f>
        <v>1.3519395490557418</v>
      </c>
      <c r="AA87" s="4">
        <f>IF(AA$5&lt;=$D87,0,IF(SUM($D87,I71)&gt;AA$5,$L82/I71,$L82-SUM($I87:Z87)))</f>
        <v>1.3519395490557418</v>
      </c>
      <c r="AB87" s="4">
        <f>IF(AB$5&lt;=$D87,0,IF(SUM($D87,I71)&gt;AB$5,$L82/I71,$L82-SUM($I87:AA87)))</f>
        <v>1.3519395490557418</v>
      </c>
      <c r="AC87" s="4">
        <f>IF(AC$5&lt;=$D87,0,IF(SUM($D87,I71)&gt;AC$5,$L82/I71,$L82-SUM($I87:AB87)))</f>
        <v>1.3519395490557418</v>
      </c>
      <c r="AD87" s="4">
        <f>IF(AD$5&lt;=$D87,0,IF(SUM($D87,I71)&gt;AD$5,$L82/I71,$L82-SUM($I87:AC87)))</f>
        <v>1.3519395490557418</v>
      </c>
      <c r="AE87" s="4">
        <f>IF(AE$5&lt;=$D87,0,IF(SUM($D87,I71)&gt;AE$5,$L82/I71,$L82-SUM($I87:AD87)))</f>
        <v>1.3519395490557418</v>
      </c>
      <c r="AF87" s="4">
        <f>IF(AF$5&lt;=$D87,0,IF(SUM($D87,I71)&gt;AF$5,$L82/I71,$L82-SUM($I87:AE87)))</f>
        <v>1.3519395490557418</v>
      </c>
      <c r="AG87" s="4">
        <f>IF(AG$5&lt;=$D87,0,IF(SUM($D87,I71)&gt;AG$5,$L82/I71,$L82-SUM($I87:AF87)))</f>
        <v>1.3519395490557418</v>
      </c>
      <c r="AH87" s="4">
        <f>IF(AH$5&lt;=$D87,0,IF(SUM($D87,I71)&gt;AH$5,$L82/I71,$L82-SUM($I87:AG87)))</f>
        <v>1.3519395490557418</v>
      </c>
      <c r="AI87" s="4">
        <f>IF(AI$5&lt;=$D87,0,IF(SUM($D87,I71)&gt;AI$5,$L82/I71,$L82-SUM($I87:AH87)))</f>
        <v>1.3519395490557418</v>
      </c>
      <c r="AJ87" s="4">
        <f>IF(AJ$5&lt;=$D87,0,IF(SUM($D87,I71)&gt;AJ$5,$L82/I71,$L82-SUM($I87:AI87)))</f>
        <v>1.3519395490557418</v>
      </c>
      <c r="AK87" s="4">
        <f>IF(AK$5&lt;=$D87,0,IF(SUM($D87,I71)&gt;AK$5,$L82/I71,$L82-SUM($I87:AJ87)))</f>
        <v>1.3519395490557418</v>
      </c>
      <c r="AL87" s="4">
        <f>IF(AL$5&lt;=$D87,0,IF(SUM($D87,I71)&gt;AL$5,$L82/I71,$L82-SUM($I87:AK87)))</f>
        <v>1.3519395490557418</v>
      </c>
      <c r="AM87" s="4">
        <f>IF(AM$5&lt;=$D87,0,IF(SUM($D87,I71)&gt;AM$5,$L82/I71,$L82-SUM($I87:AL87)))</f>
        <v>1.3519395490557418</v>
      </c>
      <c r="AN87" s="4">
        <f>IF(AN$5&lt;=$D87,0,IF(SUM($D87,I71)&gt;AN$5,$L82/I71,$L82-SUM($I87:AM87)))</f>
        <v>1.3519395490557418</v>
      </c>
      <c r="AO87" s="4">
        <f>IF(AO$5&lt;=$D87,0,IF(SUM($D87,I71)&gt;AO$5,$L82/I71,$L82-SUM($I87:AN87)))</f>
        <v>1.3519395490557418</v>
      </c>
      <c r="AP87" s="4">
        <f>IF(AP$5&lt;=$D87,0,IF(SUM($D87,I71)&gt;AP$5,$L82/I71,$L82-SUM($I87:AO87)))</f>
        <v>1.3519395490557418</v>
      </c>
      <c r="AQ87" s="4">
        <f>IF(AQ$5&lt;=$D87,0,IF(SUM($D87,I71)&gt;AQ$5,$L82/I71,$L82-SUM($I87:AP87)))</f>
        <v>1.3519395490557418</v>
      </c>
      <c r="AR87" s="4">
        <f>IF(AR$5&lt;=$D87,0,IF(SUM($D87,I71)&gt;AR$5,$L82/I71,$L82-SUM($I87:AQ87)))</f>
        <v>1.3519395490557418</v>
      </c>
      <c r="AS87" s="4">
        <f>IF(AS$5&lt;=$D87,0,IF(SUM($D87,I71)&gt;AS$5,$L82/I71,$L82-SUM($I87:AR87)))</f>
        <v>1.3519395490557418</v>
      </c>
      <c r="AT87" s="4">
        <f>IF(AT$5&lt;=$D87,0,IF(SUM($D87,I71)&gt;AT$5,$L82/I71,$L82-SUM($I87:AS87)))</f>
        <v>1.3519395490557418</v>
      </c>
      <c r="AU87" s="4">
        <f>IF(AU$5&lt;=$D87,0,IF(SUM($D87,I71)&gt;AU$5,$L82/I71,$L82-SUM($I87:AT87)))</f>
        <v>1.3519395490557418</v>
      </c>
      <c r="AV87" s="4">
        <f>IF(AV$5&lt;=$D87,0,IF(SUM($D87,I71)&gt;AV$5,$L82/I71,$L82-SUM($I87:AU87)))</f>
        <v>1.3519395490557418</v>
      </c>
      <c r="AW87" s="4">
        <f>IF(AW$5&lt;=$D87,0,IF(SUM($D87,I71)&gt;AW$5,$L82/I71,$L82-SUM($I87:AV87)))</f>
        <v>1.3519395490557418</v>
      </c>
      <c r="AX87" s="4">
        <f>IF(AX$5&lt;=$D87,0,IF(SUM($D87,I71)&gt;AX$5,$L82/I71,$L82-SUM($I87:AW87)))</f>
        <v>1.3519395490557418</v>
      </c>
      <c r="AY87" s="4">
        <f>IF(AY$5&lt;=$D87,0,IF(SUM($D87,I71)&gt;AY$5,$L82/I71,$L82-SUM($I87:AX87)))</f>
        <v>1.3519395490557418</v>
      </c>
      <c r="AZ87" s="4">
        <f>IF(AZ$5&lt;=$D87,0,IF(SUM($D87,I71)&gt;AZ$5,$L82/I71,$L82-SUM($I87:AY87)))</f>
        <v>1.3519395490557418</v>
      </c>
      <c r="BA87" s="4">
        <f>IF(BA$5&lt;=$D87,0,IF(SUM($D87,I71)&gt;BA$5,$L82/I71,$L82-SUM($I87:AZ87)))</f>
        <v>1.3519395490557418</v>
      </c>
      <c r="BB87" s="4">
        <f>IF(BB$5&lt;=$D87,0,IF(SUM($D87,I71)&gt;BB$5,$L82/I71,$L82-SUM($I87:BA87)))</f>
        <v>1.3519395490557418</v>
      </c>
      <c r="BC87" s="4">
        <f>IF(BC$5&lt;=$D87,0,IF(SUM($D87,I71)&gt;BC$5,$L82/I71,$L82-SUM($I87:BB87)))</f>
        <v>1.3519395490557418</v>
      </c>
      <c r="BD87" s="4">
        <f>IF(BD$5&lt;=$D87,0,IF(SUM($D87,I71)&gt;BD$5,$L82/I71,$L82-SUM($I87:BC87)))</f>
        <v>1.3519395490557418</v>
      </c>
      <c r="BE87" s="4">
        <f>IF(BE$5&lt;=$D87,0,IF(SUM($D87,I71)&gt;BE$5,$L82/I71,$L82-SUM($I87:BD87)))</f>
        <v>1.3519395490557418</v>
      </c>
      <c r="BF87" s="4">
        <f>IF(BF$5&lt;=$D87,0,IF(SUM($D87,I71)&gt;BF$5,$L82/I71,$L82-SUM($I87:BE87)))</f>
        <v>1.3519395490557418</v>
      </c>
      <c r="BG87" s="4">
        <f>IF(BG$5&lt;=$D87,0,IF(SUM($D87,I71)&gt;BG$5,$L82/I71,$L82-SUM($I87:BF87)))</f>
        <v>1.3519395490557418</v>
      </c>
      <c r="BH87" s="4">
        <f>IF(BH$5&lt;=$D87,0,IF(SUM($D87,I71)&gt;BH$5,$L82/I71,$L82-SUM($I87:BG87)))</f>
        <v>1.3519395490557418</v>
      </c>
      <c r="BI87" s="4">
        <f>IF(BI$5&lt;=$D87,0,IF(SUM($D87,I71)&gt;BI$5,$L82/I71,$L82-SUM($I87:BH87)))</f>
        <v>1.3519395490557418</v>
      </c>
      <c r="BJ87" s="4">
        <f>IF(BJ$5&lt;=$D87,0,IF(SUM($D87,I71)&gt;BJ$5,$L82/I71,$L82-SUM($I87:BI87)))</f>
        <v>1.3519395490557418</v>
      </c>
      <c r="BK87" s="4">
        <f>IF(BK$5&lt;=$D87,0,IF(SUM($D87,I71)&gt;BK$5,$L82/I71,$L82-SUM($I87:BJ87)))</f>
        <v>2.4931870579266047E-2</v>
      </c>
      <c r="BL87" s="4">
        <f>IF(BL$5&lt;=$D87,0,IF(SUM($D87,I71)&gt;BL$5,$L82/I71,$L82-SUM($I87:BK87)))</f>
        <v>0</v>
      </c>
      <c r="BM87" s="4">
        <f>IF(BM$5&lt;=$D87,0,IF(SUM($D87,I71)&gt;BM$5,$L82/I71,$L82-SUM($I87:BL87)))</f>
        <v>0</v>
      </c>
      <c r="BN87" s="4">
        <f>IF(BN$5&lt;=$D87,0,IF(SUM($D87,I71)&gt;BN$5,$L82/I71,$L82-SUM($I87:BM87)))</f>
        <v>0</v>
      </c>
      <c r="BO87" s="4">
        <f>IF(BO$5&lt;=$D87,0,IF(SUM($D87,I71)&gt;BO$5,$L82/I71,$L82-SUM($I87:BN87)))</f>
        <v>0</v>
      </c>
      <c r="BP87" s="4">
        <f>IF(BP$5&lt;=$D87,0,IF(SUM($D87,I71)&gt;BP$5,$L82/I71,$L82-SUM($I87:BO87)))</f>
        <v>0</v>
      </c>
      <c r="BQ87" s="4">
        <f>IF(BQ$5&lt;=$D87,0,IF(SUM($D87,I71)&gt;BQ$5,$L82/I71,$L82-SUM($I87:BP87)))</f>
        <v>0</v>
      </c>
    </row>
    <row r="88" spans="1:69" ht="12.75" customHeight="1">
      <c r="D88" s="23">
        <f t="shared" si="137"/>
        <v>2014</v>
      </c>
      <c r="E88" s="1" t="s">
        <v>25</v>
      </c>
      <c r="I88" s="34"/>
      <c r="J88" s="4">
        <f>IF(J$5&lt;=$D88,0,IF(SUM($D88,I71)&gt;J$5,$M82/I71,$M82-SUM($I88:I88)))</f>
        <v>0</v>
      </c>
      <c r="K88" s="4">
        <f>IF(K$5&lt;=$D88,0,IF(SUM($D88,I71)&gt;K$5,$M82/I71,$M82-SUM($I88:J88)))</f>
        <v>0</v>
      </c>
      <c r="L88" s="4">
        <f>IF(L$5&lt;=$D88,0,IF(SUM($D88,I71)&gt;L$5,$M82/I71,$M82-SUM($I88:K88)))</f>
        <v>0</v>
      </c>
      <c r="M88" s="4">
        <f>IF(M$5&lt;=$D88,0,IF(SUM($D88,I71)&gt;M$5,$M82/I71,$M82-SUM($I88:L88)))</f>
        <v>0</v>
      </c>
      <c r="N88" s="4">
        <f>IF(N$5&lt;=$D88,0,IF(SUM($D88,I71)&gt;N$5,$M82/I71,$M82-SUM($I88:M88)))</f>
        <v>1.447164591151308</v>
      </c>
      <c r="O88" s="4">
        <f>IF(O$5&lt;=$D88,0,IF(SUM($D88,I71)&gt;O$5,$M82/I71,$M82-SUM($I88:N88)))</f>
        <v>1.447164591151308</v>
      </c>
      <c r="P88" s="4">
        <f>IF(P$5&lt;=$D88,0,IF(SUM($D88,I71)&gt;P$5,$M82/I71,$M82-SUM($I88:O88)))</f>
        <v>1.447164591151308</v>
      </c>
      <c r="Q88" s="4">
        <f>IF(Q$5&lt;=$D88,0,IF(SUM($D88,I71)&gt;Q$5,$M82/I71,$M82-SUM($I88:P88)))</f>
        <v>1.447164591151308</v>
      </c>
      <c r="R88" s="4">
        <f>IF(R$5&lt;=$D88,0,IF(SUM($D88,I71)&gt;R$5,$M82/I71,$M82-SUM($I88:Q88)))</f>
        <v>1.447164591151308</v>
      </c>
      <c r="S88" s="4">
        <f>IF(S$5&lt;=$D88,0,IF(SUM($D88,I71)&gt;S$5,$M82/I71,$M82-SUM($I88:R88)))</f>
        <v>1.447164591151308</v>
      </c>
      <c r="T88" s="4">
        <f>IF(T$5&lt;=$D88,0,IF(SUM($D88,I71)&gt;T$5,$M82/I71,$M82-SUM($I88:S88)))</f>
        <v>1.447164591151308</v>
      </c>
      <c r="U88" s="4">
        <f>IF(U$5&lt;=$D88,0,IF(SUM($D88,I71)&gt;U$5,$M82/I71,$M82-SUM($I88:T88)))</f>
        <v>1.447164591151308</v>
      </c>
      <c r="V88" s="4">
        <f>IF(V$5&lt;=$D88,0,IF(SUM($D88,I71)&gt;V$5,$M82/I71,$M82-SUM($I88:U88)))</f>
        <v>1.447164591151308</v>
      </c>
      <c r="W88" s="4">
        <f>IF(W$5&lt;=$D88,0,IF(SUM($D88,I71)&gt;W$5,$M82/I71,$M82-SUM($I88:V88)))</f>
        <v>1.447164591151308</v>
      </c>
      <c r="X88" s="4">
        <f>IF(X$5&lt;=$D88,0,IF(SUM($D88,I71)&gt;X$5,$M82/I71,$M82-SUM($I88:W88)))</f>
        <v>1.447164591151308</v>
      </c>
      <c r="Y88" s="4">
        <f>IF(Y$5&lt;=$D88,0,IF(SUM($D88,I71)&gt;Y$5,$M82/I71,$M82-SUM($I88:X88)))</f>
        <v>1.447164591151308</v>
      </c>
      <c r="Z88" s="4">
        <f>IF(Z$5&lt;=$D88,0,IF(SUM($D88,I71)&gt;Z$5,$M82/I71,$M82-SUM($I88:Y88)))</f>
        <v>1.447164591151308</v>
      </c>
      <c r="AA88" s="4">
        <f>IF(AA$5&lt;=$D88,0,IF(SUM($D88,I71)&gt;AA$5,$M82/I71,$M82-SUM($I88:Z88)))</f>
        <v>1.447164591151308</v>
      </c>
      <c r="AB88" s="4">
        <f>IF(AB$5&lt;=$D88,0,IF(SUM($D88,I71)&gt;AB$5,$M82/I71,$M82-SUM($I88:AA88)))</f>
        <v>1.447164591151308</v>
      </c>
      <c r="AC88" s="4">
        <f>IF(AC$5&lt;=$D88,0,IF(SUM($D88,I71)&gt;AC$5,$M82/I71,$M82-SUM($I88:AB88)))</f>
        <v>1.447164591151308</v>
      </c>
      <c r="AD88" s="4">
        <f>IF(AD$5&lt;=$D88,0,IF(SUM($D88,I71)&gt;AD$5,$M82/I71,$M82-SUM($I88:AC88)))</f>
        <v>1.447164591151308</v>
      </c>
      <c r="AE88" s="4">
        <f>IF(AE$5&lt;=$D88,0,IF(SUM($D88,I71)&gt;AE$5,$M82/I71,$M82-SUM($I88:AD88)))</f>
        <v>1.447164591151308</v>
      </c>
      <c r="AF88" s="4">
        <f>IF(AF$5&lt;=$D88,0,IF(SUM($D88,I71)&gt;AF$5,$M82/I71,$M82-SUM($I88:AE88)))</f>
        <v>1.447164591151308</v>
      </c>
      <c r="AG88" s="4">
        <f>IF(AG$5&lt;=$D88,0,IF(SUM($D88,I71)&gt;AG$5,$M82/I71,$M82-SUM($I88:AF88)))</f>
        <v>1.447164591151308</v>
      </c>
      <c r="AH88" s="4">
        <f>IF(AH$5&lt;=$D88,0,IF(SUM($D88,I71)&gt;AH$5,$M82/I71,$M82-SUM($I88:AG88)))</f>
        <v>1.447164591151308</v>
      </c>
      <c r="AI88" s="4">
        <f>IF(AI$5&lt;=$D88,0,IF(SUM($D88,I71)&gt;AI$5,$M82/I71,$M82-SUM($I88:AH88)))</f>
        <v>1.447164591151308</v>
      </c>
      <c r="AJ88" s="4">
        <f>IF(AJ$5&lt;=$D88,0,IF(SUM($D88,I71)&gt;AJ$5,$M82/I71,$M82-SUM($I88:AI88)))</f>
        <v>1.447164591151308</v>
      </c>
      <c r="AK88" s="4">
        <f>IF(AK$5&lt;=$D88,0,IF(SUM($D88,I71)&gt;AK$5,$M82/I71,$M82-SUM($I88:AJ88)))</f>
        <v>1.447164591151308</v>
      </c>
      <c r="AL88" s="4">
        <f>IF(AL$5&lt;=$D88,0,IF(SUM($D88,I71)&gt;AL$5,$M82/I71,$M82-SUM($I88:AK88)))</f>
        <v>1.447164591151308</v>
      </c>
      <c r="AM88" s="4">
        <f>IF(AM$5&lt;=$D88,0,IF(SUM($D88,I71)&gt;AM$5,$M82/I71,$M82-SUM($I88:AL88)))</f>
        <v>1.447164591151308</v>
      </c>
      <c r="AN88" s="4">
        <f>IF(AN$5&lt;=$D88,0,IF(SUM($D88,I71)&gt;AN$5,$M82/I71,$M82-SUM($I88:AM88)))</f>
        <v>1.447164591151308</v>
      </c>
      <c r="AO88" s="4">
        <f>IF(AO$5&lt;=$D88,0,IF(SUM($D88,I71)&gt;AO$5,$M82/I71,$M82-SUM($I88:AN88)))</f>
        <v>1.447164591151308</v>
      </c>
      <c r="AP88" s="4">
        <f>IF(AP$5&lt;=$D88,0,IF(SUM($D88,I71)&gt;AP$5,$M82/I71,$M82-SUM($I88:AO88)))</f>
        <v>1.447164591151308</v>
      </c>
      <c r="AQ88" s="4">
        <f>IF(AQ$5&lt;=$D88,0,IF(SUM($D88,I71)&gt;AQ$5,$M82/I71,$M82-SUM($I88:AP88)))</f>
        <v>1.447164591151308</v>
      </c>
      <c r="AR88" s="4">
        <f>IF(AR$5&lt;=$D88,0,IF(SUM($D88,I71)&gt;AR$5,$M82/I71,$M82-SUM($I88:AQ88)))</f>
        <v>1.447164591151308</v>
      </c>
      <c r="AS88" s="4">
        <f>IF(AS$5&lt;=$D88,0,IF(SUM($D88,I71)&gt;AS$5,$M82/I71,$M82-SUM($I88:AR88)))</f>
        <v>1.447164591151308</v>
      </c>
      <c r="AT88" s="4">
        <f>IF(AT$5&lt;=$D88,0,IF(SUM($D88,I71)&gt;AT$5,$M82/I71,$M82-SUM($I88:AS88)))</f>
        <v>1.447164591151308</v>
      </c>
      <c r="AU88" s="4">
        <f>IF(AU$5&lt;=$D88,0,IF(SUM($D88,I71)&gt;AU$5,$M82/I71,$M82-SUM($I88:AT88)))</f>
        <v>1.447164591151308</v>
      </c>
      <c r="AV88" s="4">
        <f>IF(AV$5&lt;=$D88,0,IF(SUM($D88,I71)&gt;AV$5,$M82/I71,$M82-SUM($I88:AU88)))</f>
        <v>1.447164591151308</v>
      </c>
      <c r="AW88" s="4">
        <f>IF(AW$5&lt;=$D88,0,IF(SUM($D88,I71)&gt;AW$5,$M82/I71,$M82-SUM($I88:AV88)))</f>
        <v>1.447164591151308</v>
      </c>
      <c r="AX88" s="4">
        <f>IF(AX$5&lt;=$D88,0,IF(SUM($D88,I71)&gt;AX$5,$M82/I71,$M82-SUM($I88:AW88)))</f>
        <v>1.447164591151308</v>
      </c>
      <c r="AY88" s="4">
        <f>IF(AY$5&lt;=$D88,0,IF(SUM($D88,I71)&gt;AY$5,$M82/I71,$M82-SUM($I88:AX88)))</f>
        <v>1.447164591151308</v>
      </c>
      <c r="AZ88" s="4">
        <f>IF(AZ$5&lt;=$D88,0,IF(SUM($D88,I71)&gt;AZ$5,$M82/I71,$M82-SUM($I88:AY88)))</f>
        <v>1.447164591151308</v>
      </c>
      <c r="BA88" s="4">
        <f>IF(BA$5&lt;=$D88,0,IF(SUM($D88,I71)&gt;BA$5,$M82/I71,$M82-SUM($I88:AZ88)))</f>
        <v>1.447164591151308</v>
      </c>
      <c r="BB88" s="4">
        <f>IF(BB$5&lt;=$D88,0,IF(SUM($D88,I71)&gt;BB$5,$M82/I71,$M82-SUM($I88:BA88)))</f>
        <v>1.447164591151308</v>
      </c>
      <c r="BC88" s="4">
        <f>IF(BC$5&lt;=$D88,0,IF(SUM($D88,I71)&gt;BC$5,$M82/I71,$M82-SUM($I88:BB88)))</f>
        <v>1.447164591151308</v>
      </c>
      <c r="BD88" s="4">
        <f>IF(BD$5&lt;=$D88,0,IF(SUM($D88,I71)&gt;BD$5,$M82/I71,$M82-SUM($I88:BC88)))</f>
        <v>1.447164591151308</v>
      </c>
      <c r="BE88" s="4">
        <f>IF(BE$5&lt;=$D88,0,IF(SUM($D88,I71)&gt;BE$5,$M82/I71,$M82-SUM($I88:BD88)))</f>
        <v>1.447164591151308</v>
      </c>
      <c r="BF88" s="4">
        <f>IF(BF$5&lt;=$D88,0,IF(SUM($D88,I71)&gt;BF$5,$M82/I71,$M82-SUM($I88:BE88)))</f>
        <v>1.447164591151308</v>
      </c>
      <c r="BG88" s="4">
        <f>IF(BG$5&lt;=$D88,0,IF(SUM($D88,I71)&gt;BG$5,$M82/I71,$M82-SUM($I88:BF88)))</f>
        <v>1.447164591151308</v>
      </c>
      <c r="BH88" s="4">
        <f>IF(BH$5&lt;=$D88,0,IF(SUM($D88,I71)&gt;BH$5,$M82/I71,$M82-SUM($I88:BG88)))</f>
        <v>1.447164591151308</v>
      </c>
      <c r="BI88" s="4">
        <f>IF(BI$5&lt;=$D88,0,IF(SUM($D88,I71)&gt;BI$5,$M82/I71,$M82-SUM($I88:BH88)))</f>
        <v>1.447164591151308</v>
      </c>
      <c r="BJ88" s="4">
        <f>IF(BJ$5&lt;=$D88,0,IF(SUM($D88,I71)&gt;BJ$5,$M82/I71,$M82-SUM($I88:BI88)))</f>
        <v>1.447164591151308</v>
      </c>
      <c r="BK88" s="4">
        <f>IF(BK$5&lt;=$D88,0,IF(SUM($D88,I71)&gt;BK$5,$M82/I71,$M82-SUM($I88:BJ88)))</f>
        <v>1.447164591151308</v>
      </c>
      <c r="BL88" s="4">
        <f>IF(BL$5&lt;=$D88,0,IF(SUM($D88,I71)&gt;BL$5,$M82/I71,$M82-SUM($I88:BK88)))</f>
        <v>2.6687968643855697E-2</v>
      </c>
      <c r="BM88" s="4">
        <f>IF(BM$5&lt;=$D88,0,IF(SUM($D88,I71)&gt;BM$5,$M82/I71,$M82-SUM($I88:BL88)))</f>
        <v>0</v>
      </c>
      <c r="BN88" s="4">
        <f>IF(BN$5&lt;=$D88,0,IF(SUM($D88,I71)&gt;BN$5,$M82/I71,$M82-SUM($I88:BM88)))</f>
        <v>0</v>
      </c>
      <c r="BO88" s="4">
        <f>IF(BO$5&lt;=$D88,0,IF(SUM($D88,I71)&gt;BO$5,$M82/I71,$M82-SUM($I88:BN88)))</f>
        <v>0</v>
      </c>
      <c r="BP88" s="4">
        <f>IF(BP$5&lt;=$D88,0,IF(SUM($D88,I71)&gt;BP$5,$M82/I71,$M82-SUM($I88:BO88)))</f>
        <v>0</v>
      </c>
      <c r="BQ88" s="4">
        <f>IF(BQ$5&lt;=$D88,0,IF(SUM($D88,I71)&gt;BQ$5,$M82/I71,$M82-SUM($I88:BP88)))</f>
        <v>0</v>
      </c>
    </row>
    <row r="89" spans="1:69" ht="12.75" customHeight="1">
      <c r="D89" s="23">
        <f t="shared" si="137"/>
        <v>2015</v>
      </c>
      <c r="E89" s="1" t="s">
        <v>25</v>
      </c>
      <c r="I89" s="34"/>
      <c r="J89" s="4">
        <f>IF(J$5&lt;=$D89,0,IF(SUM($D89,I71)&gt;J$5,$N82/I71,$N82-SUM($I89:I89)))</f>
        <v>0</v>
      </c>
      <c r="K89" s="4">
        <f>IF(K$5&lt;=$D89,0,IF(SUM($D89,I71)&gt;K$5,$N82/I71,$N82-SUM($I89:J89)))</f>
        <v>0</v>
      </c>
      <c r="L89" s="4">
        <f>IF(L$5&lt;=$D89,0,IF(SUM($D89,I71)&gt;L$5,$N82/I71,$N82-SUM($I89:K89)))</f>
        <v>0</v>
      </c>
      <c r="M89" s="4">
        <f>IF(M$5&lt;=$D89,0,IF(SUM($D89,I71)&gt;M$5,$N82/I71,$N82-SUM($I89:L89)))</f>
        <v>0</v>
      </c>
      <c r="N89" s="4">
        <f>IF(N$5&lt;=$D89,0,IF(SUM($D89,I71)&gt;N$5,$N82/I71,$N82-SUM($I89:M89)))</f>
        <v>0</v>
      </c>
      <c r="O89" s="4">
        <f>IF(O$5&lt;=$D89,0,IF(SUM($D89,I71)&gt;O$5,$N82/I71,$N82-SUM($I89:N89)))</f>
        <v>1.3509776249566019</v>
      </c>
      <c r="P89" s="4">
        <f>IF(P$5&lt;=$D89,0,IF(SUM($D89,I71)&gt;P$5,$N82/I71,$N82-SUM($I89:O89)))</f>
        <v>1.3509776249566019</v>
      </c>
      <c r="Q89" s="4">
        <f>IF(Q$5&lt;=$D89,0,IF(SUM($D89,I71)&gt;Q$5,$N82/I71,$N82-SUM($I89:P89)))</f>
        <v>1.3509776249566019</v>
      </c>
      <c r="R89" s="4">
        <f>IF(R$5&lt;=$D89,0,IF(SUM($D89,I71)&gt;R$5,$N82/I71,$N82-SUM($I89:Q89)))</f>
        <v>1.3509776249566019</v>
      </c>
      <c r="S89" s="4">
        <f>IF(S$5&lt;=$D89,0,IF(SUM($D89,I71)&gt;S$5,$N82/I71,$N82-SUM($I89:R89)))</f>
        <v>1.3509776249566019</v>
      </c>
      <c r="T89" s="4">
        <f>IF(T$5&lt;=$D89,0,IF(SUM($D89,I71)&gt;T$5,$N82/I71,$N82-SUM($I89:S89)))</f>
        <v>1.3509776249566019</v>
      </c>
      <c r="U89" s="4">
        <f>IF(U$5&lt;=$D89,0,IF(SUM($D89,I71)&gt;U$5,$N82/I71,$N82-SUM($I89:T89)))</f>
        <v>1.3509776249566019</v>
      </c>
      <c r="V89" s="4">
        <f>IF(V$5&lt;=$D89,0,IF(SUM($D89,I71)&gt;V$5,$N82/I71,$N82-SUM($I89:U89)))</f>
        <v>1.3509776249566019</v>
      </c>
      <c r="W89" s="4">
        <f>IF(W$5&lt;=$D89,0,IF(SUM($D89,I71)&gt;W$5,$N82/I71,$N82-SUM($I89:V89)))</f>
        <v>1.3509776249566019</v>
      </c>
      <c r="X89" s="4">
        <f>IF(X$5&lt;=$D89,0,IF(SUM($D89,I71)&gt;X$5,$N82/I71,$N82-SUM($I89:W89)))</f>
        <v>1.3509776249566019</v>
      </c>
      <c r="Y89" s="4">
        <f>IF(Y$5&lt;=$D89,0,IF(SUM($D89,I71)&gt;Y$5,$N82/I71,$N82-SUM($I89:X89)))</f>
        <v>1.3509776249566019</v>
      </c>
      <c r="Z89" s="4">
        <f>IF(Z$5&lt;=$D89,0,IF(SUM($D89,I71)&gt;Z$5,$N82/I71,$N82-SUM($I89:Y89)))</f>
        <v>1.3509776249566019</v>
      </c>
      <c r="AA89" s="4">
        <f>IF(AA$5&lt;=$D89,0,IF(SUM($D89,I71)&gt;AA$5,$N82/I71,$N82-SUM($I89:Z89)))</f>
        <v>1.3509776249566019</v>
      </c>
      <c r="AB89" s="4">
        <f>IF(AB$5&lt;=$D89,0,IF(SUM($D89,I71)&gt;AB$5,$N82/I71,$N82-SUM($I89:AA89)))</f>
        <v>1.3509776249566019</v>
      </c>
      <c r="AC89" s="4">
        <f>IF(AC$5&lt;=$D89,0,IF(SUM($D89,I71)&gt;AC$5,$N82/I71,$N82-SUM($I89:AB89)))</f>
        <v>1.3509776249566019</v>
      </c>
      <c r="AD89" s="4">
        <f>IF(AD$5&lt;=$D89,0,IF(SUM($D89,I71)&gt;AD$5,$N82/I71,$N82-SUM($I89:AC89)))</f>
        <v>1.3509776249566019</v>
      </c>
      <c r="AE89" s="4">
        <f>IF(AE$5&lt;=$D89,0,IF(SUM($D89,I71)&gt;AE$5,$N82/I71,$N82-SUM($I89:AD89)))</f>
        <v>1.3509776249566019</v>
      </c>
      <c r="AF89" s="4">
        <f>IF(AF$5&lt;=$D89,0,IF(SUM($D89,I71)&gt;AF$5,$N82/I71,$N82-SUM($I89:AE89)))</f>
        <v>1.3509776249566019</v>
      </c>
      <c r="AG89" s="4">
        <f>IF(AG$5&lt;=$D89,0,IF(SUM($D89,I71)&gt;AG$5,$N82/I71,$N82-SUM($I89:AF89)))</f>
        <v>1.3509776249566019</v>
      </c>
      <c r="AH89" s="4">
        <f>IF(AH$5&lt;=$D89,0,IF(SUM($D89,I71)&gt;AH$5,$N82/I71,$N82-SUM($I89:AG89)))</f>
        <v>1.3509776249566019</v>
      </c>
      <c r="AI89" s="4">
        <f>IF(AI$5&lt;=$D89,0,IF(SUM($D89,I71)&gt;AI$5,$N82/I71,$N82-SUM($I89:AH89)))</f>
        <v>1.3509776249566019</v>
      </c>
      <c r="AJ89" s="4">
        <f>IF(AJ$5&lt;=$D89,0,IF(SUM($D89,I71)&gt;AJ$5,$N82/I71,$N82-SUM($I89:AI89)))</f>
        <v>1.3509776249566019</v>
      </c>
      <c r="AK89" s="4">
        <f>IF(AK$5&lt;=$D89,0,IF(SUM($D89,I71)&gt;AK$5,$N82/I71,$N82-SUM($I89:AJ89)))</f>
        <v>1.3509776249566019</v>
      </c>
      <c r="AL89" s="4">
        <f>IF(AL$5&lt;=$D89,0,IF(SUM($D89,I71)&gt;AL$5,$N82/I71,$N82-SUM($I89:AK89)))</f>
        <v>1.3509776249566019</v>
      </c>
      <c r="AM89" s="4">
        <f>IF(AM$5&lt;=$D89,0,IF(SUM($D89,I71)&gt;AM$5,$N82/I71,$N82-SUM($I89:AL89)))</f>
        <v>1.3509776249566019</v>
      </c>
      <c r="AN89" s="4">
        <f>IF(AN$5&lt;=$D89,0,IF(SUM($D89,I71)&gt;AN$5,$N82/I71,$N82-SUM($I89:AM89)))</f>
        <v>1.3509776249566019</v>
      </c>
      <c r="AO89" s="4">
        <f>IF(AO$5&lt;=$D89,0,IF(SUM($D89,I71)&gt;AO$5,$N82/I71,$N82-SUM($I89:AN89)))</f>
        <v>1.3509776249566019</v>
      </c>
      <c r="AP89" s="4">
        <f>IF(AP$5&lt;=$D89,0,IF(SUM($D89,I71)&gt;AP$5,$N82/I71,$N82-SUM($I89:AO89)))</f>
        <v>1.3509776249566019</v>
      </c>
      <c r="AQ89" s="4">
        <f>IF(AQ$5&lt;=$D89,0,IF(SUM($D89,I71)&gt;AQ$5,$N82/I71,$N82-SUM($I89:AP89)))</f>
        <v>1.3509776249566019</v>
      </c>
      <c r="AR89" s="4">
        <f>IF(AR$5&lt;=$D89,0,IF(SUM($D89,I71)&gt;AR$5,$N82/I71,$N82-SUM($I89:AQ89)))</f>
        <v>1.3509776249566019</v>
      </c>
      <c r="AS89" s="4">
        <f>IF(AS$5&lt;=$D89,0,IF(SUM($D89,I71)&gt;AS$5,$N82/I71,$N82-SUM($I89:AR89)))</f>
        <v>1.3509776249566019</v>
      </c>
      <c r="AT89" s="4">
        <f>IF(AT$5&lt;=$D89,0,IF(SUM($D89,I71)&gt;AT$5,$N82/I71,$N82-SUM($I89:AS89)))</f>
        <v>1.3509776249566019</v>
      </c>
      <c r="AU89" s="4">
        <f>IF(AU$5&lt;=$D89,0,IF(SUM($D89,I71)&gt;AU$5,$N82/I71,$N82-SUM($I89:AT89)))</f>
        <v>1.3509776249566019</v>
      </c>
      <c r="AV89" s="4">
        <f>IF(AV$5&lt;=$D89,0,IF(SUM($D89,I71)&gt;AV$5,$N82/I71,$N82-SUM($I89:AU89)))</f>
        <v>1.3509776249566019</v>
      </c>
      <c r="AW89" s="4">
        <f>IF(AW$5&lt;=$D89,0,IF(SUM($D89,I71)&gt;AW$5,$N82/I71,$N82-SUM($I89:AV89)))</f>
        <v>1.3509776249566019</v>
      </c>
      <c r="AX89" s="4">
        <f>IF(AX$5&lt;=$D89,0,IF(SUM($D89,I71)&gt;AX$5,$N82/I71,$N82-SUM($I89:AW89)))</f>
        <v>1.3509776249566019</v>
      </c>
      <c r="AY89" s="4">
        <f>IF(AY$5&lt;=$D89,0,IF(SUM($D89,I71)&gt;AY$5,$N82/I71,$N82-SUM($I89:AX89)))</f>
        <v>1.3509776249566019</v>
      </c>
      <c r="AZ89" s="4">
        <f>IF(AZ$5&lt;=$D89,0,IF(SUM($D89,I71)&gt;AZ$5,$N82/I71,$N82-SUM($I89:AY89)))</f>
        <v>1.3509776249566019</v>
      </c>
      <c r="BA89" s="4">
        <f>IF(BA$5&lt;=$D89,0,IF(SUM($D89,I71)&gt;BA$5,$N82/I71,$N82-SUM($I89:AZ89)))</f>
        <v>1.3509776249566019</v>
      </c>
      <c r="BB89" s="4">
        <f>IF(BB$5&lt;=$D89,0,IF(SUM($D89,I71)&gt;BB$5,$N82/I71,$N82-SUM($I89:BA89)))</f>
        <v>1.3509776249566019</v>
      </c>
      <c r="BC89" s="4">
        <f>IF(BC$5&lt;=$D89,0,IF(SUM($D89,I71)&gt;BC$5,$N82/I71,$N82-SUM($I89:BB89)))</f>
        <v>1.3509776249566019</v>
      </c>
      <c r="BD89" s="4">
        <f>IF(BD$5&lt;=$D89,0,IF(SUM($D89,I71)&gt;BD$5,$N82/I71,$N82-SUM($I89:BC89)))</f>
        <v>1.3509776249566019</v>
      </c>
      <c r="BE89" s="4">
        <f>IF(BE$5&lt;=$D89,0,IF(SUM($D89,I71)&gt;BE$5,$N82/I71,$N82-SUM($I89:BD89)))</f>
        <v>1.3509776249566019</v>
      </c>
      <c r="BF89" s="4">
        <f>IF(BF$5&lt;=$D89,0,IF(SUM($D89,I71)&gt;BF$5,$N82/I71,$N82-SUM($I89:BE89)))</f>
        <v>1.3509776249566019</v>
      </c>
      <c r="BG89" s="4">
        <f>IF(BG$5&lt;=$D89,0,IF(SUM($D89,I71)&gt;BG$5,$N82/I71,$N82-SUM($I89:BF89)))</f>
        <v>1.3509776249566019</v>
      </c>
      <c r="BH89" s="4">
        <f>IF(BH$5&lt;=$D89,0,IF(SUM($D89,I71)&gt;BH$5,$N82/I71,$N82-SUM($I89:BG89)))</f>
        <v>1.3509776249566019</v>
      </c>
      <c r="BI89" s="4">
        <f>IF(BI$5&lt;=$D89,0,IF(SUM($D89,I71)&gt;BI$5,$N82/I71,$N82-SUM($I89:BH89)))</f>
        <v>1.3509776249566019</v>
      </c>
      <c r="BJ89" s="4">
        <f>IF(BJ$5&lt;=$D89,0,IF(SUM($D89,I71)&gt;BJ$5,$N82/I71,$N82-SUM($I89:BI89)))</f>
        <v>1.3509776249566019</v>
      </c>
      <c r="BK89" s="4">
        <f>IF(BK$5&lt;=$D89,0,IF(SUM($D89,I71)&gt;BK$5,$N82/I71,$N82-SUM($I89:BJ89)))</f>
        <v>1.3509776249566019</v>
      </c>
      <c r="BL89" s="4">
        <f>IF(BL$5&lt;=$D89,0,IF(SUM($D89,I71)&gt;BL$5,$N82/I71,$N82-SUM($I89:BK89)))</f>
        <v>1.3509776249566019</v>
      </c>
      <c r="BM89" s="4">
        <f>IF(BM$5&lt;=$D89,0,IF(SUM($D89,I71)&gt;BM$5,$N82/I71,$N82-SUM($I89:BL89)))</f>
        <v>2.4914131201029477E-2</v>
      </c>
      <c r="BN89" s="4">
        <f>IF(BN$5&lt;=$D89,0,IF(SUM($D89,I71)&gt;BN$5,$N82/I71,$N82-SUM($I89:BM89)))</f>
        <v>0</v>
      </c>
      <c r="BO89" s="4">
        <f>IF(BO$5&lt;=$D89,0,IF(SUM($D89,I71)&gt;BO$5,$N82/I71,$N82-SUM($I89:BN89)))</f>
        <v>0</v>
      </c>
      <c r="BP89" s="4">
        <f>IF(BP$5&lt;=$D89,0,IF(SUM($D89,I71)&gt;BP$5,$N82/I71,$N82-SUM($I89:BO89)))</f>
        <v>0</v>
      </c>
      <c r="BQ89" s="4">
        <f>IF(BQ$5&lt;=$D89,0,IF(SUM($D89,I71)&gt;BQ$5,$N82/I71,$N82-SUM($I89:BP89)))</f>
        <v>0</v>
      </c>
    </row>
    <row r="90" spans="1:69" ht="12.75" customHeight="1">
      <c r="D90" s="23">
        <f t="shared" si="137"/>
        <v>2016</v>
      </c>
      <c r="E90" s="1" t="s">
        <v>25</v>
      </c>
      <c r="I90" s="34"/>
      <c r="J90" s="4">
        <f>IF(J$5&lt;=$D90,0,IF(SUM($D90,I71)&gt;J$5,$O82/I71,$O82-SUM($I90:I90)))</f>
        <v>0</v>
      </c>
      <c r="K90" s="4">
        <f>IF(K$5&lt;=$D90,0,IF(SUM($D90,I71)&gt;K$5,$O82/I71,$O82-SUM($I90:J90)))</f>
        <v>0</v>
      </c>
      <c r="L90" s="4">
        <f>IF(L$5&lt;=$D90,0,IF(SUM($D90,I71)&gt;L$5,$O82/I71,$O82-SUM($I90:K90)))</f>
        <v>0</v>
      </c>
      <c r="M90" s="4">
        <f>IF(M$5&lt;=$D90,0,IF(SUM($D90,I71)&gt;M$5,$O82/I71,$O82-SUM($I90:L90)))</f>
        <v>0</v>
      </c>
      <c r="N90" s="4">
        <f>IF(N$5&lt;=$D90,0,IF(SUM($D90,I71)&gt;N$5,$O82/I71,$O82-SUM($I90:M90)))</f>
        <v>0</v>
      </c>
      <c r="O90" s="4">
        <f>IF(O$5&lt;=$D90,0,IF(SUM($D90,I71)&gt;O$5,$O82/I71,$O82-SUM($I90:N90)))</f>
        <v>0</v>
      </c>
      <c r="P90" s="4">
        <f>IF(P$5&lt;=$D90,0,IF(SUM($D90,I71)&gt;P$5,$O82/I71,$O82-SUM($I90:O90)))</f>
        <v>0</v>
      </c>
      <c r="Q90" s="4">
        <f>IF(Q$5&lt;=$D90,0,IF(SUM($D90,I71)&gt;Q$5,$O82/I71,$O82-SUM($I90:P90)))</f>
        <v>0</v>
      </c>
      <c r="R90" s="4">
        <f>IF(R$5&lt;=$D90,0,IF(SUM($D90,I71)&gt;R$5,$O82/I71,$O82-SUM($I90:Q90)))</f>
        <v>0</v>
      </c>
      <c r="S90" s="4">
        <f>IF(S$5&lt;=$D90,0,IF(SUM($D90,I71)&gt;S$5,$O82/I71,$O82-SUM($I90:R90)))</f>
        <v>0</v>
      </c>
      <c r="T90" s="4">
        <f>IF(T$5&lt;=$D90,0,IF(SUM($D90,I71)&gt;T$5,$O82/I71,$O82-SUM($I90:S90)))</f>
        <v>0</v>
      </c>
      <c r="U90" s="4">
        <f>IF(U$5&lt;=$D90,0,IF(SUM($D90,I71)&gt;U$5,$O82/I71,$O82-SUM($I90:T90)))</f>
        <v>0</v>
      </c>
      <c r="V90" s="4">
        <f>IF(V$5&lt;=$D90,0,IF(SUM($D90,I71)&gt;V$5,$O82/I71,$O82-SUM($I90:U90)))</f>
        <v>0</v>
      </c>
      <c r="W90" s="4">
        <f>IF(W$5&lt;=$D90,0,IF(SUM($D90,I71)&gt;W$5,$O82/I71,$O82-SUM($I90:V90)))</f>
        <v>0</v>
      </c>
      <c r="X90" s="4">
        <f>IF(X$5&lt;=$D90,0,IF(SUM($D90,I71)&gt;X$5,$O82/I71,$O82-SUM($I90:W90)))</f>
        <v>0</v>
      </c>
      <c r="Y90" s="4">
        <f>IF(Y$5&lt;=$D90,0,IF(SUM($D90,I71)&gt;Y$5,$O82/I71,$O82-SUM($I90:X90)))</f>
        <v>0</v>
      </c>
      <c r="Z90" s="4">
        <f>IF(Z$5&lt;=$D90,0,IF(SUM($D90,I71)&gt;Z$5,$O82/I71,$O82-SUM($I90:Y90)))</f>
        <v>0</v>
      </c>
      <c r="AA90" s="4">
        <f>IF(AA$5&lt;=$D90,0,IF(SUM($D90,I71)&gt;AA$5,$O82/I71,$O82-SUM($I90:Z90)))</f>
        <v>0</v>
      </c>
      <c r="AB90" s="4">
        <f>IF(AB$5&lt;=$D90,0,IF(SUM($D90,I71)&gt;AB$5,$O82/I71,$O82-SUM($I90:AA90)))</f>
        <v>0</v>
      </c>
      <c r="AC90" s="4">
        <f>IF(AC$5&lt;=$D90,0,IF(SUM($D90,I71)&gt;AC$5,$O82/I71,$O82-SUM($I90:AB90)))</f>
        <v>0</v>
      </c>
      <c r="AD90" s="4">
        <f>IF(AD$5&lt;=$D90,0,IF(SUM($D90,I71)&gt;AD$5,$O82/I71,$O82-SUM($I90:AC90)))</f>
        <v>0</v>
      </c>
      <c r="AE90" s="4">
        <f>IF(AE$5&lt;=$D90,0,IF(SUM($D90,I71)&gt;AE$5,$O82/I71,$O82-SUM($I90:AD90)))</f>
        <v>0</v>
      </c>
      <c r="AF90" s="4">
        <f>IF(AF$5&lt;=$D90,0,IF(SUM($D90,I71)&gt;AF$5,$O82/I71,$O82-SUM($I90:AE90)))</f>
        <v>0</v>
      </c>
      <c r="AG90" s="4">
        <f>IF(AG$5&lt;=$D90,0,IF(SUM($D90,I71)&gt;AG$5,$O82/I71,$O82-SUM($I90:AF90)))</f>
        <v>0</v>
      </c>
      <c r="AH90" s="4">
        <f>IF(AH$5&lt;=$D90,0,IF(SUM($D90,I71)&gt;AH$5,$O82/I71,$O82-SUM($I90:AG90)))</f>
        <v>0</v>
      </c>
      <c r="AI90" s="4">
        <f>IF(AI$5&lt;=$D90,0,IF(SUM($D90,I71)&gt;AI$5,$O82/I71,$O82-SUM($I90:AH90)))</f>
        <v>0</v>
      </c>
      <c r="AJ90" s="4">
        <f>IF(AJ$5&lt;=$D90,0,IF(SUM($D90,I71)&gt;AJ$5,$O82/I71,$O82-SUM($I90:AI90)))</f>
        <v>0</v>
      </c>
      <c r="AK90" s="4">
        <f>IF(AK$5&lt;=$D90,0,IF(SUM($D90,I71)&gt;AK$5,$O82/I71,$O82-SUM($I90:AJ90)))</f>
        <v>0</v>
      </c>
      <c r="AL90" s="4">
        <f>IF(AL$5&lt;=$D90,0,IF(SUM($D90,I71)&gt;AL$5,$O82/I71,$O82-SUM($I90:AK90)))</f>
        <v>0</v>
      </c>
      <c r="AM90" s="4">
        <f>IF(AM$5&lt;=$D90,0,IF(SUM($D90,I71)&gt;AM$5,$O82/I71,$O82-SUM($I90:AL90)))</f>
        <v>0</v>
      </c>
      <c r="AN90" s="4">
        <f>IF(AN$5&lt;=$D90,0,IF(SUM($D90,I71)&gt;AN$5,$O82/I71,$O82-SUM($I90:AM90)))</f>
        <v>0</v>
      </c>
      <c r="AO90" s="4">
        <f>IF(AO$5&lt;=$D90,0,IF(SUM($D90,I71)&gt;AO$5,$O82/I71,$O82-SUM($I90:AN90)))</f>
        <v>0</v>
      </c>
      <c r="AP90" s="4">
        <f>IF(AP$5&lt;=$D90,0,IF(SUM($D90,I71)&gt;AP$5,$O82/I71,$O82-SUM($I90:AO90)))</f>
        <v>0</v>
      </c>
      <c r="AQ90" s="4">
        <f>IF(AQ$5&lt;=$D90,0,IF(SUM($D90,I71)&gt;AQ$5,$O82/I71,$O82-SUM($I90:AP90)))</f>
        <v>0</v>
      </c>
      <c r="AR90" s="4">
        <f>IF(AR$5&lt;=$D90,0,IF(SUM($D90,I71)&gt;AR$5,$O82/I71,$O82-SUM($I90:AQ90)))</f>
        <v>0</v>
      </c>
      <c r="AS90" s="4">
        <f>IF(AS$5&lt;=$D90,0,IF(SUM($D90,I71)&gt;AS$5,$O82/I71,$O82-SUM($I90:AR90)))</f>
        <v>0</v>
      </c>
      <c r="AT90" s="4">
        <f>IF(AT$5&lt;=$D90,0,IF(SUM($D90,I71)&gt;AT$5,$O82/I71,$O82-SUM($I90:AS90)))</f>
        <v>0</v>
      </c>
      <c r="AU90" s="4">
        <f>IF(AU$5&lt;=$D90,0,IF(SUM($D90,I71)&gt;AU$5,$O82/I71,$O82-SUM($I90:AT90)))</f>
        <v>0</v>
      </c>
      <c r="AV90" s="4">
        <f>IF(AV$5&lt;=$D90,0,IF(SUM($D90,I71)&gt;AV$5,$O82/I71,$O82-SUM($I90:AU90)))</f>
        <v>0</v>
      </c>
      <c r="AW90" s="4">
        <f>IF(AW$5&lt;=$D90,0,IF(SUM($D90,I71)&gt;AW$5,$O82/I71,$O82-SUM($I90:AV90)))</f>
        <v>0</v>
      </c>
      <c r="AX90" s="4">
        <f>IF(AX$5&lt;=$D90,0,IF(SUM($D90,I71)&gt;AX$5,$O82/I71,$O82-SUM($I90:AW90)))</f>
        <v>0</v>
      </c>
      <c r="AY90" s="4">
        <f>IF(AY$5&lt;=$D90,0,IF(SUM($D90,I71)&gt;AY$5,$O82/I71,$O82-SUM($I90:AX90)))</f>
        <v>0</v>
      </c>
      <c r="AZ90" s="4">
        <f>IF(AZ$5&lt;=$D90,0,IF(SUM($D90,I71)&gt;AZ$5,$O82/I71,$O82-SUM($I90:AY90)))</f>
        <v>0</v>
      </c>
      <c r="BA90" s="4">
        <f>IF(BA$5&lt;=$D90,0,IF(SUM($D90,I71)&gt;BA$5,$O82/I71,$O82-SUM($I90:AZ90)))</f>
        <v>0</v>
      </c>
      <c r="BB90" s="4">
        <f>IF(BB$5&lt;=$D90,0,IF(SUM($D90,I71)&gt;BB$5,$O82/I71,$O82-SUM($I90:BA90)))</f>
        <v>0</v>
      </c>
      <c r="BC90" s="4">
        <f>IF(BC$5&lt;=$D90,0,IF(SUM($D90,I71)&gt;BC$5,$O82/I71,$O82-SUM($I90:BB90)))</f>
        <v>0</v>
      </c>
      <c r="BD90" s="4">
        <f>IF(BD$5&lt;=$D90,0,IF(SUM($D90,I71)&gt;BD$5,$O82/I71,$O82-SUM($I90:BC90)))</f>
        <v>0</v>
      </c>
      <c r="BE90" s="4">
        <f>IF(BE$5&lt;=$D90,0,IF(SUM($D90,I71)&gt;BE$5,$O82/I71,$O82-SUM($I90:BD90)))</f>
        <v>0</v>
      </c>
      <c r="BF90" s="4">
        <f>IF(BF$5&lt;=$D90,0,IF(SUM($D90,I71)&gt;BF$5,$O82/I71,$O82-SUM($I90:BE90)))</f>
        <v>0</v>
      </c>
      <c r="BG90" s="4">
        <f>IF(BG$5&lt;=$D90,0,IF(SUM($D90,I71)&gt;BG$5,$O82/I71,$O82-SUM($I90:BF90)))</f>
        <v>0</v>
      </c>
      <c r="BH90" s="4">
        <f>IF(BH$5&lt;=$D90,0,IF(SUM($D90,I71)&gt;BH$5,$O82/I71,$O82-SUM($I90:BG90)))</f>
        <v>0</v>
      </c>
      <c r="BI90" s="4">
        <f>IF(BI$5&lt;=$D90,0,IF(SUM($D90,I71)&gt;BI$5,$O82/I71,$O82-SUM($I90:BH90)))</f>
        <v>0</v>
      </c>
      <c r="BJ90" s="4">
        <f>IF(BJ$5&lt;=$D90,0,IF(SUM($D90,I71)&gt;BJ$5,$O82/I71,$O82-SUM($I90:BI90)))</f>
        <v>0</v>
      </c>
      <c r="BK90" s="4">
        <f>IF(BK$5&lt;=$D90,0,IF(SUM($D90,I71)&gt;BK$5,$O82/I71,$O82-SUM($I90:BJ90)))</f>
        <v>0</v>
      </c>
      <c r="BL90" s="4">
        <f>IF(BL$5&lt;=$D90,0,IF(SUM($D90,I71)&gt;BL$5,$O82/I71,$O82-SUM($I90:BK90)))</f>
        <v>0</v>
      </c>
      <c r="BM90" s="4">
        <f>IF(BM$5&lt;=$D90,0,IF(SUM($D90,I71)&gt;BM$5,$O82/I71,$O82-SUM($I90:BL90)))</f>
        <v>0</v>
      </c>
      <c r="BN90" s="4">
        <f>IF(BN$5&lt;=$D90,0,IF(SUM($D90,I71)&gt;BN$5,$O82/I71,$O82-SUM($I90:BM90)))</f>
        <v>0</v>
      </c>
      <c r="BO90" s="4">
        <f>IF(BO$5&lt;=$D90,0,IF(SUM($D90,I71)&gt;BO$5,$O82/I71,$O82-SUM($I90:BN90)))</f>
        <v>0</v>
      </c>
      <c r="BP90" s="4">
        <f>IF(BP$5&lt;=$D90,0,IF(SUM($D90,I71)&gt;BP$5,$O82/I71,$O82-SUM($I90:BO90)))</f>
        <v>0</v>
      </c>
      <c r="BQ90" s="4">
        <f>IF(BQ$5&lt;=$D90,0,IF(SUM($D90,I71)&gt;BQ$5,$O82/I71,$O82-SUM($I90:BP90)))</f>
        <v>0</v>
      </c>
    </row>
    <row r="91" spans="1:69" ht="12.75" customHeight="1">
      <c r="D91" s="23">
        <f t="shared" si="137"/>
        <v>2017</v>
      </c>
      <c r="E91" s="1" t="s">
        <v>25</v>
      </c>
      <c r="I91" s="34"/>
      <c r="J91" s="4">
        <f>IF(J$5&lt;=$D91,0,IF(SUM($D91,I71)&gt;J$5,$P82/I71,$P82-SUM($I91:I91)))</f>
        <v>0</v>
      </c>
      <c r="K91" s="4">
        <f>IF(K$5&lt;=$D91,0,IF(SUM($D91,I71)&gt;K$5,$P82/I71,$P82-SUM($I91:J91)))</f>
        <v>0</v>
      </c>
      <c r="L91" s="4">
        <f>IF(L$5&lt;=$D91,0,IF(SUM($D91,I71)&gt;L$5,$P82/I71,$P82-SUM($I91:K91)))</f>
        <v>0</v>
      </c>
      <c r="M91" s="4">
        <f>IF(M$5&lt;=$D91,0,IF(SUM($D91,I71)&gt;M$5,$P82/I71,$P82-SUM($I91:L91)))</f>
        <v>0</v>
      </c>
      <c r="N91" s="4">
        <f>IF(N$5&lt;=$D91,0,IF(SUM($D91,I71)&gt;N$5,$P82/I71,$P82-SUM($I91:M91)))</f>
        <v>0</v>
      </c>
      <c r="O91" s="4">
        <f>IF(O$5&lt;=$D91,0,IF(SUM($D91,I71)&gt;O$5,$P82/I71,$P82-SUM($I91:N91)))</f>
        <v>0</v>
      </c>
      <c r="P91" s="4">
        <f>IF(P$5&lt;=$D91,0,IF(SUM($D91,I71)&gt;P$5,$P82/I71,$P82-SUM($I91:O91)))</f>
        <v>0</v>
      </c>
      <c r="Q91" s="4">
        <f>IF(Q$5&lt;=$D91,0,IF(SUM($D91,I71)&gt;Q$5,$P82/I71,$P82-SUM($I91:P91)))</f>
        <v>0</v>
      </c>
      <c r="R91" s="4">
        <f>IF(R$5&lt;=$D91,0,IF(SUM($D91,I71)&gt;R$5,$P82/I71,$P82-SUM($I91:Q91)))</f>
        <v>0</v>
      </c>
      <c r="S91" s="4">
        <f>IF(S$5&lt;=$D91,0,IF(SUM($D91,I71)&gt;S$5,$P82/I71,$P82-SUM($I91:R91)))</f>
        <v>0</v>
      </c>
      <c r="T91" s="4">
        <f>IF(T$5&lt;=$D91,0,IF(SUM($D91,I71)&gt;T$5,$P82/I71,$P82-SUM($I91:S91)))</f>
        <v>0</v>
      </c>
      <c r="U91" s="4">
        <f>IF(U$5&lt;=$D91,0,IF(SUM($D91,I71)&gt;U$5,$P82/I71,$P82-SUM($I91:T91)))</f>
        <v>0</v>
      </c>
      <c r="V91" s="4">
        <f>IF(V$5&lt;=$D91,0,IF(SUM($D91,I71)&gt;V$5,$P82/I71,$P82-SUM($I91:U91)))</f>
        <v>0</v>
      </c>
      <c r="W91" s="4">
        <f>IF(W$5&lt;=$D91,0,IF(SUM($D91,I71)&gt;W$5,$P82/I71,$P82-SUM($I91:V91)))</f>
        <v>0</v>
      </c>
      <c r="X91" s="4">
        <f>IF(X$5&lt;=$D91,0,IF(SUM($D91,I71)&gt;X$5,$P82/I71,$P82-SUM($I91:W91)))</f>
        <v>0</v>
      </c>
      <c r="Y91" s="4">
        <f>IF(Y$5&lt;=$D91,0,IF(SUM($D91,I71)&gt;Y$5,$P82/I71,$P82-SUM($I91:X91)))</f>
        <v>0</v>
      </c>
      <c r="Z91" s="4">
        <f>IF(Z$5&lt;=$D91,0,IF(SUM($D91,I71)&gt;Z$5,$P82/I71,$P82-SUM($I91:Y91)))</f>
        <v>0</v>
      </c>
      <c r="AA91" s="4">
        <f>IF(AA$5&lt;=$D91,0,IF(SUM($D91,I71)&gt;AA$5,$P82/I71,$P82-SUM($I91:Z91)))</f>
        <v>0</v>
      </c>
      <c r="AB91" s="4">
        <f>IF(AB$5&lt;=$D91,0,IF(SUM($D91,I71)&gt;AB$5,$P82/I71,$P82-SUM($I91:AA91)))</f>
        <v>0</v>
      </c>
      <c r="AC91" s="4">
        <f>IF(AC$5&lt;=$D91,0,IF(SUM($D91,I71)&gt;AC$5,$P82/I71,$P82-SUM($I91:AB91)))</f>
        <v>0</v>
      </c>
      <c r="AD91" s="4">
        <f>IF(AD$5&lt;=$D91,0,IF(SUM($D91,I71)&gt;AD$5,$P82/I71,$P82-SUM($I91:AC91)))</f>
        <v>0</v>
      </c>
      <c r="AE91" s="4">
        <f>IF(AE$5&lt;=$D91,0,IF(SUM($D91,I71)&gt;AE$5,$P82/I71,$P82-SUM($I91:AD91)))</f>
        <v>0</v>
      </c>
      <c r="AF91" s="4">
        <f>IF(AF$5&lt;=$D91,0,IF(SUM($D91,I71)&gt;AF$5,$P82/I71,$P82-SUM($I91:AE91)))</f>
        <v>0</v>
      </c>
      <c r="AG91" s="4">
        <f>IF(AG$5&lt;=$D91,0,IF(SUM($D91,I71)&gt;AG$5,$P82/I71,$P82-SUM($I91:AF91)))</f>
        <v>0</v>
      </c>
      <c r="AH91" s="4">
        <f>IF(AH$5&lt;=$D91,0,IF(SUM($D91,I71)&gt;AH$5,$P82/I71,$P82-SUM($I91:AG91)))</f>
        <v>0</v>
      </c>
      <c r="AI91" s="4">
        <f>IF(AI$5&lt;=$D91,0,IF(SUM($D91,I71)&gt;AI$5,$P82/I71,$P82-SUM($I91:AH91)))</f>
        <v>0</v>
      </c>
      <c r="AJ91" s="4">
        <f>IF(AJ$5&lt;=$D91,0,IF(SUM($D91,I71)&gt;AJ$5,$P82/I71,$P82-SUM($I91:AI91)))</f>
        <v>0</v>
      </c>
      <c r="AK91" s="4">
        <f>IF(AK$5&lt;=$D91,0,IF(SUM($D91,I71)&gt;AK$5,$P82/I71,$P82-SUM($I91:AJ91)))</f>
        <v>0</v>
      </c>
      <c r="AL91" s="4">
        <f>IF(AL$5&lt;=$D91,0,IF(SUM($D91,I71)&gt;AL$5,$P82/I71,$P82-SUM($I91:AK91)))</f>
        <v>0</v>
      </c>
      <c r="AM91" s="4">
        <f>IF(AM$5&lt;=$D91,0,IF(SUM($D91,I71)&gt;AM$5,$P82/I71,$P82-SUM($I91:AL91)))</f>
        <v>0</v>
      </c>
      <c r="AN91" s="4">
        <f>IF(AN$5&lt;=$D91,0,IF(SUM($D91,I71)&gt;AN$5,$P82/I71,$P82-SUM($I91:AM91)))</f>
        <v>0</v>
      </c>
      <c r="AO91" s="4">
        <f>IF(AO$5&lt;=$D91,0,IF(SUM($D91,I71)&gt;AO$5,$P82/I71,$P82-SUM($I91:AN91)))</f>
        <v>0</v>
      </c>
      <c r="AP91" s="4">
        <f>IF(AP$5&lt;=$D91,0,IF(SUM($D91,I71)&gt;AP$5,$P82/I71,$P82-SUM($I91:AO91)))</f>
        <v>0</v>
      </c>
      <c r="AQ91" s="4">
        <f>IF(AQ$5&lt;=$D91,0,IF(SUM($D91,I71)&gt;AQ$5,$P82/I71,$P82-SUM($I91:AP91)))</f>
        <v>0</v>
      </c>
      <c r="AR91" s="4">
        <f>IF(AR$5&lt;=$D91,0,IF(SUM($D91,I71)&gt;AR$5,$P82/I71,$P82-SUM($I91:AQ91)))</f>
        <v>0</v>
      </c>
      <c r="AS91" s="4">
        <f>IF(AS$5&lt;=$D91,0,IF(SUM($D91,I71)&gt;AS$5,$P82/I71,$P82-SUM($I91:AR91)))</f>
        <v>0</v>
      </c>
      <c r="AT91" s="4">
        <f>IF(AT$5&lt;=$D91,0,IF(SUM($D91,I71)&gt;AT$5,$P82/I71,$P82-SUM($I91:AS91)))</f>
        <v>0</v>
      </c>
      <c r="AU91" s="4">
        <f>IF(AU$5&lt;=$D91,0,IF(SUM($D91,I71)&gt;AU$5,$P82/I71,$P82-SUM($I91:AT91)))</f>
        <v>0</v>
      </c>
      <c r="AV91" s="4">
        <f>IF(AV$5&lt;=$D91,0,IF(SUM($D91,I71)&gt;AV$5,$P82/I71,$P82-SUM($I91:AU91)))</f>
        <v>0</v>
      </c>
      <c r="AW91" s="4">
        <f>IF(AW$5&lt;=$D91,0,IF(SUM($D91,I71)&gt;AW$5,$P82/I71,$P82-SUM($I91:AV91)))</f>
        <v>0</v>
      </c>
      <c r="AX91" s="4">
        <f>IF(AX$5&lt;=$D91,0,IF(SUM($D91,I71)&gt;AX$5,$P82/I71,$P82-SUM($I91:AW91)))</f>
        <v>0</v>
      </c>
      <c r="AY91" s="4">
        <f>IF(AY$5&lt;=$D91,0,IF(SUM($D91,I71)&gt;AY$5,$P82/I71,$P82-SUM($I91:AX91)))</f>
        <v>0</v>
      </c>
      <c r="AZ91" s="4">
        <f>IF(AZ$5&lt;=$D91,0,IF(SUM($D91,I71)&gt;AZ$5,$P82/I71,$P82-SUM($I91:AY91)))</f>
        <v>0</v>
      </c>
      <c r="BA91" s="4">
        <f>IF(BA$5&lt;=$D91,0,IF(SUM($D91,I71)&gt;BA$5,$P82/I71,$P82-SUM($I91:AZ91)))</f>
        <v>0</v>
      </c>
      <c r="BB91" s="4">
        <f>IF(BB$5&lt;=$D91,0,IF(SUM($D91,I71)&gt;BB$5,$P82/I71,$P82-SUM($I91:BA91)))</f>
        <v>0</v>
      </c>
      <c r="BC91" s="4">
        <f>IF(BC$5&lt;=$D91,0,IF(SUM($D91,I71)&gt;BC$5,$P82/I71,$P82-SUM($I91:BB91)))</f>
        <v>0</v>
      </c>
      <c r="BD91" s="4">
        <f>IF(BD$5&lt;=$D91,0,IF(SUM($D91,I71)&gt;BD$5,$P82/I71,$P82-SUM($I91:BC91)))</f>
        <v>0</v>
      </c>
      <c r="BE91" s="4">
        <f>IF(BE$5&lt;=$D91,0,IF(SUM($D91,I71)&gt;BE$5,$P82/I71,$P82-SUM($I91:BD91)))</f>
        <v>0</v>
      </c>
      <c r="BF91" s="4">
        <f>IF(BF$5&lt;=$D91,0,IF(SUM($D91,I71)&gt;BF$5,$P82/I71,$P82-SUM($I91:BE91)))</f>
        <v>0</v>
      </c>
      <c r="BG91" s="4">
        <f>IF(BG$5&lt;=$D91,0,IF(SUM($D91,I71)&gt;BG$5,$P82/I71,$P82-SUM($I91:BF91)))</f>
        <v>0</v>
      </c>
      <c r="BH91" s="4">
        <f>IF(BH$5&lt;=$D91,0,IF(SUM($D91,I71)&gt;BH$5,$P82/I71,$P82-SUM($I91:BG91)))</f>
        <v>0</v>
      </c>
      <c r="BI91" s="4">
        <f>IF(BI$5&lt;=$D91,0,IF(SUM($D91,I71)&gt;BI$5,$P82/I71,$P82-SUM($I91:BH91)))</f>
        <v>0</v>
      </c>
      <c r="BJ91" s="4">
        <f>IF(BJ$5&lt;=$D91,0,IF(SUM($D91,I71)&gt;BJ$5,$P82/I71,$P82-SUM($I91:BI91)))</f>
        <v>0</v>
      </c>
      <c r="BK91" s="4">
        <f>IF(BK$5&lt;=$D91,0,IF(SUM($D91,I71)&gt;BK$5,$P82/I71,$P82-SUM($I91:BJ91)))</f>
        <v>0</v>
      </c>
      <c r="BL91" s="4">
        <f>IF(BL$5&lt;=$D91,0,IF(SUM($D91,I71)&gt;BL$5,$P82/I71,$P82-SUM($I91:BK91)))</f>
        <v>0</v>
      </c>
      <c r="BM91" s="4">
        <f>IF(BM$5&lt;=$D91,0,IF(SUM($D91,I71)&gt;BM$5,$P82/I71,$P82-SUM($I91:BL91)))</f>
        <v>0</v>
      </c>
      <c r="BN91" s="4">
        <f>IF(BN$5&lt;=$D91,0,IF(SUM($D91,I71)&gt;BN$5,$P82/I71,$P82-SUM($I91:BM91)))</f>
        <v>0</v>
      </c>
      <c r="BO91" s="4">
        <f>IF(BO$5&lt;=$D91,0,IF(SUM($D91,I71)&gt;BO$5,$P82/I71,$P82-SUM($I91:BN91)))</f>
        <v>0</v>
      </c>
      <c r="BP91" s="4">
        <f>IF(BP$5&lt;=$D91,0,IF(SUM($D91,I71)&gt;BP$5,$P82/I71,$P82-SUM($I91:BO91)))</f>
        <v>0</v>
      </c>
      <c r="BQ91" s="4">
        <f>IF(BQ$5&lt;=$D91,0,IF(SUM($D91,I71)&gt;BQ$5,$P82/I71,$P82-SUM($I91:BP91)))</f>
        <v>0</v>
      </c>
    </row>
    <row r="92" spans="1:69" ht="12.75" customHeight="1">
      <c r="D92" s="23">
        <f t="shared" si="137"/>
        <v>2018</v>
      </c>
      <c r="E92" s="1" t="s">
        <v>25</v>
      </c>
      <c r="I92" s="34"/>
      <c r="J92" s="4">
        <f>IF(J$5&lt;=$D92,0,IF(SUM($D92,I71)&gt;J$5,$Q82/I71,$Q82-SUM($I92:I92)))</f>
        <v>0</v>
      </c>
      <c r="K92" s="4">
        <f>IF(K$5&lt;=$D92,0,IF(SUM($D92,I71)&gt;K$5,$Q82/I71,$Q82-SUM($I92:J92)))</f>
        <v>0</v>
      </c>
      <c r="L92" s="4">
        <f>IF(L$5&lt;=$D92,0,IF(SUM($D92,I71)&gt;L$5,$Q82/I71,$Q82-SUM($I92:K92)))</f>
        <v>0</v>
      </c>
      <c r="M92" s="4">
        <f>IF(M$5&lt;=$D92,0,IF(SUM($D92,I71)&gt;M$5,$Q82/I71,$Q82-SUM($I92:L92)))</f>
        <v>0</v>
      </c>
      <c r="N92" s="4">
        <f>IF(N$5&lt;=$D92,0,IF(SUM($D92,I71)&gt;N$5,$Q82/I71,$Q82-SUM($I92:M92)))</f>
        <v>0</v>
      </c>
      <c r="O92" s="4">
        <f>IF(O$5&lt;=$D92,0,IF(SUM($D92,I71)&gt;O$5,$Q82/I71,$Q82-SUM($I92:N92)))</f>
        <v>0</v>
      </c>
      <c r="P92" s="4">
        <f>IF(P$5&lt;=$D92,0,IF(SUM($D92,I71)&gt;P$5,$Q82/I71,$Q82-SUM($I92:O92)))</f>
        <v>0</v>
      </c>
      <c r="Q92" s="4">
        <f>IF(Q$5&lt;=$D92,0,IF(SUM($D92,I71)&gt;Q$5,$Q82/I71,$Q82-SUM($I92:P92)))</f>
        <v>0</v>
      </c>
      <c r="R92" s="4">
        <f>IF(R$5&lt;=$D92,0,IF(SUM($D92,I71)&gt;R$5,$Q82/I71,$Q82-SUM($I92:Q92)))</f>
        <v>0</v>
      </c>
      <c r="S92" s="4">
        <f>IF(S$5&lt;=$D92,0,IF(SUM($D92,I71)&gt;S$5,$Q82/I71,$Q82-SUM($I92:R92)))</f>
        <v>0</v>
      </c>
      <c r="T92" s="4">
        <f>IF(T$5&lt;=$D92,0,IF(SUM($D92,I71)&gt;T$5,$Q82/I71,$Q82-SUM($I92:S92)))</f>
        <v>0</v>
      </c>
      <c r="U92" s="4">
        <f>IF(U$5&lt;=$D92,0,IF(SUM($D92,I71)&gt;U$5,$Q82/I71,$Q82-SUM($I92:T92)))</f>
        <v>0</v>
      </c>
      <c r="V92" s="4">
        <f>IF(V$5&lt;=$D92,0,IF(SUM($D92,I71)&gt;V$5,$Q82/I71,$Q82-SUM($I92:U92)))</f>
        <v>0</v>
      </c>
      <c r="W92" s="4">
        <f>IF(W$5&lt;=$D92,0,IF(SUM($D92,I71)&gt;W$5,$Q82/I71,$Q82-SUM($I92:V92)))</f>
        <v>0</v>
      </c>
      <c r="X92" s="4">
        <f>IF(X$5&lt;=$D92,0,IF(SUM($D92,I71)&gt;X$5,$Q82/I71,$Q82-SUM($I92:W92)))</f>
        <v>0</v>
      </c>
      <c r="Y92" s="4">
        <f>IF(Y$5&lt;=$D92,0,IF(SUM($D92,I71)&gt;Y$5,$Q82/I71,$Q82-SUM($I92:X92)))</f>
        <v>0</v>
      </c>
      <c r="Z92" s="4">
        <f>IF(Z$5&lt;=$D92,0,IF(SUM($D92,I71)&gt;Z$5,$Q82/I71,$Q82-SUM($I92:Y92)))</f>
        <v>0</v>
      </c>
      <c r="AA92" s="4">
        <f>IF(AA$5&lt;=$D92,0,IF(SUM($D92,I71)&gt;AA$5,$Q82/I71,$Q82-SUM($I92:Z92)))</f>
        <v>0</v>
      </c>
      <c r="AB92" s="4">
        <f>IF(AB$5&lt;=$D92,0,IF(SUM($D92,I71)&gt;AB$5,$Q82/I71,$Q82-SUM($I92:AA92)))</f>
        <v>0</v>
      </c>
      <c r="AC92" s="4">
        <f>IF(AC$5&lt;=$D92,0,IF(SUM($D92,I71)&gt;AC$5,$Q82/I71,$Q82-SUM($I92:AB92)))</f>
        <v>0</v>
      </c>
      <c r="AD92" s="4">
        <f>IF(AD$5&lt;=$D92,0,IF(SUM($D92,I71)&gt;AD$5,$Q82/I71,$Q82-SUM($I92:AC92)))</f>
        <v>0</v>
      </c>
      <c r="AE92" s="4">
        <f>IF(AE$5&lt;=$D92,0,IF(SUM($D92,I71)&gt;AE$5,$Q82/I71,$Q82-SUM($I92:AD92)))</f>
        <v>0</v>
      </c>
      <c r="AF92" s="4">
        <f>IF(AF$5&lt;=$D92,0,IF(SUM($D92,I71)&gt;AF$5,$Q82/I71,$Q82-SUM($I92:AE92)))</f>
        <v>0</v>
      </c>
      <c r="AG92" s="4">
        <f>IF(AG$5&lt;=$D92,0,IF(SUM($D92,I71)&gt;AG$5,$Q82/I71,$Q82-SUM($I92:AF92)))</f>
        <v>0</v>
      </c>
      <c r="AH92" s="4">
        <f>IF(AH$5&lt;=$D92,0,IF(SUM($D92,I71)&gt;AH$5,$Q82/I71,$Q82-SUM($I92:AG92)))</f>
        <v>0</v>
      </c>
      <c r="AI92" s="4">
        <f>IF(AI$5&lt;=$D92,0,IF(SUM($D92,I71)&gt;AI$5,$Q82/I71,$Q82-SUM($I92:AH92)))</f>
        <v>0</v>
      </c>
      <c r="AJ92" s="4">
        <f>IF(AJ$5&lt;=$D92,0,IF(SUM($D92,I71)&gt;AJ$5,$Q82/I71,$Q82-SUM($I92:AI92)))</f>
        <v>0</v>
      </c>
      <c r="AK92" s="4">
        <f>IF(AK$5&lt;=$D92,0,IF(SUM($D92,I71)&gt;AK$5,$Q82/I71,$Q82-SUM($I92:AJ92)))</f>
        <v>0</v>
      </c>
      <c r="AL92" s="4">
        <f>IF(AL$5&lt;=$D92,0,IF(SUM($D92,I71)&gt;AL$5,$Q82/I71,$Q82-SUM($I92:AK92)))</f>
        <v>0</v>
      </c>
      <c r="AM92" s="4">
        <f>IF(AM$5&lt;=$D92,0,IF(SUM($D92,I71)&gt;AM$5,$Q82/I71,$Q82-SUM($I92:AL92)))</f>
        <v>0</v>
      </c>
      <c r="AN92" s="4">
        <f>IF(AN$5&lt;=$D92,0,IF(SUM($D92,I71)&gt;AN$5,$Q82/I71,$Q82-SUM($I92:AM92)))</f>
        <v>0</v>
      </c>
      <c r="AO92" s="4">
        <f>IF(AO$5&lt;=$D92,0,IF(SUM($D92,I71)&gt;AO$5,$Q82/I71,$Q82-SUM($I92:AN92)))</f>
        <v>0</v>
      </c>
      <c r="AP92" s="4">
        <f>IF(AP$5&lt;=$D92,0,IF(SUM($D92,I71)&gt;AP$5,$Q82/I71,$Q82-SUM($I92:AO92)))</f>
        <v>0</v>
      </c>
      <c r="AQ92" s="4">
        <f>IF(AQ$5&lt;=$D92,0,IF(SUM($D92,I71)&gt;AQ$5,$Q82/I71,$Q82-SUM($I92:AP92)))</f>
        <v>0</v>
      </c>
      <c r="AR92" s="4">
        <f>IF(AR$5&lt;=$D92,0,IF(SUM($D92,I71)&gt;AR$5,$Q82/I71,$Q82-SUM($I92:AQ92)))</f>
        <v>0</v>
      </c>
      <c r="AS92" s="4">
        <f>IF(AS$5&lt;=$D92,0,IF(SUM($D92,I71)&gt;AS$5,$Q82/I71,$Q82-SUM($I92:AR92)))</f>
        <v>0</v>
      </c>
      <c r="AT92" s="4">
        <f>IF(AT$5&lt;=$D92,0,IF(SUM($D92,I71)&gt;AT$5,$Q82/I71,$Q82-SUM($I92:AS92)))</f>
        <v>0</v>
      </c>
      <c r="AU92" s="4">
        <f>IF(AU$5&lt;=$D92,0,IF(SUM($D92,I71)&gt;AU$5,$Q82/I71,$Q82-SUM($I92:AT92)))</f>
        <v>0</v>
      </c>
      <c r="AV92" s="4">
        <f>IF(AV$5&lt;=$D92,0,IF(SUM($D92,I71)&gt;AV$5,$Q82/I71,$Q82-SUM($I92:AU92)))</f>
        <v>0</v>
      </c>
      <c r="AW92" s="4">
        <f>IF(AW$5&lt;=$D92,0,IF(SUM($D92,I71)&gt;AW$5,$Q82/I71,$Q82-SUM($I92:AV92)))</f>
        <v>0</v>
      </c>
      <c r="AX92" s="4">
        <f>IF(AX$5&lt;=$D92,0,IF(SUM($D92,I71)&gt;AX$5,$Q82/I71,$Q82-SUM($I92:AW92)))</f>
        <v>0</v>
      </c>
      <c r="AY92" s="4">
        <f>IF(AY$5&lt;=$D92,0,IF(SUM($D92,I71)&gt;AY$5,$Q82/I71,$Q82-SUM($I92:AX92)))</f>
        <v>0</v>
      </c>
      <c r="AZ92" s="4">
        <f>IF(AZ$5&lt;=$D92,0,IF(SUM($D92,I71)&gt;AZ$5,$Q82/I71,$Q82-SUM($I92:AY92)))</f>
        <v>0</v>
      </c>
      <c r="BA92" s="4">
        <f>IF(BA$5&lt;=$D92,0,IF(SUM($D92,I71)&gt;BA$5,$Q82/I71,$Q82-SUM($I92:AZ92)))</f>
        <v>0</v>
      </c>
      <c r="BB92" s="4">
        <f>IF(BB$5&lt;=$D92,0,IF(SUM($D92,I71)&gt;BB$5,$Q82/I71,$Q82-SUM($I92:BA92)))</f>
        <v>0</v>
      </c>
      <c r="BC92" s="4">
        <f>IF(BC$5&lt;=$D92,0,IF(SUM($D92,I71)&gt;BC$5,$Q82/I71,$Q82-SUM($I92:BB92)))</f>
        <v>0</v>
      </c>
      <c r="BD92" s="4">
        <f>IF(BD$5&lt;=$D92,0,IF(SUM($D92,I71)&gt;BD$5,$Q82/I71,$Q82-SUM($I92:BC92)))</f>
        <v>0</v>
      </c>
      <c r="BE92" s="4">
        <f>IF(BE$5&lt;=$D92,0,IF(SUM($D92,I71)&gt;BE$5,$Q82/I71,$Q82-SUM($I92:BD92)))</f>
        <v>0</v>
      </c>
      <c r="BF92" s="4">
        <f>IF(BF$5&lt;=$D92,0,IF(SUM($D92,I71)&gt;BF$5,$Q82/I71,$Q82-SUM($I92:BE92)))</f>
        <v>0</v>
      </c>
      <c r="BG92" s="4">
        <f>IF(BG$5&lt;=$D92,0,IF(SUM($D92,I71)&gt;BG$5,$Q82/I71,$Q82-SUM($I92:BF92)))</f>
        <v>0</v>
      </c>
      <c r="BH92" s="4">
        <f>IF(BH$5&lt;=$D92,0,IF(SUM($D92,I71)&gt;BH$5,$Q82/I71,$Q82-SUM($I92:BG92)))</f>
        <v>0</v>
      </c>
      <c r="BI92" s="4">
        <f>IF(BI$5&lt;=$D92,0,IF(SUM($D92,I71)&gt;BI$5,$Q82/I71,$Q82-SUM($I92:BH92)))</f>
        <v>0</v>
      </c>
      <c r="BJ92" s="4">
        <f>IF(BJ$5&lt;=$D92,0,IF(SUM($D92,I71)&gt;BJ$5,$Q82/I71,$Q82-SUM($I92:BI92)))</f>
        <v>0</v>
      </c>
      <c r="BK92" s="4">
        <f>IF(BK$5&lt;=$D92,0,IF(SUM($D92,I71)&gt;BK$5,$Q82/I71,$Q82-SUM($I92:BJ92)))</f>
        <v>0</v>
      </c>
      <c r="BL92" s="4">
        <f>IF(BL$5&lt;=$D92,0,IF(SUM($D92,I71)&gt;BL$5,$Q82/I71,$Q82-SUM($I92:BK92)))</f>
        <v>0</v>
      </c>
      <c r="BM92" s="4">
        <f>IF(BM$5&lt;=$D92,0,IF(SUM($D92,I71)&gt;BM$5,$Q82/I71,$Q82-SUM($I92:BL92)))</f>
        <v>0</v>
      </c>
      <c r="BN92" s="4">
        <f>IF(BN$5&lt;=$D92,0,IF(SUM($D92,I71)&gt;BN$5,$Q82/I71,$Q82-SUM($I92:BM92)))</f>
        <v>0</v>
      </c>
      <c r="BO92" s="4">
        <f>IF(BO$5&lt;=$D92,0,IF(SUM($D92,I71)&gt;BO$5,$Q82/I71,$Q82-SUM($I92:BN92)))</f>
        <v>0</v>
      </c>
      <c r="BP92" s="4">
        <f>IF(BP$5&lt;=$D92,0,IF(SUM($D92,I71)&gt;BP$5,$Q82/I71,$Q82-SUM($I92:BO92)))</f>
        <v>0</v>
      </c>
      <c r="BQ92" s="4">
        <f>IF(BQ$5&lt;=$D92,0,IF(SUM($D92,I71)&gt;BQ$5,$Q82/I71,$Q82-SUM($I92:BP92)))</f>
        <v>0</v>
      </c>
    </row>
    <row r="93" spans="1:69" ht="12.75" customHeight="1">
      <c r="D93" s="23">
        <f t="shared" si="137"/>
        <v>2019</v>
      </c>
      <c r="E93" s="1" t="s">
        <v>25</v>
      </c>
      <c r="I93" s="34"/>
      <c r="J93" s="4">
        <f>IF(J$5&lt;=$D93,0,IF(SUM($D93,I71)&gt;J$5,$R82/I71,$R82-SUM($I93:I93)))</f>
        <v>0</v>
      </c>
      <c r="K93" s="4">
        <f>IF(K$5&lt;=$D93,0,IF(SUM($D93,I71)&gt;K$5,$R82/I71,$R82-SUM($I93:J93)))</f>
        <v>0</v>
      </c>
      <c r="L93" s="4">
        <f>IF(L$5&lt;=$D93,0,IF(SUM($D93,I71)&gt;L$5,$R82/I71,$R82-SUM($I93:K93)))</f>
        <v>0</v>
      </c>
      <c r="M93" s="4">
        <f>IF(M$5&lt;=$D93,0,IF(SUM($D93,I71)&gt;M$5,$R82/I71,$R82-SUM($I93:L93)))</f>
        <v>0</v>
      </c>
      <c r="N93" s="4">
        <f>IF(N$5&lt;=$D93,0,IF(SUM($D93,I71)&gt;N$5,$R82/I71,$R82-SUM($I93:M93)))</f>
        <v>0</v>
      </c>
      <c r="O93" s="4">
        <f>IF(O$5&lt;=$D93,0,IF(SUM($D93,I71)&gt;O$5,$R82/I71,$R82-SUM($I93:N93)))</f>
        <v>0</v>
      </c>
      <c r="P93" s="4">
        <f>IF(P$5&lt;=$D93,0,IF(SUM($D93,I71)&gt;P$5,$R82/I71,$R82-SUM($I93:O93)))</f>
        <v>0</v>
      </c>
      <c r="Q93" s="4">
        <f>IF(Q$5&lt;=$D93,0,IF(SUM($D93,I71)&gt;Q$5,$R82/I71,$R82-SUM($I93:P93)))</f>
        <v>0</v>
      </c>
      <c r="R93" s="4">
        <f>IF(R$5&lt;=$D93,0,IF(SUM($D93,I71)&gt;R$5,$R82/I71,$R82-SUM($I93:Q93)))</f>
        <v>0</v>
      </c>
      <c r="S93" s="4">
        <f>IF(S$5&lt;=$D93,0,IF(SUM($D93,I71)&gt;S$5,$R82/I71,$R82-SUM($I93:R93)))</f>
        <v>0</v>
      </c>
      <c r="T93" s="4">
        <f>IF(T$5&lt;=$D93,0,IF(SUM($D93,I71)&gt;T$5,$R82/I71,$R82-SUM($I93:S93)))</f>
        <v>0</v>
      </c>
      <c r="U93" s="4">
        <f>IF(U$5&lt;=$D93,0,IF(SUM($D93,I71)&gt;U$5,$R82/I71,$R82-SUM($I93:T93)))</f>
        <v>0</v>
      </c>
      <c r="V93" s="4">
        <f>IF(V$5&lt;=$D93,0,IF(SUM($D93,I71)&gt;V$5,$R82/I71,$R82-SUM($I93:U93)))</f>
        <v>0</v>
      </c>
      <c r="W93" s="4">
        <f>IF(W$5&lt;=$D93,0,IF(SUM($D93,I71)&gt;W$5,$R82/I71,$R82-SUM($I93:V93)))</f>
        <v>0</v>
      </c>
      <c r="X93" s="4">
        <f>IF(X$5&lt;=$D93,0,IF(SUM($D93,I71)&gt;X$5,$R82/I71,$R82-SUM($I93:W93)))</f>
        <v>0</v>
      </c>
      <c r="Y93" s="4">
        <f>IF(Y$5&lt;=$D93,0,IF(SUM($D93,I71)&gt;Y$5,$R82/I71,$R82-SUM($I93:X93)))</f>
        <v>0</v>
      </c>
      <c r="Z93" s="4">
        <f>IF(Z$5&lt;=$D93,0,IF(SUM($D93,I71)&gt;Z$5,$R82/I71,$R82-SUM($I93:Y93)))</f>
        <v>0</v>
      </c>
      <c r="AA93" s="4">
        <f>IF(AA$5&lt;=$D93,0,IF(SUM($D93,I71)&gt;AA$5,$R82/I71,$R82-SUM($I93:Z93)))</f>
        <v>0</v>
      </c>
      <c r="AB93" s="4">
        <f>IF(AB$5&lt;=$D93,0,IF(SUM($D93,I71)&gt;AB$5,$R82/I71,$R82-SUM($I93:AA93)))</f>
        <v>0</v>
      </c>
      <c r="AC93" s="4">
        <f>IF(AC$5&lt;=$D93,0,IF(SUM($D93,I71)&gt;AC$5,$R82/I71,$R82-SUM($I93:AB93)))</f>
        <v>0</v>
      </c>
      <c r="AD93" s="4">
        <f>IF(AD$5&lt;=$D93,0,IF(SUM($D93,I71)&gt;AD$5,$R82/I71,$R82-SUM($I93:AC93)))</f>
        <v>0</v>
      </c>
      <c r="AE93" s="4">
        <f>IF(AE$5&lt;=$D93,0,IF(SUM($D93,I71)&gt;AE$5,$R82/I71,$R82-SUM($I93:AD93)))</f>
        <v>0</v>
      </c>
      <c r="AF93" s="4">
        <f>IF(AF$5&lt;=$D93,0,IF(SUM($D93,I71)&gt;AF$5,$R82/I71,$R82-SUM($I93:AE93)))</f>
        <v>0</v>
      </c>
      <c r="AG93" s="4">
        <f>IF(AG$5&lt;=$D93,0,IF(SUM($D93,I71)&gt;AG$5,$R82/I71,$R82-SUM($I93:AF93)))</f>
        <v>0</v>
      </c>
      <c r="AH93" s="4">
        <f>IF(AH$5&lt;=$D93,0,IF(SUM($D93,I71)&gt;AH$5,$R82/I71,$R82-SUM($I93:AG93)))</f>
        <v>0</v>
      </c>
      <c r="AI93" s="4">
        <f>IF(AI$5&lt;=$D93,0,IF(SUM($D93,I71)&gt;AI$5,$R82/I71,$R82-SUM($I93:AH93)))</f>
        <v>0</v>
      </c>
      <c r="AJ93" s="4">
        <f>IF(AJ$5&lt;=$D93,0,IF(SUM($D93,I71)&gt;AJ$5,$R82/I71,$R82-SUM($I93:AI93)))</f>
        <v>0</v>
      </c>
      <c r="AK93" s="4">
        <f>IF(AK$5&lt;=$D93,0,IF(SUM($D93,I71)&gt;AK$5,$R82/I71,$R82-SUM($I93:AJ93)))</f>
        <v>0</v>
      </c>
      <c r="AL93" s="4">
        <f>IF(AL$5&lt;=$D93,0,IF(SUM($D93,I71)&gt;AL$5,$R82/I71,$R82-SUM($I93:AK93)))</f>
        <v>0</v>
      </c>
      <c r="AM93" s="4">
        <f>IF(AM$5&lt;=$D93,0,IF(SUM($D93,I71)&gt;AM$5,$R82/I71,$R82-SUM($I93:AL93)))</f>
        <v>0</v>
      </c>
      <c r="AN93" s="4">
        <f>IF(AN$5&lt;=$D93,0,IF(SUM($D93,I71)&gt;AN$5,$R82/I71,$R82-SUM($I93:AM93)))</f>
        <v>0</v>
      </c>
      <c r="AO93" s="4">
        <f>IF(AO$5&lt;=$D93,0,IF(SUM($D93,I71)&gt;AO$5,$R82/I71,$R82-SUM($I93:AN93)))</f>
        <v>0</v>
      </c>
      <c r="AP93" s="4">
        <f>IF(AP$5&lt;=$D93,0,IF(SUM($D93,I71)&gt;AP$5,$R82/I71,$R82-SUM($I93:AO93)))</f>
        <v>0</v>
      </c>
      <c r="AQ93" s="4">
        <f>IF(AQ$5&lt;=$D93,0,IF(SUM($D93,I71)&gt;AQ$5,$R82/I71,$R82-SUM($I93:AP93)))</f>
        <v>0</v>
      </c>
      <c r="AR93" s="4">
        <f>IF(AR$5&lt;=$D93,0,IF(SUM($D93,I71)&gt;AR$5,$R82/I71,$R82-SUM($I93:AQ93)))</f>
        <v>0</v>
      </c>
      <c r="AS93" s="4">
        <f>IF(AS$5&lt;=$D93,0,IF(SUM($D93,I71)&gt;AS$5,$R82/I71,$R82-SUM($I93:AR93)))</f>
        <v>0</v>
      </c>
      <c r="AT93" s="4">
        <f>IF(AT$5&lt;=$D93,0,IF(SUM($D93,I71)&gt;AT$5,$R82/I71,$R82-SUM($I93:AS93)))</f>
        <v>0</v>
      </c>
      <c r="AU93" s="4">
        <f>IF(AU$5&lt;=$D93,0,IF(SUM($D93,I71)&gt;AU$5,$R82/I71,$R82-SUM($I93:AT93)))</f>
        <v>0</v>
      </c>
      <c r="AV93" s="4">
        <f>IF(AV$5&lt;=$D93,0,IF(SUM($D93,I71)&gt;AV$5,$R82/I71,$R82-SUM($I93:AU93)))</f>
        <v>0</v>
      </c>
      <c r="AW93" s="4">
        <f>IF(AW$5&lt;=$D93,0,IF(SUM($D93,I71)&gt;AW$5,$R82/I71,$R82-SUM($I93:AV93)))</f>
        <v>0</v>
      </c>
      <c r="AX93" s="4">
        <f>IF(AX$5&lt;=$D93,0,IF(SUM($D93,I71)&gt;AX$5,$R82/I71,$R82-SUM($I93:AW93)))</f>
        <v>0</v>
      </c>
      <c r="AY93" s="4">
        <f>IF(AY$5&lt;=$D93,0,IF(SUM($D93,I71)&gt;AY$5,$R82/I71,$R82-SUM($I93:AX93)))</f>
        <v>0</v>
      </c>
      <c r="AZ93" s="4">
        <f>IF(AZ$5&lt;=$D93,0,IF(SUM($D93,I71)&gt;AZ$5,$R82/I71,$R82-SUM($I93:AY93)))</f>
        <v>0</v>
      </c>
      <c r="BA93" s="4">
        <f>IF(BA$5&lt;=$D93,0,IF(SUM($D93,I71)&gt;BA$5,$R82/I71,$R82-SUM($I93:AZ93)))</f>
        <v>0</v>
      </c>
      <c r="BB93" s="4">
        <f>IF(BB$5&lt;=$D93,0,IF(SUM($D93,I71)&gt;BB$5,$R82/I71,$R82-SUM($I93:BA93)))</f>
        <v>0</v>
      </c>
      <c r="BC93" s="4">
        <f>IF(BC$5&lt;=$D93,0,IF(SUM($D93,I71)&gt;BC$5,$R82/I71,$R82-SUM($I93:BB93)))</f>
        <v>0</v>
      </c>
      <c r="BD93" s="4">
        <f>IF(BD$5&lt;=$D93,0,IF(SUM($D93,I71)&gt;BD$5,$R82/I71,$R82-SUM($I93:BC93)))</f>
        <v>0</v>
      </c>
      <c r="BE93" s="4">
        <f>IF(BE$5&lt;=$D93,0,IF(SUM($D93,I71)&gt;BE$5,$R82/I71,$R82-SUM($I93:BD93)))</f>
        <v>0</v>
      </c>
      <c r="BF93" s="4">
        <f>IF(BF$5&lt;=$D93,0,IF(SUM($D93,I71)&gt;BF$5,$R82/I71,$R82-SUM($I93:BE93)))</f>
        <v>0</v>
      </c>
      <c r="BG93" s="4">
        <f>IF(BG$5&lt;=$D93,0,IF(SUM($D93,I71)&gt;BG$5,$R82/I71,$R82-SUM($I93:BF93)))</f>
        <v>0</v>
      </c>
      <c r="BH93" s="4">
        <f>IF(BH$5&lt;=$D93,0,IF(SUM($D93,I71)&gt;BH$5,$R82/I71,$R82-SUM($I93:BG93)))</f>
        <v>0</v>
      </c>
      <c r="BI93" s="4">
        <f>IF(BI$5&lt;=$D93,0,IF(SUM($D93,I71)&gt;BI$5,$R82/I71,$R82-SUM($I93:BH93)))</f>
        <v>0</v>
      </c>
      <c r="BJ93" s="4">
        <f>IF(BJ$5&lt;=$D93,0,IF(SUM($D93,I71)&gt;BJ$5,$R82/I71,$R82-SUM($I93:BI93)))</f>
        <v>0</v>
      </c>
      <c r="BK93" s="4">
        <f>IF(BK$5&lt;=$D93,0,IF(SUM($D93,I71)&gt;BK$5,$R82/I71,$R82-SUM($I93:BJ93)))</f>
        <v>0</v>
      </c>
      <c r="BL93" s="4">
        <f>IF(BL$5&lt;=$D93,0,IF(SUM($D93,I71)&gt;BL$5,$R82/I71,$R82-SUM($I93:BK93)))</f>
        <v>0</v>
      </c>
      <c r="BM93" s="4">
        <f>IF(BM$5&lt;=$D93,0,IF(SUM($D93,I71)&gt;BM$5,$R82/I71,$R82-SUM($I93:BL93)))</f>
        <v>0</v>
      </c>
      <c r="BN93" s="4">
        <f>IF(BN$5&lt;=$D93,0,IF(SUM($D93,I71)&gt;BN$5,$R82/I71,$R82-SUM($I93:BM93)))</f>
        <v>0</v>
      </c>
      <c r="BO93" s="4">
        <f>IF(BO$5&lt;=$D93,0,IF(SUM($D93,I71)&gt;BO$5,$R82/I71,$R82-SUM($I93:BN93)))</f>
        <v>0</v>
      </c>
      <c r="BP93" s="4">
        <f>IF(BP$5&lt;=$D93,0,IF(SUM($D93,I71)&gt;BP$5,$R82/I71,$R82-SUM($I93:BO93)))</f>
        <v>0</v>
      </c>
      <c r="BQ93" s="4">
        <f>IF(BQ$5&lt;=$D93,0,IF(SUM($D93,I71)&gt;BQ$5,$R82/I71,$R82-SUM($I93:BP93)))</f>
        <v>0</v>
      </c>
    </row>
    <row r="94" spans="1:69" ht="12.75" customHeight="1">
      <c r="D94" s="23">
        <f t="shared" si="137"/>
        <v>2020</v>
      </c>
      <c r="E94" s="1" t="s">
        <v>25</v>
      </c>
      <c r="I94" s="34"/>
      <c r="J94" s="4">
        <f>IF(J$5&lt;=$D94,0,IF(SUM($D94,I71)&gt;J$5,$S82/I71,$S82-SUM($I94:I94)))</f>
        <v>0</v>
      </c>
      <c r="K94" s="4">
        <f>IF(K$5&lt;=$D94,0,IF(SUM($D94,I71)&gt;K$5,$S82/I71,$S82-SUM($I94:J94)))</f>
        <v>0</v>
      </c>
      <c r="L94" s="4">
        <f>IF(L$5&lt;=$D94,0,IF(SUM($D94,I71)&gt;L$5,$S82/I71,$S82-SUM($I94:K94)))</f>
        <v>0</v>
      </c>
      <c r="M94" s="4">
        <f>IF(M$5&lt;=$D94,0,IF(SUM($D94,I71)&gt;M$5,$S82/I71,$S82-SUM($I94:L94)))</f>
        <v>0</v>
      </c>
      <c r="N94" s="4">
        <f>IF(N$5&lt;=$D94,0,IF(SUM($D94,I71)&gt;N$5,$S82/I71,$S82-SUM($I94:M94)))</f>
        <v>0</v>
      </c>
      <c r="O94" s="4">
        <f>IF(O$5&lt;=$D94,0,IF(SUM($D94,I71)&gt;O$5,$S82/I71,$S82-SUM($I94:N94)))</f>
        <v>0</v>
      </c>
      <c r="P94" s="4">
        <f>IF(P$5&lt;=$D94,0,IF(SUM($D94,I71)&gt;P$5,$S82/I71,$S82-SUM($I94:O94)))</f>
        <v>0</v>
      </c>
      <c r="Q94" s="4">
        <f>IF(Q$5&lt;=$D94,0,IF(SUM($D94,I71)&gt;Q$5,$S82/I71,$S82-SUM($I94:P94)))</f>
        <v>0</v>
      </c>
      <c r="R94" s="4">
        <f>IF(R$5&lt;=$D94,0,IF(SUM($D94,I71)&gt;R$5,$S82/I71,$S82-SUM($I94:Q94)))</f>
        <v>0</v>
      </c>
      <c r="S94" s="4">
        <f>IF(S$5&lt;=$D94,0,IF(SUM($D94,I71)&gt;S$5,$S82/I71,$S82-SUM($I94:R94)))</f>
        <v>0</v>
      </c>
      <c r="T94" s="4">
        <f>IF(T$5&lt;=$D94,0,IF(SUM($D94,I71)&gt;T$5,$S82/I71,$S82-SUM($I94:S94)))</f>
        <v>0</v>
      </c>
      <c r="U94" s="4">
        <f>IF(U$5&lt;=$D94,0,IF(SUM($D94,I71)&gt;U$5,$S82/I71,$S82-SUM($I94:T94)))</f>
        <v>0</v>
      </c>
      <c r="V94" s="4">
        <f>IF(V$5&lt;=$D94,0,IF(SUM($D94,I71)&gt;V$5,$S82/I71,$S82-SUM($I94:U94)))</f>
        <v>0</v>
      </c>
      <c r="W94" s="4">
        <f>IF(W$5&lt;=$D94,0,IF(SUM($D94,I71)&gt;W$5,$S82/I71,$S82-SUM($I94:V94)))</f>
        <v>0</v>
      </c>
      <c r="X94" s="4">
        <f>IF(X$5&lt;=$D94,0,IF(SUM($D94,I71)&gt;X$5,$S82/I71,$S82-SUM($I94:W94)))</f>
        <v>0</v>
      </c>
      <c r="Y94" s="4">
        <f>IF(Y$5&lt;=$D94,0,IF(SUM($D94,I71)&gt;Y$5,$S82/I71,$S82-SUM($I94:X94)))</f>
        <v>0</v>
      </c>
      <c r="Z94" s="4">
        <f>IF(Z$5&lt;=$D94,0,IF(SUM($D94,I71)&gt;Z$5,$S82/I71,$S82-SUM($I94:Y94)))</f>
        <v>0</v>
      </c>
      <c r="AA94" s="4">
        <f>IF(AA$5&lt;=$D94,0,IF(SUM($D94,I71)&gt;AA$5,$S82/I71,$S82-SUM($I94:Z94)))</f>
        <v>0</v>
      </c>
      <c r="AB94" s="4">
        <f>IF(AB$5&lt;=$D94,0,IF(SUM($D94,I71)&gt;AB$5,$S82/I71,$S82-SUM($I94:AA94)))</f>
        <v>0</v>
      </c>
      <c r="AC94" s="4">
        <f>IF(AC$5&lt;=$D94,0,IF(SUM($D94,I71)&gt;AC$5,$S82/I71,$S82-SUM($I94:AB94)))</f>
        <v>0</v>
      </c>
      <c r="AD94" s="4">
        <f>IF(AD$5&lt;=$D94,0,IF(SUM($D94,I71)&gt;AD$5,$S82/I71,$S82-SUM($I94:AC94)))</f>
        <v>0</v>
      </c>
      <c r="AE94" s="4">
        <f>IF(AE$5&lt;=$D94,0,IF(SUM($D94,I71)&gt;AE$5,$S82/I71,$S82-SUM($I94:AD94)))</f>
        <v>0</v>
      </c>
      <c r="AF94" s="4">
        <f>IF(AF$5&lt;=$D94,0,IF(SUM($D94,I71)&gt;AF$5,$S82/I71,$S82-SUM($I94:AE94)))</f>
        <v>0</v>
      </c>
      <c r="AG94" s="4">
        <f>IF(AG$5&lt;=$D94,0,IF(SUM($D94,I71)&gt;AG$5,$S82/I71,$S82-SUM($I94:AF94)))</f>
        <v>0</v>
      </c>
      <c r="AH94" s="4">
        <f>IF(AH$5&lt;=$D94,0,IF(SUM($D94,I71)&gt;AH$5,$S82/I71,$S82-SUM($I94:AG94)))</f>
        <v>0</v>
      </c>
      <c r="AI94" s="4">
        <f>IF(AI$5&lt;=$D94,0,IF(SUM($D94,I71)&gt;AI$5,$S82/I71,$S82-SUM($I94:AH94)))</f>
        <v>0</v>
      </c>
      <c r="AJ94" s="4">
        <f>IF(AJ$5&lt;=$D94,0,IF(SUM($D94,I71)&gt;AJ$5,$S82/I71,$S82-SUM($I94:AI94)))</f>
        <v>0</v>
      </c>
      <c r="AK94" s="4">
        <f>IF(AK$5&lt;=$D94,0,IF(SUM($D94,I71)&gt;AK$5,$S82/I71,$S82-SUM($I94:AJ94)))</f>
        <v>0</v>
      </c>
      <c r="AL94" s="4">
        <f>IF(AL$5&lt;=$D94,0,IF(SUM($D94,I71)&gt;AL$5,$S82/I71,$S82-SUM($I94:AK94)))</f>
        <v>0</v>
      </c>
      <c r="AM94" s="4">
        <f>IF(AM$5&lt;=$D94,0,IF(SUM($D94,I71)&gt;AM$5,$S82/I71,$S82-SUM($I94:AL94)))</f>
        <v>0</v>
      </c>
      <c r="AN94" s="4">
        <f>IF(AN$5&lt;=$D94,0,IF(SUM($D94,I71)&gt;AN$5,$S82/I71,$S82-SUM($I94:AM94)))</f>
        <v>0</v>
      </c>
      <c r="AO94" s="4">
        <f>IF(AO$5&lt;=$D94,0,IF(SUM($D94,I71)&gt;AO$5,$S82/I71,$S82-SUM($I94:AN94)))</f>
        <v>0</v>
      </c>
      <c r="AP94" s="4">
        <f>IF(AP$5&lt;=$D94,0,IF(SUM($D94,I71)&gt;AP$5,$S82/I71,$S82-SUM($I94:AO94)))</f>
        <v>0</v>
      </c>
      <c r="AQ94" s="4">
        <f>IF(AQ$5&lt;=$D94,0,IF(SUM($D94,I71)&gt;AQ$5,$S82/I71,$S82-SUM($I94:AP94)))</f>
        <v>0</v>
      </c>
      <c r="AR94" s="4">
        <f>IF(AR$5&lt;=$D94,0,IF(SUM($D94,I71)&gt;AR$5,$S82/I71,$S82-SUM($I94:AQ94)))</f>
        <v>0</v>
      </c>
      <c r="AS94" s="4">
        <f>IF(AS$5&lt;=$D94,0,IF(SUM($D94,I71)&gt;AS$5,$S82/I71,$S82-SUM($I94:AR94)))</f>
        <v>0</v>
      </c>
      <c r="AT94" s="4">
        <f>IF(AT$5&lt;=$D94,0,IF(SUM($D94,I71)&gt;AT$5,$S82/I71,$S82-SUM($I94:AS94)))</f>
        <v>0</v>
      </c>
      <c r="AU94" s="4">
        <f>IF(AU$5&lt;=$D94,0,IF(SUM($D94,I71)&gt;AU$5,$S82/I71,$S82-SUM($I94:AT94)))</f>
        <v>0</v>
      </c>
      <c r="AV94" s="4">
        <f>IF(AV$5&lt;=$D94,0,IF(SUM($D94,I71)&gt;AV$5,$S82/I71,$S82-SUM($I94:AU94)))</f>
        <v>0</v>
      </c>
      <c r="AW94" s="4">
        <f>IF(AW$5&lt;=$D94,0,IF(SUM($D94,I71)&gt;AW$5,$S82/I71,$S82-SUM($I94:AV94)))</f>
        <v>0</v>
      </c>
      <c r="AX94" s="4">
        <f>IF(AX$5&lt;=$D94,0,IF(SUM($D94,I71)&gt;AX$5,$S82/I71,$S82-SUM($I94:AW94)))</f>
        <v>0</v>
      </c>
      <c r="AY94" s="4">
        <f>IF(AY$5&lt;=$D94,0,IF(SUM($D94,I71)&gt;AY$5,$S82/I71,$S82-SUM($I94:AX94)))</f>
        <v>0</v>
      </c>
      <c r="AZ94" s="4">
        <f>IF(AZ$5&lt;=$D94,0,IF(SUM($D94,I71)&gt;AZ$5,$S82/I71,$S82-SUM($I94:AY94)))</f>
        <v>0</v>
      </c>
      <c r="BA94" s="4">
        <f>IF(BA$5&lt;=$D94,0,IF(SUM($D94,I71)&gt;BA$5,$S82/I71,$S82-SUM($I94:AZ94)))</f>
        <v>0</v>
      </c>
      <c r="BB94" s="4">
        <f>IF(BB$5&lt;=$D94,0,IF(SUM($D94,I71)&gt;BB$5,$S82/I71,$S82-SUM($I94:BA94)))</f>
        <v>0</v>
      </c>
      <c r="BC94" s="4">
        <f>IF(BC$5&lt;=$D94,0,IF(SUM($D94,I71)&gt;BC$5,$S82/I71,$S82-SUM($I94:BB94)))</f>
        <v>0</v>
      </c>
      <c r="BD94" s="4">
        <f>IF(BD$5&lt;=$D94,0,IF(SUM($D94,I71)&gt;BD$5,$S82/I71,$S82-SUM($I94:BC94)))</f>
        <v>0</v>
      </c>
      <c r="BE94" s="4">
        <f>IF(BE$5&lt;=$D94,0,IF(SUM($D94,I71)&gt;BE$5,$S82/I71,$S82-SUM($I94:BD94)))</f>
        <v>0</v>
      </c>
      <c r="BF94" s="4">
        <f>IF(BF$5&lt;=$D94,0,IF(SUM($D94,I71)&gt;BF$5,$S82/I71,$S82-SUM($I94:BE94)))</f>
        <v>0</v>
      </c>
      <c r="BG94" s="4">
        <f>IF(BG$5&lt;=$D94,0,IF(SUM($D94,I71)&gt;BG$5,$S82/I71,$S82-SUM($I94:BF94)))</f>
        <v>0</v>
      </c>
      <c r="BH94" s="4">
        <f>IF(BH$5&lt;=$D94,0,IF(SUM($D94,I71)&gt;BH$5,$S82/I71,$S82-SUM($I94:BG94)))</f>
        <v>0</v>
      </c>
      <c r="BI94" s="4">
        <f>IF(BI$5&lt;=$D94,0,IF(SUM($D94,I71)&gt;BI$5,$S82/I71,$S82-SUM($I94:BH94)))</f>
        <v>0</v>
      </c>
      <c r="BJ94" s="4">
        <f>IF(BJ$5&lt;=$D94,0,IF(SUM($D94,I71)&gt;BJ$5,$S82/I71,$S82-SUM($I94:BI94)))</f>
        <v>0</v>
      </c>
      <c r="BK94" s="4">
        <f>IF(BK$5&lt;=$D94,0,IF(SUM($D94,I71)&gt;BK$5,$S82/I71,$S82-SUM($I94:BJ94)))</f>
        <v>0</v>
      </c>
      <c r="BL94" s="4">
        <f>IF(BL$5&lt;=$D94,0,IF(SUM($D94,I71)&gt;BL$5,$S82/I71,$S82-SUM($I94:BK94)))</f>
        <v>0</v>
      </c>
      <c r="BM94" s="4">
        <f>IF(BM$5&lt;=$D94,0,IF(SUM($D94,I71)&gt;BM$5,$S82/I71,$S82-SUM($I94:BL94)))</f>
        <v>0</v>
      </c>
      <c r="BN94" s="4">
        <f>IF(BN$5&lt;=$D94,0,IF(SUM($D94,I71)&gt;BN$5,$S82/I71,$S82-SUM($I94:BM94)))</f>
        <v>0</v>
      </c>
      <c r="BO94" s="4">
        <f>IF(BO$5&lt;=$D94,0,IF(SUM($D94,I71)&gt;BO$5,$S82/I71,$S82-SUM($I94:BN94)))</f>
        <v>0</v>
      </c>
      <c r="BP94" s="4">
        <f>IF(BP$5&lt;=$D94,0,IF(SUM($D94,I71)&gt;BP$5,$S82/I71,$S82-SUM($I94:BO94)))</f>
        <v>0</v>
      </c>
      <c r="BQ94" s="4">
        <f>IF(BQ$5&lt;=$D94,0,IF(SUM($D94,I71)&gt;BQ$5,$S82/I71,$S82-SUM($I94:BP94)))</f>
        <v>0</v>
      </c>
    </row>
    <row r="95" spans="1:69" ht="12.75" customHeight="1">
      <c r="D95" s="23">
        <f t="shared" si="137"/>
        <v>2021</v>
      </c>
      <c r="E95" s="1" t="s">
        <v>25</v>
      </c>
      <c r="I95" s="34"/>
      <c r="J95" s="4">
        <f>IF(J$5&lt;=$D95,0,IF(SUM($D95,I71)&gt;J$5,$T82/I71,$T82-SUM($I95:I95)))</f>
        <v>0</v>
      </c>
      <c r="K95" s="4">
        <f>IF(K$5&lt;=$D95,0,IF(SUM($D95,I71)&gt;K$5,$T82/I71,$T82-SUM($I95:J95)))</f>
        <v>0</v>
      </c>
      <c r="L95" s="4">
        <f>IF(L$5&lt;=$D95,0,IF(SUM($D95,I71)&gt;L$5,$T82/I71,$T82-SUM($I95:K95)))</f>
        <v>0</v>
      </c>
      <c r="M95" s="4">
        <f>IF(M$5&lt;=$D95,0,IF(SUM($D95,I71)&gt;M$5,$T82/I71,$T82-SUM($I95:L95)))</f>
        <v>0</v>
      </c>
      <c r="N95" s="4">
        <f>IF(N$5&lt;=$D95,0,IF(SUM($D95,I71)&gt;N$5,$T82/I71,$T82-SUM($I95:M95)))</f>
        <v>0</v>
      </c>
      <c r="O95" s="4">
        <f>IF(O$5&lt;=$D95,0,IF(SUM($D95,I71)&gt;O$5,$T82/I71,$T82-SUM($I95:N95)))</f>
        <v>0</v>
      </c>
      <c r="P95" s="4">
        <f>IF(P$5&lt;=$D95,0,IF(SUM($D95,I71)&gt;P$5,$T82/I71,$T82-SUM($I95:O95)))</f>
        <v>0</v>
      </c>
      <c r="Q95" s="4">
        <f>IF(Q$5&lt;=$D95,0,IF(SUM($D95,I71)&gt;Q$5,$T82/I71,$T82-SUM($I95:P95)))</f>
        <v>0</v>
      </c>
      <c r="R95" s="4">
        <f>IF(R$5&lt;=$D95,0,IF(SUM($D95,I71)&gt;R$5,$T82/I71,$T82-SUM($I95:Q95)))</f>
        <v>0</v>
      </c>
      <c r="S95" s="4">
        <f>IF(S$5&lt;=$D95,0,IF(SUM($D95,I71)&gt;S$5,$T82/I71,$T82-SUM($I95:R95)))</f>
        <v>0</v>
      </c>
      <c r="T95" s="4">
        <f>IF(T$5&lt;=$D95,0,IF(SUM($D95,I71)&gt;T$5,$T82/I71,$T82-SUM($I95:S95)))</f>
        <v>0</v>
      </c>
      <c r="U95" s="4">
        <f>IF(U$5&lt;=$D95,0,IF(SUM($D95,I71)&gt;U$5,$T82/I71,$T82-SUM($I95:T95)))</f>
        <v>0</v>
      </c>
      <c r="V95" s="4">
        <f>IF(V$5&lt;=$D95,0,IF(SUM($D95,I71)&gt;V$5,$T82/I71,$T82-SUM($I95:U95)))</f>
        <v>0</v>
      </c>
      <c r="W95" s="4">
        <f>IF(W$5&lt;=$D95,0,IF(SUM($D95,I71)&gt;W$5,$T82/I71,$T82-SUM($I95:V95)))</f>
        <v>0</v>
      </c>
      <c r="X95" s="4">
        <f>IF(X$5&lt;=$D95,0,IF(SUM($D95,I71)&gt;X$5,$T82/I71,$T82-SUM($I95:W95)))</f>
        <v>0</v>
      </c>
      <c r="Y95" s="4">
        <f>IF(Y$5&lt;=$D95,0,IF(SUM($D95,I71)&gt;Y$5,$T82/I71,$T82-SUM($I95:X95)))</f>
        <v>0</v>
      </c>
      <c r="Z95" s="4">
        <f>IF(Z$5&lt;=$D95,0,IF(SUM($D95,I71)&gt;Z$5,$T82/I71,$T82-SUM($I95:Y95)))</f>
        <v>0</v>
      </c>
      <c r="AA95" s="4">
        <f>IF(AA$5&lt;=$D95,0,IF(SUM($D95,I71)&gt;AA$5,$T82/I71,$T82-SUM($I95:Z95)))</f>
        <v>0</v>
      </c>
      <c r="AB95" s="4">
        <f>IF(AB$5&lt;=$D95,0,IF(SUM($D95,I71)&gt;AB$5,$T82/I71,$T82-SUM($I95:AA95)))</f>
        <v>0</v>
      </c>
      <c r="AC95" s="4">
        <f>IF(AC$5&lt;=$D95,0,IF(SUM($D95,I71)&gt;AC$5,$T82/I71,$T82-SUM($I95:AB95)))</f>
        <v>0</v>
      </c>
      <c r="AD95" s="4">
        <f>IF(AD$5&lt;=$D95,0,IF(SUM($D95,I71)&gt;AD$5,$T82/I71,$T82-SUM($I95:AC95)))</f>
        <v>0</v>
      </c>
      <c r="AE95" s="4">
        <f>IF(AE$5&lt;=$D95,0,IF(SUM($D95,I71)&gt;AE$5,$T82/I71,$T82-SUM($I95:AD95)))</f>
        <v>0</v>
      </c>
      <c r="AF95" s="4">
        <f>IF(AF$5&lt;=$D95,0,IF(SUM($D95,I71)&gt;AF$5,$T82/I71,$T82-SUM($I95:AE95)))</f>
        <v>0</v>
      </c>
      <c r="AG95" s="4">
        <f>IF(AG$5&lt;=$D95,0,IF(SUM($D95,I71)&gt;AG$5,$T82/I71,$T82-SUM($I95:AF95)))</f>
        <v>0</v>
      </c>
      <c r="AH95" s="4">
        <f>IF(AH$5&lt;=$D95,0,IF(SUM($D95,I71)&gt;AH$5,$T82/I71,$T82-SUM($I95:AG95)))</f>
        <v>0</v>
      </c>
      <c r="AI95" s="4">
        <f>IF(AI$5&lt;=$D95,0,IF(SUM($D95,I71)&gt;AI$5,$T82/I71,$T82-SUM($I95:AH95)))</f>
        <v>0</v>
      </c>
      <c r="AJ95" s="4">
        <f>IF(AJ$5&lt;=$D95,0,IF(SUM($D95,I71)&gt;AJ$5,$T82/I71,$T82-SUM($I95:AI95)))</f>
        <v>0</v>
      </c>
      <c r="AK95" s="4">
        <f>IF(AK$5&lt;=$D95,0,IF(SUM($D95,I71)&gt;AK$5,$T82/I71,$T82-SUM($I95:AJ95)))</f>
        <v>0</v>
      </c>
      <c r="AL95" s="4">
        <f>IF(AL$5&lt;=$D95,0,IF(SUM($D95,I71)&gt;AL$5,$T82/I71,$T82-SUM($I95:AK95)))</f>
        <v>0</v>
      </c>
      <c r="AM95" s="4">
        <f>IF(AM$5&lt;=$D95,0,IF(SUM($D95,I71)&gt;AM$5,$T82/I71,$T82-SUM($I95:AL95)))</f>
        <v>0</v>
      </c>
      <c r="AN95" s="4">
        <f>IF(AN$5&lt;=$D95,0,IF(SUM($D95,I71)&gt;AN$5,$T82/I71,$T82-SUM($I95:AM95)))</f>
        <v>0</v>
      </c>
      <c r="AO95" s="4">
        <f>IF(AO$5&lt;=$D95,0,IF(SUM($D95,I71)&gt;AO$5,$T82/I71,$T82-SUM($I95:AN95)))</f>
        <v>0</v>
      </c>
      <c r="AP95" s="4">
        <f>IF(AP$5&lt;=$D95,0,IF(SUM($D95,I71)&gt;AP$5,$T82/I71,$T82-SUM($I95:AO95)))</f>
        <v>0</v>
      </c>
      <c r="AQ95" s="4">
        <f>IF(AQ$5&lt;=$D95,0,IF(SUM($D95,I71)&gt;AQ$5,$T82/I71,$T82-SUM($I95:AP95)))</f>
        <v>0</v>
      </c>
      <c r="AR95" s="4">
        <f>IF(AR$5&lt;=$D95,0,IF(SUM($D95,I71)&gt;AR$5,$T82/I71,$T82-SUM($I95:AQ95)))</f>
        <v>0</v>
      </c>
      <c r="AS95" s="4">
        <f>IF(AS$5&lt;=$D95,0,IF(SUM($D95,I71)&gt;AS$5,$T82/I71,$T82-SUM($I95:AR95)))</f>
        <v>0</v>
      </c>
      <c r="AT95" s="4">
        <f>IF(AT$5&lt;=$D95,0,IF(SUM($D95,I71)&gt;AT$5,$T82/I71,$T82-SUM($I95:AS95)))</f>
        <v>0</v>
      </c>
      <c r="AU95" s="4">
        <f>IF(AU$5&lt;=$D95,0,IF(SUM($D95,I71)&gt;AU$5,$T82/I71,$T82-SUM($I95:AT95)))</f>
        <v>0</v>
      </c>
      <c r="AV95" s="4">
        <f>IF(AV$5&lt;=$D95,0,IF(SUM($D95,I71)&gt;AV$5,$T82/I71,$T82-SUM($I95:AU95)))</f>
        <v>0</v>
      </c>
      <c r="AW95" s="4">
        <f>IF(AW$5&lt;=$D95,0,IF(SUM($D95,I71)&gt;AW$5,$T82/I71,$T82-SUM($I95:AV95)))</f>
        <v>0</v>
      </c>
      <c r="AX95" s="4">
        <f>IF(AX$5&lt;=$D95,0,IF(SUM($D95,I71)&gt;AX$5,$T82/I71,$T82-SUM($I95:AW95)))</f>
        <v>0</v>
      </c>
      <c r="AY95" s="4">
        <f>IF(AY$5&lt;=$D95,0,IF(SUM($D95,I71)&gt;AY$5,$T82/I71,$T82-SUM($I95:AX95)))</f>
        <v>0</v>
      </c>
      <c r="AZ95" s="4">
        <f>IF(AZ$5&lt;=$D95,0,IF(SUM($D95,I71)&gt;AZ$5,$T82/I71,$T82-SUM($I95:AY95)))</f>
        <v>0</v>
      </c>
      <c r="BA95" s="4">
        <f>IF(BA$5&lt;=$D95,0,IF(SUM($D95,I71)&gt;BA$5,$T82/I71,$T82-SUM($I95:AZ95)))</f>
        <v>0</v>
      </c>
      <c r="BB95" s="4">
        <f>IF(BB$5&lt;=$D95,0,IF(SUM($D95,I71)&gt;BB$5,$T82/I71,$T82-SUM($I95:BA95)))</f>
        <v>0</v>
      </c>
      <c r="BC95" s="4">
        <f>IF(BC$5&lt;=$D95,0,IF(SUM($D95,I71)&gt;BC$5,$T82/I71,$T82-SUM($I95:BB95)))</f>
        <v>0</v>
      </c>
      <c r="BD95" s="4">
        <f>IF(BD$5&lt;=$D95,0,IF(SUM($D95,I71)&gt;BD$5,$T82/I71,$T82-SUM($I95:BC95)))</f>
        <v>0</v>
      </c>
      <c r="BE95" s="4">
        <f>IF(BE$5&lt;=$D95,0,IF(SUM($D95,I71)&gt;BE$5,$T82/I71,$T82-SUM($I95:BD95)))</f>
        <v>0</v>
      </c>
      <c r="BF95" s="4">
        <f>IF(BF$5&lt;=$D95,0,IF(SUM($D95,I71)&gt;BF$5,$T82/I71,$T82-SUM($I95:BE95)))</f>
        <v>0</v>
      </c>
      <c r="BG95" s="4">
        <f>IF(BG$5&lt;=$D95,0,IF(SUM($D95,I71)&gt;BG$5,$T82/I71,$T82-SUM($I95:BF95)))</f>
        <v>0</v>
      </c>
      <c r="BH95" s="4">
        <f>IF(BH$5&lt;=$D95,0,IF(SUM($D95,I71)&gt;BH$5,$T82/I71,$T82-SUM($I95:BG95)))</f>
        <v>0</v>
      </c>
      <c r="BI95" s="4">
        <f>IF(BI$5&lt;=$D95,0,IF(SUM($D95,I71)&gt;BI$5,$T82/I71,$T82-SUM($I95:BH95)))</f>
        <v>0</v>
      </c>
      <c r="BJ95" s="4">
        <f>IF(BJ$5&lt;=$D95,0,IF(SUM($D95,I71)&gt;BJ$5,$T82/I71,$T82-SUM($I95:BI95)))</f>
        <v>0</v>
      </c>
      <c r="BK95" s="4">
        <f>IF(BK$5&lt;=$D95,0,IF(SUM($D95,I71)&gt;BK$5,$T82/I71,$T82-SUM($I95:BJ95)))</f>
        <v>0</v>
      </c>
      <c r="BL95" s="4">
        <f>IF(BL$5&lt;=$D95,0,IF(SUM($D95,I71)&gt;BL$5,$T82/I71,$T82-SUM($I95:BK95)))</f>
        <v>0</v>
      </c>
      <c r="BM95" s="4">
        <f>IF(BM$5&lt;=$D95,0,IF(SUM($D95,I71)&gt;BM$5,$T82/I71,$T82-SUM($I95:BL95)))</f>
        <v>0</v>
      </c>
      <c r="BN95" s="4">
        <f>IF(BN$5&lt;=$D95,0,IF(SUM($D95,I71)&gt;BN$5,$T82/I71,$T82-SUM($I95:BM95)))</f>
        <v>0</v>
      </c>
      <c r="BO95" s="4">
        <f>IF(BO$5&lt;=$D95,0,IF(SUM($D95,I71)&gt;BO$5,$T82/I71,$T82-SUM($I95:BN95)))</f>
        <v>0</v>
      </c>
      <c r="BP95" s="4">
        <f>IF(BP$5&lt;=$D95,0,IF(SUM($D95,I71)&gt;BP$5,$T82/I71,$T82-SUM($I95:BO95)))</f>
        <v>0</v>
      </c>
      <c r="BQ95" s="4">
        <f>IF(BQ$5&lt;=$D95,0,IF(SUM($D95,I71)&gt;BQ$5,$T82/I71,$T82-SUM($I95:BP95)))</f>
        <v>0</v>
      </c>
    </row>
    <row r="96" spans="1:69" ht="12.75" customHeight="1">
      <c r="D96" s="23">
        <f t="shared" si="137"/>
        <v>2022</v>
      </c>
      <c r="E96" s="1" t="s">
        <v>25</v>
      </c>
      <c r="I96" s="34"/>
      <c r="J96" s="4">
        <f>IF(J$5&lt;=$D96,0,IF(SUM($D96,I71)&gt;J$5,$U82/I71,$U82-SUM($I96:I96)))</f>
        <v>0</v>
      </c>
      <c r="K96" s="4">
        <f>IF(K$5&lt;=$D96,0,IF(SUM($D96,I71)&gt;K$5,$U82/I71,$U82-SUM($I96:J96)))</f>
        <v>0</v>
      </c>
      <c r="L96" s="4">
        <f>IF(L$5&lt;=$D96,0,IF(SUM($D96,I71)&gt;L$5,$U82/I71,$U82-SUM($I96:K96)))</f>
        <v>0</v>
      </c>
      <c r="M96" s="4">
        <f>IF(M$5&lt;=$D96,0,IF(SUM($D96,I71)&gt;M$5,$U82/I71,$U82-SUM($I96:L96)))</f>
        <v>0</v>
      </c>
      <c r="N96" s="4">
        <f>IF(N$5&lt;=$D96,0,IF(SUM($D96,I71)&gt;N$5,$U82/I71,$U82-SUM($I96:M96)))</f>
        <v>0</v>
      </c>
      <c r="O96" s="4">
        <f>IF(O$5&lt;=$D96,0,IF(SUM($D96,I71)&gt;O$5,$U82/I71,$U82-SUM($I96:N96)))</f>
        <v>0</v>
      </c>
      <c r="P96" s="4">
        <f>IF(P$5&lt;=$D96,0,IF(SUM($D96,I71)&gt;P$5,$U82/I71,$U82-SUM($I96:O96)))</f>
        <v>0</v>
      </c>
      <c r="Q96" s="4">
        <f>IF(Q$5&lt;=$D96,0,IF(SUM($D96,I71)&gt;Q$5,$U82/I71,$U82-SUM($I96:P96)))</f>
        <v>0</v>
      </c>
      <c r="R96" s="4">
        <f>IF(R$5&lt;=$D96,0,IF(SUM($D96,I71)&gt;R$5,$U82/I71,$U82-SUM($I96:Q96)))</f>
        <v>0</v>
      </c>
      <c r="S96" s="4">
        <f>IF(S$5&lt;=$D96,0,IF(SUM($D96,I71)&gt;S$5,$U82/I71,$U82-SUM($I96:R96)))</f>
        <v>0</v>
      </c>
      <c r="T96" s="4">
        <f>IF(T$5&lt;=$D96,0,IF(SUM($D96,I71)&gt;T$5,$U82/I71,$U82-SUM($I96:S96)))</f>
        <v>0</v>
      </c>
      <c r="U96" s="4">
        <f>IF(U$5&lt;=$D96,0,IF(SUM($D96,I71)&gt;U$5,$U82/I71,$U82-SUM($I96:T96)))</f>
        <v>0</v>
      </c>
      <c r="V96" s="4">
        <f>IF(V$5&lt;=$D96,0,IF(SUM($D96,I71)&gt;V$5,$U82/I71,$U82-SUM($I96:U96)))</f>
        <v>0</v>
      </c>
      <c r="W96" s="4">
        <f>IF(W$5&lt;=$D96,0,IF(SUM($D96,I71)&gt;W$5,$U82/I71,$U82-SUM($I96:V96)))</f>
        <v>0</v>
      </c>
      <c r="X96" s="4">
        <f>IF(X$5&lt;=$D96,0,IF(SUM($D96,I71)&gt;X$5,$U82/I71,$U82-SUM($I96:W96)))</f>
        <v>0</v>
      </c>
      <c r="Y96" s="4">
        <f>IF(Y$5&lt;=$D96,0,IF(SUM($D96,I71)&gt;Y$5,$U82/I71,$U82-SUM($I96:X96)))</f>
        <v>0</v>
      </c>
      <c r="Z96" s="4">
        <f>IF(Z$5&lt;=$D96,0,IF(SUM($D96,I71)&gt;Z$5,$U82/I71,$U82-SUM($I96:Y96)))</f>
        <v>0</v>
      </c>
      <c r="AA96" s="4">
        <f>IF(AA$5&lt;=$D96,0,IF(SUM($D96,I71)&gt;AA$5,$U82/I71,$U82-SUM($I96:Z96)))</f>
        <v>0</v>
      </c>
      <c r="AB96" s="4">
        <f>IF(AB$5&lt;=$D96,0,IF(SUM($D96,I71)&gt;AB$5,$U82/I71,$U82-SUM($I96:AA96)))</f>
        <v>0</v>
      </c>
      <c r="AC96" s="4">
        <f>IF(AC$5&lt;=$D96,0,IF(SUM($D96,I71)&gt;AC$5,$U82/I71,$U82-SUM($I96:AB96)))</f>
        <v>0</v>
      </c>
      <c r="AD96" s="4">
        <f>IF(AD$5&lt;=$D96,0,IF(SUM($D96,I71)&gt;AD$5,$U82/I71,$U82-SUM($I96:AC96)))</f>
        <v>0</v>
      </c>
      <c r="AE96" s="4">
        <f>IF(AE$5&lt;=$D96,0,IF(SUM($D96,I71)&gt;AE$5,$U82/I71,$U82-SUM($I96:AD96)))</f>
        <v>0</v>
      </c>
      <c r="AF96" s="4">
        <f>IF(AF$5&lt;=$D96,0,IF(SUM($D96,I71)&gt;AF$5,$U82/I71,$U82-SUM($I96:AE96)))</f>
        <v>0</v>
      </c>
      <c r="AG96" s="4">
        <f>IF(AG$5&lt;=$D96,0,IF(SUM($D96,I71)&gt;AG$5,$U82/I71,$U82-SUM($I96:AF96)))</f>
        <v>0</v>
      </c>
      <c r="AH96" s="4">
        <f>IF(AH$5&lt;=$D96,0,IF(SUM($D96,I71)&gt;AH$5,$U82/I71,$U82-SUM($I96:AG96)))</f>
        <v>0</v>
      </c>
      <c r="AI96" s="4">
        <f>IF(AI$5&lt;=$D96,0,IF(SUM($D96,I71)&gt;AI$5,$U82/I71,$U82-SUM($I96:AH96)))</f>
        <v>0</v>
      </c>
      <c r="AJ96" s="4">
        <f>IF(AJ$5&lt;=$D96,0,IF(SUM($D96,I71)&gt;AJ$5,$U82/I71,$U82-SUM($I96:AI96)))</f>
        <v>0</v>
      </c>
      <c r="AK96" s="4">
        <f>IF(AK$5&lt;=$D96,0,IF(SUM($D96,I71)&gt;AK$5,$U82/I71,$U82-SUM($I96:AJ96)))</f>
        <v>0</v>
      </c>
      <c r="AL96" s="4">
        <f>IF(AL$5&lt;=$D96,0,IF(SUM($D96,I71)&gt;AL$5,$U82/I71,$U82-SUM($I96:AK96)))</f>
        <v>0</v>
      </c>
      <c r="AM96" s="4">
        <f>IF(AM$5&lt;=$D96,0,IF(SUM($D96,I71)&gt;AM$5,$U82/I71,$U82-SUM($I96:AL96)))</f>
        <v>0</v>
      </c>
      <c r="AN96" s="4">
        <f>IF(AN$5&lt;=$D96,0,IF(SUM($D96,I71)&gt;AN$5,$U82/I71,$U82-SUM($I96:AM96)))</f>
        <v>0</v>
      </c>
      <c r="AO96" s="4">
        <f>IF(AO$5&lt;=$D96,0,IF(SUM($D96,I71)&gt;AO$5,$U82/I71,$U82-SUM($I96:AN96)))</f>
        <v>0</v>
      </c>
      <c r="AP96" s="4">
        <f>IF(AP$5&lt;=$D96,0,IF(SUM($D96,I71)&gt;AP$5,$U82/I71,$U82-SUM($I96:AO96)))</f>
        <v>0</v>
      </c>
      <c r="AQ96" s="4">
        <f>IF(AQ$5&lt;=$D96,0,IF(SUM($D96,I71)&gt;AQ$5,$U82/I71,$U82-SUM($I96:AP96)))</f>
        <v>0</v>
      </c>
      <c r="AR96" s="4">
        <f>IF(AR$5&lt;=$D96,0,IF(SUM($D96,I71)&gt;AR$5,$U82/I71,$U82-SUM($I96:AQ96)))</f>
        <v>0</v>
      </c>
      <c r="AS96" s="4">
        <f>IF(AS$5&lt;=$D96,0,IF(SUM($D96,I71)&gt;AS$5,$U82/I71,$U82-SUM($I96:AR96)))</f>
        <v>0</v>
      </c>
      <c r="AT96" s="4">
        <f>IF(AT$5&lt;=$D96,0,IF(SUM($D96,I71)&gt;AT$5,$U82/I71,$U82-SUM($I96:AS96)))</f>
        <v>0</v>
      </c>
      <c r="AU96" s="4">
        <f>IF(AU$5&lt;=$D96,0,IF(SUM($D96,I71)&gt;AU$5,$U82/I71,$U82-SUM($I96:AT96)))</f>
        <v>0</v>
      </c>
      <c r="AV96" s="4">
        <f>IF(AV$5&lt;=$D96,0,IF(SUM($D96,I71)&gt;AV$5,$U82/I71,$U82-SUM($I96:AU96)))</f>
        <v>0</v>
      </c>
      <c r="AW96" s="4">
        <f>IF(AW$5&lt;=$D96,0,IF(SUM($D96,I71)&gt;AW$5,$U82/I71,$U82-SUM($I96:AV96)))</f>
        <v>0</v>
      </c>
      <c r="AX96" s="4">
        <f>IF(AX$5&lt;=$D96,0,IF(SUM($D96,I71)&gt;AX$5,$U82/I71,$U82-SUM($I96:AW96)))</f>
        <v>0</v>
      </c>
      <c r="AY96" s="4">
        <f>IF(AY$5&lt;=$D96,0,IF(SUM($D96,I71)&gt;AY$5,$U82/I71,$U82-SUM($I96:AX96)))</f>
        <v>0</v>
      </c>
      <c r="AZ96" s="4">
        <f>IF(AZ$5&lt;=$D96,0,IF(SUM($D96,I71)&gt;AZ$5,$U82/I71,$U82-SUM($I96:AY96)))</f>
        <v>0</v>
      </c>
      <c r="BA96" s="4">
        <f>IF(BA$5&lt;=$D96,0,IF(SUM($D96,I71)&gt;BA$5,$U82/I71,$U82-SUM($I96:AZ96)))</f>
        <v>0</v>
      </c>
      <c r="BB96" s="4">
        <f>IF(BB$5&lt;=$D96,0,IF(SUM($D96,I71)&gt;BB$5,$U82/I71,$U82-SUM($I96:BA96)))</f>
        <v>0</v>
      </c>
      <c r="BC96" s="4">
        <f>IF(BC$5&lt;=$D96,0,IF(SUM($D96,I71)&gt;BC$5,$U82/I71,$U82-SUM($I96:BB96)))</f>
        <v>0</v>
      </c>
      <c r="BD96" s="4">
        <f>IF(BD$5&lt;=$D96,0,IF(SUM($D96,I71)&gt;BD$5,$U82/I71,$U82-SUM($I96:BC96)))</f>
        <v>0</v>
      </c>
      <c r="BE96" s="4">
        <f>IF(BE$5&lt;=$D96,0,IF(SUM($D96,I71)&gt;BE$5,$U82/I71,$U82-SUM($I96:BD96)))</f>
        <v>0</v>
      </c>
      <c r="BF96" s="4">
        <f>IF(BF$5&lt;=$D96,0,IF(SUM($D96,I71)&gt;BF$5,$U82/I71,$U82-SUM($I96:BE96)))</f>
        <v>0</v>
      </c>
      <c r="BG96" s="4">
        <f>IF(BG$5&lt;=$D96,0,IF(SUM($D96,I71)&gt;BG$5,$U82/I71,$U82-SUM($I96:BF96)))</f>
        <v>0</v>
      </c>
      <c r="BH96" s="4">
        <f>IF(BH$5&lt;=$D96,0,IF(SUM($D96,I71)&gt;BH$5,$U82/I71,$U82-SUM($I96:BG96)))</f>
        <v>0</v>
      </c>
      <c r="BI96" s="4">
        <f>IF(BI$5&lt;=$D96,0,IF(SUM($D96,I71)&gt;BI$5,$U82/I71,$U82-SUM($I96:BH96)))</f>
        <v>0</v>
      </c>
      <c r="BJ96" s="4">
        <f>IF(BJ$5&lt;=$D96,0,IF(SUM($D96,I71)&gt;BJ$5,$U82/I71,$U82-SUM($I96:BI96)))</f>
        <v>0</v>
      </c>
      <c r="BK96" s="4">
        <f>IF(BK$5&lt;=$D96,0,IF(SUM($D96,I71)&gt;BK$5,$U82/I71,$U82-SUM($I96:BJ96)))</f>
        <v>0</v>
      </c>
      <c r="BL96" s="4">
        <f>IF(BL$5&lt;=$D96,0,IF(SUM($D96,I71)&gt;BL$5,$U82/I71,$U82-SUM($I96:BK96)))</f>
        <v>0</v>
      </c>
      <c r="BM96" s="4">
        <f>IF(BM$5&lt;=$D96,0,IF(SUM($D96,I71)&gt;BM$5,$U82/I71,$U82-SUM($I96:BL96)))</f>
        <v>0</v>
      </c>
      <c r="BN96" s="4">
        <f>IF(BN$5&lt;=$D96,0,IF(SUM($D96,I71)&gt;BN$5,$U82/I71,$U82-SUM($I96:BM96)))</f>
        <v>0</v>
      </c>
      <c r="BO96" s="4">
        <f>IF(BO$5&lt;=$D96,0,IF(SUM($D96,I71)&gt;BO$5,$U82/I71,$U82-SUM($I96:BN96)))</f>
        <v>0</v>
      </c>
      <c r="BP96" s="4">
        <f>IF(BP$5&lt;=$D96,0,IF(SUM($D96,I71)&gt;BP$5,$U82/I71,$U82-SUM($I96:BO96)))</f>
        <v>0</v>
      </c>
      <c r="BQ96" s="4">
        <f>IF(BQ$5&lt;=$D96,0,IF(SUM($D96,I71)&gt;BQ$5,$U82/I71,$U82-SUM($I96:BP96)))</f>
        <v>0</v>
      </c>
    </row>
    <row r="97" spans="4:69" ht="12.75" customHeight="1">
      <c r="D97" s="23">
        <f t="shared" si="137"/>
        <v>2023</v>
      </c>
      <c r="E97" s="1" t="s">
        <v>25</v>
      </c>
      <c r="I97" s="34"/>
      <c r="J97" s="4">
        <f>IF(J$5&lt;=$D97,0,IF(SUM($D97,I71)&gt;J$5,$V82/I71,$V82-SUM($I97:I97)))</f>
        <v>0</v>
      </c>
      <c r="K97" s="4">
        <f>IF(K$5&lt;=$D97,0,IF(SUM($D97,I71)&gt;K$5,$V82/I71,$V82-SUM($I97:J97)))</f>
        <v>0</v>
      </c>
      <c r="L97" s="4">
        <f>IF(L$5&lt;=$D97,0,IF(SUM($D97,I71)&gt;L$5,$V82/I71,$V82-SUM($I97:K97)))</f>
        <v>0</v>
      </c>
      <c r="M97" s="4">
        <f>IF(M$5&lt;=$D97,0,IF(SUM($D97,I71)&gt;M$5,$V82/I71,$V82-SUM($I97:L97)))</f>
        <v>0</v>
      </c>
      <c r="N97" s="4">
        <f>IF(N$5&lt;=$D97,0,IF(SUM($D97,I71)&gt;N$5,$V82/I71,$V82-SUM($I97:M97)))</f>
        <v>0</v>
      </c>
      <c r="O97" s="4">
        <f>IF(O$5&lt;=$D97,0,IF(SUM($D97,I71)&gt;O$5,$V82/I71,$V82-SUM($I97:N97)))</f>
        <v>0</v>
      </c>
      <c r="P97" s="4">
        <f>IF(P$5&lt;=$D97,0,IF(SUM($D97,I71)&gt;P$5,$V82/I71,$V82-SUM($I97:O97)))</f>
        <v>0</v>
      </c>
      <c r="Q97" s="4">
        <f>IF(Q$5&lt;=$D97,0,IF(SUM($D97,I71)&gt;Q$5,$V82/I71,$V82-SUM($I97:P97)))</f>
        <v>0</v>
      </c>
      <c r="R97" s="4">
        <f>IF(R$5&lt;=$D97,0,IF(SUM($D97,I71)&gt;R$5,$V82/I71,$V82-SUM($I97:Q97)))</f>
        <v>0</v>
      </c>
      <c r="S97" s="4">
        <f>IF(S$5&lt;=$D97,0,IF(SUM($D97,I71)&gt;S$5,$V82/I71,$V82-SUM($I97:R97)))</f>
        <v>0</v>
      </c>
      <c r="T97" s="4">
        <f>IF(T$5&lt;=$D97,0,IF(SUM($D97,I71)&gt;T$5,$V82/I71,$V82-SUM($I97:S97)))</f>
        <v>0</v>
      </c>
      <c r="U97" s="4">
        <f>IF(U$5&lt;=$D97,0,IF(SUM($D97,I71)&gt;U$5,$V82/I71,$V82-SUM($I97:T97)))</f>
        <v>0</v>
      </c>
      <c r="V97" s="4">
        <f>IF(V$5&lt;=$D97,0,IF(SUM($D97,I71)&gt;V$5,$V82/I71,$V82-SUM($I97:U97)))</f>
        <v>0</v>
      </c>
      <c r="W97" s="4">
        <f>IF(W$5&lt;=$D97,0,IF(SUM($D97,I71)&gt;W$5,$V82/I71,$V82-SUM($I97:V97)))</f>
        <v>0</v>
      </c>
      <c r="X97" s="4">
        <f>IF(X$5&lt;=$D97,0,IF(SUM($D97,I71)&gt;X$5,$V82/I71,$V82-SUM($I97:W97)))</f>
        <v>0</v>
      </c>
      <c r="Y97" s="4">
        <f>IF(Y$5&lt;=$D97,0,IF(SUM($D97,I71)&gt;Y$5,$V82/I71,$V82-SUM($I97:X97)))</f>
        <v>0</v>
      </c>
      <c r="Z97" s="4">
        <f>IF(Z$5&lt;=$D97,0,IF(SUM($D97,I71)&gt;Z$5,$V82/I71,$V82-SUM($I97:Y97)))</f>
        <v>0</v>
      </c>
      <c r="AA97" s="4">
        <f>IF(AA$5&lt;=$D97,0,IF(SUM($D97,I71)&gt;AA$5,$V82/I71,$V82-SUM($I97:Z97)))</f>
        <v>0</v>
      </c>
      <c r="AB97" s="4">
        <f>IF(AB$5&lt;=$D97,0,IF(SUM($D97,I71)&gt;AB$5,$V82/I71,$V82-SUM($I97:AA97)))</f>
        <v>0</v>
      </c>
      <c r="AC97" s="4">
        <f>IF(AC$5&lt;=$D97,0,IF(SUM($D97,I71)&gt;AC$5,$V82/I71,$V82-SUM($I97:AB97)))</f>
        <v>0</v>
      </c>
      <c r="AD97" s="4">
        <f>IF(AD$5&lt;=$D97,0,IF(SUM($D97,I71)&gt;AD$5,$V82/I71,$V82-SUM($I97:AC97)))</f>
        <v>0</v>
      </c>
      <c r="AE97" s="4">
        <f>IF(AE$5&lt;=$D97,0,IF(SUM($D97,I71)&gt;AE$5,$V82/I71,$V82-SUM($I97:AD97)))</f>
        <v>0</v>
      </c>
      <c r="AF97" s="4">
        <f>IF(AF$5&lt;=$D97,0,IF(SUM($D97,I71)&gt;AF$5,$V82/I71,$V82-SUM($I97:AE97)))</f>
        <v>0</v>
      </c>
      <c r="AG97" s="4">
        <f>IF(AG$5&lt;=$D97,0,IF(SUM($D97,I71)&gt;AG$5,$V82/I71,$V82-SUM($I97:AF97)))</f>
        <v>0</v>
      </c>
      <c r="AH97" s="4">
        <f>IF(AH$5&lt;=$D97,0,IF(SUM($D97,I71)&gt;AH$5,$V82/I71,$V82-SUM($I97:AG97)))</f>
        <v>0</v>
      </c>
      <c r="AI97" s="4">
        <f>IF(AI$5&lt;=$D97,0,IF(SUM($D97,I71)&gt;AI$5,$V82/I71,$V82-SUM($I97:AH97)))</f>
        <v>0</v>
      </c>
      <c r="AJ97" s="4">
        <f>IF(AJ$5&lt;=$D97,0,IF(SUM($D97,I71)&gt;AJ$5,$V82/I71,$V82-SUM($I97:AI97)))</f>
        <v>0</v>
      </c>
      <c r="AK97" s="4">
        <f>IF(AK$5&lt;=$D97,0,IF(SUM($D97,I71)&gt;AK$5,$V82/I71,$V82-SUM($I97:AJ97)))</f>
        <v>0</v>
      </c>
      <c r="AL97" s="4">
        <f>IF(AL$5&lt;=$D97,0,IF(SUM($D97,I71)&gt;AL$5,$V82/I71,$V82-SUM($I97:AK97)))</f>
        <v>0</v>
      </c>
      <c r="AM97" s="4">
        <f>IF(AM$5&lt;=$D97,0,IF(SUM($D97,I71)&gt;AM$5,$V82/I71,$V82-SUM($I97:AL97)))</f>
        <v>0</v>
      </c>
      <c r="AN97" s="4">
        <f>IF(AN$5&lt;=$D97,0,IF(SUM($D97,I71)&gt;AN$5,$V82/I71,$V82-SUM($I97:AM97)))</f>
        <v>0</v>
      </c>
      <c r="AO97" s="4">
        <f>IF(AO$5&lt;=$D97,0,IF(SUM($D97,I71)&gt;AO$5,$V82/I71,$V82-SUM($I97:AN97)))</f>
        <v>0</v>
      </c>
      <c r="AP97" s="4">
        <f>IF(AP$5&lt;=$D97,0,IF(SUM($D97,I71)&gt;AP$5,$V82/I71,$V82-SUM($I97:AO97)))</f>
        <v>0</v>
      </c>
      <c r="AQ97" s="4">
        <f>IF(AQ$5&lt;=$D97,0,IF(SUM($D97,I71)&gt;AQ$5,$V82/I71,$V82-SUM($I97:AP97)))</f>
        <v>0</v>
      </c>
      <c r="AR97" s="4">
        <f>IF(AR$5&lt;=$D97,0,IF(SUM($D97,I71)&gt;AR$5,$V82/I71,$V82-SUM($I97:AQ97)))</f>
        <v>0</v>
      </c>
      <c r="AS97" s="4">
        <f>IF(AS$5&lt;=$D97,0,IF(SUM($D97,I71)&gt;AS$5,$V82/I71,$V82-SUM($I97:AR97)))</f>
        <v>0</v>
      </c>
      <c r="AT97" s="4">
        <f>IF(AT$5&lt;=$D97,0,IF(SUM($D97,I71)&gt;AT$5,$V82/I71,$V82-SUM($I97:AS97)))</f>
        <v>0</v>
      </c>
      <c r="AU97" s="4">
        <f>IF(AU$5&lt;=$D97,0,IF(SUM($D97,I71)&gt;AU$5,$V82/I71,$V82-SUM($I97:AT97)))</f>
        <v>0</v>
      </c>
      <c r="AV97" s="4">
        <f>IF(AV$5&lt;=$D97,0,IF(SUM($D97,I71)&gt;AV$5,$V82/I71,$V82-SUM($I97:AU97)))</f>
        <v>0</v>
      </c>
      <c r="AW97" s="4">
        <f>IF(AW$5&lt;=$D97,0,IF(SUM($D97,I71)&gt;AW$5,$V82/I71,$V82-SUM($I97:AV97)))</f>
        <v>0</v>
      </c>
      <c r="AX97" s="4">
        <f>IF(AX$5&lt;=$D97,0,IF(SUM($D97,I71)&gt;AX$5,$V82/I71,$V82-SUM($I97:AW97)))</f>
        <v>0</v>
      </c>
      <c r="AY97" s="4">
        <f>IF(AY$5&lt;=$D97,0,IF(SUM($D97,I71)&gt;AY$5,$V82/I71,$V82-SUM($I97:AX97)))</f>
        <v>0</v>
      </c>
      <c r="AZ97" s="4">
        <f>IF(AZ$5&lt;=$D97,0,IF(SUM($D97,I71)&gt;AZ$5,$V82/I71,$V82-SUM($I97:AY97)))</f>
        <v>0</v>
      </c>
      <c r="BA97" s="4">
        <f>IF(BA$5&lt;=$D97,0,IF(SUM($D97,I71)&gt;BA$5,$V82/I71,$V82-SUM($I97:AZ97)))</f>
        <v>0</v>
      </c>
      <c r="BB97" s="4">
        <f>IF(BB$5&lt;=$D97,0,IF(SUM($D97,I71)&gt;BB$5,$V82/I71,$V82-SUM($I97:BA97)))</f>
        <v>0</v>
      </c>
      <c r="BC97" s="4">
        <f>IF(BC$5&lt;=$D97,0,IF(SUM($D97,I71)&gt;BC$5,$V82/I71,$V82-SUM($I97:BB97)))</f>
        <v>0</v>
      </c>
      <c r="BD97" s="4">
        <f>IF(BD$5&lt;=$D97,0,IF(SUM($D97,I71)&gt;BD$5,$V82/I71,$V82-SUM($I97:BC97)))</f>
        <v>0</v>
      </c>
      <c r="BE97" s="4">
        <f>IF(BE$5&lt;=$D97,0,IF(SUM($D97,I71)&gt;BE$5,$V82/I71,$V82-SUM($I97:BD97)))</f>
        <v>0</v>
      </c>
      <c r="BF97" s="4">
        <f>IF(BF$5&lt;=$D97,0,IF(SUM($D97,I71)&gt;BF$5,$V82/I71,$V82-SUM($I97:BE97)))</f>
        <v>0</v>
      </c>
      <c r="BG97" s="4">
        <f>IF(BG$5&lt;=$D97,0,IF(SUM($D97,I71)&gt;BG$5,$V82/I71,$V82-SUM($I97:BF97)))</f>
        <v>0</v>
      </c>
      <c r="BH97" s="4">
        <f>IF(BH$5&lt;=$D97,0,IF(SUM($D97,I71)&gt;BH$5,$V82/I71,$V82-SUM($I97:BG97)))</f>
        <v>0</v>
      </c>
      <c r="BI97" s="4">
        <f>IF(BI$5&lt;=$D97,0,IF(SUM($D97,I71)&gt;BI$5,$V82/I71,$V82-SUM($I97:BH97)))</f>
        <v>0</v>
      </c>
      <c r="BJ97" s="4">
        <f>IF(BJ$5&lt;=$D97,0,IF(SUM($D97,I71)&gt;BJ$5,$V82/I71,$V82-SUM($I97:BI97)))</f>
        <v>0</v>
      </c>
      <c r="BK97" s="4">
        <f>IF(BK$5&lt;=$D97,0,IF(SUM($D97,I71)&gt;BK$5,$V82/I71,$V82-SUM($I97:BJ97)))</f>
        <v>0</v>
      </c>
      <c r="BL97" s="4">
        <f>IF(BL$5&lt;=$D97,0,IF(SUM($D97,I71)&gt;BL$5,$V82/I71,$V82-SUM($I97:BK97)))</f>
        <v>0</v>
      </c>
      <c r="BM97" s="4">
        <f>IF(BM$5&lt;=$D97,0,IF(SUM($D97,I71)&gt;BM$5,$V82/I71,$V82-SUM($I97:BL97)))</f>
        <v>0</v>
      </c>
      <c r="BN97" s="4">
        <f>IF(BN$5&lt;=$D97,0,IF(SUM($D97,I71)&gt;BN$5,$V82/I71,$V82-SUM($I97:BM97)))</f>
        <v>0</v>
      </c>
      <c r="BO97" s="4">
        <f>IF(BO$5&lt;=$D97,0,IF(SUM($D97,I71)&gt;BO$5,$V82/I71,$V82-SUM($I97:BN97)))</f>
        <v>0</v>
      </c>
      <c r="BP97" s="4">
        <f>IF(BP$5&lt;=$D97,0,IF(SUM($D97,I71)&gt;BP$5,$V82/I71,$V82-SUM($I97:BO97)))</f>
        <v>0</v>
      </c>
      <c r="BQ97" s="4">
        <f>IF(BQ$5&lt;=$D97,0,IF(SUM($D97,I71)&gt;BQ$5,$V82/I71,$V82-SUM($I97:BP97)))</f>
        <v>0</v>
      </c>
    </row>
    <row r="98" spans="4:69" ht="12.75" customHeight="1">
      <c r="D98" s="23">
        <f t="shared" si="137"/>
        <v>2024</v>
      </c>
      <c r="E98" s="1" t="s">
        <v>25</v>
      </c>
      <c r="I98" s="34"/>
      <c r="J98" s="4">
        <f>IF(J$5&lt;=$D98,0,IF(SUM($D98,I71)&gt;J$5,$W82/I71,$W82-SUM($I98:I98)))</f>
        <v>0</v>
      </c>
      <c r="K98" s="4">
        <f>IF(K$5&lt;=$D98,0,IF(SUM($D98,I71)&gt;K$5,$W82/I71,$W82-SUM($I98:J98)))</f>
        <v>0</v>
      </c>
      <c r="L98" s="4">
        <f>IF(L$5&lt;=$D98,0,IF(SUM($D98,I71)&gt;L$5,$W82/I71,$W82-SUM($I98:K98)))</f>
        <v>0</v>
      </c>
      <c r="M98" s="4">
        <f>IF(M$5&lt;=$D98,0,IF(SUM($D98,I71)&gt;M$5,$W82/I71,$W82-SUM($I98:L98)))</f>
        <v>0</v>
      </c>
      <c r="N98" s="4">
        <f>IF(N$5&lt;=$D98,0,IF(SUM($D98,I71)&gt;N$5,$W82/I71,$W82-SUM($I98:M98)))</f>
        <v>0</v>
      </c>
      <c r="O98" s="4">
        <f>IF(O$5&lt;=$D98,0,IF(SUM($D98,I71)&gt;O$5,$W82/I71,$W82-SUM($I98:N98)))</f>
        <v>0</v>
      </c>
      <c r="P98" s="4">
        <f>IF(P$5&lt;=$D98,0,IF(SUM($D98,I71)&gt;P$5,$W82/I71,$W82-SUM($I98:O98)))</f>
        <v>0</v>
      </c>
      <c r="Q98" s="4">
        <f>IF(Q$5&lt;=$D98,0,IF(SUM($D98,I71)&gt;Q$5,$W82/I71,$W82-SUM($I98:P98)))</f>
        <v>0</v>
      </c>
      <c r="R98" s="4">
        <f>IF(R$5&lt;=$D98,0,IF(SUM($D98,I71)&gt;R$5,$W82/I71,$W82-SUM($I98:Q98)))</f>
        <v>0</v>
      </c>
      <c r="S98" s="4">
        <f>IF(S$5&lt;=$D98,0,IF(SUM($D98,I71)&gt;S$5,$W82/I71,$W82-SUM($I98:R98)))</f>
        <v>0</v>
      </c>
      <c r="T98" s="4">
        <f>IF(T$5&lt;=$D98,0,IF(SUM($D98,I71)&gt;T$5,$W82/I71,$W82-SUM($I98:S98)))</f>
        <v>0</v>
      </c>
      <c r="U98" s="4">
        <f>IF(U$5&lt;=$D98,0,IF(SUM($D98,I71)&gt;U$5,$W82/I71,$W82-SUM($I98:T98)))</f>
        <v>0</v>
      </c>
      <c r="V98" s="4">
        <f>IF(V$5&lt;=$D98,0,IF(SUM($D98,I71)&gt;V$5,$W82/I71,$W82-SUM($I98:U98)))</f>
        <v>0</v>
      </c>
      <c r="W98" s="4">
        <f>IF(W$5&lt;=$D98,0,IF(SUM($D98,I71)&gt;W$5,$W82/I71,$W82-SUM($I98:V98)))</f>
        <v>0</v>
      </c>
      <c r="X98" s="4">
        <f>IF(X$5&lt;=$D98,0,IF(SUM($D98,I71)&gt;X$5,$W82/I71,$W82-SUM($I98:W98)))</f>
        <v>0</v>
      </c>
      <c r="Y98" s="4">
        <f>IF(Y$5&lt;=$D98,0,IF(SUM($D98,I71)&gt;Y$5,$W82/I71,$W82-SUM($I98:X98)))</f>
        <v>0</v>
      </c>
      <c r="Z98" s="4">
        <f>IF(Z$5&lt;=$D98,0,IF(SUM($D98,I71)&gt;Z$5,$W82/I71,$W82-SUM($I98:Y98)))</f>
        <v>0</v>
      </c>
      <c r="AA98" s="4">
        <f>IF(AA$5&lt;=$D98,0,IF(SUM($D98,I71)&gt;AA$5,$W82/I71,$W82-SUM($I98:Z98)))</f>
        <v>0</v>
      </c>
      <c r="AB98" s="4">
        <f>IF(AB$5&lt;=$D98,0,IF(SUM($D98,I71)&gt;AB$5,$W82/I71,$W82-SUM($I98:AA98)))</f>
        <v>0</v>
      </c>
      <c r="AC98" s="4">
        <f>IF(AC$5&lt;=$D98,0,IF(SUM($D98,I71)&gt;AC$5,$W82/I71,$W82-SUM($I98:AB98)))</f>
        <v>0</v>
      </c>
      <c r="AD98" s="4">
        <f>IF(AD$5&lt;=$D98,0,IF(SUM($D98,I71)&gt;AD$5,$W82/I71,$W82-SUM($I98:AC98)))</f>
        <v>0</v>
      </c>
      <c r="AE98" s="4">
        <f>IF(AE$5&lt;=$D98,0,IF(SUM($D98,I71)&gt;AE$5,$W82/I71,$W82-SUM($I98:AD98)))</f>
        <v>0</v>
      </c>
      <c r="AF98" s="4">
        <f>IF(AF$5&lt;=$D98,0,IF(SUM($D98,I71)&gt;AF$5,$W82/I71,$W82-SUM($I98:AE98)))</f>
        <v>0</v>
      </c>
      <c r="AG98" s="4">
        <f>IF(AG$5&lt;=$D98,0,IF(SUM($D98,I71)&gt;AG$5,$W82/I71,$W82-SUM($I98:AF98)))</f>
        <v>0</v>
      </c>
      <c r="AH98" s="4">
        <f>IF(AH$5&lt;=$D98,0,IF(SUM($D98,I71)&gt;AH$5,$W82/I71,$W82-SUM($I98:AG98)))</f>
        <v>0</v>
      </c>
      <c r="AI98" s="4">
        <f>IF(AI$5&lt;=$D98,0,IF(SUM($D98,I71)&gt;AI$5,$W82/I71,$W82-SUM($I98:AH98)))</f>
        <v>0</v>
      </c>
      <c r="AJ98" s="4">
        <f>IF(AJ$5&lt;=$D98,0,IF(SUM($D98,I71)&gt;AJ$5,$W82/I71,$W82-SUM($I98:AI98)))</f>
        <v>0</v>
      </c>
      <c r="AK98" s="4">
        <f>IF(AK$5&lt;=$D98,0,IF(SUM($D98,I71)&gt;AK$5,$W82/I71,$W82-SUM($I98:AJ98)))</f>
        <v>0</v>
      </c>
      <c r="AL98" s="4">
        <f>IF(AL$5&lt;=$D98,0,IF(SUM($D98,I71)&gt;AL$5,$W82/I71,$W82-SUM($I98:AK98)))</f>
        <v>0</v>
      </c>
      <c r="AM98" s="4">
        <f>IF(AM$5&lt;=$D98,0,IF(SUM($D98,I71)&gt;AM$5,$W82/I71,$W82-SUM($I98:AL98)))</f>
        <v>0</v>
      </c>
      <c r="AN98" s="4">
        <f>IF(AN$5&lt;=$D98,0,IF(SUM($D98,I71)&gt;AN$5,$W82/I71,$W82-SUM($I98:AM98)))</f>
        <v>0</v>
      </c>
      <c r="AO98" s="4">
        <f>IF(AO$5&lt;=$D98,0,IF(SUM($D98,I71)&gt;AO$5,$W82/I71,$W82-SUM($I98:AN98)))</f>
        <v>0</v>
      </c>
      <c r="AP98" s="4">
        <f>IF(AP$5&lt;=$D98,0,IF(SUM($D98,I71)&gt;AP$5,$W82/I71,$W82-SUM($I98:AO98)))</f>
        <v>0</v>
      </c>
      <c r="AQ98" s="4">
        <f>IF(AQ$5&lt;=$D98,0,IF(SUM($D98,I71)&gt;AQ$5,$W82/I71,$W82-SUM($I98:AP98)))</f>
        <v>0</v>
      </c>
      <c r="AR98" s="4">
        <f>IF(AR$5&lt;=$D98,0,IF(SUM($D98,I71)&gt;AR$5,$W82/I71,$W82-SUM($I98:AQ98)))</f>
        <v>0</v>
      </c>
      <c r="AS98" s="4">
        <f>IF(AS$5&lt;=$D98,0,IF(SUM($D98,I71)&gt;AS$5,$W82/I71,$W82-SUM($I98:AR98)))</f>
        <v>0</v>
      </c>
      <c r="AT98" s="4">
        <f>IF(AT$5&lt;=$D98,0,IF(SUM($D98,I71)&gt;AT$5,$W82/I71,$W82-SUM($I98:AS98)))</f>
        <v>0</v>
      </c>
      <c r="AU98" s="4">
        <f>IF(AU$5&lt;=$D98,0,IF(SUM($D98,I71)&gt;AU$5,$W82/I71,$W82-SUM($I98:AT98)))</f>
        <v>0</v>
      </c>
      <c r="AV98" s="4">
        <f>IF(AV$5&lt;=$D98,0,IF(SUM($D98,I71)&gt;AV$5,$W82/I71,$W82-SUM($I98:AU98)))</f>
        <v>0</v>
      </c>
      <c r="AW98" s="4">
        <f>IF(AW$5&lt;=$D98,0,IF(SUM($D98,I71)&gt;AW$5,$W82/I71,$W82-SUM($I98:AV98)))</f>
        <v>0</v>
      </c>
      <c r="AX98" s="4">
        <f>IF(AX$5&lt;=$D98,0,IF(SUM($D98,I71)&gt;AX$5,$W82/I71,$W82-SUM($I98:AW98)))</f>
        <v>0</v>
      </c>
      <c r="AY98" s="4">
        <f>IF(AY$5&lt;=$D98,0,IF(SUM($D98,I71)&gt;AY$5,$W82/I71,$W82-SUM($I98:AX98)))</f>
        <v>0</v>
      </c>
      <c r="AZ98" s="4">
        <f>IF(AZ$5&lt;=$D98,0,IF(SUM($D98,I71)&gt;AZ$5,$W82/I71,$W82-SUM($I98:AY98)))</f>
        <v>0</v>
      </c>
      <c r="BA98" s="4">
        <f>IF(BA$5&lt;=$D98,0,IF(SUM($D98,I71)&gt;BA$5,$W82/I71,$W82-SUM($I98:AZ98)))</f>
        <v>0</v>
      </c>
      <c r="BB98" s="4">
        <f>IF(BB$5&lt;=$D98,0,IF(SUM($D98,I71)&gt;BB$5,$W82/I71,$W82-SUM($I98:BA98)))</f>
        <v>0</v>
      </c>
      <c r="BC98" s="4">
        <f>IF(BC$5&lt;=$D98,0,IF(SUM($D98,I71)&gt;BC$5,$W82/I71,$W82-SUM($I98:BB98)))</f>
        <v>0</v>
      </c>
      <c r="BD98" s="4">
        <f>IF(BD$5&lt;=$D98,0,IF(SUM($D98,I71)&gt;BD$5,$W82/I71,$W82-SUM($I98:BC98)))</f>
        <v>0</v>
      </c>
      <c r="BE98" s="4">
        <f>IF(BE$5&lt;=$D98,0,IF(SUM($D98,I71)&gt;BE$5,$W82/I71,$W82-SUM($I98:BD98)))</f>
        <v>0</v>
      </c>
      <c r="BF98" s="4">
        <f>IF(BF$5&lt;=$D98,0,IF(SUM($D98,I71)&gt;BF$5,$W82/I71,$W82-SUM($I98:BE98)))</f>
        <v>0</v>
      </c>
      <c r="BG98" s="4">
        <f>IF(BG$5&lt;=$D98,0,IF(SUM($D98,I71)&gt;BG$5,$W82/I71,$W82-SUM($I98:BF98)))</f>
        <v>0</v>
      </c>
      <c r="BH98" s="4">
        <f>IF(BH$5&lt;=$D98,0,IF(SUM($D98,I71)&gt;BH$5,$W82/I71,$W82-SUM($I98:BG98)))</f>
        <v>0</v>
      </c>
      <c r="BI98" s="4">
        <f>IF(BI$5&lt;=$D98,0,IF(SUM($D98,I71)&gt;BI$5,$W82/I71,$W82-SUM($I98:BH98)))</f>
        <v>0</v>
      </c>
      <c r="BJ98" s="4">
        <f>IF(BJ$5&lt;=$D98,0,IF(SUM($D98,I71)&gt;BJ$5,$W82/I71,$W82-SUM($I98:BI98)))</f>
        <v>0</v>
      </c>
      <c r="BK98" s="4">
        <f>IF(BK$5&lt;=$D98,0,IF(SUM($D98,I71)&gt;BK$5,$W82/I71,$W82-SUM($I98:BJ98)))</f>
        <v>0</v>
      </c>
      <c r="BL98" s="4">
        <f>IF(BL$5&lt;=$D98,0,IF(SUM($D98,I71)&gt;BL$5,$W82/I71,$W82-SUM($I98:BK98)))</f>
        <v>0</v>
      </c>
      <c r="BM98" s="4">
        <f>IF(BM$5&lt;=$D98,0,IF(SUM($D98,I71)&gt;BM$5,$W82/I71,$W82-SUM($I98:BL98)))</f>
        <v>0</v>
      </c>
      <c r="BN98" s="4">
        <f>IF(BN$5&lt;=$D98,0,IF(SUM($D98,I71)&gt;BN$5,$W82/I71,$W82-SUM($I98:BM98)))</f>
        <v>0</v>
      </c>
      <c r="BO98" s="4">
        <f>IF(BO$5&lt;=$D98,0,IF(SUM($D98,I71)&gt;BO$5,$W82/I71,$W82-SUM($I98:BN98)))</f>
        <v>0</v>
      </c>
      <c r="BP98" s="4">
        <f>IF(BP$5&lt;=$D98,0,IF(SUM($D98,I71)&gt;BP$5,$W82/I71,$W82-SUM($I98:BO98)))</f>
        <v>0</v>
      </c>
      <c r="BQ98" s="4">
        <f>IF(BQ$5&lt;=$D98,0,IF(SUM($D98,I71)&gt;BQ$5,$W82/I71,$W82-SUM($I98:BP98)))</f>
        <v>0</v>
      </c>
    </row>
    <row r="99" spans="4:69" ht="12.75" customHeight="1">
      <c r="D99" s="23">
        <f t="shared" si="137"/>
        <v>2025</v>
      </c>
      <c r="E99" s="1" t="s">
        <v>25</v>
      </c>
      <c r="I99" s="34"/>
      <c r="J99" s="4">
        <f>IF(J$5&lt;=$D99,0,IF(SUM($D99,I71)&gt;J$5,$X82/I71,$X82-SUM($I99:I99)))</f>
        <v>0</v>
      </c>
      <c r="K99" s="4">
        <f>IF(K$5&lt;=$D99,0,IF(SUM($D99,I71)&gt;K$5,$X82/I71,$X82-SUM($I99:J99)))</f>
        <v>0</v>
      </c>
      <c r="L99" s="4">
        <f>IF(L$5&lt;=$D99,0,IF(SUM($D99,I71)&gt;L$5,$X82/I71,$X82-SUM($I99:K99)))</f>
        <v>0</v>
      </c>
      <c r="M99" s="4">
        <f>IF(M$5&lt;=$D99,0,IF(SUM($D99,I71)&gt;M$5,$X82/I71,$X82-SUM($I99:L99)))</f>
        <v>0</v>
      </c>
      <c r="N99" s="4">
        <f>IF(N$5&lt;=$D99,0,IF(SUM($D99,I71)&gt;N$5,$X82/I71,$X82-SUM($I99:M99)))</f>
        <v>0</v>
      </c>
      <c r="O99" s="4">
        <f>IF(O$5&lt;=$D99,0,IF(SUM($D99,I71)&gt;O$5,$X82/I71,$X82-SUM($I99:N99)))</f>
        <v>0</v>
      </c>
      <c r="P99" s="4">
        <f>IF(P$5&lt;=$D99,0,IF(SUM($D99,I71)&gt;P$5,$X82/I71,$X82-SUM($I99:O99)))</f>
        <v>0</v>
      </c>
      <c r="Q99" s="4">
        <f>IF(Q$5&lt;=$D99,0,IF(SUM($D99,I71)&gt;Q$5,$X82/I71,$X82-SUM($I99:P99)))</f>
        <v>0</v>
      </c>
      <c r="R99" s="4">
        <f>IF(R$5&lt;=$D99,0,IF(SUM($D99,I71)&gt;R$5,$X82/I71,$X82-SUM($I99:Q99)))</f>
        <v>0</v>
      </c>
      <c r="S99" s="4">
        <f>IF(S$5&lt;=$D99,0,IF(SUM($D99,I71)&gt;S$5,$X82/I71,$X82-SUM($I99:R99)))</f>
        <v>0</v>
      </c>
      <c r="T99" s="4">
        <f>IF(T$5&lt;=$D99,0,IF(SUM($D99,I71)&gt;T$5,$X82/I71,$X82-SUM($I99:S99)))</f>
        <v>0</v>
      </c>
      <c r="U99" s="4">
        <f>IF(U$5&lt;=$D99,0,IF(SUM($D99,I71)&gt;U$5,$X82/I71,$X82-SUM($I99:T99)))</f>
        <v>0</v>
      </c>
      <c r="V99" s="4">
        <f>IF(V$5&lt;=$D99,0,IF(SUM($D99,I71)&gt;V$5,$X82/I71,$X82-SUM($I99:U99)))</f>
        <v>0</v>
      </c>
      <c r="W99" s="4">
        <f>IF(W$5&lt;=$D99,0,IF(SUM($D99,I71)&gt;W$5,$X82/I71,$X82-SUM($I99:V99)))</f>
        <v>0</v>
      </c>
      <c r="X99" s="4">
        <f>IF(X$5&lt;=$D99,0,IF(SUM($D99,I71)&gt;X$5,$X82/I71,$X82-SUM($I99:W99)))</f>
        <v>0</v>
      </c>
      <c r="Y99" s="4">
        <f>IF(Y$5&lt;=$D99,0,IF(SUM($D99,I71)&gt;Y$5,$X82/I71,$X82-SUM($I99:X99)))</f>
        <v>0</v>
      </c>
      <c r="Z99" s="4">
        <f>IF(Z$5&lt;=$D99,0,IF(SUM($D99,I71)&gt;Z$5,$X82/I71,$X82-SUM($I99:Y99)))</f>
        <v>0</v>
      </c>
      <c r="AA99" s="4">
        <f>IF(AA$5&lt;=$D99,0,IF(SUM($D99,I71)&gt;AA$5,$X82/I71,$X82-SUM($I99:Z99)))</f>
        <v>0</v>
      </c>
      <c r="AB99" s="4">
        <f>IF(AB$5&lt;=$D99,0,IF(SUM($D99,I71)&gt;AB$5,$X82/I71,$X82-SUM($I99:AA99)))</f>
        <v>0</v>
      </c>
      <c r="AC99" s="4">
        <f>IF(AC$5&lt;=$D99,0,IF(SUM($D99,I71)&gt;AC$5,$X82/I71,$X82-SUM($I99:AB99)))</f>
        <v>0</v>
      </c>
      <c r="AD99" s="4">
        <f>IF(AD$5&lt;=$D99,0,IF(SUM($D99,I71)&gt;AD$5,$X82/I71,$X82-SUM($I99:AC99)))</f>
        <v>0</v>
      </c>
      <c r="AE99" s="4">
        <f>IF(AE$5&lt;=$D99,0,IF(SUM($D99,I71)&gt;AE$5,$X82/I71,$X82-SUM($I99:AD99)))</f>
        <v>0</v>
      </c>
      <c r="AF99" s="4">
        <f>IF(AF$5&lt;=$D99,0,IF(SUM($D99,I71)&gt;AF$5,$X82/I71,$X82-SUM($I99:AE99)))</f>
        <v>0</v>
      </c>
      <c r="AG99" s="4">
        <f>IF(AG$5&lt;=$D99,0,IF(SUM($D99,I71)&gt;AG$5,$X82/I71,$X82-SUM($I99:AF99)))</f>
        <v>0</v>
      </c>
      <c r="AH99" s="4">
        <f>IF(AH$5&lt;=$D99,0,IF(SUM($D99,I71)&gt;AH$5,$X82/I71,$X82-SUM($I99:AG99)))</f>
        <v>0</v>
      </c>
      <c r="AI99" s="4">
        <f>IF(AI$5&lt;=$D99,0,IF(SUM($D99,I71)&gt;AI$5,$X82/I71,$X82-SUM($I99:AH99)))</f>
        <v>0</v>
      </c>
      <c r="AJ99" s="4">
        <f>IF(AJ$5&lt;=$D99,0,IF(SUM($D99,I71)&gt;AJ$5,$X82/I71,$X82-SUM($I99:AI99)))</f>
        <v>0</v>
      </c>
      <c r="AK99" s="4">
        <f>IF(AK$5&lt;=$D99,0,IF(SUM($D99,I71)&gt;AK$5,$X82/I71,$X82-SUM($I99:AJ99)))</f>
        <v>0</v>
      </c>
      <c r="AL99" s="4">
        <f>IF(AL$5&lt;=$D99,0,IF(SUM($D99,I71)&gt;AL$5,$X82/I71,$X82-SUM($I99:AK99)))</f>
        <v>0</v>
      </c>
      <c r="AM99" s="4">
        <f>IF(AM$5&lt;=$D99,0,IF(SUM($D99,I71)&gt;AM$5,$X82/I71,$X82-SUM($I99:AL99)))</f>
        <v>0</v>
      </c>
      <c r="AN99" s="4">
        <f>IF(AN$5&lt;=$D99,0,IF(SUM($D99,I71)&gt;AN$5,$X82/I71,$X82-SUM($I99:AM99)))</f>
        <v>0</v>
      </c>
      <c r="AO99" s="4">
        <f>IF(AO$5&lt;=$D99,0,IF(SUM($D99,I71)&gt;AO$5,$X82/I71,$X82-SUM($I99:AN99)))</f>
        <v>0</v>
      </c>
      <c r="AP99" s="4">
        <f>IF(AP$5&lt;=$D99,0,IF(SUM($D99,I71)&gt;AP$5,$X82/I71,$X82-SUM($I99:AO99)))</f>
        <v>0</v>
      </c>
      <c r="AQ99" s="4">
        <f>IF(AQ$5&lt;=$D99,0,IF(SUM($D99,I71)&gt;AQ$5,$X82/I71,$X82-SUM($I99:AP99)))</f>
        <v>0</v>
      </c>
      <c r="AR99" s="4">
        <f>IF(AR$5&lt;=$D99,0,IF(SUM($D99,I71)&gt;AR$5,$X82/I71,$X82-SUM($I99:AQ99)))</f>
        <v>0</v>
      </c>
      <c r="AS99" s="4">
        <f>IF(AS$5&lt;=$D99,0,IF(SUM($D99,I71)&gt;AS$5,$X82/I71,$X82-SUM($I99:AR99)))</f>
        <v>0</v>
      </c>
      <c r="AT99" s="4">
        <f>IF(AT$5&lt;=$D99,0,IF(SUM($D99,I71)&gt;AT$5,$X82/I71,$X82-SUM($I99:AS99)))</f>
        <v>0</v>
      </c>
      <c r="AU99" s="4">
        <f>IF(AU$5&lt;=$D99,0,IF(SUM($D99,I71)&gt;AU$5,$X82/I71,$X82-SUM($I99:AT99)))</f>
        <v>0</v>
      </c>
      <c r="AV99" s="4">
        <f>IF(AV$5&lt;=$D99,0,IF(SUM($D99,I71)&gt;AV$5,$X82/I71,$X82-SUM($I99:AU99)))</f>
        <v>0</v>
      </c>
      <c r="AW99" s="4">
        <f>IF(AW$5&lt;=$D99,0,IF(SUM($D99,I71)&gt;AW$5,$X82/I71,$X82-SUM($I99:AV99)))</f>
        <v>0</v>
      </c>
      <c r="AX99" s="4">
        <f>IF(AX$5&lt;=$D99,0,IF(SUM($D99,I71)&gt;AX$5,$X82/I71,$X82-SUM($I99:AW99)))</f>
        <v>0</v>
      </c>
      <c r="AY99" s="4">
        <f>IF(AY$5&lt;=$D99,0,IF(SUM($D99,I71)&gt;AY$5,$X82/I71,$X82-SUM($I99:AX99)))</f>
        <v>0</v>
      </c>
      <c r="AZ99" s="4">
        <f>IF(AZ$5&lt;=$D99,0,IF(SUM($D99,I71)&gt;AZ$5,$X82/I71,$X82-SUM($I99:AY99)))</f>
        <v>0</v>
      </c>
      <c r="BA99" s="4">
        <f>IF(BA$5&lt;=$D99,0,IF(SUM($D99,I71)&gt;BA$5,$X82/I71,$X82-SUM($I99:AZ99)))</f>
        <v>0</v>
      </c>
      <c r="BB99" s="4">
        <f>IF(BB$5&lt;=$D99,0,IF(SUM($D99,I71)&gt;BB$5,$X82/I71,$X82-SUM($I99:BA99)))</f>
        <v>0</v>
      </c>
      <c r="BC99" s="4">
        <f>IF(BC$5&lt;=$D99,0,IF(SUM($D99,I71)&gt;BC$5,$X82/I71,$X82-SUM($I99:BB99)))</f>
        <v>0</v>
      </c>
      <c r="BD99" s="4">
        <f>IF(BD$5&lt;=$D99,0,IF(SUM($D99,I71)&gt;BD$5,$X82/I71,$X82-SUM($I99:BC99)))</f>
        <v>0</v>
      </c>
      <c r="BE99" s="4">
        <f>IF(BE$5&lt;=$D99,0,IF(SUM($D99,I71)&gt;BE$5,$X82/I71,$X82-SUM($I99:BD99)))</f>
        <v>0</v>
      </c>
      <c r="BF99" s="4">
        <f>IF(BF$5&lt;=$D99,0,IF(SUM($D99,I71)&gt;BF$5,$X82/I71,$X82-SUM($I99:BE99)))</f>
        <v>0</v>
      </c>
      <c r="BG99" s="4">
        <f>IF(BG$5&lt;=$D99,0,IF(SUM($D99,I71)&gt;BG$5,$X82/I71,$X82-SUM($I99:BF99)))</f>
        <v>0</v>
      </c>
      <c r="BH99" s="4">
        <f>IF(BH$5&lt;=$D99,0,IF(SUM($D99,I71)&gt;BH$5,$X82/I71,$X82-SUM($I99:BG99)))</f>
        <v>0</v>
      </c>
      <c r="BI99" s="4">
        <f>IF(BI$5&lt;=$D99,0,IF(SUM($D99,I71)&gt;BI$5,$X82/I71,$X82-SUM($I99:BH99)))</f>
        <v>0</v>
      </c>
      <c r="BJ99" s="4">
        <f>IF(BJ$5&lt;=$D99,0,IF(SUM($D99,I71)&gt;BJ$5,$X82/I71,$X82-SUM($I99:BI99)))</f>
        <v>0</v>
      </c>
      <c r="BK99" s="4">
        <f>IF(BK$5&lt;=$D99,0,IF(SUM($D99,I71)&gt;BK$5,$X82/I71,$X82-SUM($I99:BJ99)))</f>
        <v>0</v>
      </c>
      <c r="BL99" s="4">
        <f>IF(BL$5&lt;=$D99,0,IF(SUM($D99,I71)&gt;BL$5,$X82/I71,$X82-SUM($I99:BK99)))</f>
        <v>0</v>
      </c>
      <c r="BM99" s="4">
        <f>IF(BM$5&lt;=$D99,0,IF(SUM($D99,I71)&gt;BM$5,$X82/I71,$X82-SUM($I99:BL99)))</f>
        <v>0</v>
      </c>
      <c r="BN99" s="4">
        <f>IF(BN$5&lt;=$D99,0,IF(SUM($D99,I71)&gt;BN$5,$X82/I71,$X82-SUM($I99:BM99)))</f>
        <v>0</v>
      </c>
      <c r="BO99" s="4">
        <f>IF(BO$5&lt;=$D99,0,IF(SUM($D99,I71)&gt;BO$5,$X82/I71,$X82-SUM($I99:BN99)))</f>
        <v>0</v>
      </c>
      <c r="BP99" s="4">
        <f>IF(BP$5&lt;=$D99,0,IF(SUM($D99,I71)&gt;BP$5,$X82/I71,$X82-SUM($I99:BO99)))</f>
        <v>0</v>
      </c>
      <c r="BQ99" s="4">
        <f>IF(BQ$5&lt;=$D99,0,IF(SUM($D99,I71)&gt;BQ$5,$X82/I71,$X82-SUM($I99:BP99)))</f>
        <v>0</v>
      </c>
    </row>
    <row r="100" spans="4:69" ht="12.75" customHeight="1">
      <c r="D100" s="23">
        <f t="shared" si="137"/>
        <v>2026</v>
      </c>
      <c r="E100" s="1" t="s">
        <v>25</v>
      </c>
      <c r="I100" s="34"/>
      <c r="J100" s="4">
        <f>IF(J$5&lt;=$D100,0,IF(SUM($D100,I71)&gt;J$5,$Y82/I71,$Y82-SUM($I100:I100)))</f>
        <v>0</v>
      </c>
      <c r="K100" s="4">
        <f>IF(K$5&lt;=$D100,0,IF(SUM($D100,I71)&gt;K$5,$Y82/I71,$Y82-SUM($I100:J100)))</f>
        <v>0</v>
      </c>
      <c r="L100" s="4">
        <f>IF(L$5&lt;=$D100,0,IF(SUM($D100,I71)&gt;L$5,$Y82/I71,$Y82-SUM($I100:K100)))</f>
        <v>0</v>
      </c>
      <c r="M100" s="4">
        <f>IF(M$5&lt;=$D100,0,IF(SUM($D100,I71)&gt;M$5,$Y82/I71,$Y82-SUM($I100:L100)))</f>
        <v>0</v>
      </c>
      <c r="N100" s="4">
        <f>IF(N$5&lt;=$D100,0,IF(SUM($D100,I71)&gt;N$5,$Y82/I71,$Y82-SUM($I100:M100)))</f>
        <v>0</v>
      </c>
      <c r="O100" s="4">
        <f>IF(O$5&lt;=$D100,0,IF(SUM($D100,I71)&gt;O$5,$Y82/I71,$Y82-SUM($I100:N100)))</f>
        <v>0</v>
      </c>
      <c r="P100" s="4">
        <f>IF(P$5&lt;=$D100,0,IF(SUM($D100,I71)&gt;P$5,$Y82/I71,$Y82-SUM($I100:O100)))</f>
        <v>0</v>
      </c>
      <c r="Q100" s="4">
        <f>IF(Q$5&lt;=$D100,0,IF(SUM($D100,I71)&gt;Q$5,$Y82/I71,$Y82-SUM($I100:P100)))</f>
        <v>0</v>
      </c>
      <c r="R100" s="4">
        <f>IF(R$5&lt;=$D100,0,IF(SUM($D100,I71)&gt;R$5,$Y82/I71,$Y82-SUM($I100:Q100)))</f>
        <v>0</v>
      </c>
      <c r="S100" s="4">
        <f>IF(S$5&lt;=$D100,0,IF(SUM($D100,I71)&gt;S$5,$Y82/I71,$Y82-SUM($I100:R100)))</f>
        <v>0</v>
      </c>
      <c r="T100" s="4">
        <f>IF(T$5&lt;=$D100,0,IF(SUM($D100,I71)&gt;T$5,$Y82/I71,$Y82-SUM($I100:S100)))</f>
        <v>0</v>
      </c>
      <c r="U100" s="4">
        <f>IF(U$5&lt;=$D100,0,IF(SUM($D100,I71)&gt;U$5,$Y82/I71,$Y82-SUM($I100:T100)))</f>
        <v>0</v>
      </c>
      <c r="V100" s="4">
        <f>IF(V$5&lt;=$D100,0,IF(SUM($D100,I71)&gt;V$5,$Y82/I71,$Y82-SUM($I100:U100)))</f>
        <v>0</v>
      </c>
      <c r="W100" s="4">
        <f>IF(W$5&lt;=$D100,0,IF(SUM($D100,I71)&gt;W$5,$Y82/I71,$Y82-SUM($I100:V100)))</f>
        <v>0</v>
      </c>
      <c r="X100" s="4">
        <f>IF(X$5&lt;=$D100,0,IF(SUM($D100,I71)&gt;X$5,$Y82/I71,$Y82-SUM($I100:W100)))</f>
        <v>0</v>
      </c>
      <c r="Y100" s="4">
        <f>IF(Y$5&lt;=$D100,0,IF(SUM($D100,I71)&gt;Y$5,$Y82/I71,$Y82-SUM($I100:X100)))</f>
        <v>0</v>
      </c>
      <c r="Z100" s="4">
        <f>IF(Z$5&lt;=$D100,0,IF(SUM($D100,I71)&gt;Z$5,$Y82/I71,$Y82-SUM($I100:Y100)))</f>
        <v>0</v>
      </c>
      <c r="AA100" s="4">
        <f>IF(AA$5&lt;=$D100,0,IF(SUM($D100,I71)&gt;AA$5,$Y82/I71,$Y82-SUM($I100:Z100)))</f>
        <v>0</v>
      </c>
      <c r="AB100" s="4">
        <f>IF(AB$5&lt;=$D100,0,IF(SUM($D100,I71)&gt;AB$5,$Y82/I71,$Y82-SUM($I100:AA100)))</f>
        <v>0</v>
      </c>
      <c r="AC100" s="4">
        <f>IF(AC$5&lt;=$D100,0,IF(SUM($D100,I71)&gt;AC$5,$Y82/I71,$Y82-SUM($I100:AB100)))</f>
        <v>0</v>
      </c>
      <c r="AD100" s="4">
        <f>IF(AD$5&lt;=$D100,0,IF(SUM($D100,I71)&gt;AD$5,$Y82/I71,$Y82-SUM($I100:AC100)))</f>
        <v>0</v>
      </c>
      <c r="AE100" s="4">
        <f>IF(AE$5&lt;=$D100,0,IF(SUM($D100,I71)&gt;AE$5,$Y82/I71,$Y82-SUM($I100:AD100)))</f>
        <v>0</v>
      </c>
      <c r="AF100" s="4">
        <f>IF(AF$5&lt;=$D100,0,IF(SUM($D100,I71)&gt;AF$5,$Y82/I71,$Y82-SUM($I100:AE100)))</f>
        <v>0</v>
      </c>
      <c r="AG100" s="4">
        <f>IF(AG$5&lt;=$D100,0,IF(SUM($D100,I71)&gt;AG$5,$Y82/I71,$Y82-SUM($I100:AF100)))</f>
        <v>0</v>
      </c>
      <c r="AH100" s="4">
        <f>IF(AH$5&lt;=$D100,0,IF(SUM($D100,I71)&gt;AH$5,$Y82/I71,$Y82-SUM($I100:AG100)))</f>
        <v>0</v>
      </c>
      <c r="AI100" s="4">
        <f>IF(AI$5&lt;=$D100,0,IF(SUM($D100,I71)&gt;AI$5,$Y82/I71,$Y82-SUM($I100:AH100)))</f>
        <v>0</v>
      </c>
      <c r="AJ100" s="4">
        <f>IF(AJ$5&lt;=$D100,0,IF(SUM($D100,I71)&gt;AJ$5,$Y82/I71,$Y82-SUM($I100:AI100)))</f>
        <v>0</v>
      </c>
      <c r="AK100" s="4">
        <f>IF(AK$5&lt;=$D100,0,IF(SUM($D100,I71)&gt;AK$5,$Y82/I71,$Y82-SUM($I100:AJ100)))</f>
        <v>0</v>
      </c>
      <c r="AL100" s="4">
        <f>IF(AL$5&lt;=$D100,0,IF(SUM($D100,I71)&gt;AL$5,$Y82/I71,$Y82-SUM($I100:AK100)))</f>
        <v>0</v>
      </c>
      <c r="AM100" s="4">
        <f>IF(AM$5&lt;=$D100,0,IF(SUM($D100,I71)&gt;AM$5,$Y82/I71,$Y82-SUM($I100:AL100)))</f>
        <v>0</v>
      </c>
      <c r="AN100" s="4">
        <f>IF(AN$5&lt;=$D100,0,IF(SUM($D100,I71)&gt;AN$5,$Y82/I71,$Y82-SUM($I100:AM100)))</f>
        <v>0</v>
      </c>
      <c r="AO100" s="4">
        <f>IF(AO$5&lt;=$D100,0,IF(SUM($D100,I71)&gt;AO$5,$Y82/I71,$Y82-SUM($I100:AN100)))</f>
        <v>0</v>
      </c>
      <c r="AP100" s="4">
        <f>IF(AP$5&lt;=$D100,0,IF(SUM($D100,I71)&gt;AP$5,$Y82/I71,$Y82-SUM($I100:AO100)))</f>
        <v>0</v>
      </c>
      <c r="AQ100" s="4">
        <f>IF(AQ$5&lt;=$D100,0,IF(SUM($D100,I71)&gt;AQ$5,$Y82/I71,$Y82-SUM($I100:AP100)))</f>
        <v>0</v>
      </c>
      <c r="AR100" s="4">
        <f>IF(AR$5&lt;=$D100,0,IF(SUM($D100,I71)&gt;AR$5,$Y82/I71,$Y82-SUM($I100:AQ100)))</f>
        <v>0</v>
      </c>
      <c r="AS100" s="4">
        <f>IF(AS$5&lt;=$D100,0,IF(SUM($D100,I71)&gt;AS$5,$Y82/I71,$Y82-SUM($I100:AR100)))</f>
        <v>0</v>
      </c>
      <c r="AT100" s="4">
        <f>IF(AT$5&lt;=$D100,0,IF(SUM($D100,I71)&gt;AT$5,$Y82/I71,$Y82-SUM($I100:AS100)))</f>
        <v>0</v>
      </c>
      <c r="AU100" s="4">
        <f>IF(AU$5&lt;=$D100,0,IF(SUM($D100,I71)&gt;AU$5,$Y82/I71,$Y82-SUM($I100:AT100)))</f>
        <v>0</v>
      </c>
      <c r="AV100" s="4">
        <f>IF(AV$5&lt;=$D100,0,IF(SUM($D100,I71)&gt;AV$5,$Y82/I71,$Y82-SUM($I100:AU100)))</f>
        <v>0</v>
      </c>
      <c r="AW100" s="4">
        <f>IF(AW$5&lt;=$D100,0,IF(SUM($D100,I71)&gt;AW$5,$Y82/I71,$Y82-SUM($I100:AV100)))</f>
        <v>0</v>
      </c>
      <c r="AX100" s="4">
        <f>IF(AX$5&lt;=$D100,0,IF(SUM($D100,I71)&gt;AX$5,$Y82/I71,$Y82-SUM($I100:AW100)))</f>
        <v>0</v>
      </c>
      <c r="AY100" s="4">
        <f>IF(AY$5&lt;=$D100,0,IF(SUM($D100,I71)&gt;AY$5,$Y82/I71,$Y82-SUM($I100:AX100)))</f>
        <v>0</v>
      </c>
      <c r="AZ100" s="4">
        <f>IF(AZ$5&lt;=$D100,0,IF(SUM($D100,I71)&gt;AZ$5,$Y82/I71,$Y82-SUM($I100:AY100)))</f>
        <v>0</v>
      </c>
      <c r="BA100" s="4">
        <f>IF(BA$5&lt;=$D100,0,IF(SUM($D100,I71)&gt;BA$5,$Y82/I71,$Y82-SUM($I100:AZ100)))</f>
        <v>0</v>
      </c>
      <c r="BB100" s="4">
        <f>IF(BB$5&lt;=$D100,0,IF(SUM($D100,I71)&gt;BB$5,$Y82/I71,$Y82-SUM($I100:BA100)))</f>
        <v>0</v>
      </c>
      <c r="BC100" s="4">
        <f>IF(BC$5&lt;=$D100,0,IF(SUM($D100,I71)&gt;BC$5,$Y82/I71,$Y82-SUM($I100:BB100)))</f>
        <v>0</v>
      </c>
      <c r="BD100" s="4">
        <f>IF(BD$5&lt;=$D100,0,IF(SUM($D100,I71)&gt;BD$5,$Y82/I71,$Y82-SUM($I100:BC100)))</f>
        <v>0</v>
      </c>
      <c r="BE100" s="4">
        <f>IF(BE$5&lt;=$D100,0,IF(SUM($D100,I71)&gt;BE$5,$Y82/I71,$Y82-SUM($I100:BD100)))</f>
        <v>0</v>
      </c>
      <c r="BF100" s="4">
        <f>IF(BF$5&lt;=$D100,0,IF(SUM($D100,I71)&gt;BF$5,$Y82/I71,$Y82-SUM($I100:BE100)))</f>
        <v>0</v>
      </c>
      <c r="BG100" s="4">
        <f>IF(BG$5&lt;=$D100,0,IF(SUM($D100,I71)&gt;BG$5,$Y82/I71,$Y82-SUM($I100:BF100)))</f>
        <v>0</v>
      </c>
      <c r="BH100" s="4">
        <f>IF(BH$5&lt;=$D100,0,IF(SUM($D100,I71)&gt;BH$5,$Y82/I71,$Y82-SUM($I100:BG100)))</f>
        <v>0</v>
      </c>
      <c r="BI100" s="4">
        <f>IF(BI$5&lt;=$D100,0,IF(SUM($D100,I71)&gt;BI$5,$Y82/I71,$Y82-SUM($I100:BH100)))</f>
        <v>0</v>
      </c>
      <c r="BJ100" s="4">
        <f>IF(BJ$5&lt;=$D100,0,IF(SUM($D100,I71)&gt;BJ$5,$Y82/I71,$Y82-SUM($I100:BI100)))</f>
        <v>0</v>
      </c>
      <c r="BK100" s="4">
        <f>IF(BK$5&lt;=$D100,0,IF(SUM($D100,I71)&gt;BK$5,$Y82/I71,$Y82-SUM($I100:BJ100)))</f>
        <v>0</v>
      </c>
      <c r="BL100" s="4">
        <f>IF(BL$5&lt;=$D100,0,IF(SUM($D100,I71)&gt;BL$5,$Y82/I71,$Y82-SUM($I100:BK100)))</f>
        <v>0</v>
      </c>
      <c r="BM100" s="4">
        <f>IF(BM$5&lt;=$D100,0,IF(SUM($D100,I71)&gt;BM$5,$Y82/I71,$Y82-SUM($I100:BL100)))</f>
        <v>0</v>
      </c>
      <c r="BN100" s="4">
        <f>IF(BN$5&lt;=$D100,0,IF(SUM($D100,I71)&gt;BN$5,$Y82/I71,$Y82-SUM($I100:BM100)))</f>
        <v>0</v>
      </c>
      <c r="BO100" s="4">
        <f>IF(BO$5&lt;=$D100,0,IF(SUM($D100,I71)&gt;BO$5,$Y82/I71,$Y82-SUM($I100:BN100)))</f>
        <v>0</v>
      </c>
      <c r="BP100" s="4">
        <f>IF(BP$5&lt;=$D100,0,IF(SUM($D100,I71)&gt;BP$5,$Y82/I71,$Y82-SUM($I100:BO100)))</f>
        <v>0</v>
      </c>
      <c r="BQ100" s="4">
        <f>IF(BQ$5&lt;=$D100,0,IF(SUM($D100,I71)&gt;BQ$5,$Y82/I71,$Y82-SUM($I100:BP100)))</f>
        <v>0</v>
      </c>
    </row>
    <row r="101" spans="4:69" ht="12.75" customHeight="1">
      <c r="D101" s="23">
        <f t="shared" si="137"/>
        <v>2027</v>
      </c>
      <c r="E101" s="1" t="s">
        <v>25</v>
      </c>
      <c r="I101" s="34"/>
      <c r="J101" s="4">
        <f>IF(J$5&lt;=$D101,0,IF(SUM($D101,I71)&gt;J$5,$Z82/I71,$Z82-SUM($I101:I101)))</f>
        <v>0</v>
      </c>
      <c r="K101" s="4">
        <f>IF(K$5&lt;=$D101,0,IF(SUM($D101,I71)&gt;K$5,$Z82/I71,$Z82-SUM($I101:J101)))</f>
        <v>0</v>
      </c>
      <c r="L101" s="4">
        <f>IF(L$5&lt;=$D101,0,IF(SUM($D101,I71)&gt;L$5,$Z82/I71,$Z82-SUM($I101:K101)))</f>
        <v>0</v>
      </c>
      <c r="M101" s="4">
        <f>IF(M$5&lt;=$D101,0,IF(SUM($D101,I71)&gt;M$5,$Z82/I71,$Z82-SUM($I101:L101)))</f>
        <v>0</v>
      </c>
      <c r="N101" s="4">
        <f>IF(N$5&lt;=$D101,0,IF(SUM($D101,I71)&gt;N$5,$Z82/I71,$Z82-SUM($I101:M101)))</f>
        <v>0</v>
      </c>
      <c r="O101" s="4">
        <f>IF(O$5&lt;=$D101,0,IF(SUM($D101,I71)&gt;O$5,$Z82/I71,$Z82-SUM($I101:N101)))</f>
        <v>0</v>
      </c>
      <c r="P101" s="4">
        <f>IF(P$5&lt;=$D101,0,IF(SUM($D101,I71)&gt;P$5,$Z82/I71,$Z82-SUM($I101:O101)))</f>
        <v>0</v>
      </c>
      <c r="Q101" s="4">
        <f>IF(Q$5&lt;=$D101,0,IF(SUM($D101,I71)&gt;Q$5,$Z82/I71,$Z82-SUM($I101:P101)))</f>
        <v>0</v>
      </c>
      <c r="R101" s="4">
        <f>IF(R$5&lt;=$D101,0,IF(SUM($D101,I71)&gt;R$5,$Z82/I71,$Z82-SUM($I101:Q101)))</f>
        <v>0</v>
      </c>
      <c r="S101" s="4">
        <f>IF(S$5&lt;=$D101,0,IF(SUM($D101,I71)&gt;S$5,$Z82/I71,$Z82-SUM($I101:R101)))</f>
        <v>0</v>
      </c>
      <c r="T101" s="4">
        <f>IF(T$5&lt;=$D101,0,IF(SUM($D101,I71)&gt;T$5,$Z82/I71,$Z82-SUM($I101:S101)))</f>
        <v>0</v>
      </c>
      <c r="U101" s="4">
        <f>IF(U$5&lt;=$D101,0,IF(SUM($D101,I71)&gt;U$5,$Z82/I71,$Z82-SUM($I101:T101)))</f>
        <v>0</v>
      </c>
      <c r="V101" s="4">
        <f>IF(V$5&lt;=$D101,0,IF(SUM($D101,I71)&gt;V$5,$Z82/I71,$Z82-SUM($I101:U101)))</f>
        <v>0</v>
      </c>
      <c r="W101" s="4">
        <f>IF(W$5&lt;=$D101,0,IF(SUM($D101,I71)&gt;W$5,$Z82/I71,$Z82-SUM($I101:V101)))</f>
        <v>0</v>
      </c>
      <c r="X101" s="4">
        <f>IF(X$5&lt;=$D101,0,IF(SUM($D101,I71)&gt;X$5,$Z82/I71,$Z82-SUM($I101:W101)))</f>
        <v>0</v>
      </c>
      <c r="Y101" s="4">
        <f>IF(Y$5&lt;=$D101,0,IF(SUM($D101,I71)&gt;Y$5,$Z82/I71,$Z82-SUM($I101:X101)))</f>
        <v>0</v>
      </c>
      <c r="Z101" s="4">
        <f>IF(Z$5&lt;=$D101,0,IF(SUM($D101,I71)&gt;Z$5,$Z82/I71,$Z82-SUM($I101:Y101)))</f>
        <v>0</v>
      </c>
      <c r="AA101" s="4">
        <f>IF(AA$5&lt;=$D101,0,IF(SUM($D101,I71)&gt;AA$5,$Z82/I71,$Z82-SUM($I101:Z101)))</f>
        <v>0</v>
      </c>
      <c r="AB101" s="4">
        <f>IF(AB$5&lt;=$D101,0,IF(SUM($D101,I71)&gt;AB$5,$Z82/I71,$Z82-SUM($I101:AA101)))</f>
        <v>0</v>
      </c>
      <c r="AC101" s="4">
        <f>IF(AC$5&lt;=$D101,0,IF(SUM($D101,I71)&gt;AC$5,$Z82/I71,$Z82-SUM($I101:AB101)))</f>
        <v>0</v>
      </c>
      <c r="AD101" s="4">
        <f>IF(AD$5&lt;=$D101,0,IF(SUM($D101,I71)&gt;AD$5,$Z82/I71,$Z82-SUM($I101:AC101)))</f>
        <v>0</v>
      </c>
      <c r="AE101" s="4">
        <f>IF(AE$5&lt;=$D101,0,IF(SUM($D101,I71)&gt;AE$5,$Z82/I71,$Z82-SUM($I101:AD101)))</f>
        <v>0</v>
      </c>
      <c r="AF101" s="4">
        <f>IF(AF$5&lt;=$D101,0,IF(SUM($D101,I71)&gt;AF$5,$Z82/I71,$Z82-SUM($I101:AE101)))</f>
        <v>0</v>
      </c>
      <c r="AG101" s="4">
        <f>IF(AG$5&lt;=$D101,0,IF(SUM($D101,I71)&gt;AG$5,$Z82/I71,$Z82-SUM($I101:AF101)))</f>
        <v>0</v>
      </c>
      <c r="AH101" s="4">
        <f>IF(AH$5&lt;=$D101,0,IF(SUM($D101,I71)&gt;AH$5,$Z82/I71,$Z82-SUM($I101:AG101)))</f>
        <v>0</v>
      </c>
      <c r="AI101" s="4">
        <f>IF(AI$5&lt;=$D101,0,IF(SUM($D101,I71)&gt;AI$5,$Z82/I71,$Z82-SUM($I101:AH101)))</f>
        <v>0</v>
      </c>
      <c r="AJ101" s="4">
        <f>IF(AJ$5&lt;=$D101,0,IF(SUM($D101,I71)&gt;AJ$5,$Z82/I71,$Z82-SUM($I101:AI101)))</f>
        <v>0</v>
      </c>
      <c r="AK101" s="4">
        <f>IF(AK$5&lt;=$D101,0,IF(SUM($D101,I71)&gt;AK$5,$Z82/I71,$Z82-SUM($I101:AJ101)))</f>
        <v>0</v>
      </c>
      <c r="AL101" s="4">
        <f>IF(AL$5&lt;=$D101,0,IF(SUM($D101,I71)&gt;AL$5,$Z82/I71,$Z82-SUM($I101:AK101)))</f>
        <v>0</v>
      </c>
      <c r="AM101" s="4">
        <f>IF(AM$5&lt;=$D101,0,IF(SUM($D101,I71)&gt;AM$5,$Z82/I71,$Z82-SUM($I101:AL101)))</f>
        <v>0</v>
      </c>
      <c r="AN101" s="4">
        <f>IF(AN$5&lt;=$D101,0,IF(SUM($D101,I71)&gt;AN$5,$Z82/I71,$Z82-SUM($I101:AM101)))</f>
        <v>0</v>
      </c>
      <c r="AO101" s="4">
        <f>IF(AO$5&lt;=$D101,0,IF(SUM($D101,I71)&gt;AO$5,$Z82/I71,$Z82-SUM($I101:AN101)))</f>
        <v>0</v>
      </c>
      <c r="AP101" s="4">
        <f>IF(AP$5&lt;=$D101,0,IF(SUM($D101,I71)&gt;AP$5,$Z82/I71,$Z82-SUM($I101:AO101)))</f>
        <v>0</v>
      </c>
      <c r="AQ101" s="4">
        <f>IF(AQ$5&lt;=$D101,0,IF(SUM($D101,I71)&gt;AQ$5,$Z82/I71,$Z82-SUM($I101:AP101)))</f>
        <v>0</v>
      </c>
      <c r="AR101" s="4">
        <f>IF(AR$5&lt;=$D101,0,IF(SUM($D101,I71)&gt;AR$5,$Z82/I71,$Z82-SUM($I101:AQ101)))</f>
        <v>0</v>
      </c>
      <c r="AS101" s="4">
        <f>IF(AS$5&lt;=$D101,0,IF(SUM($D101,I71)&gt;AS$5,$Z82/I71,$Z82-SUM($I101:AR101)))</f>
        <v>0</v>
      </c>
      <c r="AT101" s="4">
        <f>IF(AT$5&lt;=$D101,0,IF(SUM($D101,I71)&gt;AT$5,$Z82/I71,$Z82-SUM($I101:AS101)))</f>
        <v>0</v>
      </c>
      <c r="AU101" s="4">
        <f>IF(AU$5&lt;=$D101,0,IF(SUM($D101,I71)&gt;AU$5,$Z82/I71,$Z82-SUM($I101:AT101)))</f>
        <v>0</v>
      </c>
      <c r="AV101" s="4">
        <f>IF(AV$5&lt;=$D101,0,IF(SUM($D101,I71)&gt;AV$5,$Z82/I71,$Z82-SUM($I101:AU101)))</f>
        <v>0</v>
      </c>
      <c r="AW101" s="4">
        <f>IF(AW$5&lt;=$D101,0,IF(SUM($D101,I71)&gt;AW$5,$Z82/I71,$Z82-SUM($I101:AV101)))</f>
        <v>0</v>
      </c>
      <c r="AX101" s="4">
        <f>IF(AX$5&lt;=$D101,0,IF(SUM($D101,I71)&gt;AX$5,$Z82/I71,$Z82-SUM($I101:AW101)))</f>
        <v>0</v>
      </c>
      <c r="AY101" s="4">
        <f>IF(AY$5&lt;=$D101,0,IF(SUM($D101,I71)&gt;AY$5,$Z82/I71,$Z82-SUM($I101:AX101)))</f>
        <v>0</v>
      </c>
      <c r="AZ101" s="4">
        <f>IF(AZ$5&lt;=$D101,0,IF(SUM($D101,I71)&gt;AZ$5,$Z82/I71,$Z82-SUM($I101:AY101)))</f>
        <v>0</v>
      </c>
      <c r="BA101" s="4">
        <f>IF(BA$5&lt;=$D101,0,IF(SUM($D101,I71)&gt;BA$5,$Z82/I71,$Z82-SUM($I101:AZ101)))</f>
        <v>0</v>
      </c>
      <c r="BB101" s="4">
        <f>IF(BB$5&lt;=$D101,0,IF(SUM($D101,I71)&gt;BB$5,$Z82/I71,$Z82-SUM($I101:BA101)))</f>
        <v>0</v>
      </c>
      <c r="BC101" s="4">
        <f>IF(BC$5&lt;=$D101,0,IF(SUM($D101,I71)&gt;BC$5,$Z82/I71,$Z82-SUM($I101:BB101)))</f>
        <v>0</v>
      </c>
      <c r="BD101" s="4">
        <f>IF(BD$5&lt;=$D101,0,IF(SUM($D101,I71)&gt;BD$5,$Z82/I71,$Z82-SUM($I101:BC101)))</f>
        <v>0</v>
      </c>
      <c r="BE101" s="4">
        <f>IF(BE$5&lt;=$D101,0,IF(SUM($D101,I71)&gt;BE$5,$Z82/I71,$Z82-SUM($I101:BD101)))</f>
        <v>0</v>
      </c>
      <c r="BF101" s="4">
        <f>IF(BF$5&lt;=$D101,0,IF(SUM($D101,I71)&gt;BF$5,$Z82/I71,$Z82-SUM($I101:BE101)))</f>
        <v>0</v>
      </c>
      <c r="BG101" s="4">
        <f>IF(BG$5&lt;=$D101,0,IF(SUM($D101,I71)&gt;BG$5,$Z82/I71,$Z82-SUM($I101:BF101)))</f>
        <v>0</v>
      </c>
      <c r="BH101" s="4">
        <f>IF(BH$5&lt;=$D101,0,IF(SUM($D101,I71)&gt;BH$5,$Z82/I71,$Z82-SUM($I101:BG101)))</f>
        <v>0</v>
      </c>
      <c r="BI101" s="4">
        <f>IF(BI$5&lt;=$D101,0,IF(SUM($D101,I71)&gt;BI$5,$Z82/I71,$Z82-SUM($I101:BH101)))</f>
        <v>0</v>
      </c>
      <c r="BJ101" s="4">
        <f>IF(BJ$5&lt;=$D101,0,IF(SUM($D101,I71)&gt;BJ$5,$Z82/I71,$Z82-SUM($I101:BI101)))</f>
        <v>0</v>
      </c>
      <c r="BK101" s="4">
        <f>IF(BK$5&lt;=$D101,0,IF(SUM($D101,I71)&gt;BK$5,$Z82/I71,$Z82-SUM($I101:BJ101)))</f>
        <v>0</v>
      </c>
      <c r="BL101" s="4">
        <f>IF(BL$5&lt;=$D101,0,IF(SUM($D101,I71)&gt;BL$5,$Z82/I71,$Z82-SUM($I101:BK101)))</f>
        <v>0</v>
      </c>
      <c r="BM101" s="4">
        <f>IF(BM$5&lt;=$D101,0,IF(SUM($D101,I71)&gt;BM$5,$Z82/I71,$Z82-SUM($I101:BL101)))</f>
        <v>0</v>
      </c>
      <c r="BN101" s="4">
        <f>IF(BN$5&lt;=$D101,0,IF(SUM($D101,I71)&gt;BN$5,$Z82/I71,$Z82-SUM($I101:BM101)))</f>
        <v>0</v>
      </c>
      <c r="BO101" s="4">
        <f>IF(BO$5&lt;=$D101,0,IF(SUM($D101,I71)&gt;BO$5,$Z82/I71,$Z82-SUM($I101:BN101)))</f>
        <v>0</v>
      </c>
      <c r="BP101" s="4">
        <f>IF(BP$5&lt;=$D101,0,IF(SUM($D101,I71)&gt;BP$5,$Z82/I71,$Z82-SUM($I101:BO101)))</f>
        <v>0</v>
      </c>
      <c r="BQ101" s="4">
        <f>IF(BQ$5&lt;=$D101,0,IF(SUM($D101,I71)&gt;BQ$5,$Z82/I71,$Z82-SUM($I101:BP101)))</f>
        <v>0</v>
      </c>
    </row>
    <row r="102" spans="4:69" ht="12.75" customHeight="1">
      <c r="D102" s="23">
        <f t="shared" si="137"/>
        <v>2028</v>
      </c>
      <c r="E102" s="1" t="s">
        <v>25</v>
      </c>
      <c r="I102" s="34"/>
      <c r="J102" s="4">
        <f>IF(J$5&lt;=$D102,0,IF(SUM($D102,I71)&gt;J$5,$AA82/I71,$AA82-SUM($I102:I102)))</f>
        <v>0</v>
      </c>
      <c r="K102" s="4">
        <f>IF(K$5&lt;=$D102,0,IF(SUM($D102,I71)&gt;K$5,$AA82/I71,$AA82-SUM($I102:J102)))</f>
        <v>0</v>
      </c>
      <c r="L102" s="4">
        <f>IF(L$5&lt;=$D102,0,IF(SUM($D102,I71)&gt;L$5,$AA82/I71,$AA82-SUM($I102:K102)))</f>
        <v>0</v>
      </c>
      <c r="M102" s="4">
        <f>IF(M$5&lt;=$D102,0,IF(SUM($D102,I71)&gt;M$5,$AA82/I71,$AA82-SUM($I102:L102)))</f>
        <v>0</v>
      </c>
      <c r="N102" s="4">
        <f>IF(N$5&lt;=$D102,0,IF(SUM($D102,I71)&gt;N$5,$AA82/I71,$AA82-SUM($I102:M102)))</f>
        <v>0</v>
      </c>
      <c r="O102" s="4">
        <f>IF(O$5&lt;=$D102,0,IF(SUM($D102,I71)&gt;O$5,$AA82/I71,$AA82-SUM($I102:N102)))</f>
        <v>0</v>
      </c>
      <c r="P102" s="4">
        <f>IF(P$5&lt;=$D102,0,IF(SUM($D102,I71)&gt;P$5,$AA82/I71,$AA82-SUM($I102:O102)))</f>
        <v>0</v>
      </c>
      <c r="Q102" s="4">
        <f>IF(Q$5&lt;=$D102,0,IF(SUM($D102,I71)&gt;Q$5,$AA82/I71,$AA82-SUM($I102:P102)))</f>
        <v>0</v>
      </c>
      <c r="R102" s="4">
        <f>IF(R$5&lt;=$D102,0,IF(SUM($D102,I71)&gt;R$5,$AA82/I71,$AA82-SUM($I102:Q102)))</f>
        <v>0</v>
      </c>
      <c r="S102" s="4">
        <f>IF(S$5&lt;=$D102,0,IF(SUM($D102,I71)&gt;S$5,$AA82/I71,$AA82-SUM($I102:R102)))</f>
        <v>0</v>
      </c>
      <c r="T102" s="4">
        <f>IF(T$5&lt;=$D102,0,IF(SUM($D102,I71)&gt;T$5,$AA82/I71,$AA82-SUM($I102:S102)))</f>
        <v>0</v>
      </c>
      <c r="U102" s="4">
        <f>IF(U$5&lt;=$D102,0,IF(SUM($D102,I71)&gt;U$5,$AA82/I71,$AA82-SUM($I102:T102)))</f>
        <v>0</v>
      </c>
      <c r="V102" s="4">
        <f>IF(V$5&lt;=$D102,0,IF(SUM($D102,I71)&gt;V$5,$AA82/I71,$AA82-SUM($I102:U102)))</f>
        <v>0</v>
      </c>
      <c r="W102" s="4">
        <f>IF(W$5&lt;=$D102,0,IF(SUM($D102,I71)&gt;W$5,$AA82/I71,$AA82-SUM($I102:V102)))</f>
        <v>0</v>
      </c>
      <c r="X102" s="4">
        <f>IF(X$5&lt;=$D102,0,IF(SUM($D102,I71)&gt;X$5,$AA82/I71,$AA82-SUM($I102:W102)))</f>
        <v>0</v>
      </c>
      <c r="Y102" s="4">
        <f>IF(Y$5&lt;=$D102,0,IF(SUM($D102,I71)&gt;Y$5,$AA82/I71,$AA82-SUM($I102:X102)))</f>
        <v>0</v>
      </c>
      <c r="Z102" s="4">
        <f>IF(Z$5&lt;=$D102,0,IF(SUM($D102,I71)&gt;Z$5,$AA82/I71,$AA82-SUM($I102:Y102)))</f>
        <v>0</v>
      </c>
      <c r="AA102" s="4">
        <f>IF(AA$5&lt;=$D102,0,IF(SUM($D102,I71)&gt;AA$5,$AA82/I71,$AA82-SUM($I102:Z102)))</f>
        <v>0</v>
      </c>
      <c r="AB102" s="4">
        <f>IF(AB$5&lt;=$D102,0,IF(SUM($D102,I71)&gt;AB$5,$AA82/I71,$AA82-SUM($I102:AA102)))</f>
        <v>0</v>
      </c>
      <c r="AC102" s="4">
        <f>IF(AC$5&lt;=$D102,0,IF(SUM($D102,I71)&gt;AC$5,$AA82/I71,$AA82-SUM($I102:AB102)))</f>
        <v>0</v>
      </c>
      <c r="AD102" s="4">
        <f>IF(AD$5&lt;=$D102,0,IF(SUM($D102,I71)&gt;AD$5,$AA82/I71,$AA82-SUM($I102:AC102)))</f>
        <v>0</v>
      </c>
      <c r="AE102" s="4">
        <f>IF(AE$5&lt;=$D102,0,IF(SUM($D102,I71)&gt;AE$5,$AA82/I71,$AA82-SUM($I102:AD102)))</f>
        <v>0</v>
      </c>
      <c r="AF102" s="4">
        <f>IF(AF$5&lt;=$D102,0,IF(SUM($D102,I71)&gt;AF$5,$AA82/I71,$AA82-SUM($I102:AE102)))</f>
        <v>0</v>
      </c>
      <c r="AG102" s="4">
        <f>IF(AG$5&lt;=$D102,0,IF(SUM($D102,I71)&gt;AG$5,$AA82/I71,$AA82-SUM($I102:AF102)))</f>
        <v>0</v>
      </c>
      <c r="AH102" s="4">
        <f>IF(AH$5&lt;=$D102,0,IF(SUM($D102,I71)&gt;AH$5,$AA82/I71,$AA82-SUM($I102:AG102)))</f>
        <v>0</v>
      </c>
      <c r="AI102" s="4">
        <f>IF(AI$5&lt;=$D102,0,IF(SUM($D102,I71)&gt;AI$5,$AA82/I71,$AA82-SUM($I102:AH102)))</f>
        <v>0</v>
      </c>
      <c r="AJ102" s="4">
        <f>IF(AJ$5&lt;=$D102,0,IF(SUM($D102,I71)&gt;AJ$5,$AA82/I71,$AA82-SUM($I102:AI102)))</f>
        <v>0</v>
      </c>
      <c r="AK102" s="4">
        <f>IF(AK$5&lt;=$D102,0,IF(SUM($D102,I71)&gt;AK$5,$AA82/I71,$AA82-SUM($I102:AJ102)))</f>
        <v>0</v>
      </c>
      <c r="AL102" s="4">
        <f>IF(AL$5&lt;=$D102,0,IF(SUM($D102,I71)&gt;AL$5,$AA82/I71,$AA82-SUM($I102:AK102)))</f>
        <v>0</v>
      </c>
      <c r="AM102" s="4">
        <f>IF(AM$5&lt;=$D102,0,IF(SUM($D102,I71)&gt;AM$5,$AA82/I71,$AA82-SUM($I102:AL102)))</f>
        <v>0</v>
      </c>
      <c r="AN102" s="4">
        <f>IF(AN$5&lt;=$D102,0,IF(SUM($D102,I71)&gt;AN$5,$AA82/I71,$AA82-SUM($I102:AM102)))</f>
        <v>0</v>
      </c>
      <c r="AO102" s="4">
        <f>IF(AO$5&lt;=$D102,0,IF(SUM($D102,I71)&gt;AO$5,$AA82/I71,$AA82-SUM($I102:AN102)))</f>
        <v>0</v>
      </c>
      <c r="AP102" s="4">
        <f>IF(AP$5&lt;=$D102,0,IF(SUM($D102,I71)&gt;AP$5,$AA82/I71,$AA82-SUM($I102:AO102)))</f>
        <v>0</v>
      </c>
      <c r="AQ102" s="4">
        <f>IF(AQ$5&lt;=$D102,0,IF(SUM($D102,I71)&gt;AQ$5,$AA82/I71,$AA82-SUM($I102:AP102)))</f>
        <v>0</v>
      </c>
      <c r="AR102" s="4">
        <f>IF(AR$5&lt;=$D102,0,IF(SUM($D102,I71)&gt;AR$5,$AA82/I71,$AA82-SUM($I102:AQ102)))</f>
        <v>0</v>
      </c>
      <c r="AS102" s="4">
        <f>IF(AS$5&lt;=$D102,0,IF(SUM($D102,I71)&gt;AS$5,$AA82/I71,$AA82-SUM($I102:AR102)))</f>
        <v>0</v>
      </c>
      <c r="AT102" s="4">
        <f>IF(AT$5&lt;=$D102,0,IF(SUM($D102,I71)&gt;AT$5,$AA82/I71,$AA82-SUM($I102:AS102)))</f>
        <v>0</v>
      </c>
      <c r="AU102" s="4">
        <f>IF(AU$5&lt;=$D102,0,IF(SUM($D102,I71)&gt;AU$5,$AA82/I71,$AA82-SUM($I102:AT102)))</f>
        <v>0</v>
      </c>
      <c r="AV102" s="4">
        <f>IF(AV$5&lt;=$D102,0,IF(SUM($D102,I71)&gt;AV$5,$AA82/I71,$AA82-SUM($I102:AU102)))</f>
        <v>0</v>
      </c>
      <c r="AW102" s="4">
        <f>IF(AW$5&lt;=$D102,0,IF(SUM($D102,I71)&gt;AW$5,$AA82/I71,$AA82-SUM($I102:AV102)))</f>
        <v>0</v>
      </c>
      <c r="AX102" s="4">
        <f>IF(AX$5&lt;=$D102,0,IF(SUM($D102,I71)&gt;AX$5,$AA82/I71,$AA82-SUM($I102:AW102)))</f>
        <v>0</v>
      </c>
      <c r="AY102" s="4">
        <f>IF(AY$5&lt;=$D102,0,IF(SUM($D102,I71)&gt;AY$5,$AA82/I71,$AA82-SUM($I102:AX102)))</f>
        <v>0</v>
      </c>
      <c r="AZ102" s="4">
        <f>IF(AZ$5&lt;=$D102,0,IF(SUM($D102,I71)&gt;AZ$5,$AA82/I71,$AA82-SUM($I102:AY102)))</f>
        <v>0</v>
      </c>
      <c r="BA102" s="4">
        <f>IF(BA$5&lt;=$D102,0,IF(SUM($D102,I71)&gt;BA$5,$AA82/I71,$AA82-SUM($I102:AZ102)))</f>
        <v>0</v>
      </c>
      <c r="BB102" s="4">
        <f>IF(BB$5&lt;=$D102,0,IF(SUM($D102,I71)&gt;BB$5,$AA82/I71,$AA82-SUM($I102:BA102)))</f>
        <v>0</v>
      </c>
      <c r="BC102" s="4">
        <f>IF(BC$5&lt;=$D102,0,IF(SUM($D102,I71)&gt;BC$5,$AA82/I71,$AA82-SUM($I102:BB102)))</f>
        <v>0</v>
      </c>
      <c r="BD102" s="4">
        <f>IF(BD$5&lt;=$D102,0,IF(SUM($D102,I71)&gt;BD$5,$AA82/I71,$AA82-SUM($I102:BC102)))</f>
        <v>0</v>
      </c>
      <c r="BE102" s="4">
        <f>IF(BE$5&lt;=$D102,0,IF(SUM($D102,I71)&gt;BE$5,$AA82/I71,$AA82-SUM($I102:BD102)))</f>
        <v>0</v>
      </c>
      <c r="BF102" s="4">
        <f>IF(BF$5&lt;=$D102,0,IF(SUM($D102,I71)&gt;BF$5,$AA82/I71,$AA82-SUM($I102:BE102)))</f>
        <v>0</v>
      </c>
      <c r="BG102" s="4">
        <f>IF(BG$5&lt;=$D102,0,IF(SUM($D102,I71)&gt;BG$5,$AA82/I71,$AA82-SUM($I102:BF102)))</f>
        <v>0</v>
      </c>
      <c r="BH102" s="4">
        <f>IF(BH$5&lt;=$D102,0,IF(SUM($D102,I71)&gt;BH$5,$AA82/I71,$AA82-SUM($I102:BG102)))</f>
        <v>0</v>
      </c>
      <c r="BI102" s="4">
        <f>IF(BI$5&lt;=$D102,0,IF(SUM($D102,I71)&gt;BI$5,$AA82/I71,$AA82-SUM($I102:BH102)))</f>
        <v>0</v>
      </c>
      <c r="BJ102" s="4">
        <f>IF(BJ$5&lt;=$D102,0,IF(SUM($D102,I71)&gt;BJ$5,$AA82/I71,$AA82-SUM($I102:BI102)))</f>
        <v>0</v>
      </c>
      <c r="BK102" s="4">
        <f>IF(BK$5&lt;=$D102,0,IF(SUM($D102,I71)&gt;BK$5,$AA82/I71,$AA82-SUM($I102:BJ102)))</f>
        <v>0</v>
      </c>
      <c r="BL102" s="4">
        <f>IF(BL$5&lt;=$D102,0,IF(SUM($D102,I71)&gt;BL$5,$AA82/I71,$AA82-SUM($I102:BK102)))</f>
        <v>0</v>
      </c>
      <c r="BM102" s="4">
        <f>IF(BM$5&lt;=$D102,0,IF(SUM($D102,I71)&gt;BM$5,$AA82/I71,$AA82-SUM($I102:BL102)))</f>
        <v>0</v>
      </c>
      <c r="BN102" s="4">
        <f>IF(BN$5&lt;=$D102,0,IF(SUM($D102,I71)&gt;BN$5,$AA82/I71,$AA82-SUM($I102:BM102)))</f>
        <v>0</v>
      </c>
      <c r="BO102" s="4">
        <f>IF(BO$5&lt;=$D102,0,IF(SUM($D102,I71)&gt;BO$5,$AA82/I71,$AA82-SUM($I102:BN102)))</f>
        <v>0</v>
      </c>
      <c r="BP102" s="4">
        <f>IF(BP$5&lt;=$D102,0,IF(SUM($D102,I71)&gt;BP$5,$AA82/I71,$AA82-SUM($I102:BO102)))</f>
        <v>0</v>
      </c>
      <c r="BQ102" s="4">
        <f>IF(BQ$5&lt;=$D102,0,IF(SUM($D102,I71)&gt;BQ$5,$AA82/I71,$AA82-SUM($I102:BP102)))</f>
        <v>0</v>
      </c>
    </row>
    <row r="103" spans="4:69" ht="12.75" customHeight="1">
      <c r="D103" s="23">
        <f t="shared" si="137"/>
        <v>2029</v>
      </c>
      <c r="E103" s="1" t="s">
        <v>25</v>
      </c>
      <c r="I103" s="34"/>
      <c r="J103" s="4">
        <f>IF(J$5&lt;=$D103,0,IF(SUM($D103,I71)&gt;J$5,$AB82/I71,$AB82-SUM($I103:I103)))</f>
        <v>0</v>
      </c>
      <c r="K103" s="4">
        <f>IF(K$5&lt;=$D103,0,IF(SUM($D103,I71)&gt;K$5,$AB82/I71,$AB82-SUM($I103:J103)))</f>
        <v>0</v>
      </c>
      <c r="L103" s="4">
        <f>IF(L$5&lt;=$D103,0,IF(SUM($D103,I71)&gt;L$5,$AB82/I71,$AB82-SUM($I103:K103)))</f>
        <v>0</v>
      </c>
      <c r="M103" s="4">
        <f>IF(M$5&lt;=$D103,0,IF(SUM($D103,I71)&gt;M$5,$AB82/I71,$AB82-SUM($I103:L103)))</f>
        <v>0</v>
      </c>
      <c r="N103" s="4">
        <f>IF(N$5&lt;=$D103,0,IF(SUM($D103,I71)&gt;N$5,$AB82/I71,$AB82-SUM($I103:M103)))</f>
        <v>0</v>
      </c>
      <c r="O103" s="4">
        <f>IF(O$5&lt;=$D103,0,IF(SUM($D103,I71)&gt;O$5,$AB82/I71,$AB82-SUM($I103:N103)))</f>
        <v>0</v>
      </c>
      <c r="P103" s="4">
        <f>IF(P$5&lt;=$D103,0,IF(SUM($D103,I71)&gt;P$5,$AB82/I71,$AB82-SUM($I103:O103)))</f>
        <v>0</v>
      </c>
      <c r="Q103" s="4">
        <f>IF(Q$5&lt;=$D103,0,IF(SUM($D103,I71)&gt;Q$5,$AB82/I71,$AB82-SUM($I103:P103)))</f>
        <v>0</v>
      </c>
      <c r="R103" s="4">
        <f>IF(R$5&lt;=$D103,0,IF(SUM($D103,I71)&gt;R$5,$AB82/I71,$AB82-SUM($I103:Q103)))</f>
        <v>0</v>
      </c>
      <c r="S103" s="4">
        <f>IF(S$5&lt;=$D103,0,IF(SUM($D103,I71)&gt;S$5,$AB82/I71,$AB82-SUM($I103:R103)))</f>
        <v>0</v>
      </c>
      <c r="T103" s="4">
        <f>IF(T$5&lt;=$D103,0,IF(SUM($D103,I71)&gt;T$5,$AB82/I71,$AB82-SUM($I103:S103)))</f>
        <v>0</v>
      </c>
      <c r="U103" s="4">
        <f>IF(U$5&lt;=$D103,0,IF(SUM($D103,I71)&gt;U$5,$AB82/I71,$AB82-SUM($I103:T103)))</f>
        <v>0</v>
      </c>
      <c r="V103" s="4">
        <f>IF(V$5&lt;=$D103,0,IF(SUM($D103,I71)&gt;V$5,$AB82/I71,$AB82-SUM($I103:U103)))</f>
        <v>0</v>
      </c>
      <c r="W103" s="4">
        <f>IF(W$5&lt;=$D103,0,IF(SUM($D103,I71)&gt;W$5,$AB82/I71,$AB82-SUM($I103:V103)))</f>
        <v>0</v>
      </c>
      <c r="X103" s="4">
        <f>IF(X$5&lt;=$D103,0,IF(SUM($D103,I71)&gt;X$5,$AB82/I71,$AB82-SUM($I103:W103)))</f>
        <v>0</v>
      </c>
      <c r="Y103" s="4">
        <f>IF(Y$5&lt;=$D103,0,IF(SUM($D103,I71)&gt;Y$5,$AB82/I71,$AB82-SUM($I103:X103)))</f>
        <v>0</v>
      </c>
      <c r="Z103" s="4">
        <f>IF(Z$5&lt;=$D103,0,IF(SUM($D103,I71)&gt;Z$5,$AB82/I71,$AB82-SUM($I103:Y103)))</f>
        <v>0</v>
      </c>
      <c r="AA103" s="4">
        <f>IF(AA$5&lt;=$D103,0,IF(SUM($D103,I71)&gt;AA$5,$AB82/I71,$AB82-SUM($I103:Z103)))</f>
        <v>0</v>
      </c>
      <c r="AB103" s="4">
        <f>IF(AB$5&lt;=$D103,0,IF(SUM($D103,I71)&gt;AB$5,$AB82/I71,$AB82-SUM($I103:AA103)))</f>
        <v>0</v>
      </c>
      <c r="AC103" s="4">
        <f>IF(AC$5&lt;=$D103,0,IF(SUM($D103,I71)&gt;AC$5,$AB82/I71,$AB82-SUM($I103:AB103)))</f>
        <v>0</v>
      </c>
      <c r="AD103" s="4">
        <f>IF(AD$5&lt;=$D103,0,IF(SUM($D103,I71)&gt;AD$5,$AB82/I71,$AB82-SUM($I103:AC103)))</f>
        <v>0</v>
      </c>
      <c r="AE103" s="4">
        <f>IF(AE$5&lt;=$D103,0,IF(SUM($D103,I71)&gt;AE$5,$AB82/I71,$AB82-SUM($I103:AD103)))</f>
        <v>0</v>
      </c>
      <c r="AF103" s="4">
        <f>IF(AF$5&lt;=$D103,0,IF(SUM($D103,I71)&gt;AF$5,$AB82/I71,$AB82-SUM($I103:AE103)))</f>
        <v>0</v>
      </c>
      <c r="AG103" s="4">
        <f>IF(AG$5&lt;=$D103,0,IF(SUM($D103,I71)&gt;AG$5,$AB82/I71,$AB82-SUM($I103:AF103)))</f>
        <v>0</v>
      </c>
      <c r="AH103" s="4">
        <f>IF(AH$5&lt;=$D103,0,IF(SUM($D103,I71)&gt;AH$5,$AB82/I71,$AB82-SUM($I103:AG103)))</f>
        <v>0</v>
      </c>
      <c r="AI103" s="4">
        <f>IF(AI$5&lt;=$D103,0,IF(SUM($D103,I71)&gt;AI$5,$AB82/I71,$AB82-SUM($I103:AH103)))</f>
        <v>0</v>
      </c>
      <c r="AJ103" s="4">
        <f>IF(AJ$5&lt;=$D103,0,IF(SUM($D103,I71)&gt;AJ$5,$AB82/I71,$AB82-SUM($I103:AI103)))</f>
        <v>0</v>
      </c>
      <c r="AK103" s="4">
        <f>IF(AK$5&lt;=$D103,0,IF(SUM($D103,I71)&gt;AK$5,$AB82/I71,$AB82-SUM($I103:AJ103)))</f>
        <v>0</v>
      </c>
      <c r="AL103" s="4">
        <f>IF(AL$5&lt;=$D103,0,IF(SUM($D103,I71)&gt;AL$5,$AB82/I71,$AB82-SUM($I103:AK103)))</f>
        <v>0</v>
      </c>
      <c r="AM103" s="4">
        <f>IF(AM$5&lt;=$D103,0,IF(SUM($D103,I71)&gt;AM$5,$AB82/I71,$AB82-SUM($I103:AL103)))</f>
        <v>0</v>
      </c>
      <c r="AN103" s="4">
        <f>IF(AN$5&lt;=$D103,0,IF(SUM($D103,I71)&gt;AN$5,$AB82/I71,$AB82-SUM($I103:AM103)))</f>
        <v>0</v>
      </c>
      <c r="AO103" s="4">
        <f>IF(AO$5&lt;=$D103,0,IF(SUM($D103,I71)&gt;AO$5,$AB82/I71,$AB82-SUM($I103:AN103)))</f>
        <v>0</v>
      </c>
      <c r="AP103" s="4">
        <f>IF(AP$5&lt;=$D103,0,IF(SUM($D103,I71)&gt;AP$5,$AB82/I71,$AB82-SUM($I103:AO103)))</f>
        <v>0</v>
      </c>
      <c r="AQ103" s="4">
        <f>IF(AQ$5&lt;=$D103,0,IF(SUM($D103,I71)&gt;AQ$5,$AB82/I71,$AB82-SUM($I103:AP103)))</f>
        <v>0</v>
      </c>
      <c r="AR103" s="4">
        <f>IF(AR$5&lt;=$D103,0,IF(SUM($D103,I71)&gt;AR$5,$AB82/I71,$AB82-SUM($I103:AQ103)))</f>
        <v>0</v>
      </c>
      <c r="AS103" s="4">
        <f>IF(AS$5&lt;=$D103,0,IF(SUM($D103,I71)&gt;AS$5,$AB82/I71,$AB82-SUM($I103:AR103)))</f>
        <v>0</v>
      </c>
      <c r="AT103" s="4">
        <f>IF(AT$5&lt;=$D103,0,IF(SUM($D103,I71)&gt;AT$5,$AB82/I71,$AB82-SUM($I103:AS103)))</f>
        <v>0</v>
      </c>
      <c r="AU103" s="4">
        <f>IF(AU$5&lt;=$D103,0,IF(SUM($D103,I71)&gt;AU$5,$AB82/I71,$AB82-SUM($I103:AT103)))</f>
        <v>0</v>
      </c>
      <c r="AV103" s="4">
        <f>IF(AV$5&lt;=$D103,0,IF(SUM($D103,I71)&gt;AV$5,$AB82/I71,$AB82-SUM($I103:AU103)))</f>
        <v>0</v>
      </c>
      <c r="AW103" s="4">
        <f>IF(AW$5&lt;=$D103,0,IF(SUM($D103,I71)&gt;AW$5,$AB82/I71,$AB82-SUM($I103:AV103)))</f>
        <v>0</v>
      </c>
      <c r="AX103" s="4">
        <f>IF(AX$5&lt;=$D103,0,IF(SUM($D103,I71)&gt;AX$5,$AB82/I71,$AB82-SUM($I103:AW103)))</f>
        <v>0</v>
      </c>
      <c r="AY103" s="4">
        <f>IF(AY$5&lt;=$D103,0,IF(SUM($D103,I71)&gt;AY$5,$AB82/I71,$AB82-SUM($I103:AX103)))</f>
        <v>0</v>
      </c>
      <c r="AZ103" s="4">
        <f>IF(AZ$5&lt;=$D103,0,IF(SUM($D103,I71)&gt;AZ$5,$AB82/I71,$AB82-SUM($I103:AY103)))</f>
        <v>0</v>
      </c>
      <c r="BA103" s="4">
        <f>IF(BA$5&lt;=$D103,0,IF(SUM($D103,I71)&gt;BA$5,$AB82/I71,$AB82-SUM($I103:AZ103)))</f>
        <v>0</v>
      </c>
      <c r="BB103" s="4">
        <f>IF(BB$5&lt;=$D103,0,IF(SUM($D103,I71)&gt;BB$5,$AB82/I71,$AB82-SUM($I103:BA103)))</f>
        <v>0</v>
      </c>
      <c r="BC103" s="4">
        <f>IF(BC$5&lt;=$D103,0,IF(SUM($D103,I71)&gt;BC$5,$AB82/I71,$AB82-SUM($I103:BB103)))</f>
        <v>0</v>
      </c>
      <c r="BD103" s="4">
        <f>IF(BD$5&lt;=$D103,0,IF(SUM($D103,I71)&gt;BD$5,$AB82/I71,$AB82-SUM($I103:BC103)))</f>
        <v>0</v>
      </c>
      <c r="BE103" s="4">
        <f>IF(BE$5&lt;=$D103,0,IF(SUM($D103,I71)&gt;BE$5,$AB82/I71,$AB82-SUM($I103:BD103)))</f>
        <v>0</v>
      </c>
      <c r="BF103" s="4">
        <f>IF(BF$5&lt;=$D103,0,IF(SUM($D103,I71)&gt;BF$5,$AB82/I71,$AB82-SUM($I103:BE103)))</f>
        <v>0</v>
      </c>
      <c r="BG103" s="4">
        <f>IF(BG$5&lt;=$D103,0,IF(SUM($D103,I71)&gt;BG$5,$AB82/I71,$AB82-SUM($I103:BF103)))</f>
        <v>0</v>
      </c>
      <c r="BH103" s="4">
        <f>IF(BH$5&lt;=$D103,0,IF(SUM($D103,I71)&gt;BH$5,$AB82/I71,$AB82-SUM($I103:BG103)))</f>
        <v>0</v>
      </c>
      <c r="BI103" s="4">
        <f>IF(BI$5&lt;=$D103,0,IF(SUM($D103,I71)&gt;BI$5,$AB82/I71,$AB82-SUM($I103:BH103)))</f>
        <v>0</v>
      </c>
      <c r="BJ103" s="4">
        <f>IF(BJ$5&lt;=$D103,0,IF(SUM($D103,I71)&gt;BJ$5,$AB82/I71,$AB82-SUM($I103:BI103)))</f>
        <v>0</v>
      </c>
      <c r="BK103" s="4">
        <f>IF(BK$5&lt;=$D103,0,IF(SUM($D103,I71)&gt;BK$5,$AB82/I71,$AB82-SUM($I103:BJ103)))</f>
        <v>0</v>
      </c>
      <c r="BL103" s="4">
        <f>IF(BL$5&lt;=$D103,0,IF(SUM($D103,I71)&gt;BL$5,$AB82/I71,$AB82-SUM($I103:BK103)))</f>
        <v>0</v>
      </c>
      <c r="BM103" s="4">
        <f>IF(BM$5&lt;=$D103,0,IF(SUM($D103,I71)&gt;BM$5,$AB82/I71,$AB82-SUM($I103:BL103)))</f>
        <v>0</v>
      </c>
      <c r="BN103" s="4">
        <f>IF(BN$5&lt;=$D103,0,IF(SUM($D103,I71)&gt;BN$5,$AB82/I71,$AB82-SUM($I103:BM103)))</f>
        <v>0</v>
      </c>
      <c r="BO103" s="4">
        <f>IF(BO$5&lt;=$D103,0,IF(SUM($D103,I71)&gt;BO$5,$AB82/I71,$AB82-SUM($I103:BN103)))</f>
        <v>0</v>
      </c>
      <c r="BP103" s="4">
        <f>IF(BP$5&lt;=$D103,0,IF(SUM($D103,I71)&gt;BP$5,$AB82/I71,$AB82-SUM($I103:BO103)))</f>
        <v>0</v>
      </c>
      <c r="BQ103" s="4">
        <f>IF(BQ$5&lt;=$D103,0,IF(SUM($D103,I71)&gt;BQ$5,$AB82/I71,$AB82-SUM($I103:BP103)))</f>
        <v>0</v>
      </c>
    </row>
    <row r="104" spans="4:69" ht="12.75" customHeight="1">
      <c r="D104" s="23">
        <f t="shared" si="137"/>
        <v>2030</v>
      </c>
      <c r="E104" s="1" t="s">
        <v>25</v>
      </c>
      <c r="I104" s="34"/>
      <c r="J104" s="4">
        <f>IF(J$5&lt;=$D104,0,IF(SUM($D104,I71)&gt;J$5,$AC82/I71,$AC82-SUM($I104:I104)))</f>
        <v>0</v>
      </c>
      <c r="K104" s="4">
        <f>IF(K$5&lt;=$D104,0,IF(SUM($D104,I71)&gt;K$5,$AC82/I71,$AC82-SUM($I104:J104)))</f>
        <v>0</v>
      </c>
      <c r="L104" s="4">
        <f>IF(L$5&lt;=$D104,0,IF(SUM($D104,I71)&gt;L$5,$AC82/I71,$AC82-SUM($I104:K104)))</f>
        <v>0</v>
      </c>
      <c r="M104" s="4">
        <f>IF(M$5&lt;=$D104,0,IF(SUM($D104,I71)&gt;M$5,$AC82/I71,$AC82-SUM($I104:L104)))</f>
        <v>0</v>
      </c>
      <c r="N104" s="4">
        <f>IF(N$5&lt;=$D104,0,IF(SUM($D104,I71)&gt;N$5,$AC82/I71,$AC82-SUM($I104:M104)))</f>
        <v>0</v>
      </c>
      <c r="O104" s="4">
        <f>IF(O$5&lt;=$D104,0,IF(SUM($D104,I71)&gt;O$5,$AC82/I71,$AC82-SUM($I104:N104)))</f>
        <v>0</v>
      </c>
      <c r="P104" s="4">
        <f>IF(P$5&lt;=$D104,0,IF(SUM($D104,I71)&gt;P$5,$AC82/I71,$AC82-SUM($I104:O104)))</f>
        <v>0</v>
      </c>
      <c r="Q104" s="4">
        <f>IF(Q$5&lt;=$D104,0,IF(SUM($D104,I71)&gt;Q$5,$AC82/I71,$AC82-SUM($I104:P104)))</f>
        <v>0</v>
      </c>
      <c r="R104" s="4">
        <f>IF(R$5&lt;=$D104,0,IF(SUM($D104,I71)&gt;R$5,$AC82/I71,$AC82-SUM($I104:Q104)))</f>
        <v>0</v>
      </c>
      <c r="S104" s="4">
        <f>IF(S$5&lt;=$D104,0,IF(SUM($D104,I71)&gt;S$5,$AC82/I71,$AC82-SUM($I104:R104)))</f>
        <v>0</v>
      </c>
      <c r="T104" s="4">
        <f>IF(T$5&lt;=$D104,0,IF(SUM($D104,I71)&gt;T$5,$AC82/I71,$AC82-SUM($I104:S104)))</f>
        <v>0</v>
      </c>
      <c r="U104" s="4">
        <f>IF(U$5&lt;=$D104,0,IF(SUM($D104,I71)&gt;U$5,$AC82/I71,$AC82-SUM($I104:T104)))</f>
        <v>0</v>
      </c>
      <c r="V104" s="4">
        <f>IF(V$5&lt;=$D104,0,IF(SUM($D104,I71)&gt;V$5,$AC82/I71,$AC82-SUM($I104:U104)))</f>
        <v>0</v>
      </c>
      <c r="W104" s="4">
        <f>IF(W$5&lt;=$D104,0,IF(SUM($D104,I71)&gt;W$5,$AC82/I71,$AC82-SUM($I104:V104)))</f>
        <v>0</v>
      </c>
      <c r="X104" s="4">
        <f>IF(X$5&lt;=$D104,0,IF(SUM($D104,I71)&gt;X$5,$AC82/I71,$AC82-SUM($I104:W104)))</f>
        <v>0</v>
      </c>
      <c r="Y104" s="4">
        <f>IF(Y$5&lt;=$D104,0,IF(SUM($D104,I71)&gt;Y$5,$AC82/I71,$AC82-SUM($I104:X104)))</f>
        <v>0</v>
      </c>
      <c r="Z104" s="4">
        <f>IF(Z$5&lt;=$D104,0,IF(SUM($D104,I71)&gt;Z$5,$AC82/I71,$AC82-SUM($I104:Y104)))</f>
        <v>0</v>
      </c>
      <c r="AA104" s="4">
        <f>IF(AA$5&lt;=$D104,0,IF(SUM($D104,I71)&gt;AA$5,$AC82/I71,$AC82-SUM($I104:Z104)))</f>
        <v>0</v>
      </c>
      <c r="AB104" s="4">
        <f>IF(AB$5&lt;=$D104,0,IF(SUM($D104,I71)&gt;AB$5,$AC82/I71,$AC82-SUM($I104:AA104)))</f>
        <v>0</v>
      </c>
      <c r="AC104" s="4">
        <f>IF(AC$5&lt;=$D104,0,IF(SUM($D104,I71)&gt;AC$5,$AC82/I71,$AC82-SUM($I104:AB104)))</f>
        <v>0</v>
      </c>
      <c r="AD104" s="4">
        <f>IF(AD$5&lt;=$D104,0,IF(SUM($D104,I71)&gt;AD$5,$AC82/I71,$AC82-SUM($I104:AC104)))</f>
        <v>0</v>
      </c>
      <c r="AE104" s="4">
        <f>IF(AE$5&lt;=$D104,0,IF(SUM($D104,I71)&gt;AE$5,$AC82/I71,$AC82-SUM($I104:AD104)))</f>
        <v>0</v>
      </c>
      <c r="AF104" s="4">
        <f>IF(AF$5&lt;=$D104,0,IF(SUM($D104,I71)&gt;AF$5,$AC82/I71,$AC82-SUM($I104:AE104)))</f>
        <v>0</v>
      </c>
      <c r="AG104" s="4">
        <f>IF(AG$5&lt;=$D104,0,IF(SUM($D104,I71)&gt;AG$5,$AC82/I71,$AC82-SUM($I104:AF104)))</f>
        <v>0</v>
      </c>
      <c r="AH104" s="4">
        <f>IF(AH$5&lt;=$D104,0,IF(SUM($D104,I71)&gt;AH$5,$AC82/I71,$AC82-SUM($I104:AG104)))</f>
        <v>0</v>
      </c>
      <c r="AI104" s="4">
        <f>IF(AI$5&lt;=$D104,0,IF(SUM($D104,I71)&gt;AI$5,$AC82/I71,$AC82-SUM($I104:AH104)))</f>
        <v>0</v>
      </c>
      <c r="AJ104" s="4">
        <f>IF(AJ$5&lt;=$D104,0,IF(SUM($D104,I71)&gt;AJ$5,$AC82/I71,$AC82-SUM($I104:AI104)))</f>
        <v>0</v>
      </c>
      <c r="AK104" s="4">
        <f>IF(AK$5&lt;=$D104,0,IF(SUM($D104,I71)&gt;AK$5,$AC82/I71,$AC82-SUM($I104:AJ104)))</f>
        <v>0</v>
      </c>
      <c r="AL104" s="4">
        <f>IF(AL$5&lt;=$D104,0,IF(SUM($D104,I71)&gt;AL$5,$AC82/I71,$AC82-SUM($I104:AK104)))</f>
        <v>0</v>
      </c>
      <c r="AM104" s="4">
        <f>IF(AM$5&lt;=$D104,0,IF(SUM($D104,I71)&gt;AM$5,$AC82/I71,$AC82-SUM($I104:AL104)))</f>
        <v>0</v>
      </c>
      <c r="AN104" s="4">
        <f>IF(AN$5&lt;=$D104,0,IF(SUM($D104,I71)&gt;AN$5,$AC82/I71,$AC82-SUM($I104:AM104)))</f>
        <v>0</v>
      </c>
      <c r="AO104" s="4">
        <f>IF(AO$5&lt;=$D104,0,IF(SUM($D104,I71)&gt;AO$5,$AC82/I71,$AC82-SUM($I104:AN104)))</f>
        <v>0</v>
      </c>
      <c r="AP104" s="4">
        <f>IF(AP$5&lt;=$D104,0,IF(SUM($D104,I71)&gt;AP$5,$AC82/I71,$AC82-SUM($I104:AO104)))</f>
        <v>0</v>
      </c>
      <c r="AQ104" s="4">
        <f>IF(AQ$5&lt;=$D104,0,IF(SUM($D104,I71)&gt;AQ$5,$AC82/I71,$AC82-SUM($I104:AP104)))</f>
        <v>0</v>
      </c>
      <c r="AR104" s="4">
        <f>IF(AR$5&lt;=$D104,0,IF(SUM($D104,I71)&gt;AR$5,$AC82/I71,$AC82-SUM($I104:AQ104)))</f>
        <v>0</v>
      </c>
      <c r="AS104" s="4">
        <f>IF(AS$5&lt;=$D104,0,IF(SUM($D104,I71)&gt;AS$5,$AC82/I71,$AC82-SUM($I104:AR104)))</f>
        <v>0</v>
      </c>
      <c r="AT104" s="4">
        <f>IF(AT$5&lt;=$D104,0,IF(SUM($D104,I71)&gt;AT$5,$AC82/I71,$AC82-SUM($I104:AS104)))</f>
        <v>0</v>
      </c>
      <c r="AU104" s="4">
        <f>IF(AU$5&lt;=$D104,0,IF(SUM($D104,I71)&gt;AU$5,$AC82/I71,$AC82-SUM($I104:AT104)))</f>
        <v>0</v>
      </c>
      <c r="AV104" s="4">
        <f>IF(AV$5&lt;=$D104,0,IF(SUM($D104,I71)&gt;AV$5,$AC82/I71,$AC82-SUM($I104:AU104)))</f>
        <v>0</v>
      </c>
      <c r="AW104" s="4">
        <f>IF(AW$5&lt;=$D104,0,IF(SUM($D104,I71)&gt;AW$5,$AC82/I71,$AC82-SUM($I104:AV104)))</f>
        <v>0</v>
      </c>
      <c r="AX104" s="4">
        <f>IF(AX$5&lt;=$D104,0,IF(SUM($D104,I71)&gt;AX$5,$AC82/I71,$AC82-SUM($I104:AW104)))</f>
        <v>0</v>
      </c>
      <c r="AY104" s="4">
        <f>IF(AY$5&lt;=$D104,0,IF(SUM($D104,I71)&gt;AY$5,$AC82/I71,$AC82-SUM($I104:AX104)))</f>
        <v>0</v>
      </c>
      <c r="AZ104" s="4">
        <f>IF(AZ$5&lt;=$D104,0,IF(SUM($D104,I71)&gt;AZ$5,$AC82/I71,$AC82-SUM($I104:AY104)))</f>
        <v>0</v>
      </c>
      <c r="BA104" s="4">
        <f>IF(BA$5&lt;=$D104,0,IF(SUM($D104,I71)&gt;BA$5,$AC82/I71,$AC82-SUM($I104:AZ104)))</f>
        <v>0</v>
      </c>
      <c r="BB104" s="4">
        <f>IF(BB$5&lt;=$D104,0,IF(SUM($D104,I71)&gt;BB$5,$AC82/I71,$AC82-SUM($I104:BA104)))</f>
        <v>0</v>
      </c>
      <c r="BC104" s="4">
        <f>IF(BC$5&lt;=$D104,0,IF(SUM($D104,I71)&gt;BC$5,$AC82/I71,$AC82-SUM($I104:BB104)))</f>
        <v>0</v>
      </c>
      <c r="BD104" s="4">
        <f>IF(BD$5&lt;=$D104,0,IF(SUM($D104,I71)&gt;BD$5,$AC82/I71,$AC82-SUM($I104:BC104)))</f>
        <v>0</v>
      </c>
      <c r="BE104" s="4">
        <f>IF(BE$5&lt;=$D104,0,IF(SUM($D104,I71)&gt;BE$5,$AC82/I71,$AC82-SUM($I104:BD104)))</f>
        <v>0</v>
      </c>
      <c r="BF104" s="4">
        <f>IF(BF$5&lt;=$D104,0,IF(SUM($D104,I71)&gt;BF$5,$AC82/I71,$AC82-SUM($I104:BE104)))</f>
        <v>0</v>
      </c>
      <c r="BG104" s="4">
        <f>IF(BG$5&lt;=$D104,0,IF(SUM($D104,I71)&gt;BG$5,$AC82/I71,$AC82-SUM($I104:BF104)))</f>
        <v>0</v>
      </c>
      <c r="BH104" s="4">
        <f>IF(BH$5&lt;=$D104,0,IF(SUM($D104,I71)&gt;BH$5,$AC82/I71,$AC82-SUM($I104:BG104)))</f>
        <v>0</v>
      </c>
      <c r="BI104" s="4">
        <f>IF(BI$5&lt;=$D104,0,IF(SUM($D104,I71)&gt;BI$5,$AC82/I71,$AC82-SUM($I104:BH104)))</f>
        <v>0</v>
      </c>
      <c r="BJ104" s="4">
        <f>IF(BJ$5&lt;=$D104,0,IF(SUM($D104,I71)&gt;BJ$5,$AC82/I71,$AC82-SUM($I104:BI104)))</f>
        <v>0</v>
      </c>
      <c r="BK104" s="4">
        <f>IF(BK$5&lt;=$D104,0,IF(SUM($D104,I71)&gt;BK$5,$AC82/I71,$AC82-SUM($I104:BJ104)))</f>
        <v>0</v>
      </c>
      <c r="BL104" s="4">
        <f>IF(BL$5&lt;=$D104,0,IF(SUM($D104,I71)&gt;BL$5,$AC82/I71,$AC82-SUM($I104:BK104)))</f>
        <v>0</v>
      </c>
      <c r="BM104" s="4">
        <f>IF(BM$5&lt;=$D104,0,IF(SUM($D104,I71)&gt;BM$5,$AC82/I71,$AC82-SUM($I104:BL104)))</f>
        <v>0</v>
      </c>
      <c r="BN104" s="4">
        <f>IF(BN$5&lt;=$D104,0,IF(SUM($D104,I71)&gt;BN$5,$AC82/I71,$AC82-SUM($I104:BM104)))</f>
        <v>0</v>
      </c>
      <c r="BO104" s="4">
        <f>IF(BO$5&lt;=$D104,0,IF(SUM($D104,I71)&gt;BO$5,$AC82/I71,$AC82-SUM($I104:BN104)))</f>
        <v>0</v>
      </c>
      <c r="BP104" s="4">
        <f>IF(BP$5&lt;=$D104,0,IF(SUM($D104,I71)&gt;BP$5,$AC82/I71,$AC82-SUM($I104:BO104)))</f>
        <v>0</v>
      </c>
      <c r="BQ104" s="4">
        <f>IF(BQ$5&lt;=$D104,0,IF(SUM($D104,I71)&gt;BQ$5,$AC82/I71,$AC82-SUM($I104:BP104)))</f>
        <v>0</v>
      </c>
    </row>
    <row r="105" spans="4:69" ht="12.75" customHeight="1">
      <c r="D105" s="23">
        <f t="shared" si="137"/>
        <v>2031</v>
      </c>
      <c r="E105" s="1" t="s">
        <v>25</v>
      </c>
      <c r="I105" s="34"/>
      <c r="J105" s="4">
        <f>IF(J$5&lt;=$D105,0,IF(SUM($D105,I71)&gt;J$5,$AD82/I71,$AD82-SUM($I105:I105)))</f>
        <v>0</v>
      </c>
      <c r="K105" s="4">
        <f>IF(K$5&lt;=$D105,0,IF(SUM($D105,I71)&gt;K$5,$AD82/I71,$AD82-SUM($I105:J105)))</f>
        <v>0</v>
      </c>
      <c r="L105" s="4">
        <f>IF(L$5&lt;=$D105,0,IF(SUM($D105,I71)&gt;L$5,$AD82/I71,$AD82-SUM($I105:K105)))</f>
        <v>0</v>
      </c>
      <c r="M105" s="4">
        <f>IF(M$5&lt;=$D105,0,IF(SUM($D105,I71)&gt;M$5,$AD82/I71,$AD82-SUM($I105:L105)))</f>
        <v>0</v>
      </c>
      <c r="N105" s="4">
        <f>IF(N$5&lt;=$D105,0,IF(SUM($D105,I71)&gt;N$5,$AD82/I71,$AD82-SUM($I105:M105)))</f>
        <v>0</v>
      </c>
      <c r="O105" s="4">
        <f>IF(O$5&lt;=$D105,0,IF(SUM($D105,I71)&gt;O$5,$AD82/I71,$AD82-SUM($I105:N105)))</f>
        <v>0</v>
      </c>
      <c r="P105" s="4">
        <f>IF(P$5&lt;=$D105,0,IF(SUM($D105,I71)&gt;P$5,$AD82/I71,$AD82-SUM($I105:O105)))</f>
        <v>0</v>
      </c>
      <c r="Q105" s="4">
        <f>IF(Q$5&lt;=$D105,0,IF(SUM($D105,I71)&gt;Q$5,$AD82/I71,$AD82-SUM($I105:P105)))</f>
        <v>0</v>
      </c>
      <c r="R105" s="4">
        <f>IF(R$5&lt;=$D105,0,IF(SUM($D105,I71)&gt;R$5,$AD82/I71,$AD82-SUM($I105:Q105)))</f>
        <v>0</v>
      </c>
      <c r="S105" s="4">
        <f>IF(S$5&lt;=$D105,0,IF(SUM($D105,I71)&gt;S$5,$AD82/I71,$AD82-SUM($I105:R105)))</f>
        <v>0</v>
      </c>
      <c r="T105" s="4">
        <f>IF(T$5&lt;=$D105,0,IF(SUM($D105,I71)&gt;T$5,$AD82/I71,$AD82-SUM($I105:S105)))</f>
        <v>0</v>
      </c>
      <c r="U105" s="4">
        <f>IF(U$5&lt;=$D105,0,IF(SUM($D105,I71)&gt;U$5,$AD82/I71,$AD82-SUM($I105:T105)))</f>
        <v>0</v>
      </c>
      <c r="V105" s="4">
        <f>IF(V$5&lt;=$D105,0,IF(SUM($D105,I71)&gt;V$5,$AD82/I71,$AD82-SUM($I105:U105)))</f>
        <v>0</v>
      </c>
      <c r="W105" s="4">
        <f>IF(W$5&lt;=$D105,0,IF(SUM($D105,I71)&gt;W$5,$AD82/I71,$AD82-SUM($I105:V105)))</f>
        <v>0</v>
      </c>
      <c r="X105" s="4">
        <f>IF(X$5&lt;=$D105,0,IF(SUM($D105,I71)&gt;X$5,$AD82/I71,$AD82-SUM($I105:W105)))</f>
        <v>0</v>
      </c>
      <c r="Y105" s="4">
        <f>IF(Y$5&lt;=$D105,0,IF(SUM($D105,I71)&gt;Y$5,$AD82/I71,$AD82-SUM($I105:X105)))</f>
        <v>0</v>
      </c>
      <c r="Z105" s="4">
        <f>IF(Z$5&lt;=$D105,0,IF(SUM($D105,I71)&gt;Z$5,$AD82/I71,$AD82-SUM($I105:Y105)))</f>
        <v>0</v>
      </c>
      <c r="AA105" s="4">
        <f>IF(AA$5&lt;=$D105,0,IF(SUM($D105,I71)&gt;AA$5,$AD82/I71,$AD82-SUM($I105:Z105)))</f>
        <v>0</v>
      </c>
      <c r="AB105" s="4">
        <f>IF(AB$5&lt;=$D105,0,IF(SUM($D105,I71)&gt;AB$5,$AD82/I71,$AD82-SUM($I105:AA105)))</f>
        <v>0</v>
      </c>
      <c r="AC105" s="4">
        <f>IF(AC$5&lt;=$D105,0,IF(SUM($D105,I71)&gt;AC$5,$AD82/I71,$AD82-SUM($I105:AB105)))</f>
        <v>0</v>
      </c>
      <c r="AD105" s="4">
        <f>IF(AD$5&lt;=$D105,0,IF(SUM($D105,I71)&gt;AD$5,$AD82/I71,$AD82-SUM($I105:AC105)))</f>
        <v>0</v>
      </c>
      <c r="AE105" s="4">
        <f>IF(AE$5&lt;=$D105,0,IF(SUM($D105,I71)&gt;AE$5,$AD82/I71,$AD82-SUM($I105:AD105)))</f>
        <v>0</v>
      </c>
      <c r="AF105" s="4">
        <f>IF(AF$5&lt;=$D105,0,IF(SUM($D105,I71)&gt;AF$5,$AD82/I71,$AD82-SUM($I105:AE105)))</f>
        <v>0</v>
      </c>
      <c r="AG105" s="4">
        <f>IF(AG$5&lt;=$D105,0,IF(SUM($D105,I71)&gt;AG$5,$AD82/I71,$AD82-SUM($I105:AF105)))</f>
        <v>0</v>
      </c>
      <c r="AH105" s="4">
        <f>IF(AH$5&lt;=$D105,0,IF(SUM($D105,I71)&gt;AH$5,$AD82/I71,$AD82-SUM($I105:AG105)))</f>
        <v>0</v>
      </c>
      <c r="AI105" s="4">
        <f>IF(AI$5&lt;=$D105,0,IF(SUM($D105,I71)&gt;AI$5,$AD82/I71,$AD82-SUM($I105:AH105)))</f>
        <v>0</v>
      </c>
      <c r="AJ105" s="4">
        <f>IF(AJ$5&lt;=$D105,0,IF(SUM($D105,I71)&gt;AJ$5,$AD82/I71,$AD82-SUM($I105:AI105)))</f>
        <v>0</v>
      </c>
      <c r="AK105" s="4">
        <f>IF(AK$5&lt;=$D105,0,IF(SUM($D105,I71)&gt;AK$5,$AD82/I71,$AD82-SUM($I105:AJ105)))</f>
        <v>0</v>
      </c>
      <c r="AL105" s="4">
        <f>IF(AL$5&lt;=$D105,0,IF(SUM($D105,I71)&gt;AL$5,$AD82/I71,$AD82-SUM($I105:AK105)))</f>
        <v>0</v>
      </c>
      <c r="AM105" s="4">
        <f>IF(AM$5&lt;=$D105,0,IF(SUM($D105,I71)&gt;AM$5,$AD82/I71,$AD82-SUM($I105:AL105)))</f>
        <v>0</v>
      </c>
      <c r="AN105" s="4">
        <f>IF(AN$5&lt;=$D105,0,IF(SUM($D105,I71)&gt;AN$5,$AD82/I71,$AD82-SUM($I105:AM105)))</f>
        <v>0</v>
      </c>
      <c r="AO105" s="4">
        <f>IF(AO$5&lt;=$D105,0,IF(SUM($D105,I71)&gt;AO$5,$AD82/I71,$AD82-SUM($I105:AN105)))</f>
        <v>0</v>
      </c>
      <c r="AP105" s="4">
        <f>IF(AP$5&lt;=$D105,0,IF(SUM($D105,I71)&gt;AP$5,$AD82/I71,$AD82-SUM($I105:AO105)))</f>
        <v>0</v>
      </c>
      <c r="AQ105" s="4">
        <f>IF(AQ$5&lt;=$D105,0,IF(SUM($D105,I71)&gt;AQ$5,$AD82/I71,$AD82-SUM($I105:AP105)))</f>
        <v>0</v>
      </c>
      <c r="AR105" s="4">
        <f>IF(AR$5&lt;=$D105,0,IF(SUM($D105,I71)&gt;AR$5,$AD82/I71,$AD82-SUM($I105:AQ105)))</f>
        <v>0</v>
      </c>
      <c r="AS105" s="4">
        <f>IF(AS$5&lt;=$D105,0,IF(SUM($D105,I71)&gt;AS$5,$AD82/I71,$AD82-SUM($I105:AR105)))</f>
        <v>0</v>
      </c>
      <c r="AT105" s="4">
        <f>IF(AT$5&lt;=$D105,0,IF(SUM($D105,I71)&gt;AT$5,$AD82/I71,$AD82-SUM($I105:AS105)))</f>
        <v>0</v>
      </c>
      <c r="AU105" s="4">
        <f>IF(AU$5&lt;=$D105,0,IF(SUM($D105,I71)&gt;AU$5,$AD82/I71,$AD82-SUM($I105:AT105)))</f>
        <v>0</v>
      </c>
      <c r="AV105" s="4">
        <f>IF(AV$5&lt;=$D105,0,IF(SUM($D105,I71)&gt;AV$5,$AD82/I71,$AD82-SUM($I105:AU105)))</f>
        <v>0</v>
      </c>
      <c r="AW105" s="4">
        <f>IF(AW$5&lt;=$D105,0,IF(SUM($D105,I71)&gt;AW$5,$AD82/I71,$AD82-SUM($I105:AV105)))</f>
        <v>0</v>
      </c>
      <c r="AX105" s="4">
        <f>IF(AX$5&lt;=$D105,0,IF(SUM($D105,I71)&gt;AX$5,$AD82/I71,$AD82-SUM($I105:AW105)))</f>
        <v>0</v>
      </c>
      <c r="AY105" s="4">
        <f>IF(AY$5&lt;=$D105,0,IF(SUM($D105,I71)&gt;AY$5,$AD82/I71,$AD82-SUM($I105:AX105)))</f>
        <v>0</v>
      </c>
      <c r="AZ105" s="4">
        <f>IF(AZ$5&lt;=$D105,0,IF(SUM($D105,I71)&gt;AZ$5,$AD82/I71,$AD82-SUM($I105:AY105)))</f>
        <v>0</v>
      </c>
      <c r="BA105" s="4">
        <f>IF(BA$5&lt;=$D105,0,IF(SUM($D105,I71)&gt;BA$5,$AD82/I71,$AD82-SUM($I105:AZ105)))</f>
        <v>0</v>
      </c>
      <c r="BB105" s="4">
        <f>IF(BB$5&lt;=$D105,0,IF(SUM($D105,I71)&gt;BB$5,$AD82/I71,$AD82-SUM($I105:BA105)))</f>
        <v>0</v>
      </c>
      <c r="BC105" s="4">
        <f>IF(BC$5&lt;=$D105,0,IF(SUM($D105,I71)&gt;BC$5,$AD82/I71,$AD82-SUM($I105:BB105)))</f>
        <v>0</v>
      </c>
      <c r="BD105" s="4">
        <f>IF(BD$5&lt;=$D105,0,IF(SUM($D105,I71)&gt;BD$5,$AD82/I71,$AD82-SUM($I105:BC105)))</f>
        <v>0</v>
      </c>
      <c r="BE105" s="4">
        <f>IF(BE$5&lt;=$D105,0,IF(SUM($D105,I71)&gt;BE$5,$AD82/I71,$AD82-SUM($I105:BD105)))</f>
        <v>0</v>
      </c>
      <c r="BF105" s="4">
        <f>IF(BF$5&lt;=$D105,0,IF(SUM($D105,I71)&gt;BF$5,$AD82/I71,$AD82-SUM($I105:BE105)))</f>
        <v>0</v>
      </c>
      <c r="BG105" s="4">
        <f>IF(BG$5&lt;=$D105,0,IF(SUM($D105,I71)&gt;BG$5,$AD82/I71,$AD82-SUM($I105:BF105)))</f>
        <v>0</v>
      </c>
      <c r="BH105" s="4">
        <f>IF(BH$5&lt;=$D105,0,IF(SUM($D105,I71)&gt;BH$5,$AD82/I71,$AD82-SUM($I105:BG105)))</f>
        <v>0</v>
      </c>
      <c r="BI105" s="4">
        <f>IF(BI$5&lt;=$D105,0,IF(SUM($D105,I71)&gt;BI$5,$AD82/I71,$AD82-SUM($I105:BH105)))</f>
        <v>0</v>
      </c>
      <c r="BJ105" s="4">
        <f>IF(BJ$5&lt;=$D105,0,IF(SUM($D105,I71)&gt;BJ$5,$AD82/I71,$AD82-SUM($I105:BI105)))</f>
        <v>0</v>
      </c>
      <c r="BK105" s="4">
        <f>IF(BK$5&lt;=$D105,0,IF(SUM($D105,I71)&gt;BK$5,$AD82/I71,$AD82-SUM($I105:BJ105)))</f>
        <v>0</v>
      </c>
      <c r="BL105" s="4">
        <f>IF(BL$5&lt;=$D105,0,IF(SUM($D105,I71)&gt;BL$5,$AD82/I71,$AD82-SUM($I105:BK105)))</f>
        <v>0</v>
      </c>
      <c r="BM105" s="4">
        <f>IF(BM$5&lt;=$D105,0,IF(SUM($D105,I71)&gt;BM$5,$AD82/I71,$AD82-SUM($I105:BL105)))</f>
        <v>0</v>
      </c>
      <c r="BN105" s="4">
        <f>IF(BN$5&lt;=$D105,0,IF(SUM($D105,I71)&gt;BN$5,$AD82/I71,$AD82-SUM($I105:BM105)))</f>
        <v>0</v>
      </c>
      <c r="BO105" s="4">
        <f>IF(BO$5&lt;=$D105,0,IF(SUM($D105,I71)&gt;BO$5,$AD82/I71,$AD82-SUM($I105:BN105)))</f>
        <v>0</v>
      </c>
      <c r="BP105" s="4">
        <f>IF(BP$5&lt;=$D105,0,IF(SUM($D105,I71)&gt;BP$5,$AD82/I71,$AD82-SUM($I105:BO105)))</f>
        <v>0</v>
      </c>
      <c r="BQ105" s="4">
        <f>IF(BQ$5&lt;=$D105,0,IF(SUM($D105,I71)&gt;BQ$5,$AD82/I71,$AD82-SUM($I105:BP105)))</f>
        <v>0</v>
      </c>
    </row>
    <row r="106" spans="4:69" ht="12.75" customHeight="1">
      <c r="D106" s="23">
        <f t="shared" si="137"/>
        <v>2032</v>
      </c>
      <c r="E106" s="1" t="s">
        <v>25</v>
      </c>
      <c r="I106" s="34"/>
      <c r="J106" s="4">
        <f>IF(J$5&lt;=$D106,0,IF(SUM($D106,I71)&gt;J$5,$AE82/I71,$AE82-SUM($I106:I106)))</f>
        <v>0</v>
      </c>
      <c r="K106" s="4">
        <f>IF(K$5&lt;=$D106,0,IF(SUM($D106,I71)&gt;K$5,$AE82/I71,$AE82-SUM($I106:J106)))</f>
        <v>0</v>
      </c>
      <c r="L106" s="4">
        <f>IF(L$5&lt;=$D106,0,IF(SUM($D106,I71)&gt;L$5,$AE82/I71,$AE82-SUM($I106:K106)))</f>
        <v>0</v>
      </c>
      <c r="M106" s="4">
        <f>IF(M$5&lt;=$D106,0,IF(SUM($D106,I71)&gt;M$5,$AE82/I71,$AE82-SUM($I106:L106)))</f>
        <v>0</v>
      </c>
      <c r="N106" s="4">
        <f>IF(N$5&lt;=$D106,0,IF(SUM($D106,I71)&gt;N$5,$AE82/I71,$AE82-SUM($I106:M106)))</f>
        <v>0</v>
      </c>
      <c r="O106" s="4">
        <f>IF(O$5&lt;=$D106,0,IF(SUM($D106,I71)&gt;O$5,$AE82/I71,$AE82-SUM($I106:N106)))</f>
        <v>0</v>
      </c>
      <c r="P106" s="4">
        <f>IF(P$5&lt;=$D106,0,IF(SUM($D106,I71)&gt;P$5,$AE82/I71,$AE82-SUM($I106:O106)))</f>
        <v>0</v>
      </c>
      <c r="Q106" s="4">
        <f>IF(Q$5&lt;=$D106,0,IF(SUM($D106,I71)&gt;Q$5,$AE82/I71,$AE82-SUM($I106:P106)))</f>
        <v>0</v>
      </c>
      <c r="R106" s="4">
        <f>IF(R$5&lt;=$D106,0,IF(SUM($D106,I71)&gt;R$5,$AE82/I71,$AE82-SUM($I106:Q106)))</f>
        <v>0</v>
      </c>
      <c r="S106" s="4">
        <f>IF(S$5&lt;=$D106,0,IF(SUM($D106,I71)&gt;S$5,$AE82/I71,$AE82-SUM($I106:R106)))</f>
        <v>0</v>
      </c>
      <c r="T106" s="4">
        <f>IF(T$5&lt;=$D106,0,IF(SUM($D106,I71)&gt;T$5,$AE82/I71,$AE82-SUM($I106:S106)))</f>
        <v>0</v>
      </c>
      <c r="U106" s="4">
        <f>IF(U$5&lt;=$D106,0,IF(SUM($D106,I71)&gt;U$5,$AE82/I71,$AE82-SUM($I106:T106)))</f>
        <v>0</v>
      </c>
      <c r="V106" s="4">
        <f>IF(V$5&lt;=$D106,0,IF(SUM($D106,I71)&gt;V$5,$AE82/I71,$AE82-SUM($I106:U106)))</f>
        <v>0</v>
      </c>
      <c r="W106" s="4">
        <f>IF(W$5&lt;=$D106,0,IF(SUM($D106,I71)&gt;W$5,$AE82/I71,$AE82-SUM($I106:V106)))</f>
        <v>0</v>
      </c>
      <c r="X106" s="4">
        <f>IF(X$5&lt;=$D106,0,IF(SUM($D106,I71)&gt;X$5,$AE82/I71,$AE82-SUM($I106:W106)))</f>
        <v>0</v>
      </c>
      <c r="Y106" s="4">
        <f>IF(Y$5&lt;=$D106,0,IF(SUM($D106,I71)&gt;Y$5,$AE82/I71,$AE82-SUM($I106:X106)))</f>
        <v>0</v>
      </c>
      <c r="Z106" s="4">
        <f>IF(Z$5&lt;=$D106,0,IF(SUM($D106,I71)&gt;Z$5,$AE82/I71,$AE82-SUM($I106:Y106)))</f>
        <v>0</v>
      </c>
      <c r="AA106" s="4">
        <f>IF(AA$5&lt;=$D106,0,IF(SUM($D106,I71)&gt;AA$5,$AE82/I71,$AE82-SUM($I106:Z106)))</f>
        <v>0</v>
      </c>
      <c r="AB106" s="4">
        <f>IF(AB$5&lt;=$D106,0,IF(SUM($D106,I71)&gt;AB$5,$AE82/I71,$AE82-SUM($I106:AA106)))</f>
        <v>0</v>
      </c>
      <c r="AC106" s="4">
        <f>IF(AC$5&lt;=$D106,0,IF(SUM($D106,I71)&gt;AC$5,$AE82/I71,$AE82-SUM($I106:AB106)))</f>
        <v>0</v>
      </c>
      <c r="AD106" s="4">
        <f>IF(AD$5&lt;=$D106,0,IF(SUM($D106,I71)&gt;AD$5,$AE82/I71,$AE82-SUM($I106:AC106)))</f>
        <v>0</v>
      </c>
      <c r="AE106" s="4">
        <f>IF(AE$5&lt;=$D106,0,IF(SUM($D106,I71)&gt;AE$5,$AE82/I71,$AE82-SUM($I106:AD106)))</f>
        <v>0</v>
      </c>
      <c r="AF106" s="4">
        <f>IF(AF$5&lt;=$D106,0,IF(SUM($D106,I71)&gt;AF$5,$AE82/I71,$AE82-SUM($I106:AE106)))</f>
        <v>0</v>
      </c>
      <c r="AG106" s="4">
        <f>IF(AG$5&lt;=$D106,0,IF(SUM($D106,I71)&gt;AG$5,$AE82/I71,$AE82-SUM($I106:AF106)))</f>
        <v>0</v>
      </c>
      <c r="AH106" s="4">
        <f>IF(AH$5&lt;=$D106,0,IF(SUM($D106,I71)&gt;AH$5,$AE82/I71,$AE82-SUM($I106:AG106)))</f>
        <v>0</v>
      </c>
      <c r="AI106" s="4">
        <f>IF(AI$5&lt;=$D106,0,IF(SUM($D106,I71)&gt;AI$5,$AE82/I71,$AE82-SUM($I106:AH106)))</f>
        <v>0</v>
      </c>
      <c r="AJ106" s="4">
        <f>IF(AJ$5&lt;=$D106,0,IF(SUM($D106,I71)&gt;AJ$5,$AE82/I71,$AE82-SUM($I106:AI106)))</f>
        <v>0</v>
      </c>
      <c r="AK106" s="4">
        <f>IF(AK$5&lt;=$D106,0,IF(SUM($D106,I71)&gt;AK$5,$AE82/I71,$AE82-SUM($I106:AJ106)))</f>
        <v>0</v>
      </c>
      <c r="AL106" s="4">
        <f>IF(AL$5&lt;=$D106,0,IF(SUM($D106,I71)&gt;AL$5,$AE82/I71,$AE82-SUM($I106:AK106)))</f>
        <v>0</v>
      </c>
      <c r="AM106" s="4">
        <f>IF(AM$5&lt;=$D106,0,IF(SUM($D106,I71)&gt;AM$5,$AE82/I71,$AE82-SUM($I106:AL106)))</f>
        <v>0</v>
      </c>
      <c r="AN106" s="4">
        <f>IF(AN$5&lt;=$D106,0,IF(SUM($D106,I71)&gt;AN$5,$AE82/I71,$AE82-SUM($I106:AM106)))</f>
        <v>0</v>
      </c>
      <c r="AO106" s="4">
        <f>IF(AO$5&lt;=$D106,0,IF(SUM($D106,I71)&gt;AO$5,$AE82/I71,$AE82-SUM($I106:AN106)))</f>
        <v>0</v>
      </c>
      <c r="AP106" s="4">
        <f>IF(AP$5&lt;=$D106,0,IF(SUM($D106,I71)&gt;AP$5,$AE82/I71,$AE82-SUM($I106:AO106)))</f>
        <v>0</v>
      </c>
      <c r="AQ106" s="4">
        <f>IF(AQ$5&lt;=$D106,0,IF(SUM($D106,I71)&gt;AQ$5,$AE82/I71,$AE82-SUM($I106:AP106)))</f>
        <v>0</v>
      </c>
      <c r="AR106" s="4">
        <f>IF(AR$5&lt;=$D106,0,IF(SUM($D106,I71)&gt;AR$5,$AE82/I71,$AE82-SUM($I106:AQ106)))</f>
        <v>0</v>
      </c>
      <c r="AS106" s="4">
        <f>IF(AS$5&lt;=$D106,0,IF(SUM($D106,I71)&gt;AS$5,$AE82/I71,$AE82-SUM($I106:AR106)))</f>
        <v>0</v>
      </c>
      <c r="AT106" s="4">
        <f>IF(AT$5&lt;=$D106,0,IF(SUM($D106,I71)&gt;AT$5,$AE82/I71,$AE82-SUM($I106:AS106)))</f>
        <v>0</v>
      </c>
      <c r="AU106" s="4">
        <f>IF(AU$5&lt;=$D106,0,IF(SUM($D106,I71)&gt;AU$5,$AE82/I71,$AE82-SUM($I106:AT106)))</f>
        <v>0</v>
      </c>
      <c r="AV106" s="4">
        <f>IF(AV$5&lt;=$D106,0,IF(SUM($D106,I71)&gt;AV$5,$AE82/I71,$AE82-SUM($I106:AU106)))</f>
        <v>0</v>
      </c>
      <c r="AW106" s="4">
        <f>IF(AW$5&lt;=$D106,0,IF(SUM($D106,I71)&gt;AW$5,$AE82/I71,$AE82-SUM($I106:AV106)))</f>
        <v>0</v>
      </c>
      <c r="AX106" s="4">
        <f>IF(AX$5&lt;=$D106,0,IF(SUM($D106,I71)&gt;AX$5,$AE82/I71,$AE82-SUM($I106:AW106)))</f>
        <v>0</v>
      </c>
      <c r="AY106" s="4">
        <f>IF(AY$5&lt;=$D106,0,IF(SUM($D106,I71)&gt;AY$5,$AE82/I71,$AE82-SUM($I106:AX106)))</f>
        <v>0</v>
      </c>
      <c r="AZ106" s="4">
        <f>IF(AZ$5&lt;=$D106,0,IF(SUM($D106,I71)&gt;AZ$5,$AE82/I71,$AE82-SUM($I106:AY106)))</f>
        <v>0</v>
      </c>
      <c r="BA106" s="4">
        <f>IF(BA$5&lt;=$D106,0,IF(SUM($D106,I71)&gt;BA$5,$AE82/I71,$AE82-SUM($I106:AZ106)))</f>
        <v>0</v>
      </c>
      <c r="BB106" s="4">
        <f>IF(BB$5&lt;=$D106,0,IF(SUM($D106,I71)&gt;BB$5,$AE82/I71,$AE82-SUM($I106:BA106)))</f>
        <v>0</v>
      </c>
      <c r="BC106" s="4">
        <f>IF(BC$5&lt;=$D106,0,IF(SUM($D106,I71)&gt;BC$5,$AE82/I71,$AE82-SUM($I106:BB106)))</f>
        <v>0</v>
      </c>
      <c r="BD106" s="4">
        <f>IF(BD$5&lt;=$D106,0,IF(SUM($D106,I71)&gt;BD$5,$AE82/I71,$AE82-SUM($I106:BC106)))</f>
        <v>0</v>
      </c>
      <c r="BE106" s="4">
        <f>IF(BE$5&lt;=$D106,0,IF(SUM($D106,I71)&gt;BE$5,$AE82/I71,$AE82-SUM($I106:BD106)))</f>
        <v>0</v>
      </c>
      <c r="BF106" s="4">
        <f>IF(BF$5&lt;=$D106,0,IF(SUM($D106,I71)&gt;BF$5,$AE82/I71,$AE82-SUM($I106:BE106)))</f>
        <v>0</v>
      </c>
      <c r="BG106" s="4">
        <f>IF(BG$5&lt;=$D106,0,IF(SUM($D106,I71)&gt;BG$5,$AE82/I71,$AE82-SUM($I106:BF106)))</f>
        <v>0</v>
      </c>
      <c r="BH106" s="4">
        <f>IF(BH$5&lt;=$D106,0,IF(SUM($D106,I71)&gt;BH$5,$AE82/I71,$AE82-SUM($I106:BG106)))</f>
        <v>0</v>
      </c>
      <c r="BI106" s="4">
        <f>IF(BI$5&lt;=$D106,0,IF(SUM($D106,I71)&gt;BI$5,$AE82/I71,$AE82-SUM($I106:BH106)))</f>
        <v>0</v>
      </c>
      <c r="BJ106" s="4">
        <f>IF(BJ$5&lt;=$D106,0,IF(SUM($D106,I71)&gt;BJ$5,$AE82/I71,$AE82-SUM($I106:BI106)))</f>
        <v>0</v>
      </c>
      <c r="BK106" s="4">
        <f>IF(BK$5&lt;=$D106,0,IF(SUM($D106,I71)&gt;BK$5,$AE82/I71,$AE82-SUM($I106:BJ106)))</f>
        <v>0</v>
      </c>
      <c r="BL106" s="4">
        <f>IF(BL$5&lt;=$D106,0,IF(SUM($D106,I71)&gt;BL$5,$AE82/I71,$AE82-SUM($I106:BK106)))</f>
        <v>0</v>
      </c>
      <c r="BM106" s="4">
        <f>IF(BM$5&lt;=$D106,0,IF(SUM($D106,I71)&gt;BM$5,$AE82/I71,$AE82-SUM($I106:BL106)))</f>
        <v>0</v>
      </c>
      <c r="BN106" s="4">
        <f>IF(BN$5&lt;=$D106,0,IF(SUM($D106,I71)&gt;BN$5,$AE82/I71,$AE82-SUM($I106:BM106)))</f>
        <v>0</v>
      </c>
      <c r="BO106" s="4">
        <f>IF(BO$5&lt;=$D106,0,IF(SUM($D106,I71)&gt;BO$5,$AE82/I71,$AE82-SUM($I106:BN106)))</f>
        <v>0</v>
      </c>
      <c r="BP106" s="4">
        <f>IF(BP$5&lt;=$D106,0,IF(SUM($D106,I71)&gt;BP$5,$AE82/I71,$AE82-SUM($I106:BO106)))</f>
        <v>0</v>
      </c>
      <c r="BQ106" s="4">
        <f>IF(BQ$5&lt;=$D106,0,IF(SUM($D106,I71)&gt;BQ$5,$AE82/I71,$AE82-SUM($I106:BP106)))</f>
        <v>0</v>
      </c>
    </row>
    <row r="107" spans="4:69" ht="12.75" customHeight="1">
      <c r="D107" s="23">
        <f t="shared" si="137"/>
        <v>2033</v>
      </c>
      <c r="E107" s="1" t="s">
        <v>25</v>
      </c>
      <c r="I107" s="34"/>
      <c r="J107" s="4">
        <f>IF(J$5&lt;=$D107,0,IF(SUM($D107,I71)&gt;J$5,$AF82/I71,$AF82-SUM($I107:I107)))</f>
        <v>0</v>
      </c>
      <c r="K107" s="4">
        <f>IF(K$5&lt;=$D107,0,IF(SUM($D107,I71)&gt;K$5,$AF82/I71,$AF82-SUM($I107:J107)))</f>
        <v>0</v>
      </c>
      <c r="L107" s="4">
        <f>IF(L$5&lt;=$D107,0,IF(SUM($D107,I71)&gt;L$5,$AF82/I71,$AF82-SUM($I107:K107)))</f>
        <v>0</v>
      </c>
      <c r="M107" s="4">
        <f>IF(M$5&lt;=$D107,0,IF(SUM($D107,I71)&gt;M$5,$AF82/I71,$AF82-SUM($I107:L107)))</f>
        <v>0</v>
      </c>
      <c r="N107" s="4">
        <f>IF(N$5&lt;=$D107,0,IF(SUM($D107,I71)&gt;N$5,$AF82/I71,$AF82-SUM($I107:M107)))</f>
        <v>0</v>
      </c>
      <c r="O107" s="4">
        <f>IF(O$5&lt;=$D107,0,IF(SUM($D107,I71)&gt;O$5,$AF82/I71,$AF82-SUM($I107:N107)))</f>
        <v>0</v>
      </c>
      <c r="P107" s="4">
        <f>IF(P$5&lt;=$D107,0,IF(SUM($D107,I71)&gt;P$5,$AF82/I71,$AF82-SUM($I107:O107)))</f>
        <v>0</v>
      </c>
      <c r="Q107" s="4">
        <f>IF(Q$5&lt;=$D107,0,IF(SUM($D107,I71)&gt;Q$5,$AF82/I71,$AF82-SUM($I107:P107)))</f>
        <v>0</v>
      </c>
      <c r="R107" s="4">
        <f>IF(R$5&lt;=$D107,0,IF(SUM($D107,I71)&gt;R$5,$AF82/I71,$AF82-SUM($I107:Q107)))</f>
        <v>0</v>
      </c>
      <c r="S107" s="4">
        <f>IF(S$5&lt;=$D107,0,IF(SUM($D107,I71)&gt;S$5,$AF82/I71,$AF82-SUM($I107:R107)))</f>
        <v>0</v>
      </c>
      <c r="T107" s="4">
        <f>IF(T$5&lt;=$D107,0,IF(SUM($D107,I71)&gt;T$5,$AF82/I71,$AF82-SUM($I107:S107)))</f>
        <v>0</v>
      </c>
      <c r="U107" s="4">
        <f>IF(U$5&lt;=$D107,0,IF(SUM($D107,I71)&gt;U$5,$AF82/I71,$AF82-SUM($I107:T107)))</f>
        <v>0</v>
      </c>
      <c r="V107" s="4">
        <f>IF(V$5&lt;=$D107,0,IF(SUM($D107,I71)&gt;V$5,$AF82/I71,$AF82-SUM($I107:U107)))</f>
        <v>0</v>
      </c>
      <c r="W107" s="4">
        <f>IF(W$5&lt;=$D107,0,IF(SUM($D107,I71)&gt;W$5,$AF82/I71,$AF82-SUM($I107:V107)))</f>
        <v>0</v>
      </c>
      <c r="X107" s="4">
        <f>IF(X$5&lt;=$D107,0,IF(SUM($D107,I71)&gt;X$5,$AF82/I71,$AF82-SUM($I107:W107)))</f>
        <v>0</v>
      </c>
      <c r="Y107" s="4">
        <f>IF(Y$5&lt;=$D107,0,IF(SUM($D107,I71)&gt;Y$5,$AF82/I71,$AF82-SUM($I107:X107)))</f>
        <v>0</v>
      </c>
      <c r="Z107" s="4">
        <f>IF(Z$5&lt;=$D107,0,IF(SUM($D107,I71)&gt;Z$5,$AF82/I71,$AF82-SUM($I107:Y107)))</f>
        <v>0</v>
      </c>
      <c r="AA107" s="4">
        <f>IF(AA$5&lt;=$D107,0,IF(SUM($D107,I71)&gt;AA$5,$AF82/I71,$AF82-SUM($I107:Z107)))</f>
        <v>0</v>
      </c>
      <c r="AB107" s="4">
        <f>IF(AB$5&lt;=$D107,0,IF(SUM($D107,I71)&gt;AB$5,$AF82/I71,$AF82-SUM($I107:AA107)))</f>
        <v>0</v>
      </c>
      <c r="AC107" s="4">
        <f>IF(AC$5&lt;=$D107,0,IF(SUM($D107,I71)&gt;AC$5,$AF82/I71,$AF82-SUM($I107:AB107)))</f>
        <v>0</v>
      </c>
      <c r="AD107" s="4">
        <f>IF(AD$5&lt;=$D107,0,IF(SUM($D107,I71)&gt;AD$5,$AF82/I71,$AF82-SUM($I107:AC107)))</f>
        <v>0</v>
      </c>
      <c r="AE107" s="4">
        <f>IF(AE$5&lt;=$D107,0,IF(SUM($D107,I71)&gt;AE$5,$AF82/I71,$AF82-SUM($I107:AD107)))</f>
        <v>0</v>
      </c>
      <c r="AF107" s="4">
        <f>IF(AF$5&lt;=$D107,0,IF(SUM($D107,I71)&gt;AF$5,$AF82/I71,$AF82-SUM($I107:AE107)))</f>
        <v>0</v>
      </c>
      <c r="AG107" s="4">
        <f>IF(AG$5&lt;=$D107,0,IF(SUM($D107,I71)&gt;AG$5,$AF82/I71,$AF82-SUM($I107:AF107)))</f>
        <v>0</v>
      </c>
      <c r="AH107" s="4">
        <f>IF(AH$5&lt;=$D107,0,IF(SUM($D107,I71)&gt;AH$5,$AF82/I71,$AF82-SUM($I107:AG107)))</f>
        <v>0</v>
      </c>
      <c r="AI107" s="4">
        <f>IF(AI$5&lt;=$D107,0,IF(SUM($D107,I71)&gt;AI$5,$AF82/I71,$AF82-SUM($I107:AH107)))</f>
        <v>0</v>
      </c>
      <c r="AJ107" s="4">
        <f>IF(AJ$5&lt;=$D107,0,IF(SUM($D107,I71)&gt;AJ$5,$AF82/I71,$AF82-SUM($I107:AI107)))</f>
        <v>0</v>
      </c>
      <c r="AK107" s="4">
        <f>IF(AK$5&lt;=$D107,0,IF(SUM($D107,I71)&gt;AK$5,$AF82/I71,$AF82-SUM($I107:AJ107)))</f>
        <v>0</v>
      </c>
      <c r="AL107" s="4">
        <f>IF(AL$5&lt;=$D107,0,IF(SUM($D107,I71)&gt;AL$5,$AF82/I71,$AF82-SUM($I107:AK107)))</f>
        <v>0</v>
      </c>
      <c r="AM107" s="4">
        <f>IF(AM$5&lt;=$D107,0,IF(SUM($D107,I71)&gt;AM$5,$AF82/I71,$AF82-SUM($I107:AL107)))</f>
        <v>0</v>
      </c>
      <c r="AN107" s="4">
        <f>IF(AN$5&lt;=$D107,0,IF(SUM($D107,I71)&gt;AN$5,$AF82/I71,$AF82-SUM($I107:AM107)))</f>
        <v>0</v>
      </c>
      <c r="AO107" s="4">
        <f>IF(AO$5&lt;=$D107,0,IF(SUM($D107,I71)&gt;AO$5,$AF82/I71,$AF82-SUM($I107:AN107)))</f>
        <v>0</v>
      </c>
      <c r="AP107" s="4">
        <f>IF(AP$5&lt;=$D107,0,IF(SUM($D107,I71)&gt;AP$5,$AF82/I71,$AF82-SUM($I107:AO107)))</f>
        <v>0</v>
      </c>
      <c r="AQ107" s="4">
        <f>IF(AQ$5&lt;=$D107,0,IF(SUM($D107,I71)&gt;AQ$5,$AF82/I71,$AF82-SUM($I107:AP107)))</f>
        <v>0</v>
      </c>
      <c r="AR107" s="4">
        <f>IF(AR$5&lt;=$D107,0,IF(SUM($D107,I71)&gt;AR$5,$AF82/I71,$AF82-SUM($I107:AQ107)))</f>
        <v>0</v>
      </c>
      <c r="AS107" s="4">
        <f>IF(AS$5&lt;=$D107,0,IF(SUM($D107,I71)&gt;AS$5,$AF82/I71,$AF82-SUM($I107:AR107)))</f>
        <v>0</v>
      </c>
      <c r="AT107" s="4">
        <f>IF(AT$5&lt;=$D107,0,IF(SUM($D107,I71)&gt;AT$5,$AF82/I71,$AF82-SUM($I107:AS107)))</f>
        <v>0</v>
      </c>
      <c r="AU107" s="4">
        <f>IF(AU$5&lt;=$D107,0,IF(SUM($D107,I71)&gt;AU$5,$AF82/I71,$AF82-SUM($I107:AT107)))</f>
        <v>0</v>
      </c>
      <c r="AV107" s="4">
        <f>IF(AV$5&lt;=$D107,0,IF(SUM($D107,I71)&gt;AV$5,$AF82/I71,$AF82-SUM($I107:AU107)))</f>
        <v>0</v>
      </c>
      <c r="AW107" s="4">
        <f>IF(AW$5&lt;=$D107,0,IF(SUM($D107,I71)&gt;AW$5,$AF82/I71,$AF82-SUM($I107:AV107)))</f>
        <v>0</v>
      </c>
      <c r="AX107" s="4">
        <f>IF(AX$5&lt;=$D107,0,IF(SUM($D107,I71)&gt;AX$5,$AF82/I71,$AF82-SUM($I107:AW107)))</f>
        <v>0</v>
      </c>
      <c r="AY107" s="4">
        <f>IF(AY$5&lt;=$D107,0,IF(SUM($D107,I71)&gt;AY$5,$AF82/I71,$AF82-SUM($I107:AX107)))</f>
        <v>0</v>
      </c>
      <c r="AZ107" s="4">
        <f>IF(AZ$5&lt;=$D107,0,IF(SUM($D107,I71)&gt;AZ$5,$AF82/I71,$AF82-SUM($I107:AY107)))</f>
        <v>0</v>
      </c>
      <c r="BA107" s="4">
        <f>IF(BA$5&lt;=$D107,0,IF(SUM($D107,I71)&gt;BA$5,$AF82/I71,$AF82-SUM($I107:AZ107)))</f>
        <v>0</v>
      </c>
      <c r="BB107" s="4">
        <f>IF(BB$5&lt;=$D107,0,IF(SUM($D107,I71)&gt;BB$5,$AF82/I71,$AF82-SUM($I107:BA107)))</f>
        <v>0</v>
      </c>
      <c r="BC107" s="4">
        <f>IF(BC$5&lt;=$D107,0,IF(SUM($D107,I71)&gt;BC$5,$AF82/I71,$AF82-SUM($I107:BB107)))</f>
        <v>0</v>
      </c>
      <c r="BD107" s="4">
        <f>IF(BD$5&lt;=$D107,0,IF(SUM($D107,I71)&gt;BD$5,$AF82/I71,$AF82-SUM($I107:BC107)))</f>
        <v>0</v>
      </c>
      <c r="BE107" s="4">
        <f>IF(BE$5&lt;=$D107,0,IF(SUM($D107,I71)&gt;BE$5,$AF82/I71,$AF82-SUM($I107:BD107)))</f>
        <v>0</v>
      </c>
      <c r="BF107" s="4">
        <f>IF(BF$5&lt;=$D107,0,IF(SUM($D107,I71)&gt;BF$5,$AF82/I71,$AF82-SUM($I107:BE107)))</f>
        <v>0</v>
      </c>
      <c r="BG107" s="4">
        <f>IF(BG$5&lt;=$D107,0,IF(SUM($D107,I71)&gt;BG$5,$AF82/I71,$AF82-SUM($I107:BF107)))</f>
        <v>0</v>
      </c>
      <c r="BH107" s="4">
        <f>IF(BH$5&lt;=$D107,0,IF(SUM($D107,I71)&gt;BH$5,$AF82/I71,$AF82-SUM($I107:BG107)))</f>
        <v>0</v>
      </c>
      <c r="BI107" s="4">
        <f>IF(BI$5&lt;=$D107,0,IF(SUM($D107,I71)&gt;BI$5,$AF82/I71,$AF82-SUM($I107:BH107)))</f>
        <v>0</v>
      </c>
      <c r="BJ107" s="4">
        <f>IF(BJ$5&lt;=$D107,0,IF(SUM($D107,I71)&gt;BJ$5,$AF82/I71,$AF82-SUM($I107:BI107)))</f>
        <v>0</v>
      </c>
      <c r="BK107" s="4">
        <f>IF(BK$5&lt;=$D107,0,IF(SUM($D107,I71)&gt;BK$5,$AF82/I71,$AF82-SUM($I107:BJ107)))</f>
        <v>0</v>
      </c>
      <c r="BL107" s="4">
        <f>IF(BL$5&lt;=$D107,0,IF(SUM($D107,I71)&gt;BL$5,$AF82/I71,$AF82-SUM($I107:BK107)))</f>
        <v>0</v>
      </c>
      <c r="BM107" s="4">
        <f>IF(BM$5&lt;=$D107,0,IF(SUM($D107,I71)&gt;BM$5,$AF82/I71,$AF82-SUM($I107:BL107)))</f>
        <v>0</v>
      </c>
      <c r="BN107" s="4">
        <f>IF(BN$5&lt;=$D107,0,IF(SUM($D107,I71)&gt;BN$5,$AF82/I71,$AF82-SUM($I107:BM107)))</f>
        <v>0</v>
      </c>
      <c r="BO107" s="4">
        <f>IF(BO$5&lt;=$D107,0,IF(SUM($D107,I71)&gt;BO$5,$AF82/I71,$AF82-SUM($I107:BN107)))</f>
        <v>0</v>
      </c>
      <c r="BP107" s="4">
        <f>IF(BP$5&lt;=$D107,0,IF(SUM($D107,I71)&gt;BP$5,$AF82/I71,$AF82-SUM($I107:BO107)))</f>
        <v>0</v>
      </c>
      <c r="BQ107" s="4">
        <f>IF(BQ$5&lt;=$D107,0,IF(SUM($D107,I71)&gt;BQ$5,$AF82/I71,$AF82-SUM($I107:BP107)))</f>
        <v>0</v>
      </c>
    </row>
    <row r="108" spans="4:69" ht="12.75" customHeight="1">
      <c r="D108" s="23">
        <f t="shared" si="137"/>
        <v>2034</v>
      </c>
      <c r="E108" s="1" t="s">
        <v>25</v>
      </c>
      <c r="I108" s="34"/>
      <c r="J108" s="4">
        <f>IF(J$5&lt;=$D108,0,IF(SUM($D108,I71)&gt;J$5,$AG82/I71,$AG82-SUM($I108:I108)))</f>
        <v>0</v>
      </c>
      <c r="K108" s="4">
        <f>IF(K$5&lt;=$D108,0,IF(SUM($D108,I71)&gt;K$5,$AG82/I71,$AG82-SUM($I108:J108)))</f>
        <v>0</v>
      </c>
      <c r="L108" s="4">
        <f>IF(L$5&lt;=$D108,0,IF(SUM($D108,I71)&gt;L$5,$AG82/I71,$AG82-SUM($I108:K108)))</f>
        <v>0</v>
      </c>
      <c r="M108" s="4">
        <f>IF(M$5&lt;=$D108,0,IF(SUM($D108,I71)&gt;M$5,$AG82/I71,$AG82-SUM($I108:L108)))</f>
        <v>0</v>
      </c>
      <c r="N108" s="4">
        <f>IF(N$5&lt;=$D108,0,IF(SUM($D108,I71)&gt;N$5,$AG82/I71,$AG82-SUM($I108:M108)))</f>
        <v>0</v>
      </c>
      <c r="O108" s="4">
        <f>IF(O$5&lt;=$D108,0,IF(SUM($D108,I71)&gt;O$5,$AG82/I71,$AG82-SUM($I108:N108)))</f>
        <v>0</v>
      </c>
      <c r="P108" s="4">
        <f>IF(P$5&lt;=$D108,0,IF(SUM($D108,I71)&gt;P$5,$AG82/I71,$AG82-SUM($I108:O108)))</f>
        <v>0</v>
      </c>
      <c r="Q108" s="4">
        <f>IF(Q$5&lt;=$D108,0,IF(SUM($D108,I71)&gt;Q$5,$AG82/I71,$AG82-SUM($I108:P108)))</f>
        <v>0</v>
      </c>
      <c r="R108" s="4">
        <f>IF(R$5&lt;=$D108,0,IF(SUM($D108,I71)&gt;R$5,$AG82/I71,$AG82-SUM($I108:Q108)))</f>
        <v>0</v>
      </c>
      <c r="S108" s="4">
        <f>IF(S$5&lt;=$D108,0,IF(SUM($D108,I71)&gt;S$5,$AG82/I71,$AG82-SUM($I108:R108)))</f>
        <v>0</v>
      </c>
      <c r="T108" s="4">
        <f>IF(T$5&lt;=$D108,0,IF(SUM($D108,I71)&gt;T$5,$AG82/I71,$AG82-SUM($I108:S108)))</f>
        <v>0</v>
      </c>
      <c r="U108" s="4">
        <f>IF(U$5&lt;=$D108,0,IF(SUM($D108,I71)&gt;U$5,$AG82/I71,$AG82-SUM($I108:T108)))</f>
        <v>0</v>
      </c>
      <c r="V108" s="4">
        <f>IF(V$5&lt;=$D108,0,IF(SUM($D108,I71)&gt;V$5,$AG82/I71,$AG82-SUM($I108:U108)))</f>
        <v>0</v>
      </c>
      <c r="W108" s="4">
        <f>IF(W$5&lt;=$D108,0,IF(SUM($D108,I71)&gt;W$5,$AG82/I71,$AG82-SUM($I108:V108)))</f>
        <v>0</v>
      </c>
      <c r="X108" s="4">
        <f>IF(X$5&lt;=$D108,0,IF(SUM($D108,I71)&gt;X$5,$AG82/I71,$AG82-SUM($I108:W108)))</f>
        <v>0</v>
      </c>
      <c r="Y108" s="4">
        <f>IF(Y$5&lt;=$D108,0,IF(SUM($D108,I71)&gt;Y$5,$AG82/I71,$AG82-SUM($I108:X108)))</f>
        <v>0</v>
      </c>
      <c r="Z108" s="4">
        <f>IF(Z$5&lt;=$D108,0,IF(SUM($D108,I71)&gt;Z$5,$AG82/I71,$AG82-SUM($I108:Y108)))</f>
        <v>0</v>
      </c>
      <c r="AA108" s="4">
        <f>IF(AA$5&lt;=$D108,0,IF(SUM($D108,I71)&gt;AA$5,$AG82/I71,$AG82-SUM($I108:Z108)))</f>
        <v>0</v>
      </c>
      <c r="AB108" s="4">
        <f>IF(AB$5&lt;=$D108,0,IF(SUM($D108,I71)&gt;AB$5,$AG82/I71,$AG82-SUM($I108:AA108)))</f>
        <v>0</v>
      </c>
      <c r="AC108" s="4">
        <f>IF(AC$5&lt;=$D108,0,IF(SUM($D108,I71)&gt;AC$5,$AG82/I71,$AG82-SUM($I108:AB108)))</f>
        <v>0</v>
      </c>
      <c r="AD108" s="4">
        <f>IF(AD$5&lt;=$D108,0,IF(SUM($D108,I71)&gt;AD$5,$AG82/I71,$AG82-SUM($I108:AC108)))</f>
        <v>0</v>
      </c>
      <c r="AE108" s="4">
        <f>IF(AE$5&lt;=$D108,0,IF(SUM($D108,I71)&gt;AE$5,$AG82/I71,$AG82-SUM($I108:AD108)))</f>
        <v>0</v>
      </c>
      <c r="AF108" s="4">
        <f>IF(AF$5&lt;=$D108,0,IF(SUM($D108,I71)&gt;AF$5,$AG82/I71,$AG82-SUM($I108:AE108)))</f>
        <v>0</v>
      </c>
      <c r="AG108" s="4">
        <f>IF(AG$5&lt;=$D108,0,IF(SUM($D108,I71)&gt;AG$5,$AG82/I71,$AG82-SUM($I108:AF108)))</f>
        <v>0</v>
      </c>
      <c r="AH108" s="4">
        <f>IF(AH$5&lt;=$D108,0,IF(SUM($D108,I71)&gt;AH$5,$AG82/I71,$AG82-SUM($I108:AG108)))</f>
        <v>0</v>
      </c>
      <c r="AI108" s="4">
        <f>IF(AI$5&lt;=$D108,0,IF(SUM($D108,I71)&gt;AI$5,$AG82/I71,$AG82-SUM($I108:AH108)))</f>
        <v>0</v>
      </c>
      <c r="AJ108" s="4">
        <f>IF(AJ$5&lt;=$D108,0,IF(SUM($D108,I71)&gt;AJ$5,$AG82/I71,$AG82-SUM($I108:AI108)))</f>
        <v>0</v>
      </c>
      <c r="AK108" s="4">
        <f>IF(AK$5&lt;=$D108,0,IF(SUM($D108,I71)&gt;AK$5,$AG82/I71,$AG82-SUM($I108:AJ108)))</f>
        <v>0</v>
      </c>
      <c r="AL108" s="4">
        <f>IF(AL$5&lt;=$D108,0,IF(SUM($D108,I71)&gt;AL$5,$AG82/I71,$AG82-SUM($I108:AK108)))</f>
        <v>0</v>
      </c>
      <c r="AM108" s="4">
        <f>IF(AM$5&lt;=$D108,0,IF(SUM($D108,I71)&gt;AM$5,$AG82/I71,$AG82-SUM($I108:AL108)))</f>
        <v>0</v>
      </c>
      <c r="AN108" s="4">
        <f>IF(AN$5&lt;=$D108,0,IF(SUM($D108,I71)&gt;AN$5,$AG82/I71,$AG82-SUM($I108:AM108)))</f>
        <v>0</v>
      </c>
      <c r="AO108" s="4">
        <f>IF(AO$5&lt;=$D108,0,IF(SUM($D108,I71)&gt;AO$5,$AG82/I71,$AG82-SUM($I108:AN108)))</f>
        <v>0</v>
      </c>
      <c r="AP108" s="4">
        <f>IF(AP$5&lt;=$D108,0,IF(SUM($D108,I71)&gt;AP$5,$AG82/I71,$AG82-SUM($I108:AO108)))</f>
        <v>0</v>
      </c>
      <c r="AQ108" s="4">
        <f>IF(AQ$5&lt;=$D108,0,IF(SUM($D108,I71)&gt;AQ$5,$AG82/I71,$AG82-SUM($I108:AP108)))</f>
        <v>0</v>
      </c>
      <c r="AR108" s="4">
        <f>IF(AR$5&lt;=$D108,0,IF(SUM($D108,I71)&gt;AR$5,$AG82/I71,$AG82-SUM($I108:AQ108)))</f>
        <v>0</v>
      </c>
      <c r="AS108" s="4">
        <f>IF(AS$5&lt;=$D108,0,IF(SUM($D108,I71)&gt;AS$5,$AG82/I71,$AG82-SUM($I108:AR108)))</f>
        <v>0</v>
      </c>
      <c r="AT108" s="4">
        <f>IF(AT$5&lt;=$D108,0,IF(SUM($D108,I71)&gt;AT$5,$AG82/I71,$AG82-SUM($I108:AS108)))</f>
        <v>0</v>
      </c>
      <c r="AU108" s="4">
        <f>IF(AU$5&lt;=$D108,0,IF(SUM($D108,I71)&gt;AU$5,$AG82/I71,$AG82-SUM($I108:AT108)))</f>
        <v>0</v>
      </c>
      <c r="AV108" s="4">
        <f>IF(AV$5&lt;=$D108,0,IF(SUM($D108,I71)&gt;AV$5,$AG82/I71,$AG82-SUM($I108:AU108)))</f>
        <v>0</v>
      </c>
      <c r="AW108" s="4">
        <f>IF(AW$5&lt;=$D108,0,IF(SUM($D108,I71)&gt;AW$5,$AG82/I71,$AG82-SUM($I108:AV108)))</f>
        <v>0</v>
      </c>
      <c r="AX108" s="4">
        <f>IF(AX$5&lt;=$D108,0,IF(SUM($D108,I71)&gt;AX$5,$AG82/I71,$AG82-SUM($I108:AW108)))</f>
        <v>0</v>
      </c>
      <c r="AY108" s="4">
        <f>IF(AY$5&lt;=$D108,0,IF(SUM($D108,I71)&gt;AY$5,$AG82/I71,$AG82-SUM($I108:AX108)))</f>
        <v>0</v>
      </c>
      <c r="AZ108" s="4">
        <f>IF(AZ$5&lt;=$D108,0,IF(SUM($D108,I71)&gt;AZ$5,$AG82/I71,$AG82-SUM($I108:AY108)))</f>
        <v>0</v>
      </c>
      <c r="BA108" s="4">
        <f>IF(BA$5&lt;=$D108,0,IF(SUM($D108,I71)&gt;BA$5,$AG82/I71,$AG82-SUM($I108:AZ108)))</f>
        <v>0</v>
      </c>
      <c r="BB108" s="4">
        <f>IF(BB$5&lt;=$D108,0,IF(SUM($D108,I71)&gt;BB$5,$AG82/I71,$AG82-SUM($I108:BA108)))</f>
        <v>0</v>
      </c>
      <c r="BC108" s="4">
        <f>IF(BC$5&lt;=$D108,0,IF(SUM($D108,I71)&gt;BC$5,$AG82/I71,$AG82-SUM($I108:BB108)))</f>
        <v>0</v>
      </c>
      <c r="BD108" s="4">
        <f>IF(BD$5&lt;=$D108,0,IF(SUM($D108,I71)&gt;BD$5,$AG82/I71,$AG82-SUM($I108:BC108)))</f>
        <v>0</v>
      </c>
      <c r="BE108" s="4">
        <f>IF(BE$5&lt;=$D108,0,IF(SUM($D108,I71)&gt;BE$5,$AG82/I71,$AG82-SUM($I108:BD108)))</f>
        <v>0</v>
      </c>
      <c r="BF108" s="4">
        <f>IF(BF$5&lt;=$D108,0,IF(SUM($D108,I71)&gt;BF$5,$AG82/I71,$AG82-SUM($I108:BE108)))</f>
        <v>0</v>
      </c>
      <c r="BG108" s="4">
        <f>IF(BG$5&lt;=$D108,0,IF(SUM($D108,I71)&gt;BG$5,$AG82/I71,$AG82-SUM($I108:BF108)))</f>
        <v>0</v>
      </c>
      <c r="BH108" s="4">
        <f>IF(BH$5&lt;=$D108,0,IF(SUM($D108,I71)&gt;BH$5,$AG82/I71,$AG82-SUM($I108:BG108)))</f>
        <v>0</v>
      </c>
      <c r="BI108" s="4">
        <f>IF(BI$5&lt;=$D108,0,IF(SUM($D108,I71)&gt;BI$5,$AG82/I71,$AG82-SUM($I108:BH108)))</f>
        <v>0</v>
      </c>
      <c r="BJ108" s="4">
        <f>IF(BJ$5&lt;=$D108,0,IF(SUM($D108,I71)&gt;BJ$5,$AG82/I71,$AG82-SUM($I108:BI108)))</f>
        <v>0</v>
      </c>
      <c r="BK108" s="4">
        <f>IF(BK$5&lt;=$D108,0,IF(SUM($D108,I71)&gt;BK$5,$AG82/I71,$AG82-SUM($I108:BJ108)))</f>
        <v>0</v>
      </c>
      <c r="BL108" s="4">
        <f>IF(BL$5&lt;=$D108,0,IF(SUM($D108,I71)&gt;BL$5,$AG82/I71,$AG82-SUM($I108:BK108)))</f>
        <v>0</v>
      </c>
      <c r="BM108" s="4">
        <f>IF(BM$5&lt;=$D108,0,IF(SUM($D108,I71)&gt;BM$5,$AG82/I71,$AG82-SUM($I108:BL108)))</f>
        <v>0</v>
      </c>
      <c r="BN108" s="4">
        <f>IF(BN$5&lt;=$D108,0,IF(SUM($D108,I71)&gt;BN$5,$AG82/I71,$AG82-SUM($I108:BM108)))</f>
        <v>0</v>
      </c>
      <c r="BO108" s="4">
        <f>IF(BO$5&lt;=$D108,0,IF(SUM($D108,I71)&gt;BO$5,$AG82/I71,$AG82-SUM($I108:BN108)))</f>
        <v>0</v>
      </c>
      <c r="BP108" s="4">
        <f>IF(BP$5&lt;=$D108,0,IF(SUM($D108,I71)&gt;BP$5,$AG82/I71,$AG82-SUM($I108:BO108)))</f>
        <v>0</v>
      </c>
      <c r="BQ108" s="4">
        <f>IF(BQ$5&lt;=$D108,0,IF(SUM($D108,I71)&gt;BQ$5,$AG82/I71,$AG82-SUM($I108:BP108)))</f>
        <v>0</v>
      </c>
    </row>
    <row r="109" spans="4:69" ht="12.75" customHeight="1">
      <c r="D109" s="23">
        <f t="shared" si="137"/>
        <v>2035</v>
      </c>
      <c r="E109" s="1" t="s">
        <v>25</v>
      </c>
      <c r="I109" s="34"/>
      <c r="J109" s="4">
        <f>IF(J$5&lt;=$D109,0,IF(SUM($D109,I71)&gt;J$5,$AH82/I71,$AH82-SUM($I109:I109)))</f>
        <v>0</v>
      </c>
      <c r="K109" s="4">
        <f>IF(K$5&lt;=$D109,0,IF(SUM($D109,I71)&gt;K$5,$AH82/I71,$AH82-SUM($I109:J109)))</f>
        <v>0</v>
      </c>
      <c r="L109" s="4">
        <f>IF(L$5&lt;=$D109,0,IF(SUM($D109,I71)&gt;L$5,$AH82/I71,$AH82-SUM($I109:K109)))</f>
        <v>0</v>
      </c>
      <c r="M109" s="4">
        <f>IF(M$5&lt;=$D109,0,IF(SUM($D109,I71)&gt;M$5,$AH82/I71,$AH82-SUM($I109:L109)))</f>
        <v>0</v>
      </c>
      <c r="N109" s="4">
        <f>IF(N$5&lt;=$D109,0,IF(SUM($D109,I71)&gt;N$5,$AH82/I71,$AH82-SUM($I109:M109)))</f>
        <v>0</v>
      </c>
      <c r="O109" s="4">
        <f>IF(O$5&lt;=$D109,0,IF(SUM($D109,I71)&gt;O$5,$AH82/I71,$AH82-SUM($I109:N109)))</f>
        <v>0</v>
      </c>
      <c r="P109" s="4">
        <f>IF(P$5&lt;=$D109,0,IF(SUM($D109,I71)&gt;P$5,$AH82/I71,$AH82-SUM($I109:O109)))</f>
        <v>0</v>
      </c>
      <c r="Q109" s="4">
        <f>IF(Q$5&lt;=$D109,0,IF(SUM($D109,I71)&gt;Q$5,$AH82/I71,$AH82-SUM($I109:P109)))</f>
        <v>0</v>
      </c>
      <c r="R109" s="4">
        <f>IF(R$5&lt;=$D109,0,IF(SUM($D109,I71)&gt;R$5,$AH82/I71,$AH82-SUM($I109:Q109)))</f>
        <v>0</v>
      </c>
      <c r="S109" s="4">
        <f>IF(S$5&lt;=$D109,0,IF(SUM($D109,I71)&gt;S$5,$AH82/I71,$AH82-SUM($I109:R109)))</f>
        <v>0</v>
      </c>
      <c r="T109" s="4">
        <f>IF(T$5&lt;=$D109,0,IF(SUM($D109,I71)&gt;T$5,$AH82/I71,$AH82-SUM($I109:S109)))</f>
        <v>0</v>
      </c>
      <c r="U109" s="4">
        <f>IF(U$5&lt;=$D109,0,IF(SUM($D109,I71)&gt;U$5,$AH82/I71,$AH82-SUM($I109:T109)))</f>
        <v>0</v>
      </c>
      <c r="V109" s="4">
        <f>IF(V$5&lt;=$D109,0,IF(SUM($D109,I71)&gt;V$5,$AH82/I71,$AH82-SUM($I109:U109)))</f>
        <v>0</v>
      </c>
      <c r="W109" s="4">
        <f>IF(W$5&lt;=$D109,0,IF(SUM($D109,I71)&gt;W$5,$AH82/I71,$AH82-SUM($I109:V109)))</f>
        <v>0</v>
      </c>
      <c r="X109" s="4">
        <f>IF(X$5&lt;=$D109,0,IF(SUM($D109,I71)&gt;X$5,$AH82/I71,$AH82-SUM($I109:W109)))</f>
        <v>0</v>
      </c>
      <c r="Y109" s="4">
        <f>IF(Y$5&lt;=$D109,0,IF(SUM($D109,I71)&gt;Y$5,$AH82/I71,$AH82-SUM($I109:X109)))</f>
        <v>0</v>
      </c>
      <c r="Z109" s="4">
        <f>IF(Z$5&lt;=$D109,0,IF(SUM($D109,I71)&gt;Z$5,$AH82/I71,$AH82-SUM($I109:Y109)))</f>
        <v>0</v>
      </c>
      <c r="AA109" s="4">
        <f>IF(AA$5&lt;=$D109,0,IF(SUM($D109,I71)&gt;AA$5,$AH82/I71,$AH82-SUM($I109:Z109)))</f>
        <v>0</v>
      </c>
      <c r="AB109" s="4">
        <f>IF(AB$5&lt;=$D109,0,IF(SUM($D109,I71)&gt;AB$5,$AH82/I71,$AH82-SUM($I109:AA109)))</f>
        <v>0</v>
      </c>
      <c r="AC109" s="4">
        <f>IF(AC$5&lt;=$D109,0,IF(SUM($D109,I71)&gt;AC$5,$AH82/I71,$AH82-SUM($I109:AB109)))</f>
        <v>0</v>
      </c>
      <c r="AD109" s="4">
        <f>IF(AD$5&lt;=$D109,0,IF(SUM($D109,I71)&gt;AD$5,$AH82/I71,$AH82-SUM($I109:AC109)))</f>
        <v>0</v>
      </c>
      <c r="AE109" s="4">
        <f>IF(AE$5&lt;=$D109,0,IF(SUM($D109,I71)&gt;AE$5,$AH82/I71,$AH82-SUM($I109:AD109)))</f>
        <v>0</v>
      </c>
      <c r="AF109" s="4">
        <f>IF(AF$5&lt;=$D109,0,IF(SUM($D109,I71)&gt;AF$5,$AH82/I71,$AH82-SUM($I109:AE109)))</f>
        <v>0</v>
      </c>
      <c r="AG109" s="4">
        <f>IF(AG$5&lt;=$D109,0,IF(SUM($D109,I71)&gt;AG$5,$AH82/I71,$AH82-SUM($I109:AF109)))</f>
        <v>0</v>
      </c>
      <c r="AH109" s="4">
        <f>IF(AH$5&lt;=$D109,0,IF(SUM($D109,I71)&gt;AH$5,$AH82/I71,$AH82-SUM($I109:AG109)))</f>
        <v>0</v>
      </c>
      <c r="AI109" s="4">
        <f>IF(AI$5&lt;=$D109,0,IF(SUM($D109,I71)&gt;AI$5,$AH82/I71,$AH82-SUM($I109:AH109)))</f>
        <v>0</v>
      </c>
      <c r="AJ109" s="4">
        <f>IF(AJ$5&lt;=$D109,0,IF(SUM($D109,I71)&gt;AJ$5,$AH82/I71,$AH82-SUM($I109:AI109)))</f>
        <v>0</v>
      </c>
      <c r="AK109" s="4">
        <f>IF(AK$5&lt;=$D109,0,IF(SUM($D109,I71)&gt;AK$5,$AH82/I71,$AH82-SUM($I109:AJ109)))</f>
        <v>0</v>
      </c>
      <c r="AL109" s="4">
        <f>IF(AL$5&lt;=$D109,0,IF(SUM($D109,I71)&gt;AL$5,$AH82/I71,$AH82-SUM($I109:AK109)))</f>
        <v>0</v>
      </c>
      <c r="AM109" s="4">
        <f>IF(AM$5&lt;=$D109,0,IF(SUM($D109,I71)&gt;AM$5,$AH82/I71,$AH82-SUM($I109:AL109)))</f>
        <v>0</v>
      </c>
      <c r="AN109" s="4">
        <f>IF(AN$5&lt;=$D109,0,IF(SUM($D109,I71)&gt;AN$5,$AH82/I71,$AH82-SUM($I109:AM109)))</f>
        <v>0</v>
      </c>
      <c r="AO109" s="4">
        <f>IF(AO$5&lt;=$D109,0,IF(SUM($D109,I71)&gt;AO$5,$AH82/I71,$AH82-SUM($I109:AN109)))</f>
        <v>0</v>
      </c>
      <c r="AP109" s="4">
        <f>IF(AP$5&lt;=$D109,0,IF(SUM($D109,I71)&gt;AP$5,$AH82/I71,$AH82-SUM($I109:AO109)))</f>
        <v>0</v>
      </c>
      <c r="AQ109" s="4">
        <f>IF(AQ$5&lt;=$D109,0,IF(SUM($D109,I71)&gt;AQ$5,$AH82/I71,$AH82-SUM($I109:AP109)))</f>
        <v>0</v>
      </c>
      <c r="AR109" s="4">
        <f>IF(AR$5&lt;=$D109,0,IF(SUM($D109,I71)&gt;AR$5,$AH82/I71,$AH82-SUM($I109:AQ109)))</f>
        <v>0</v>
      </c>
      <c r="AS109" s="4">
        <f>IF(AS$5&lt;=$D109,0,IF(SUM($D109,I71)&gt;AS$5,$AH82/I71,$AH82-SUM($I109:AR109)))</f>
        <v>0</v>
      </c>
      <c r="AT109" s="4">
        <f>IF(AT$5&lt;=$D109,0,IF(SUM($D109,I71)&gt;AT$5,$AH82/I71,$AH82-SUM($I109:AS109)))</f>
        <v>0</v>
      </c>
      <c r="AU109" s="4">
        <f>IF(AU$5&lt;=$D109,0,IF(SUM($D109,I71)&gt;AU$5,$AH82/I71,$AH82-SUM($I109:AT109)))</f>
        <v>0</v>
      </c>
      <c r="AV109" s="4">
        <f>IF(AV$5&lt;=$D109,0,IF(SUM($D109,I71)&gt;AV$5,$AH82/I71,$AH82-SUM($I109:AU109)))</f>
        <v>0</v>
      </c>
      <c r="AW109" s="4">
        <f>IF(AW$5&lt;=$D109,0,IF(SUM($D109,I71)&gt;AW$5,$AH82/I71,$AH82-SUM($I109:AV109)))</f>
        <v>0</v>
      </c>
      <c r="AX109" s="4">
        <f>IF(AX$5&lt;=$D109,0,IF(SUM($D109,I71)&gt;AX$5,$AH82/I71,$AH82-SUM($I109:AW109)))</f>
        <v>0</v>
      </c>
      <c r="AY109" s="4">
        <f>IF(AY$5&lt;=$D109,0,IF(SUM($D109,I71)&gt;AY$5,$AH82/I71,$AH82-SUM($I109:AX109)))</f>
        <v>0</v>
      </c>
      <c r="AZ109" s="4">
        <f>IF(AZ$5&lt;=$D109,0,IF(SUM($D109,I71)&gt;AZ$5,$AH82/I71,$AH82-SUM($I109:AY109)))</f>
        <v>0</v>
      </c>
      <c r="BA109" s="4">
        <f>IF(BA$5&lt;=$D109,0,IF(SUM($D109,I71)&gt;BA$5,$AH82/I71,$AH82-SUM($I109:AZ109)))</f>
        <v>0</v>
      </c>
      <c r="BB109" s="4">
        <f>IF(BB$5&lt;=$D109,0,IF(SUM($D109,I71)&gt;BB$5,$AH82/I71,$AH82-SUM($I109:BA109)))</f>
        <v>0</v>
      </c>
      <c r="BC109" s="4">
        <f>IF(BC$5&lt;=$D109,0,IF(SUM($D109,I71)&gt;BC$5,$AH82/I71,$AH82-SUM($I109:BB109)))</f>
        <v>0</v>
      </c>
      <c r="BD109" s="4">
        <f>IF(BD$5&lt;=$D109,0,IF(SUM($D109,I71)&gt;BD$5,$AH82/I71,$AH82-SUM($I109:BC109)))</f>
        <v>0</v>
      </c>
      <c r="BE109" s="4">
        <f>IF(BE$5&lt;=$D109,0,IF(SUM($D109,I71)&gt;BE$5,$AH82/I71,$AH82-SUM($I109:BD109)))</f>
        <v>0</v>
      </c>
      <c r="BF109" s="4">
        <f>IF(BF$5&lt;=$D109,0,IF(SUM($D109,I71)&gt;BF$5,$AH82/I71,$AH82-SUM($I109:BE109)))</f>
        <v>0</v>
      </c>
      <c r="BG109" s="4">
        <f>IF(BG$5&lt;=$D109,0,IF(SUM($D109,I71)&gt;BG$5,$AH82/I71,$AH82-SUM($I109:BF109)))</f>
        <v>0</v>
      </c>
      <c r="BH109" s="4">
        <f>IF(BH$5&lt;=$D109,0,IF(SUM($D109,I71)&gt;BH$5,$AH82/I71,$AH82-SUM($I109:BG109)))</f>
        <v>0</v>
      </c>
      <c r="BI109" s="4">
        <f>IF(BI$5&lt;=$D109,0,IF(SUM($D109,I71)&gt;BI$5,$AH82/I71,$AH82-SUM($I109:BH109)))</f>
        <v>0</v>
      </c>
      <c r="BJ109" s="4">
        <f>IF(BJ$5&lt;=$D109,0,IF(SUM($D109,I71)&gt;BJ$5,$AH82/I71,$AH82-SUM($I109:BI109)))</f>
        <v>0</v>
      </c>
      <c r="BK109" s="4">
        <f>IF(BK$5&lt;=$D109,0,IF(SUM($D109,I71)&gt;BK$5,$AH82/I71,$AH82-SUM($I109:BJ109)))</f>
        <v>0</v>
      </c>
      <c r="BL109" s="4">
        <f>IF(BL$5&lt;=$D109,0,IF(SUM($D109,I71)&gt;BL$5,$AH82/I71,$AH82-SUM($I109:BK109)))</f>
        <v>0</v>
      </c>
      <c r="BM109" s="4">
        <f>IF(BM$5&lt;=$D109,0,IF(SUM($D109,I71)&gt;BM$5,$AH82/I71,$AH82-SUM($I109:BL109)))</f>
        <v>0</v>
      </c>
      <c r="BN109" s="4">
        <f>IF(BN$5&lt;=$D109,0,IF(SUM($D109,I71)&gt;BN$5,$AH82/I71,$AH82-SUM($I109:BM109)))</f>
        <v>0</v>
      </c>
      <c r="BO109" s="4">
        <f>IF(BO$5&lt;=$D109,0,IF(SUM($D109,I71)&gt;BO$5,$AH82/I71,$AH82-SUM($I109:BN109)))</f>
        <v>0</v>
      </c>
      <c r="BP109" s="4">
        <f>IF(BP$5&lt;=$D109,0,IF(SUM($D109,I71)&gt;BP$5,$AH82/I71,$AH82-SUM($I109:BO109)))</f>
        <v>0</v>
      </c>
      <c r="BQ109" s="4">
        <f>IF(BQ$5&lt;=$D109,0,IF(SUM($D109,I71)&gt;BQ$5,$AH82/I71,$AH82-SUM($I109:BP109)))</f>
        <v>0</v>
      </c>
    </row>
    <row r="110" spans="4:69" ht="12.75" customHeight="1">
      <c r="D110" s="23">
        <f t="shared" si="137"/>
        <v>2036</v>
      </c>
      <c r="E110" s="1" t="s">
        <v>25</v>
      </c>
      <c r="I110" s="34"/>
      <c r="J110" s="4">
        <f>IF(J$5&lt;=$D110,0,IF(SUM($D110,I71)&gt;J$5,$AI82/I71,$AI82-SUM($I110:I110)))</f>
        <v>0</v>
      </c>
      <c r="K110" s="4">
        <f>IF(K$5&lt;=$D110,0,IF(SUM($D110,I71)&gt;K$5,$AI82/I71,$AI82-SUM($I110:J110)))</f>
        <v>0</v>
      </c>
      <c r="L110" s="4">
        <f>IF(L$5&lt;=$D110,0,IF(SUM($D110,I71)&gt;L$5,$AI82/I71,$AI82-SUM($I110:K110)))</f>
        <v>0</v>
      </c>
      <c r="M110" s="4">
        <f>IF(M$5&lt;=$D110,0,IF(SUM($D110,I71)&gt;M$5,$AI82/I71,$AI82-SUM($I110:L110)))</f>
        <v>0</v>
      </c>
      <c r="N110" s="4">
        <f>IF(N$5&lt;=$D110,0,IF(SUM($D110,I71)&gt;N$5,$AI82/I71,$AI82-SUM($I110:M110)))</f>
        <v>0</v>
      </c>
      <c r="O110" s="4">
        <f>IF(O$5&lt;=$D110,0,IF(SUM($D110,I71)&gt;O$5,$AI82/I71,$AI82-SUM($I110:N110)))</f>
        <v>0</v>
      </c>
      <c r="P110" s="4">
        <f>IF(P$5&lt;=$D110,0,IF(SUM($D110,I71)&gt;P$5,$AI82/I71,$AI82-SUM($I110:O110)))</f>
        <v>0</v>
      </c>
      <c r="Q110" s="4">
        <f>IF(Q$5&lt;=$D110,0,IF(SUM($D110,I71)&gt;Q$5,$AI82/I71,$AI82-SUM($I110:P110)))</f>
        <v>0</v>
      </c>
      <c r="R110" s="4">
        <f>IF(R$5&lt;=$D110,0,IF(SUM($D110,I71)&gt;R$5,$AI82/I71,$AI82-SUM($I110:Q110)))</f>
        <v>0</v>
      </c>
      <c r="S110" s="4">
        <f>IF(S$5&lt;=$D110,0,IF(SUM($D110,I71)&gt;S$5,$AI82/I71,$AI82-SUM($I110:R110)))</f>
        <v>0</v>
      </c>
      <c r="T110" s="4">
        <f>IF(T$5&lt;=$D110,0,IF(SUM($D110,I71)&gt;T$5,$AI82/I71,$AI82-SUM($I110:S110)))</f>
        <v>0</v>
      </c>
      <c r="U110" s="4">
        <f>IF(U$5&lt;=$D110,0,IF(SUM($D110,I71)&gt;U$5,$AI82/I71,$AI82-SUM($I110:T110)))</f>
        <v>0</v>
      </c>
      <c r="V110" s="4">
        <f>IF(V$5&lt;=$D110,0,IF(SUM($D110,I71)&gt;V$5,$AI82/I71,$AI82-SUM($I110:U110)))</f>
        <v>0</v>
      </c>
      <c r="W110" s="4">
        <f>IF(W$5&lt;=$D110,0,IF(SUM($D110,I71)&gt;W$5,$AI82/I71,$AI82-SUM($I110:V110)))</f>
        <v>0</v>
      </c>
      <c r="X110" s="4">
        <f>IF(X$5&lt;=$D110,0,IF(SUM($D110,I71)&gt;X$5,$AI82/I71,$AI82-SUM($I110:W110)))</f>
        <v>0</v>
      </c>
      <c r="Y110" s="4">
        <f>IF(Y$5&lt;=$D110,0,IF(SUM($D110,I71)&gt;Y$5,$AI82/I71,$AI82-SUM($I110:X110)))</f>
        <v>0</v>
      </c>
      <c r="Z110" s="4">
        <f>IF(Z$5&lt;=$D110,0,IF(SUM($D110,I71)&gt;Z$5,$AI82/I71,$AI82-SUM($I110:Y110)))</f>
        <v>0</v>
      </c>
      <c r="AA110" s="4">
        <f>IF(AA$5&lt;=$D110,0,IF(SUM($D110,I71)&gt;AA$5,$AI82/I71,$AI82-SUM($I110:Z110)))</f>
        <v>0</v>
      </c>
      <c r="AB110" s="4">
        <f>IF(AB$5&lt;=$D110,0,IF(SUM($D110,I71)&gt;AB$5,$AI82/I71,$AI82-SUM($I110:AA110)))</f>
        <v>0</v>
      </c>
      <c r="AC110" s="4">
        <f>IF(AC$5&lt;=$D110,0,IF(SUM($D110,I71)&gt;AC$5,$AI82/I71,$AI82-SUM($I110:AB110)))</f>
        <v>0</v>
      </c>
      <c r="AD110" s="4">
        <f>IF(AD$5&lt;=$D110,0,IF(SUM($D110,I71)&gt;AD$5,$AI82/I71,$AI82-SUM($I110:AC110)))</f>
        <v>0</v>
      </c>
      <c r="AE110" s="4">
        <f>IF(AE$5&lt;=$D110,0,IF(SUM($D110,I71)&gt;AE$5,$AI82/I71,$AI82-SUM($I110:AD110)))</f>
        <v>0</v>
      </c>
      <c r="AF110" s="4">
        <f>IF(AF$5&lt;=$D110,0,IF(SUM($D110,I71)&gt;AF$5,$AI82/I71,$AI82-SUM($I110:AE110)))</f>
        <v>0</v>
      </c>
      <c r="AG110" s="4">
        <f>IF(AG$5&lt;=$D110,0,IF(SUM($D110,I71)&gt;AG$5,$AI82/I71,$AI82-SUM($I110:AF110)))</f>
        <v>0</v>
      </c>
      <c r="AH110" s="4">
        <f>IF(AH$5&lt;=$D110,0,IF(SUM($D110,I71)&gt;AH$5,$AI82/I71,$AI82-SUM($I110:AG110)))</f>
        <v>0</v>
      </c>
      <c r="AI110" s="4">
        <f>IF(AI$5&lt;=$D110,0,IF(SUM($D110,I71)&gt;AI$5,$AI82/I71,$AI82-SUM($I110:AH110)))</f>
        <v>0</v>
      </c>
      <c r="AJ110" s="4">
        <f>IF(AJ$5&lt;=$D110,0,IF(SUM($D110,I71)&gt;AJ$5,$AI82/I71,$AI82-SUM($I110:AI110)))</f>
        <v>0</v>
      </c>
      <c r="AK110" s="4">
        <f>IF(AK$5&lt;=$D110,0,IF(SUM($D110,I71)&gt;AK$5,$AI82/I71,$AI82-SUM($I110:AJ110)))</f>
        <v>0</v>
      </c>
      <c r="AL110" s="4">
        <f>IF(AL$5&lt;=$D110,0,IF(SUM($D110,I71)&gt;AL$5,$AI82/I71,$AI82-SUM($I110:AK110)))</f>
        <v>0</v>
      </c>
      <c r="AM110" s="4">
        <f>IF(AM$5&lt;=$D110,0,IF(SUM($D110,I71)&gt;AM$5,$AI82/I71,$AI82-SUM($I110:AL110)))</f>
        <v>0</v>
      </c>
      <c r="AN110" s="4">
        <f>IF(AN$5&lt;=$D110,0,IF(SUM($D110,I71)&gt;AN$5,$AI82/I71,$AI82-SUM($I110:AM110)))</f>
        <v>0</v>
      </c>
      <c r="AO110" s="4">
        <f>IF(AO$5&lt;=$D110,0,IF(SUM($D110,I71)&gt;AO$5,$AI82/I71,$AI82-SUM($I110:AN110)))</f>
        <v>0</v>
      </c>
      <c r="AP110" s="4">
        <f>IF(AP$5&lt;=$D110,0,IF(SUM($D110,I71)&gt;AP$5,$AI82/I71,$AI82-SUM($I110:AO110)))</f>
        <v>0</v>
      </c>
      <c r="AQ110" s="4">
        <f>IF(AQ$5&lt;=$D110,0,IF(SUM($D110,I71)&gt;AQ$5,$AI82/I71,$AI82-SUM($I110:AP110)))</f>
        <v>0</v>
      </c>
      <c r="AR110" s="4">
        <f>IF(AR$5&lt;=$D110,0,IF(SUM($D110,I71)&gt;AR$5,$AI82/I71,$AI82-SUM($I110:AQ110)))</f>
        <v>0</v>
      </c>
      <c r="AS110" s="4">
        <f>IF(AS$5&lt;=$D110,0,IF(SUM($D110,I71)&gt;AS$5,$AI82/I71,$AI82-SUM($I110:AR110)))</f>
        <v>0</v>
      </c>
      <c r="AT110" s="4">
        <f>IF(AT$5&lt;=$D110,0,IF(SUM($D110,I71)&gt;AT$5,$AI82/I71,$AI82-SUM($I110:AS110)))</f>
        <v>0</v>
      </c>
      <c r="AU110" s="4">
        <f>IF(AU$5&lt;=$D110,0,IF(SUM($D110,I71)&gt;AU$5,$AI82/I71,$AI82-SUM($I110:AT110)))</f>
        <v>0</v>
      </c>
      <c r="AV110" s="4">
        <f>IF(AV$5&lt;=$D110,0,IF(SUM($D110,I71)&gt;AV$5,$AI82/I71,$AI82-SUM($I110:AU110)))</f>
        <v>0</v>
      </c>
      <c r="AW110" s="4">
        <f>IF(AW$5&lt;=$D110,0,IF(SUM($D110,I71)&gt;AW$5,$AI82/I71,$AI82-SUM($I110:AV110)))</f>
        <v>0</v>
      </c>
      <c r="AX110" s="4">
        <f>IF(AX$5&lt;=$D110,0,IF(SUM($D110,I71)&gt;AX$5,$AI82/I71,$AI82-SUM($I110:AW110)))</f>
        <v>0</v>
      </c>
      <c r="AY110" s="4">
        <f>IF(AY$5&lt;=$D110,0,IF(SUM($D110,I71)&gt;AY$5,$AI82/I71,$AI82-SUM($I110:AX110)))</f>
        <v>0</v>
      </c>
      <c r="AZ110" s="4">
        <f>IF(AZ$5&lt;=$D110,0,IF(SUM($D110,I71)&gt;AZ$5,$AI82/I71,$AI82-SUM($I110:AY110)))</f>
        <v>0</v>
      </c>
      <c r="BA110" s="4">
        <f>IF(BA$5&lt;=$D110,0,IF(SUM($D110,I71)&gt;BA$5,$AI82/I71,$AI82-SUM($I110:AZ110)))</f>
        <v>0</v>
      </c>
      <c r="BB110" s="4">
        <f>IF(BB$5&lt;=$D110,0,IF(SUM($D110,I71)&gt;BB$5,$AI82/I71,$AI82-SUM($I110:BA110)))</f>
        <v>0</v>
      </c>
      <c r="BC110" s="4">
        <f>IF(BC$5&lt;=$D110,0,IF(SUM($D110,I71)&gt;BC$5,$AI82/I71,$AI82-SUM($I110:BB110)))</f>
        <v>0</v>
      </c>
      <c r="BD110" s="4">
        <f>IF(BD$5&lt;=$D110,0,IF(SUM($D110,I71)&gt;BD$5,$AI82/I71,$AI82-SUM($I110:BC110)))</f>
        <v>0</v>
      </c>
      <c r="BE110" s="4">
        <f>IF(BE$5&lt;=$D110,0,IF(SUM($D110,I71)&gt;BE$5,$AI82/I71,$AI82-SUM($I110:BD110)))</f>
        <v>0</v>
      </c>
      <c r="BF110" s="4">
        <f>IF(BF$5&lt;=$D110,0,IF(SUM($D110,I71)&gt;BF$5,$AI82/I71,$AI82-SUM($I110:BE110)))</f>
        <v>0</v>
      </c>
      <c r="BG110" s="4">
        <f>IF(BG$5&lt;=$D110,0,IF(SUM($D110,I71)&gt;BG$5,$AI82/I71,$AI82-SUM($I110:BF110)))</f>
        <v>0</v>
      </c>
      <c r="BH110" s="4">
        <f>IF(BH$5&lt;=$D110,0,IF(SUM($D110,I71)&gt;BH$5,$AI82/I71,$AI82-SUM($I110:BG110)))</f>
        <v>0</v>
      </c>
      <c r="BI110" s="4">
        <f>IF(BI$5&lt;=$D110,0,IF(SUM($D110,I71)&gt;BI$5,$AI82/I71,$AI82-SUM($I110:BH110)))</f>
        <v>0</v>
      </c>
      <c r="BJ110" s="4">
        <f>IF(BJ$5&lt;=$D110,0,IF(SUM($D110,I71)&gt;BJ$5,$AI82/I71,$AI82-SUM($I110:BI110)))</f>
        <v>0</v>
      </c>
      <c r="BK110" s="4">
        <f>IF(BK$5&lt;=$D110,0,IF(SUM($D110,I71)&gt;BK$5,$AI82/I71,$AI82-SUM($I110:BJ110)))</f>
        <v>0</v>
      </c>
      <c r="BL110" s="4">
        <f>IF(BL$5&lt;=$D110,0,IF(SUM($D110,I71)&gt;BL$5,$AI82/I71,$AI82-SUM($I110:BK110)))</f>
        <v>0</v>
      </c>
      <c r="BM110" s="4">
        <f>IF(BM$5&lt;=$D110,0,IF(SUM($D110,I71)&gt;BM$5,$AI82/I71,$AI82-SUM($I110:BL110)))</f>
        <v>0</v>
      </c>
      <c r="BN110" s="4">
        <f>IF(BN$5&lt;=$D110,0,IF(SUM($D110,I71)&gt;BN$5,$AI82/I71,$AI82-SUM($I110:BM110)))</f>
        <v>0</v>
      </c>
      <c r="BO110" s="4">
        <f>IF(BO$5&lt;=$D110,0,IF(SUM($D110,I71)&gt;BO$5,$AI82/I71,$AI82-SUM($I110:BN110)))</f>
        <v>0</v>
      </c>
      <c r="BP110" s="4">
        <f>IF(BP$5&lt;=$D110,0,IF(SUM($D110,I71)&gt;BP$5,$AI82/I71,$AI82-SUM($I110:BO110)))</f>
        <v>0</v>
      </c>
      <c r="BQ110" s="4">
        <f>IF(BQ$5&lt;=$D110,0,IF(SUM($D110,I71)&gt;BQ$5,$AI82/I71,$AI82-SUM($I110:BP110)))</f>
        <v>0</v>
      </c>
    </row>
    <row r="111" spans="4:69" ht="12.75" customHeight="1">
      <c r="D111" s="23">
        <f t="shared" si="137"/>
        <v>2037</v>
      </c>
      <c r="E111" s="1" t="s">
        <v>25</v>
      </c>
      <c r="I111" s="34"/>
      <c r="J111" s="4">
        <f>IF(J$5&lt;=$D111,0,IF(SUM($D111,I71)&gt;J$5,$AJ82/I71,$AJ82-SUM($I111:I111)))</f>
        <v>0</v>
      </c>
      <c r="K111" s="4">
        <f>IF(K$5&lt;=$D111,0,IF(SUM($D111,I71)&gt;K$5,$AJ82/I71,$AJ82-SUM($I111:J111)))</f>
        <v>0</v>
      </c>
      <c r="L111" s="4">
        <f>IF(L$5&lt;=$D111,0,IF(SUM($D111,I71)&gt;L$5,$AJ82/I71,$AJ82-SUM($I111:K111)))</f>
        <v>0</v>
      </c>
      <c r="M111" s="4">
        <f>IF(M$5&lt;=$D111,0,IF(SUM($D111,I71)&gt;M$5,$AJ82/I71,$AJ82-SUM($I111:L111)))</f>
        <v>0</v>
      </c>
      <c r="N111" s="4">
        <f>IF(N$5&lt;=$D111,0,IF(SUM($D111,I71)&gt;N$5,$AJ82/I71,$AJ82-SUM($I111:M111)))</f>
        <v>0</v>
      </c>
      <c r="O111" s="4">
        <f>IF(O$5&lt;=$D111,0,IF(SUM($D111,I71)&gt;O$5,$AJ82/I71,$AJ82-SUM($I111:N111)))</f>
        <v>0</v>
      </c>
      <c r="P111" s="4">
        <f>IF(P$5&lt;=$D111,0,IF(SUM($D111,I71)&gt;P$5,$AJ82/I71,$AJ82-SUM($I111:O111)))</f>
        <v>0</v>
      </c>
      <c r="Q111" s="4">
        <f>IF(Q$5&lt;=$D111,0,IF(SUM($D111,I71)&gt;Q$5,$AJ82/I71,$AJ82-SUM($I111:P111)))</f>
        <v>0</v>
      </c>
      <c r="R111" s="4">
        <f>IF(R$5&lt;=$D111,0,IF(SUM($D111,I71)&gt;R$5,$AJ82/I71,$AJ82-SUM($I111:Q111)))</f>
        <v>0</v>
      </c>
      <c r="S111" s="4">
        <f>IF(S$5&lt;=$D111,0,IF(SUM($D111,I71)&gt;S$5,$AJ82/I71,$AJ82-SUM($I111:R111)))</f>
        <v>0</v>
      </c>
      <c r="T111" s="4">
        <f>IF(T$5&lt;=$D111,0,IF(SUM($D111,I71)&gt;T$5,$AJ82/I71,$AJ82-SUM($I111:S111)))</f>
        <v>0</v>
      </c>
      <c r="U111" s="4">
        <f>IF(U$5&lt;=$D111,0,IF(SUM($D111,I71)&gt;U$5,$AJ82/I71,$AJ82-SUM($I111:T111)))</f>
        <v>0</v>
      </c>
      <c r="V111" s="4">
        <f>IF(V$5&lt;=$D111,0,IF(SUM($D111,I71)&gt;V$5,$AJ82/I71,$AJ82-SUM($I111:U111)))</f>
        <v>0</v>
      </c>
      <c r="W111" s="4">
        <f>IF(W$5&lt;=$D111,0,IF(SUM($D111,I71)&gt;W$5,$AJ82/I71,$AJ82-SUM($I111:V111)))</f>
        <v>0</v>
      </c>
      <c r="X111" s="4">
        <f>IF(X$5&lt;=$D111,0,IF(SUM($D111,I71)&gt;X$5,$AJ82/I71,$AJ82-SUM($I111:W111)))</f>
        <v>0</v>
      </c>
      <c r="Y111" s="4">
        <f>IF(Y$5&lt;=$D111,0,IF(SUM($D111,I71)&gt;Y$5,$AJ82/I71,$AJ82-SUM($I111:X111)))</f>
        <v>0</v>
      </c>
      <c r="Z111" s="4">
        <f>IF(Z$5&lt;=$D111,0,IF(SUM($D111,I71)&gt;Z$5,$AJ82/I71,$AJ82-SUM($I111:Y111)))</f>
        <v>0</v>
      </c>
      <c r="AA111" s="4">
        <f>IF(AA$5&lt;=$D111,0,IF(SUM($D111,I71)&gt;AA$5,$AJ82/I71,$AJ82-SUM($I111:Z111)))</f>
        <v>0</v>
      </c>
      <c r="AB111" s="4">
        <f>IF(AB$5&lt;=$D111,0,IF(SUM($D111,I71)&gt;AB$5,$AJ82/I71,$AJ82-SUM($I111:AA111)))</f>
        <v>0</v>
      </c>
      <c r="AC111" s="4">
        <f>IF(AC$5&lt;=$D111,0,IF(SUM($D111,I71)&gt;AC$5,$AJ82/I71,$AJ82-SUM($I111:AB111)))</f>
        <v>0</v>
      </c>
      <c r="AD111" s="4">
        <f>IF(AD$5&lt;=$D111,0,IF(SUM($D111,I71)&gt;AD$5,$AJ82/I71,$AJ82-SUM($I111:AC111)))</f>
        <v>0</v>
      </c>
      <c r="AE111" s="4">
        <f>IF(AE$5&lt;=$D111,0,IF(SUM($D111,I71)&gt;AE$5,$AJ82/I71,$AJ82-SUM($I111:AD111)))</f>
        <v>0</v>
      </c>
      <c r="AF111" s="4">
        <f>IF(AF$5&lt;=$D111,0,IF(SUM($D111,I71)&gt;AF$5,$AJ82/I71,$AJ82-SUM($I111:AE111)))</f>
        <v>0</v>
      </c>
      <c r="AG111" s="4">
        <f>IF(AG$5&lt;=$D111,0,IF(SUM($D111,I71)&gt;AG$5,$AJ82/I71,$AJ82-SUM($I111:AF111)))</f>
        <v>0</v>
      </c>
      <c r="AH111" s="4">
        <f>IF(AH$5&lt;=$D111,0,IF(SUM($D111,I71)&gt;AH$5,$AJ82/I71,$AJ82-SUM($I111:AG111)))</f>
        <v>0</v>
      </c>
      <c r="AI111" s="4">
        <f>IF(AI$5&lt;=$D111,0,IF(SUM($D111,I71)&gt;AI$5,$AJ82/I71,$AJ82-SUM($I111:AH111)))</f>
        <v>0</v>
      </c>
      <c r="AJ111" s="4">
        <f>IF(AJ$5&lt;=$D111,0,IF(SUM($D111,I71)&gt;AJ$5,$AJ82/I71,$AJ82-SUM($I111:AI111)))</f>
        <v>0</v>
      </c>
      <c r="AK111" s="4">
        <f>IF(AK$5&lt;=$D111,0,IF(SUM($D111,I71)&gt;AK$5,$AJ82/I71,$AJ82-SUM($I111:AJ111)))</f>
        <v>0</v>
      </c>
      <c r="AL111" s="4">
        <f>IF(AL$5&lt;=$D111,0,IF(SUM($D111,I71)&gt;AL$5,$AJ82/I71,$AJ82-SUM($I111:AK111)))</f>
        <v>0</v>
      </c>
      <c r="AM111" s="4">
        <f>IF(AM$5&lt;=$D111,0,IF(SUM($D111,I71)&gt;AM$5,$AJ82/I71,$AJ82-SUM($I111:AL111)))</f>
        <v>0</v>
      </c>
      <c r="AN111" s="4">
        <f>IF(AN$5&lt;=$D111,0,IF(SUM($D111,I71)&gt;AN$5,$AJ82/I71,$AJ82-SUM($I111:AM111)))</f>
        <v>0</v>
      </c>
      <c r="AO111" s="4">
        <f>IF(AO$5&lt;=$D111,0,IF(SUM($D111,I71)&gt;AO$5,$AJ82/I71,$AJ82-SUM($I111:AN111)))</f>
        <v>0</v>
      </c>
      <c r="AP111" s="4">
        <f>IF(AP$5&lt;=$D111,0,IF(SUM($D111,I71)&gt;AP$5,$AJ82/I71,$AJ82-SUM($I111:AO111)))</f>
        <v>0</v>
      </c>
      <c r="AQ111" s="4">
        <f>IF(AQ$5&lt;=$D111,0,IF(SUM($D111,I71)&gt;AQ$5,$AJ82/I71,$AJ82-SUM($I111:AP111)))</f>
        <v>0</v>
      </c>
      <c r="AR111" s="4">
        <f>IF(AR$5&lt;=$D111,0,IF(SUM($D111,I71)&gt;AR$5,$AJ82/I71,$AJ82-SUM($I111:AQ111)))</f>
        <v>0</v>
      </c>
      <c r="AS111" s="4">
        <f>IF(AS$5&lt;=$D111,0,IF(SUM($D111,I71)&gt;AS$5,$AJ82/I71,$AJ82-SUM($I111:AR111)))</f>
        <v>0</v>
      </c>
      <c r="AT111" s="4">
        <f>IF(AT$5&lt;=$D111,0,IF(SUM($D111,I71)&gt;AT$5,$AJ82/I71,$AJ82-SUM($I111:AS111)))</f>
        <v>0</v>
      </c>
      <c r="AU111" s="4">
        <f>IF(AU$5&lt;=$D111,0,IF(SUM($D111,I71)&gt;AU$5,$AJ82/I71,$AJ82-SUM($I111:AT111)))</f>
        <v>0</v>
      </c>
      <c r="AV111" s="4">
        <f>IF(AV$5&lt;=$D111,0,IF(SUM($D111,I71)&gt;AV$5,$AJ82/I71,$AJ82-SUM($I111:AU111)))</f>
        <v>0</v>
      </c>
      <c r="AW111" s="4">
        <f>IF(AW$5&lt;=$D111,0,IF(SUM($D111,I71)&gt;AW$5,$AJ82/I71,$AJ82-SUM($I111:AV111)))</f>
        <v>0</v>
      </c>
      <c r="AX111" s="4">
        <f>IF(AX$5&lt;=$D111,0,IF(SUM($D111,I71)&gt;AX$5,$AJ82/I71,$AJ82-SUM($I111:AW111)))</f>
        <v>0</v>
      </c>
      <c r="AY111" s="4">
        <f>IF(AY$5&lt;=$D111,0,IF(SUM($D111,I71)&gt;AY$5,$AJ82/I71,$AJ82-SUM($I111:AX111)))</f>
        <v>0</v>
      </c>
      <c r="AZ111" s="4">
        <f>IF(AZ$5&lt;=$D111,0,IF(SUM($D111,I71)&gt;AZ$5,$AJ82/I71,$AJ82-SUM($I111:AY111)))</f>
        <v>0</v>
      </c>
      <c r="BA111" s="4">
        <f>IF(BA$5&lt;=$D111,0,IF(SUM($D111,I71)&gt;BA$5,$AJ82/I71,$AJ82-SUM($I111:AZ111)))</f>
        <v>0</v>
      </c>
      <c r="BB111" s="4">
        <f>IF(BB$5&lt;=$D111,0,IF(SUM($D111,I71)&gt;BB$5,$AJ82/I71,$AJ82-SUM($I111:BA111)))</f>
        <v>0</v>
      </c>
      <c r="BC111" s="4">
        <f>IF(BC$5&lt;=$D111,0,IF(SUM($D111,I71)&gt;BC$5,$AJ82/I71,$AJ82-SUM($I111:BB111)))</f>
        <v>0</v>
      </c>
      <c r="BD111" s="4">
        <f>IF(BD$5&lt;=$D111,0,IF(SUM($D111,I71)&gt;BD$5,$AJ82/I71,$AJ82-SUM($I111:BC111)))</f>
        <v>0</v>
      </c>
      <c r="BE111" s="4">
        <f>IF(BE$5&lt;=$D111,0,IF(SUM($D111,I71)&gt;BE$5,$AJ82/I71,$AJ82-SUM($I111:BD111)))</f>
        <v>0</v>
      </c>
      <c r="BF111" s="4">
        <f>IF(BF$5&lt;=$D111,0,IF(SUM($D111,I71)&gt;BF$5,$AJ82/I71,$AJ82-SUM($I111:BE111)))</f>
        <v>0</v>
      </c>
      <c r="BG111" s="4">
        <f>IF(BG$5&lt;=$D111,0,IF(SUM($D111,I71)&gt;BG$5,$AJ82/I71,$AJ82-SUM($I111:BF111)))</f>
        <v>0</v>
      </c>
      <c r="BH111" s="4">
        <f>IF(BH$5&lt;=$D111,0,IF(SUM($D111,I71)&gt;BH$5,$AJ82/I71,$AJ82-SUM($I111:BG111)))</f>
        <v>0</v>
      </c>
      <c r="BI111" s="4">
        <f>IF(BI$5&lt;=$D111,0,IF(SUM($D111,I71)&gt;BI$5,$AJ82/I71,$AJ82-SUM($I111:BH111)))</f>
        <v>0</v>
      </c>
      <c r="BJ111" s="4">
        <f>IF(BJ$5&lt;=$D111,0,IF(SUM($D111,I71)&gt;BJ$5,$AJ82/I71,$AJ82-SUM($I111:BI111)))</f>
        <v>0</v>
      </c>
      <c r="BK111" s="4">
        <f>IF(BK$5&lt;=$D111,0,IF(SUM($D111,I71)&gt;BK$5,$AJ82/I71,$AJ82-SUM($I111:BJ111)))</f>
        <v>0</v>
      </c>
      <c r="BL111" s="4">
        <f>IF(BL$5&lt;=$D111,0,IF(SUM($D111,I71)&gt;BL$5,$AJ82/I71,$AJ82-SUM($I111:BK111)))</f>
        <v>0</v>
      </c>
      <c r="BM111" s="4">
        <f>IF(BM$5&lt;=$D111,0,IF(SUM($D111,I71)&gt;BM$5,$AJ82/I71,$AJ82-SUM($I111:BL111)))</f>
        <v>0</v>
      </c>
      <c r="BN111" s="4">
        <f>IF(BN$5&lt;=$D111,0,IF(SUM($D111,I71)&gt;BN$5,$AJ82/I71,$AJ82-SUM($I111:BM111)))</f>
        <v>0</v>
      </c>
      <c r="BO111" s="4">
        <f>IF(BO$5&lt;=$D111,0,IF(SUM($D111,I71)&gt;BO$5,$AJ82/I71,$AJ82-SUM($I111:BN111)))</f>
        <v>0</v>
      </c>
      <c r="BP111" s="4">
        <f>IF(BP$5&lt;=$D111,0,IF(SUM($D111,I71)&gt;BP$5,$AJ82/I71,$AJ82-SUM($I111:BO111)))</f>
        <v>0</v>
      </c>
      <c r="BQ111" s="4">
        <f>IF(BQ$5&lt;=$D111,0,IF(SUM($D111,I71)&gt;BQ$5,$AJ82/I71,$AJ82-SUM($I111:BP111)))</f>
        <v>0</v>
      </c>
    </row>
    <row r="112" spans="4:69" ht="12.75" customHeight="1">
      <c r="D112" s="23">
        <f t="shared" si="137"/>
        <v>2038</v>
      </c>
      <c r="E112" s="1" t="s">
        <v>25</v>
      </c>
      <c r="I112" s="34"/>
      <c r="J112" s="4">
        <f>IF(J$5&lt;=$D112,0,IF(SUM($D112,I71)&gt;J$5,$AK82/I71,$AK82-SUM($I112:I112)))</f>
        <v>0</v>
      </c>
      <c r="K112" s="4">
        <f>IF(K$5&lt;=$D112,0,IF(SUM($D112,I71)&gt;K$5,$AK82/I71,$AK82-SUM($I112:J112)))</f>
        <v>0</v>
      </c>
      <c r="L112" s="4">
        <f>IF(L$5&lt;=$D112,0,IF(SUM($D112,I71)&gt;L$5,$AK82/I71,$AK82-SUM($I112:K112)))</f>
        <v>0</v>
      </c>
      <c r="M112" s="4">
        <f>IF(M$5&lt;=$D112,0,IF(SUM($D112,I71)&gt;M$5,$AK82/I71,$AK82-SUM($I112:L112)))</f>
        <v>0</v>
      </c>
      <c r="N112" s="4">
        <f>IF(N$5&lt;=$D112,0,IF(SUM($D112,I71)&gt;N$5,$AK82/I71,$AK82-SUM($I112:M112)))</f>
        <v>0</v>
      </c>
      <c r="O112" s="4">
        <f>IF(O$5&lt;=$D112,0,IF(SUM($D112,I71)&gt;O$5,$AK82/I71,$AK82-SUM($I112:N112)))</f>
        <v>0</v>
      </c>
      <c r="P112" s="4">
        <f>IF(P$5&lt;=$D112,0,IF(SUM($D112,I71)&gt;P$5,$AK82/I71,$AK82-SUM($I112:O112)))</f>
        <v>0</v>
      </c>
      <c r="Q112" s="4">
        <f>IF(Q$5&lt;=$D112,0,IF(SUM($D112,I71)&gt;Q$5,$AK82/I71,$AK82-SUM($I112:P112)))</f>
        <v>0</v>
      </c>
      <c r="R112" s="4">
        <f>IF(R$5&lt;=$D112,0,IF(SUM($D112,I71)&gt;R$5,$AK82/I71,$AK82-SUM($I112:Q112)))</f>
        <v>0</v>
      </c>
      <c r="S112" s="4">
        <f>IF(S$5&lt;=$D112,0,IF(SUM($D112,I71)&gt;S$5,$AK82/I71,$AK82-SUM($I112:R112)))</f>
        <v>0</v>
      </c>
      <c r="T112" s="4">
        <f>IF(T$5&lt;=$D112,0,IF(SUM($D112,I71)&gt;T$5,$AK82/I71,$AK82-SUM($I112:S112)))</f>
        <v>0</v>
      </c>
      <c r="U112" s="4">
        <f>IF(U$5&lt;=$D112,0,IF(SUM($D112,I71)&gt;U$5,$AK82/I71,$AK82-SUM($I112:T112)))</f>
        <v>0</v>
      </c>
      <c r="V112" s="4">
        <f>IF(V$5&lt;=$D112,0,IF(SUM($D112,I71)&gt;V$5,$AK82/I71,$AK82-SUM($I112:U112)))</f>
        <v>0</v>
      </c>
      <c r="W112" s="4">
        <f>IF(W$5&lt;=$D112,0,IF(SUM($D112,I71)&gt;W$5,$AK82/I71,$AK82-SUM($I112:V112)))</f>
        <v>0</v>
      </c>
      <c r="X112" s="4">
        <f>IF(X$5&lt;=$D112,0,IF(SUM($D112,I71)&gt;X$5,$AK82/I71,$AK82-SUM($I112:W112)))</f>
        <v>0</v>
      </c>
      <c r="Y112" s="4">
        <f>IF(Y$5&lt;=$D112,0,IF(SUM($D112,I71)&gt;Y$5,$AK82/I71,$AK82-SUM($I112:X112)))</f>
        <v>0</v>
      </c>
      <c r="Z112" s="4">
        <f>IF(Z$5&lt;=$D112,0,IF(SUM($D112,I71)&gt;Z$5,$AK82/I71,$AK82-SUM($I112:Y112)))</f>
        <v>0</v>
      </c>
      <c r="AA112" s="4">
        <f>IF(AA$5&lt;=$D112,0,IF(SUM($D112,I71)&gt;AA$5,$AK82/I71,$AK82-SUM($I112:Z112)))</f>
        <v>0</v>
      </c>
      <c r="AB112" s="4">
        <f>IF(AB$5&lt;=$D112,0,IF(SUM($D112,I71)&gt;AB$5,$AK82/I71,$AK82-SUM($I112:AA112)))</f>
        <v>0</v>
      </c>
      <c r="AC112" s="4">
        <f>IF(AC$5&lt;=$D112,0,IF(SUM($D112,I71)&gt;AC$5,$AK82/I71,$AK82-SUM($I112:AB112)))</f>
        <v>0</v>
      </c>
      <c r="AD112" s="4">
        <f>IF(AD$5&lt;=$D112,0,IF(SUM($D112,I71)&gt;AD$5,$AK82/I71,$AK82-SUM($I112:AC112)))</f>
        <v>0</v>
      </c>
      <c r="AE112" s="4">
        <f>IF(AE$5&lt;=$D112,0,IF(SUM($D112,I71)&gt;AE$5,$AK82/I71,$AK82-SUM($I112:AD112)))</f>
        <v>0</v>
      </c>
      <c r="AF112" s="4">
        <f>IF(AF$5&lt;=$D112,0,IF(SUM($D112,I71)&gt;AF$5,$AK82/I71,$AK82-SUM($I112:AE112)))</f>
        <v>0</v>
      </c>
      <c r="AG112" s="4">
        <f>IF(AG$5&lt;=$D112,0,IF(SUM($D112,I71)&gt;AG$5,$AK82/I71,$AK82-SUM($I112:AF112)))</f>
        <v>0</v>
      </c>
      <c r="AH112" s="4">
        <f>IF(AH$5&lt;=$D112,0,IF(SUM($D112,I71)&gt;AH$5,$AK82/I71,$AK82-SUM($I112:AG112)))</f>
        <v>0</v>
      </c>
      <c r="AI112" s="4">
        <f>IF(AI$5&lt;=$D112,0,IF(SUM($D112,I71)&gt;AI$5,$AK82/I71,$AK82-SUM($I112:AH112)))</f>
        <v>0</v>
      </c>
      <c r="AJ112" s="4">
        <f>IF(AJ$5&lt;=$D112,0,IF(SUM($D112,I71)&gt;AJ$5,$AK82/I71,$AK82-SUM($I112:AI112)))</f>
        <v>0</v>
      </c>
      <c r="AK112" s="4">
        <f>IF(AK$5&lt;=$D112,0,IF(SUM($D112,I71)&gt;AK$5,$AK82/I71,$AK82-SUM($I112:AJ112)))</f>
        <v>0</v>
      </c>
      <c r="AL112" s="4">
        <f>IF(AL$5&lt;=$D112,0,IF(SUM($D112,I71)&gt;AL$5,$AK82/I71,$AK82-SUM($I112:AK112)))</f>
        <v>0</v>
      </c>
      <c r="AM112" s="4">
        <f>IF(AM$5&lt;=$D112,0,IF(SUM($D112,I71)&gt;AM$5,$AK82/I71,$AK82-SUM($I112:AL112)))</f>
        <v>0</v>
      </c>
      <c r="AN112" s="4">
        <f>IF(AN$5&lt;=$D112,0,IF(SUM($D112,I71)&gt;AN$5,$AK82/I71,$AK82-SUM($I112:AM112)))</f>
        <v>0</v>
      </c>
      <c r="AO112" s="4">
        <f>IF(AO$5&lt;=$D112,0,IF(SUM($D112,I71)&gt;AO$5,$AK82/I71,$AK82-SUM($I112:AN112)))</f>
        <v>0</v>
      </c>
      <c r="AP112" s="4">
        <f>IF(AP$5&lt;=$D112,0,IF(SUM($D112,I71)&gt;AP$5,$AK82/I71,$AK82-SUM($I112:AO112)))</f>
        <v>0</v>
      </c>
      <c r="AQ112" s="4">
        <f>IF(AQ$5&lt;=$D112,0,IF(SUM($D112,I71)&gt;AQ$5,$AK82/I71,$AK82-SUM($I112:AP112)))</f>
        <v>0</v>
      </c>
      <c r="AR112" s="4">
        <f>IF(AR$5&lt;=$D112,0,IF(SUM($D112,I71)&gt;AR$5,$AK82/I71,$AK82-SUM($I112:AQ112)))</f>
        <v>0</v>
      </c>
      <c r="AS112" s="4">
        <f>IF(AS$5&lt;=$D112,0,IF(SUM($D112,I71)&gt;AS$5,$AK82/I71,$AK82-SUM($I112:AR112)))</f>
        <v>0</v>
      </c>
      <c r="AT112" s="4">
        <f>IF(AT$5&lt;=$D112,0,IF(SUM($D112,I71)&gt;AT$5,$AK82/I71,$AK82-SUM($I112:AS112)))</f>
        <v>0</v>
      </c>
      <c r="AU112" s="4">
        <f>IF(AU$5&lt;=$D112,0,IF(SUM($D112,I71)&gt;AU$5,$AK82/I71,$AK82-SUM($I112:AT112)))</f>
        <v>0</v>
      </c>
      <c r="AV112" s="4">
        <f>IF(AV$5&lt;=$D112,0,IF(SUM($D112,I71)&gt;AV$5,$AK82/I71,$AK82-SUM($I112:AU112)))</f>
        <v>0</v>
      </c>
      <c r="AW112" s="4">
        <f>IF(AW$5&lt;=$D112,0,IF(SUM($D112,I71)&gt;AW$5,$AK82/I71,$AK82-SUM($I112:AV112)))</f>
        <v>0</v>
      </c>
      <c r="AX112" s="4">
        <f>IF(AX$5&lt;=$D112,0,IF(SUM($D112,I71)&gt;AX$5,$AK82/I71,$AK82-SUM($I112:AW112)))</f>
        <v>0</v>
      </c>
      <c r="AY112" s="4">
        <f>IF(AY$5&lt;=$D112,0,IF(SUM($D112,I71)&gt;AY$5,$AK82/I71,$AK82-SUM($I112:AX112)))</f>
        <v>0</v>
      </c>
      <c r="AZ112" s="4">
        <f>IF(AZ$5&lt;=$D112,0,IF(SUM($D112,I71)&gt;AZ$5,$AK82/I71,$AK82-SUM($I112:AY112)))</f>
        <v>0</v>
      </c>
      <c r="BA112" s="4">
        <f>IF(BA$5&lt;=$D112,0,IF(SUM($D112,I71)&gt;BA$5,$AK82/I71,$AK82-SUM($I112:AZ112)))</f>
        <v>0</v>
      </c>
      <c r="BB112" s="4">
        <f>IF(BB$5&lt;=$D112,0,IF(SUM($D112,I71)&gt;BB$5,$AK82/I71,$AK82-SUM($I112:BA112)))</f>
        <v>0</v>
      </c>
      <c r="BC112" s="4">
        <f>IF(BC$5&lt;=$D112,0,IF(SUM($D112,I71)&gt;BC$5,$AK82/I71,$AK82-SUM($I112:BB112)))</f>
        <v>0</v>
      </c>
      <c r="BD112" s="4">
        <f>IF(BD$5&lt;=$D112,0,IF(SUM($D112,I71)&gt;BD$5,$AK82/I71,$AK82-SUM($I112:BC112)))</f>
        <v>0</v>
      </c>
      <c r="BE112" s="4">
        <f>IF(BE$5&lt;=$D112,0,IF(SUM($D112,I71)&gt;BE$5,$AK82/I71,$AK82-SUM($I112:BD112)))</f>
        <v>0</v>
      </c>
      <c r="BF112" s="4">
        <f>IF(BF$5&lt;=$D112,0,IF(SUM($D112,I71)&gt;BF$5,$AK82/I71,$AK82-SUM($I112:BE112)))</f>
        <v>0</v>
      </c>
      <c r="BG112" s="4">
        <f>IF(BG$5&lt;=$D112,0,IF(SUM($D112,I71)&gt;BG$5,$AK82/I71,$AK82-SUM($I112:BF112)))</f>
        <v>0</v>
      </c>
      <c r="BH112" s="4">
        <f>IF(BH$5&lt;=$D112,0,IF(SUM($D112,I71)&gt;BH$5,$AK82/I71,$AK82-SUM($I112:BG112)))</f>
        <v>0</v>
      </c>
      <c r="BI112" s="4">
        <f>IF(BI$5&lt;=$D112,0,IF(SUM($D112,I71)&gt;BI$5,$AK82/I71,$AK82-SUM($I112:BH112)))</f>
        <v>0</v>
      </c>
      <c r="BJ112" s="4">
        <f>IF(BJ$5&lt;=$D112,0,IF(SUM($D112,I71)&gt;BJ$5,$AK82/I71,$AK82-SUM($I112:BI112)))</f>
        <v>0</v>
      </c>
      <c r="BK112" s="4">
        <f>IF(BK$5&lt;=$D112,0,IF(SUM($D112,I71)&gt;BK$5,$AK82/I71,$AK82-SUM($I112:BJ112)))</f>
        <v>0</v>
      </c>
      <c r="BL112" s="4">
        <f>IF(BL$5&lt;=$D112,0,IF(SUM($D112,I71)&gt;BL$5,$AK82/I71,$AK82-SUM($I112:BK112)))</f>
        <v>0</v>
      </c>
      <c r="BM112" s="4">
        <f>IF(BM$5&lt;=$D112,0,IF(SUM($D112,I71)&gt;BM$5,$AK82/I71,$AK82-SUM($I112:BL112)))</f>
        <v>0</v>
      </c>
      <c r="BN112" s="4">
        <f>IF(BN$5&lt;=$D112,0,IF(SUM($D112,I71)&gt;BN$5,$AK82/I71,$AK82-SUM($I112:BM112)))</f>
        <v>0</v>
      </c>
      <c r="BO112" s="4">
        <f>IF(BO$5&lt;=$D112,0,IF(SUM($D112,I71)&gt;BO$5,$AK82/I71,$AK82-SUM($I112:BN112)))</f>
        <v>0</v>
      </c>
      <c r="BP112" s="4">
        <f>IF(BP$5&lt;=$D112,0,IF(SUM($D112,I71)&gt;BP$5,$AK82/I71,$AK82-SUM($I112:BO112)))</f>
        <v>0</v>
      </c>
      <c r="BQ112" s="4">
        <f>IF(BQ$5&lt;=$D112,0,IF(SUM($D112,I71)&gt;BQ$5,$AK82/I71,$AK82-SUM($I112:BP112)))</f>
        <v>0</v>
      </c>
    </row>
    <row r="113" spans="1:69" ht="12.75" customHeight="1">
      <c r="D113" s="23">
        <f t="shared" si="137"/>
        <v>2039</v>
      </c>
      <c r="E113" s="1" t="s">
        <v>25</v>
      </c>
      <c r="I113" s="34"/>
      <c r="J113" s="4">
        <f>IF(J$5&lt;=$D113,0,IF(SUM($D113,I71)&gt;J$5,$AL82/I71,$AL82-SUM($I113:I113)))</f>
        <v>0</v>
      </c>
      <c r="K113" s="4">
        <f>IF(K$5&lt;=$D113,0,IF(SUM($D113,I71)&gt;K$5,$AL82/I71,$AL82-SUM($I113:J113)))</f>
        <v>0</v>
      </c>
      <c r="L113" s="4">
        <f>IF(L$5&lt;=$D113,0,IF(SUM($D113,I71)&gt;L$5,$AL82/I71,$AL82-SUM($I113:K113)))</f>
        <v>0</v>
      </c>
      <c r="M113" s="4">
        <f>IF(M$5&lt;=$D113,0,IF(SUM($D113,I71)&gt;M$5,$AL82/I71,$AL82-SUM($I113:L113)))</f>
        <v>0</v>
      </c>
      <c r="N113" s="4">
        <f>IF(N$5&lt;=$D113,0,IF(SUM($D113,I71)&gt;N$5,$AL82/I71,$AL82-SUM($I113:M113)))</f>
        <v>0</v>
      </c>
      <c r="O113" s="4">
        <f>IF(O$5&lt;=$D113,0,IF(SUM($D113,I71)&gt;O$5,$AL82/I71,$AL82-SUM($I113:N113)))</f>
        <v>0</v>
      </c>
      <c r="P113" s="4">
        <f>IF(P$5&lt;=$D113,0,IF(SUM($D113,I71)&gt;P$5,$AL82/I71,$AL82-SUM($I113:O113)))</f>
        <v>0</v>
      </c>
      <c r="Q113" s="4">
        <f>IF(Q$5&lt;=$D113,0,IF(SUM($D113,I71)&gt;Q$5,$AL82/I71,$AL82-SUM($I113:P113)))</f>
        <v>0</v>
      </c>
      <c r="R113" s="4">
        <f>IF(R$5&lt;=$D113,0,IF(SUM($D113,I71)&gt;R$5,$AL82/I71,$AL82-SUM($I113:Q113)))</f>
        <v>0</v>
      </c>
      <c r="S113" s="4">
        <f>IF(S$5&lt;=$D113,0,IF(SUM($D113,I71)&gt;S$5,$AL82/I71,$AL82-SUM($I113:R113)))</f>
        <v>0</v>
      </c>
      <c r="T113" s="4">
        <f>IF(T$5&lt;=$D113,0,IF(SUM($D113,I71)&gt;T$5,$AL82/I71,$AL82-SUM($I113:S113)))</f>
        <v>0</v>
      </c>
      <c r="U113" s="4">
        <f>IF(U$5&lt;=$D113,0,IF(SUM($D113,I71)&gt;U$5,$AL82/I71,$AL82-SUM($I113:T113)))</f>
        <v>0</v>
      </c>
      <c r="V113" s="4">
        <f>IF(V$5&lt;=$D113,0,IF(SUM($D113,I71)&gt;V$5,$AL82/I71,$AL82-SUM($I113:U113)))</f>
        <v>0</v>
      </c>
      <c r="W113" s="4">
        <f>IF(W$5&lt;=$D113,0,IF(SUM($D113,I71)&gt;W$5,$AL82/I71,$AL82-SUM($I113:V113)))</f>
        <v>0</v>
      </c>
      <c r="X113" s="4">
        <f>IF(X$5&lt;=$D113,0,IF(SUM($D113,I71)&gt;X$5,$AL82/I71,$AL82-SUM($I113:W113)))</f>
        <v>0</v>
      </c>
      <c r="Y113" s="4">
        <f>IF(Y$5&lt;=$D113,0,IF(SUM($D113,I71)&gt;Y$5,$AL82/I71,$AL82-SUM($I113:X113)))</f>
        <v>0</v>
      </c>
      <c r="Z113" s="4">
        <f>IF(Z$5&lt;=$D113,0,IF(SUM($D113,I71)&gt;Z$5,$AL82/I71,$AL82-SUM($I113:Y113)))</f>
        <v>0</v>
      </c>
      <c r="AA113" s="4">
        <f>IF(AA$5&lt;=$D113,0,IF(SUM($D113,I71)&gt;AA$5,$AL82/I71,$AL82-SUM($I113:Z113)))</f>
        <v>0</v>
      </c>
      <c r="AB113" s="4">
        <f>IF(AB$5&lt;=$D113,0,IF(SUM($D113,I71)&gt;AB$5,$AL82/I71,$AL82-SUM($I113:AA113)))</f>
        <v>0</v>
      </c>
      <c r="AC113" s="4">
        <f>IF(AC$5&lt;=$D113,0,IF(SUM($D113,I71)&gt;AC$5,$AL82/I71,$AL82-SUM($I113:AB113)))</f>
        <v>0</v>
      </c>
      <c r="AD113" s="4">
        <f>IF(AD$5&lt;=$D113,0,IF(SUM($D113,I71)&gt;AD$5,$AL82/I71,$AL82-SUM($I113:AC113)))</f>
        <v>0</v>
      </c>
      <c r="AE113" s="4">
        <f>IF(AE$5&lt;=$D113,0,IF(SUM($D113,I71)&gt;AE$5,$AL82/I71,$AL82-SUM($I113:AD113)))</f>
        <v>0</v>
      </c>
      <c r="AF113" s="4">
        <f>IF(AF$5&lt;=$D113,0,IF(SUM($D113,I71)&gt;AF$5,$AL82/I71,$AL82-SUM($I113:AE113)))</f>
        <v>0</v>
      </c>
      <c r="AG113" s="4">
        <f>IF(AG$5&lt;=$D113,0,IF(SUM($D113,I71)&gt;AG$5,$AL82/I71,$AL82-SUM($I113:AF113)))</f>
        <v>0</v>
      </c>
      <c r="AH113" s="4">
        <f>IF(AH$5&lt;=$D113,0,IF(SUM($D113,I71)&gt;AH$5,$AL82/I71,$AL82-SUM($I113:AG113)))</f>
        <v>0</v>
      </c>
      <c r="AI113" s="4">
        <f>IF(AI$5&lt;=$D113,0,IF(SUM($D113,I71)&gt;AI$5,$AL82/I71,$AL82-SUM($I113:AH113)))</f>
        <v>0</v>
      </c>
      <c r="AJ113" s="4">
        <f>IF(AJ$5&lt;=$D113,0,IF(SUM($D113,I71)&gt;AJ$5,$AL82/I71,$AL82-SUM($I113:AI113)))</f>
        <v>0</v>
      </c>
      <c r="AK113" s="4">
        <f>IF(AK$5&lt;=$D113,0,IF(SUM($D113,I71)&gt;AK$5,$AL82/I71,$AL82-SUM($I113:AJ113)))</f>
        <v>0</v>
      </c>
      <c r="AL113" s="4">
        <f>IF(AL$5&lt;=$D113,0,IF(SUM($D113,I71)&gt;AL$5,$AL82/I71,$AL82-SUM($I113:AK113)))</f>
        <v>0</v>
      </c>
      <c r="AM113" s="4">
        <f>IF(AM$5&lt;=$D113,0,IF(SUM($D113,I71)&gt;AM$5,$AL82/I71,$AL82-SUM($I113:AL113)))</f>
        <v>0</v>
      </c>
      <c r="AN113" s="4">
        <f>IF(AN$5&lt;=$D113,0,IF(SUM($D113,I71)&gt;AN$5,$AL82/I71,$AL82-SUM($I113:AM113)))</f>
        <v>0</v>
      </c>
      <c r="AO113" s="4">
        <f>IF(AO$5&lt;=$D113,0,IF(SUM($D113,I71)&gt;AO$5,$AL82/I71,$AL82-SUM($I113:AN113)))</f>
        <v>0</v>
      </c>
      <c r="AP113" s="4">
        <f>IF(AP$5&lt;=$D113,0,IF(SUM($D113,I71)&gt;AP$5,$AL82/I71,$AL82-SUM($I113:AO113)))</f>
        <v>0</v>
      </c>
      <c r="AQ113" s="4">
        <f>IF(AQ$5&lt;=$D113,0,IF(SUM($D113,I71)&gt;AQ$5,$AL82/I71,$AL82-SUM($I113:AP113)))</f>
        <v>0</v>
      </c>
      <c r="AR113" s="4">
        <f>IF(AR$5&lt;=$D113,0,IF(SUM($D113,I71)&gt;AR$5,$AL82/I71,$AL82-SUM($I113:AQ113)))</f>
        <v>0</v>
      </c>
      <c r="AS113" s="4">
        <f>IF(AS$5&lt;=$D113,0,IF(SUM($D113,I71)&gt;AS$5,$AL82/I71,$AL82-SUM($I113:AR113)))</f>
        <v>0</v>
      </c>
      <c r="AT113" s="4">
        <f>IF(AT$5&lt;=$D113,0,IF(SUM($D113,I71)&gt;AT$5,$AL82/I71,$AL82-SUM($I113:AS113)))</f>
        <v>0</v>
      </c>
      <c r="AU113" s="4">
        <f>IF(AU$5&lt;=$D113,0,IF(SUM($D113,I71)&gt;AU$5,$AL82/I71,$AL82-SUM($I113:AT113)))</f>
        <v>0</v>
      </c>
      <c r="AV113" s="4">
        <f>IF(AV$5&lt;=$D113,0,IF(SUM($D113,I71)&gt;AV$5,$AL82/I71,$AL82-SUM($I113:AU113)))</f>
        <v>0</v>
      </c>
      <c r="AW113" s="4">
        <f>IF(AW$5&lt;=$D113,0,IF(SUM($D113,I71)&gt;AW$5,$AL82/I71,$AL82-SUM($I113:AV113)))</f>
        <v>0</v>
      </c>
      <c r="AX113" s="4">
        <f>IF(AX$5&lt;=$D113,0,IF(SUM($D113,I71)&gt;AX$5,$AL82/I71,$AL82-SUM($I113:AW113)))</f>
        <v>0</v>
      </c>
      <c r="AY113" s="4">
        <f>IF(AY$5&lt;=$D113,0,IF(SUM($D113,I71)&gt;AY$5,$AL82/I71,$AL82-SUM($I113:AX113)))</f>
        <v>0</v>
      </c>
      <c r="AZ113" s="4">
        <f>IF(AZ$5&lt;=$D113,0,IF(SUM($D113,I71)&gt;AZ$5,$AL82/I71,$AL82-SUM($I113:AY113)))</f>
        <v>0</v>
      </c>
      <c r="BA113" s="4">
        <f>IF(BA$5&lt;=$D113,0,IF(SUM($D113,I71)&gt;BA$5,$AL82/I71,$AL82-SUM($I113:AZ113)))</f>
        <v>0</v>
      </c>
      <c r="BB113" s="4">
        <f>IF(BB$5&lt;=$D113,0,IF(SUM($D113,I71)&gt;BB$5,$AL82/I71,$AL82-SUM($I113:BA113)))</f>
        <v>0</v>
      </c>
      <c r="BC113" s="4">
        <f>IF(BC$5&lt;=$D113,0,IF(SUM($D113,I71)&gt;BC$5,$AL82/I71,$AL82-SUM($I113:BB113)))</f>
        <v>0</v>
      </c>
      <c r="BD113" s="4">
        <f>IF(BD$5&lt;=$D113,0,IF(SUM($D113,I71)&gt;BD$5,$AL82/I71,$AL82-SUM($I113:BC113)))</f>
        <v>0</v>
      </c>
      <c r="BE113" s="4">
        <f>IF(BE$5&lt;=$D113,0,IF(SUM($D113,I71)&gt;BE$5,$AL82/I71,$AL82-SUM($I113:BD113)))</f>
        <v>0</v>
      </c>
      <c r="BF113" s="4">
        <f>IF(BF$5&lt;=$D113,0,IF(SUM($D113,I71)&gt;BF$5,$AL82/I71,$AL82-SUM($I113:BE113)))</f>
        <v>0</v>
      </c>
      <c r="BG113" s="4">
        <f>IF(BG$5&lt;=$D113,0,IF(SUM($D113,I71)&gt;BG$5,$AL82/I71,$AL82-SUM($I113:BF113)))</f>
        <v>0</v>
      </c>
      <c r="BH113" s="4">
        <f>IF(BH$5&lt;=$D113,0,IF(SUM($D113,I71)&gt;BH$5,$AL82/I71,$AL82-SUM($I113:BG113)))</f>
        <v>0</v>
      </c>
      <c r="BI113" s="4">
        <f>IF(BI$5&lt;=$D113,0,IF(SUM($D113,I71)&gt;BI$5,$AL82/I71,$AL82-SUM($I113:BH113)))</f>
        <v>0</v>
      </c>
      <c r="BJ113" s="4">
        <f>IF(BJ$5&lt;=$D113,0,IF(SUM($D113,I71)&gt;BJ$5,$AL82/I71,$AL82-SUM($I113:BI113)))</f>
        <v>0</v>
      </c>
      <c r="BK113" s="4">
        <f>IF(BK$5&lt;=$D113,0,IF(SUM($D113,I71)&gt;BK$5,$AL82/I71,$AL82-SUM($I113:BJ113)))</f>
        <v>0</v>
      </c>
      <c r="BL113" s="4">
        <f>IF(BL$5&lt;=$D113,0,IF(SUM($D113,I71)&gt;BL$5,$AL82/I71,$AL82-SUM($I113:BK113)))</f>
        <v>0</v>
      </c>
      <c r="BM113" s="4">
        <f>IF(BM$5&lt;=$D113,0,IF(SUM($D113,I71)&gt;BM$5,$AL82/I71,$AL82-SUM($I113:BL113)))</f>
        <v>0</v>
      </c>
      <c r="BN113" s="4">
        <f>IF(BN$5&lt;=$D113,0,IF(SUM($D113,I71)&gt;BN$5,$AL82/I71,$AL82-SUM($I113:BM113)))</f>
        <v>0</v>
      </c>
      <c r="BO113" s="4">
        <f>IF(BO$5&lt;=$D113,0,IF(SUM($D113,I71)&gt;BO$5,$AL82/I71,$AL82-SUM($I113:BN113)))</f>
        <v>0</v>
      </c>
      <c r="BP113" s="4">
        <f>IF(BP$5&lt;=$D113,0,IF(SUM($D113,I71)&gt;BP$5,$AL82/I71,$AL82-SUM($I113:BO113)))</f>
        <v>0</v>
      </c>
      <c r="BQ113" s="4">
        <f>IF(BQ$5&lt;=$D113,0,IF(SUM($D113,I71)&gt;BQ$5,$AL82/I71,$AL82-SUM($I113:BP113)))</f>
        <v>0</v>
      </c>
    </row>
    <row r="114" spans="1:69" ht="12.75" customHeight="1">
      <c r="D114" s="23">
        <f t="shared" si="137"/>
        <v>2040</v>
      </c>
      <c r="E114" s="1" t="s">
        <v>25</v>
      </c>
      <c r="I114" s="34"/>
      <c r="J114" s="4">
        <f>IF(J$5&lt;=$D114,0,IF(SUM($D114,I71)&gt;J$5,$AM82/I71,$AM82-SUM($I114:I114)))</f>
        <v>0</v>
      </c>
      <c r="K114" s="4">
        <f>IF(K$5&lt;=$D114,0,IF(SUM($D114,I71)&gt;K$5,$AM82/I71,$AM82-SUM($I114:J114)))</f>
        <v>0</v>
      </c>
      <c r="L114" s="4">
        <f>IF(L$5&lt;=$D114,0,IF(SUM($D114,I71)&gt;L$5,$AM82/I71,$AM82-SUM($I114:K114)))</f>
        <v>0</v>
      </c>
      <c r="M114" s="4">
        <f>IF(M$5&lt;=$D114,0,IF(SUM($D114,I71)&gt;M$5,$AM82/I71,$AM82-SUM($I114:L114)))</f>
        <v>0</v>
      </c>
      <c r="N114" s="4">
        <f>IF(N$5&lt;=$D114,0,IF(SUM($D114,I71)&gt;N$5,$AM82/I71,$AM82-SUM($I114:M114)))</f>
        <v>0</v>
      </c>
      <c r="O114" s="4">
        <f>IF(O$5&lt;=$D114,0,IF(SUM($D114,I71)&gt;O$5,$AM82/I71,$AM82-SUM($I114:N114)))</f>
        <v>0</v>
      </c>
      <c r="P114" s="4">
        <f>IF(P$5&lt;=$D114,0,IF(SUM($D114,I71)&gt;P$5,$AM82/I71,$AM82-SUM($I114:O114)))</f>
        <v>0</v>
      </c>
      <c r="Q114" s="4">
        <f>IF(Q$5&lt;=$D114,0,IF(SUM($D114,I71)&gt;Q$5,$AM82/I71,$AM82-SUM($I114:P114)))</f>
        <v>0</v>
      </c>
      <c r="R114" s="4">
        <f>IF(R$5&lt;=$D114,0,IF(SUM($D114,I71)&gt;R$5,$AM82/I71,$AM82-SUM($I114:Q114)))</f>
        <v>0</v>
      </c>
      <c r="S114" s="4">
        <f>IF(S$5&lt;=$D114,0,IF(SUM($D114,I71)&gt;S$5,$AM82/I71,$AM82-SUM($I114:R114)))</f>
        <v>0</v>
      </c>
      <c r="T114" s="4">
        <f>IF(T$5&lt;=$D114,0,IF(SUM($D114,I71)&gt;T$5,$AM82/I71,$AM82-SUM($I114:S114)))</f>
        <v>0</v>
      </c>
      <c r="U114" s="4">
        <f>IF(U$5&lt;=$D114,0,IF(SUM($D114,I71)&gt;U$5,$AM82/I71,$AM82-SUM($I114:T114)))</f>
        <v>0</v>
      </c>
      <c r="V114" s="4">
        <f>IF(V$5&lt;=$D114,0,IF(SUM($D114,I71)&gt;V$5,$AM82/I71,$AM82-SUM($I114:U114)))</f>
        <v>0</v>
      </c>
      <c r="W114" s="4">
        <f>IF(W$5&lt;=$D114,0,IF(SUM($D114,I71)&gt;W$5,$AM82/I71,$AM82-SUM($I114:V114)))</f>
        <v>0</v>
      </c>
      <c r="X114" s="4">
        <f>IF(X$5&lt;=$D114,0,IF(SUM($D114,I71)&gt;X$5,$AM82/I71,$AM82-SUM($I114:W114)))</f>
        <v>0</v>
      </c>
      <c r="Y114" s="4">
        <f>IF(Y$5&lt;=$D114,0,IF(SUM($D114,I71)&gt;Y$5,$AM82/I71,$AM82-SUM($I114:X114)))</f>
        <v>0</v>
      </c>
      <c r="Z114" s="4">
        <f>IF(Z$5&lt;=$D114,0,IF(SUM($D114,I71)&gt;Z$5,$AM82/I71,$AM82-SUM($I114:Y114)))</f>
        <v>0</v>
      </c>
      <c r="AA114" s="4">
        <f>IF(AA$5&lt;=$D114,0,IF(SUM($D114,I71)&gt;AA$5,$AM82/I71,$AM82-SUM($I114:Z114)))</f>
        <v>0</v>
      </c>
      <c r="AB114" s="4">
        <f>IF(AB$5&lt;=$D114,0,IF(SUM($D114,I71)&gt;AB$5,$AM82/I71,$AM82-SUM($I114:AA114)))</f>
        <v>0</v>
      </c>
      <c r="AC114" s="4">
        <f>IF(AC$5&lt;=$D114,0,IF(SUM($D114,I71)&gt;AC$5,$AM82/I71,$AM82-SUM($I114:AB114)))</f>
        <v>0</v>
      </c>
      <c r="AD114" s="4">
        <f>IF(AD$5&lt;=$D114,0,IF(SUM($D114,I71)&gt;AD$5,$AM82/I71,$AM82-SUM($I114:AC114)))</f>
        <v>0</v>
      </c>
      <c r="AE114" s="4">
        <f>IF(AE$5&lt;=$D114,0,IF(SUM($D114,I71)&gt;AE$5,$AM82/I71,$AM82-SUM($I114:AD114)))</f>
        <v>0</v>
      </c>
      <c r="AF114" s="4">
        <f>IF(AF$5&lt;=$D114,0,IF(SUM($D114,I71)&gt;AF$5,$AM82/I71,$AM82-SUM($I114:AE114)))</f>
        <v>0</v>
      </c>
      <c r="AG114" s="4">
        <f>IF(AG$5&lt;=$D114,0,IF(SUM($D114,I71)&gt;AG$5,$AM82/I71,$AM82-SUM($I114:AF114)))</f>
        <v>0</v>
      </c>
      <c r="AH114" s="4">
        <f>IF(AH$5&lt;=$D114,0,IF(SUM($D114,I71)&gt;AH$5,$AM82/I71,$AM82-SUM($I114:AG114)))</f>
        <v>0</v>
      </c>
      <c r="AI114" s="4">
        <f>IF(AI$5&lt;=$D114,0,IF(SUM($D114,I71)&gt;AI$5,$AM82/I71,$AM82-SUM($I114:AH114)))</f>
        <v>0</v>
      </c>
      <c r="AJ114" s="4">
        <f>IF(AJ$5&lt;=$D114,0,IF(SUM($D114,I71)&gt;AJ$5,$AM82/I71,$AM82-SUM($I114:AI114)))</f>
        <v>0</v>
      </c>
      <c r="AK114" s="4">
        <f>IF(AK$5&lt;=$D114,0,IF(SUM($D114,I71)&gt;AK$5,$AM82/I71,$AM82-SUM($I114:AJ114)))</f>
        <v>0</v>
      </c>
      <c r="AL114" s="4">
        <f>IF(AL$5&lt;=$D114,0,IF(SUM($D114,I71)&gt;AL$5,$AM82/I71,$AM82-SUM($I114:AK114)))</f>
        <v>0</v>
      </c>
      <c r="AM114" s="4">
        <f>IF(AM$5&lt;=$D114,0,IF(SUM($D114,I71)&gt;AM$5,$AM82/I71,$AM82-SUM($I114:AL114)))</f>
        <v>0</v>
      </c>
      <c r="AN114" s="4">
        <f>IF(AN$5&lt;=$D114,0,IF(SUM($D114,I71)&gt;AN$5,$AM82/I71,$AM82-SUM($I114:AM114)))</f>
        <v>0</v>
      </c>
      <c r="AO114" s="4">
        <f>IF(AO$5&lt;=$D114,0,IF(SUM($D114,I71)&gt;AO$5,$AM82/I71,$AM82-SUM($I114:AN114)))</f>
        <v>0</v>
      </c>
      <c r="AP114" s="4">
        <f>IF(AP$5&lt;=$D114,0,IF(SUM($D114,I71)&gt;AP$5,$AM82/I71,$AM82-SUM($I114:AO114)))</f>
        <v>0</v>
      </c>
      <c r="AQ114" s="4">
        <f>IF(AQ$5&lt;=$D114,0,IF(SUM($D114,I71)&gt;AQ$5,$AM82/I71,$AM82-SUM($I114:AP114)))</f>
        <v>0</v>
      </c>
      <c r="AR114" s="4">
        <f>IF(AR$5&lt;=$D114,0,IF(SUM($D114,I71)&gt;AR$5,$AM82/I71,$AM82-SUM($I114:AQ114)))</f>
        <v>0</v>
      </c>
      <c r="AS114" s="4">
        <f>IF(AS$5&lt;=$D114,0,IF(SUM($D114,I71)&gt;AS$5,$AM82/I71,$AM82-SUM($I114:AR114)))</f>
        <v>0</v>
      </c>
      <c r="AT114" s="4">
        <f>IF(AT$5&lt;=$D114,0,IF(SUM($D114,I71)&gt;AT$5,$AM82/I71,$AM82-SUM($I114:AS114)))</f>
        <v>0</v>
      </c>
      <c r="AU114" s="4">
        <f>IF(AU$5&lt;=$D114,0,IF(SUM($D114,I71)&gt;AU$5,$AM82/I71,$AM82-SUM($I114:AT114)))</f>
        <v>0</v>
      </c>
      <c r="AV114" s="4">
        <f>IF(AV$5&lt;=$D114,0,IF(SUM($D114,I71)&gt;AV$5,$AM82/I71,$AM82-SUM($I114:AU114)))</f>
        <v>0</v>
      </c>
      <c r="AW114" s="4">
        <f>IF(AW$5&lt;=$D114,0,IF(SUM($D114,I71)&gt;AW$5,$AM82/I71,$AM82-SUM($I114:AV114)))</f>
        <v>0</v>
      </c>
      <c r="AX114" s="4">
        <f>IF(AX$5&lt;=$D114,0,IF(SUM($D114,I71)&gt;AX$5,$AM82/I71,$AM82-SUM($I114:AW114)))</f>
        <v>0</v>
      </c>
      <c r="AY114" s="4">
        <f>IF(AY$5&lt;=$D114,0,IF(SUM($D114,I71)&gt;AY$5,$AM82/I71,$AM82-SUM($I114:AX114)))</f>
        <v>0</v>
      </c>
      <c r="AZ114" s="4">
        <f>IF(AZ$5&lt;=$D114,0,IF(SUM($D114,I71)&gt;AZ$5,$AM82/I71,$AM82-SUM($I114:AY114)))</f>
        <v>0</v>
      </c>
      <c r="BA114" s="4">
        <f>IF(BA$5&lt;=$D114,0,IF(SUM($D114,I71)&gt;BA$5,$AM82/I71,$AM82-SUM($I114:AZ114)))</f>
        <v>0</v>
      </c>
      <c r="BB114" s="4">
        <f>IF(BB$5&lt;=$D114,0,IF(SUM($D114,I71)&gt;BB$5,$AM82/I71,$AM82-SUM($I114:BA114)))</f>
        <v>0</v>
      </c>
      <c r="BC114" s="4">
        <f>IF(BC$5&lt;=$D114,0,IF(SUM($D114,I71)&gt;BC$5,$AM82/I71,$AM82-SUM($I114:BB114)))</f>
        <v>0</v>
      </c>
      <c r="BD114" s="4">
        <f>IF(BD$5&lt;=$D114,0,IF(SUM($D114,I71)&gt;BD$5,$AM82/I71,$AM82-SUM($I114:BC114)))</f>
        <v>0</v>
      </c>
      <c r="BE114" s="4">
        <f>IF(BE$5&lt;=$D114,0,IF(SUM($D114,I71)&gt;BE$5,$AM82/I71,$AM82-SUM($I114:BD114)))</f>
        <v>0</v>
      </c>
      <c r="BF114" s="4">
        <f>IF(BF$5&lt;=$D114,0,IF(SUM($D114,I71)&gt;BF$5,$AM82/I71,$AM82-SUM($I114:BE114)))</f>
        <v>0</v>
      </c>
      <c r="BG114" s="4">
        <f>IF(BG$5&lt;=$D114,0,IF(SUM($D114,I71)&gt;BG$5,$AM82/I71,$AM82-SUM($I114:BF114)))</f>
        <v>0</v>
      </c>
      <c r="BH114" s="4">
        <f>IF(BH$5&lt;=$D114,0,IF(SUM($D114,I71)&gt;BH$5,$AM82/I71,$AM82-SUM($I114:BG114)))</f>
        <v>0</v>
      </c>
      <c r="BI114" s="4">
        <f>IF(BI$5&lt;=$D114,0,IF(SUM($D114,I71)&gt;BI$5,$AM82/I71,$AM82-SUM($I114:BH114)))</f>
        <v>0</v>
      </c>
      <c r="BJ114" s="4">
        <f>IF(BJ$5&lt;=$D114,0,IF(SUM($D114,I71)&gt;BJ$5,$AM82/I71,$AM82-SUM($I114:BI114)))</f>
        <v>0</v>
      </c>
      <c r="BK114" s="4">
        <f>IF(BK$5&lt;=$D114,0,IF(SUM($D114,I71)&gt;BK$5,$AM82/I71,$AM82-SUM($I114:BJ114)))</f>
        <v>0</v>
      </c>
      <c r="BL114" s="4">
        <f>IF(BL$5&lt;=$D114,0,IF(SUM($D114,I71)&gt;BL$5,$AM82/I71,$AM82-SUM($I114:BK114)))</f>
        <v>0</v>
      </c>
      <c r="BM114" s="4">
        <f>IF(BM$5&lt;=$D114,0,IF(SUM($D114,I71)&gt;BM$5,$AM82/I71,$AM82-SUM($I114:BL114)))</f>
        <v>0</v>
      </c>
      <c r="BN114" s="4">
        <f>IF(BN$5&lt;=$D114,0,IF(SUM($D114,I71)&gt;BN$5,$AM82/I71,$AM82-SUM($I114:BM114)))</f>
        <v>0</v>
      </c>
      <c r="BO114" s="4">
        <f>IF(BO$5&lt;=$D114,0,IF(SUM($D114,I71)&gt;BO$5,$AM82/I71,$AM82-SUM($I114:BN114)))</f>
        <v>0</v>
      </c>
      <c r="BP114" s="4">
        <f>IF(BP$5&lt;=$D114,0,IF(SUM($D114,I71)&gt;BP$5,$AM82/I71,$AM82-SUM($I114:BO114)))</f>
        <v>0</v>
      </c>
      <c r="BQ114" s="4">
        <f>IF(BQ$5&lt;=$D114,0,IF(SUM($D114,I71)&gt;BQ$5,$AM82/I71,$AM82-SUM($I114:BP114)))</f>
        <v>0</v>
      </c>
    </row>
    <row r="115" spans="1:69" ht="12.75" customHeight="1">
      <c r="I115" s="34"/>
    </row>
    <row r="116" spans="1:69" ht="12.75" customHeight="1">
      <c r="D116" s="19" t="s">
        <v>19</v>
      </c>
      <c r="E116" s="1" t="s">
        <v>25</v>
      </c>
      <c r="I116" s="34"/>
      <c r="J116" s="145">
        <f>J76+SUM(J84:J114)</f>
        <v>24.184920254146444</v>
      </c>
      <c r="K116" s="145">
        <f t="shared" ref="K116:BQ116" si="138">K76+SUM(K84:K114)</f>
        <v>25.642420814783691</v>
      </c>
      <c r="L116" s="145">
        <f t="shared" si="138"/>
        <v>26.76979342304665</v>
      </c>
      <c r="M116" s="145">
        <f t="shared" si="138"/>
        <v>28.121732972102393</v>
      </c>
      <c r="N116" s="145">
        <f t="shared" si="138"/>
        <v>29.568897563253699</v>
      </c>
      <c r="O116" s="145">
        <f t="shared" si="138"/>
        <v>30.3095082097988</v>
      </c>
      <c r="P116" s="145">
        <f t="shared" si="138"/>
        <v>30.3095082097988</v>
      </c>
      <c r="Q116" s="145">
        <f t="shared" si="138"/>
        <v>30.3095082097988</v>
      </c>
      <c r="R116" s="145">
        <f t="shared" si="138"/>
        <v>30.3095082097988</v>
      </c>
      <c r="S116" s="145">
        <f t="shared" si="138"/>
        <v>30.3095082097988</v>
      </c>
      <c r="T116" s="145">
        <f t="shared" si="138"/>
        <v>30.3095082097988</v>
      </c>
      <c r="U116" s="145">
        <f t="shared" si="138"/>
        <v>30.3095082097988</v>
      </c>
      <c r="V116" s="145">
        <f t="shared" si="138"/>
        <v>30.3095082097988</v>
      </c>
      <c r="W116" s="145">
        <f t="shared" si="138"/>
        <v>30.3095082097988</v>
      </c>
      <c r="X116" s="145">
        <f t="shared" si="138"/>
        <v>30.3095082097988</v>
      </c>
      <c r="Y116" s="145">
        <f t="shared" si="138"/>
        <v>30.3095082097988</v>
      </c>
      <c r="Z116" s="145">
        <f t="shared" si="138"/>
        <v>30.3095082097988</v>
      </c>
      <c r="AA116" s="145">
        <f t="shared" si="138"/>
        <v>30.3095082097988</v>
      </c>
      <c r="AB116" s="145">
        <f t="shared" si="138"/>
        <v>30.3095082097988</v>
      </c>
      <c r="AC116" s="145">
        <f t="shared" si="138"/>
        <v>30.3095082097988</v>
      </c>
      <c r="AD116" s="145">
        <f t="shared" si="138"/>
        <v>30.3095082097988</v>
      </c>
      <c r="AE116" s="145">
        <f t="shared" si="138"/>
        <v>23.633844259226276</v>
      </c>
      <c r="AF116" s="145">
        <f t="shared" si="138"/>
        <v>6.1245879556523555</v>
      </c>
      <c r="AG116" s="145">
        <f t="shared" si="138"/>
        <v>6.1245879556523555</v>
      </c>
      <c r="AH116" s="145">
        <f t="shared" si="138"/>
        <v>6.1245879556523555</v>
      </c>
      <c r="AI116" s="145">
        <f t="shared" si="138"/>
        <v>6.1245879556523555</v>
      </c>
      <c r="AJ116" s="145">
        <f t="shared" si="138"/>
        <v>6.1245879556523555</v>
      </c>
      <c r="AK116" s="145">
        <f t="shared" si="138"/>
        <v>6.1245879556523555</v>
      </c>
      <c r="AL116" s="145">
        <f t="shared" si="138"/>
        <v>6.1245879556523555</v>
      </c>
      <c r="AM116" s="145">
        <f t="shared" si="138"/>
        <v>6.1245879556523555</v>
      </c>
      <c r="AN116" s="145">
        <f t="shared" si="138"/>
        <v>6.1245879556523555</v>
      </c>
      <c r="AO116" s="145">
        <f t="shared" si="138"/>
        <v>6.1245879556523555</v>
      </c>
      <c r="AP116" s="145">
        <f t="shared" si="138"/>
        <v>6.1245879556523555</v>
      </c>
      <c r="AQ116" s="145">
        <f t="shared" si="138"/>
        <v>6.1245879556523555</v>
      </c>
      <c r="AR116" s="145">
        <f t="shared" si="138"/>
        <v>6.1245879556523555</v>
      </c>
      <c r="AS116" s="145">
        <f t="shared" si="138"/>
        <v>6.1245879556523555</v>
      </c>
      <c r="AT116" s="145">
        <f t="shared" si="138"/>
        <v>6.1245879556523555</v>
      </c>
      <c r="AU116" s="145">
        <f t="shared" si="138"/>
        <v>6.1245879556523555</v>
      </c>
      <c r="AV116" s="145">
        <f t="shared" si="138"/>
        <v>6.1245879556523555</v>
      </c>
      <c r="AW116" s="145">
        <f t="shared" si="138"/>
        <v>6.1245879556523555</v>
      </c>
      <c r="AX116" s="145">
        <f t="shared" si="138"/>
        <v>6.1245879556523555</v>
      </c>
      <c r="AY116" s="145">
        <f t="shared" si="138"/>
        <v>6.1245879556523555</v>
      </c>
      <c r="AZ116" s="145">
        <f t="shared" si="138"/>
        <v>6.1245879556523555</v>
      </c>
      <c r="BA116" s="145">
        <f t="shared" si="138"/>
        <v>6.1245879556523555</v>
      </c>
      <c r="BB116" s="145">
        <f t="shared" si="138"/>
        <v>6.1245879556523555</v>
      </c>
      <c r="BC116" s="145">
        <f t="shared" si="138"/>
        <v>6.1245879556523555</v>
      </c>
      <c r="BD116" s="145">
        <f t="shared" si="138"/>
        <v>6.1245879556523555</v>
      </c>
      <c r="BE116" s="145">
        <f t="shared" si="138"/>
        <v>6.1245879556523555</v>
      </c>
      <c r="BF116" s="145">
        <f t="shared" si="138"/>
        <v>6.1245879556523555</v>
      </c>
      <c r="BG116" s="145">
        <f t="shared" si="138"/>
        <v>6.1245879556523555</v>
      </c>
      <c r="BH116" s="145">
        <f t="shared" si="138"/>
        <v>6.7236988164938989</v>
      </c>
      <c r="BI116" s="145">
        <f t="shared" si="138"/>
        <v>5.3043329534433106</v>
      </c>
      <c r="BJ116" s="145">
        <f t="shared" si="138"/>
        <v>4.1708722716500368</v>
      </c>
      <c r="BK116" s="145">
        <f t="shared" si="138"/>
        <v>2.8230740866871757</v>
      </c>
      <c r="BL116" s="145">
        <f t="shared" si="138"/>
        <v>1.3776655936004576</v>
      </c>
      <c r="BM116" s="145">
        <f t="shared" si="138"/>
        <v>2.4914131201029477E-2</v>
      </c>
      <c r="BN116" s="145">
        <f t="shared" si="138"/>
        <v>0</v>
      </c>
      <c r="BO116" s="145">
        <f t="shared" si="138"/>
        <v>0</v>
      </c>
      <c r="BP116" s="145">
        <f t="shared" si="138"/>
        <v>0</v>
      </c>
      <c r="BQ116" s="145">
        <f t="shared" si="138"/>
        <v>0</v>
      </c>
    </row>
    <row r="117" spans="1:69" ht="12.75" customHeight="1">
      <c r="D117" s="19" t="s">
        <v>18</v>
      </c>
      <c r="E117" s="1" t="s">
        <v>25</v>
      </c>
      <c r="I117" s="34"/>
      <c r="J117" s="9">
        <f>J82-SUM(J85:J114)+I117</f>
        <v>72.901906611879085</v>
      </c>
      <c r="K117" s="9">
        <f t="shared" ref="K117:BQ117" si="139">K82-SUM(K85:K114)+J117</f>
        <v>127.83382697087619</v>
      </c>
      <c r="L117" s="9">
        <f t="shared" si="139"/>
        <v>192.87086312534237</v>
      </c>
      <c r="M117" s="9">
        <f t="shared" si="139"/>
        <v>261.31896793359562</v>
      </c>
      <c r="N117" s="9">
        <f t="shared" si="139"/>
        <v>323.50878600351939</v>
      </c>
      <c r="O117" s="9">
        <f t="shared" si="139"/>
        <v>316.77383106945553</v>
      </c>
      <c r="P117" s="9">
        <f t="shared" si="139"/>
        <v>310.03887613539166</v>
      </c>
      <c r="Q117" s="9">
        <f t="shared" si="139"/>
        <v>303.3039212013278</v>
      </c>
      <c r="R117" s="9">
        <f t="shared" si="139"/>
        <v>296.56896626726393</v>
      </c>
      <c r="S117" s="9">
        <f t="shared" si="139"/>
        <v>289.83401133320007</v>
      </c>
      <c r="T117" s="9">
        <f t="shared" si="139"/>
        <v>283.0990563991362</v>
      </c>
      <c r="U117" s="9">
        <f t="shared" si="139"/>
        <v>276.36410146507234</v>
      </c>
      <c r="V117" s="9">
        <f t="shared" si="139"/>
        <v>269.62914653100847</v>
      </c>
      <c r="W117" s="9">
        <f t="shared" si="139"/>
        <v>262.89419159694461</v>
      </c>
      <c r="X117" s="9">
        <f t="shared" si="139"/>
        <v>256.15923666288074</v>
      </c>
      <c r="Y117" s="9">
        <f t="shared" si="139"/>
        <v>249.42428172881688</v>
      </c>
      <c r="Z117" s="9">
        <f t="shared" si="139"/>
        <v>242.68932679475301</v>
      </c>
      <c r="AA117" s="9">
        <f t="shared" si="139"/>
        <v>235.95437186068915</v>
      </c>
      <c r="AB117" s="9">
        <f t="shared" si="139"/>
        <v>229.21941692662529</v>
      </c>
      <c r="AC117" s="9">
        <f t="shared" si="139"/>
        <v>222.48446199256142</v>
      </c>
      <c r="AD117" s="9">
        <f t="shared" si="139"/>
        <v>215.74950705849756</v>
      </c>
      <c r="AE117" s="9">
        <f t="shared" si="139"/>
        <v>209.01455212443369</v>
      </c>
      <c r="AF117" s="9">
        <f t="shared" si="139"/>
        <v>202.27959719036983</v>
      </c>
      <c r="AG117" s="9">
        <f t="shared" si="139"/>
        <v>195.54464225630596</v>
      </c>
      <c r="AH117" s="9">
        <f t="shared" si="139"/>
        <v>188.8096873222421</v>
      </c>
      <c r="AI117" s="9">
        <f t="shared" si="139"/>
        <v>182.07473238817823</v>
      </c>
      <c r="AJ117" s="9">
        <f t="shared" si="139"/>
        <v>175.33977745411437</v>
      </c>
      <c r="AK117" s="9">
        <f t="shared" si="139"/>
        <v>168.6048225200505</v>
      </c>
      <c r="AL117" s="9">
        <f t="shared" si="139"/>
        <v>161.86986758598664</v>
      </c>
      <c r="AM117" s="9">
        <f t="shared" si="139"/>
        <v>155.13491265192278</v>
      </c>
      <c r="AN117" s="9">
        <f t="shared" si="139"/>
        <v>148.39995771785891</v>
      </c>
      <c r="AO117" s="9">
        <f t="shared" si="139"/>
        <v>141.66500278379505</v>
      </c>
      <c r="AP117" s="9">
        <f t="shared" si="139"/>
        <v>134.93004784973118</v>
      </c>
      <c r="AQ117" s="9">
        <f t="shared" si="139"/>
        <v>128.19509291566732</v>
      </c>
      <c r="AR117" s="9">
        <f t="shared" si="139"/>
        <v>121.46013798160345</v>
      </c>
      <c r="AS117" s="9">
        <f t="shared" si="139"/>
        <v>114.72518304753959</v>
      </c>
      <c r="AT117" s="9">
        <f t="shared" si="139"/>
        <v>107.99022811347572</v>
      </c>
      <c r="AU117" s="9">
        <f t="shared" si="139"/>
        <v>101.25527317941186</v>
      </c>
      <c r="AV117" s="9">
        <f t="shared" si="139"/>
        <v>94.520318245347994</v>
      </c>
      <c r="AW117" s="9">
        <f t="shared" si="139"/>
        <v>87.785363311284129</v>
      </c>
      <c r="AX117" s="9">
        <f t="shared" si="139"/>
        <v>81.050408377220265</v>
      </c>
      <c r="AY117" s="9">
        <f t="shared" si="139"/>
        <v>74.3154534431564</v>
      </c>
      <c r="AZ117" s="9">
        <f t="shared" si="139"/>
        <v>67.580498509092536</v>
      </c>
      <c r="BA117" s="9">
        <f t="shared" si="139"/>
        <v>60.845543575028678</v>
      </c>
      <c r="BB117" s="9">
        <f t="shared" si="139"/>
        <v>54.110588640964821</v>
      </c>
      <c r="BC117" s="9">
        <f t="shared" si="139"/>
        <v>47.375633706900963</v>
      </c>
      <c r="BD117" s="9">
        <f t="shared" si="139"/>
        <v>40.640678772837106</v>
      </c>
      <c r="BE117" s="9">
        <f t="shared" si="139"/>
        <v>33.905723838773248</v>
      </c>
      <c r="BF117" s="9">
        <f t="shared" si="139"/>
        <v>27.170768904709391</v>
      </c>
      <c r="BG117" s="9">
        <f t="shared" si="139"/>
        <v>20.435813970645533</v>
      </c>
      <c r="BH117" s="9">
        <f t="shared" si="139"/>
        <v>13.700859036581674</v>
      </c>
      <c r="BI117" s="9">
        <f t="shared" si="139"/>
        <v>8.3965260831383635</v>
      </c>
      <c r="BJ117" s="9">
        <f t="shared" si="139"/>
        <v>4.2256538114883266</v>
      </c>
      <c r="BK117" s="9">
        <f t="shared" si="139"/>
        <v>1.4025797248011509</v>
      </c>
      <c r="BL117" s="9">
        <f t="shared" si="139"/>
        <v>2.4914131200693301E-2</v>
      </c>
      <c r="BM117" s="9">
        <f t="shared" si="139"/>
        <v>-3.361755318564974E-13</v>
      </c>
      <c r="BN117" s="9">
        <f t="shared" si="139"/>
        <v>-3.361755318564974E-13</v>
      </c>
      <c r="BO117" s="9">
        <f t="shared" si="139"/>
        <v>-3.361755318564974E-13</v>
      </c>
      <c r="BP117" s="9">
        <f t="shared" si="139"/>
        <v>-3.361755318564974E-13</v>
      </c>
      <c r="BQ117" s="9">
        <f t="shared" si="139"/>
        <v>-3.361755318564974E-13</v>
      </c>
    </row>
    <row r="118" spans="1:69" ht="12.75" customHeight="1">
      <c r="D118" s="19" t="str">
        <f>"Total Closing RAB - "&amp;B69</f>
        <v>Total Closing RAB - Distribution system assets</v>
      </c>
      <c r="E118" s="1" t="s">
        <v>25</v>
      </c>
      <c r="I118" s="34"/>
      <c r="J118" s="1">
        <f>J117+J79</f>
        <v>574.10956799838186</v>
      </c>
      <c r="K118" s="1">
        <f t="shared" ref="K118:BQ118" si="140">K117+K79</f>
        <v>604.85656810323258</v>
      </c>
      <c r="L118" s="1">
        <f t="shared" si="140"/>
        <v>645.70868400355232</v>
      </c>
      <c r="M118" s="1">
        <f t="shared" si="140"/>
        <v>689.97186855765904</v>
      </c>
      <c r="N118" s="1">
        <f t="shared" si="140"/>
        <v>727.97676637343648</v>
      </c>
      <c r="O118" s="1">
        <f t="shared" si="140"/>
        <v>697.05689118522605</v>
      </c>
      <c r="P118" s="1">
        <f t="shared" si="140"/>
        <v>666.13701599701585</v>
      </c>
      <c r="Q118" s="1">
        <f t="shared" si="140"/>
        <v>635.21714080880542</v>
      </c>
      <c r="R118" s="1">
        <f t="shared" si="140"/>
        <v>604.29726562059523</v>
      </c>
      <c r="S118" s="1">
        <f t="shared" si="140"/>
        <v>573.3773904323848</v>
      </c>
      <c r="T118" s="1">
        <f t="shared" si="140"/>
        <v>542.4575152441746</v>
      </c>
      <c r="U118" s="1">
        <f t="shared" si="140"/>
        <v>511.53764005596423</v>
      </c>
      <c r="V118" s="1">
        <f t="shared" si="140"/>
        <v>480.61776486775392</v>
      </c>
      <c r="W118" s="1">
        <f t="shared" si="140"/>
        <v>449.69788967954361</v>
      </c>
      <c r="X118" s="1">
        <f t="shared" si="140"/>
        <v>418.77801449133329</v>
      </c>
      <c r="Y118" s="1">
        <f t="shared" si="140"/>
        <v>387.85813930312298</v>
      </c>
      <c r="Z118" s="1">
        <f t="shared" si="140"/>
        <v>356.93826411491267</v>
      </c>
      <c r="AA118" s="1">
        <f t="shared" si="140"/>
        <v>326.01838892670236</v>
      </c>
      <c r="AB118" s="1">
        <f t="shared" si="140"/>
        <v>295.09851373849204</v>
      </c>
      <c r="AC118" s="1">
        <f t="shared" si="140"/>
        <v>264.17863855028173</v>
      </c>
      <c r="AD118" s="1">
        <f t="shared" si="140"/>
        <v>233.25876336207142</v>
      </c>
      <c r="AE118" s="1">
        <f t="shared" si="140"/>
        <v>209.01455212443364</v>
      </c>
      <c r="AF118" s="1">
        <f t="shared" si="140"/>
        <v>202.27959719036977</v>
      </c>
      <c r="AG118" s="1">
        <f t="shared" si="140"/>
        <v>195.54464225630591</v>
      </c>
      <c r="AH118" s="1">
        <f t="shared" si="140"/>
        <v>188.80968732224204</v>
      </c>
      <c r="AI118" s="1">
        <f t="shared" si="140"/>
        <v>182.07473238817818</v>
      </c>
      <c r="AJ118" s="1">
        <f t="shared" si="140"/>
        <v>175.33977745411431</v>
      </c>
      <c r="AK118" s="1">
        <f t="shared" si="140"/>
        <v>168.60482252005045</v>
      </c>
      <c r="AL118" s="1">
        <f t="shared" si="140"/>
        <v>161.86986758598658</v>
      </c>
      <c r="AM118" s="1">
        <f t="shared" si="140"/>
        <v>155.13491265192272</v>
      </c>
      <c r="AN118" s="1">
        <f t="shared" si="140"/>
        <v>148.39995771785885</v>
      </c>
      <c r="AO118" s="1">
        <f t="shared" si="140"/>
        <v>141.66500278379499</v>
      </c>
      <c r="AP118" s="1">
        <f t="shared" si="140"/>
        <v>134.93004784973112</v>
      </c>
      <c r="AQ118" s="1">
        <f t="shared" si="140"/>
        <v>128.19509291566726</v>
      </c>
      <c r="AR118" s="1">
        <f t="shared" si="140"/>
        <v>121.4601379816034</v>
      </c>
      <c r="AS118" s="1">
        <f t="shared" si="140"/>
        <v>114.72518304753953</v>
      </c>
      <c r="AT118" s="1">
        <f t="shared" si="140"/>
        <v>107.99022811347567</v>
      </c>
      <c r="AU118" s="1">
        <f t="shared" si="140"/>
        <v>101.2552731794118</v>
      </c>
      <c r="AV118" s="1">
        <f t="shared" si="140"/>
        <v>94.520318245347937</v>
      </c>
      <c r="AW118" s="1">
        <f t="shared" si="140"/>
        <v>87.785363311284073</v>
      </c>
      <c r="AX118" s="1">
        <f t="shared" si="140"/>
        <v>81.050408377220208</v>
      </c>
      <c r="AY118" s="1">
        <f t="shared" si="140"/>
        <v>74.315453443156343</v>
      </c>
      <c r="AZ118" s="1">
        <f t="shared" si="140"/>
        <v>67.580498509092479</v>
      </c>
      <c r="BA118" s="1">
        <f t="shared" si="140"/>
        <v>60.845543575028628</v>
      </c>
      <c r="BB118" s="1">
        <f t="shared" si="140"/>
        <v>54.110588640964764</v>
      </c>
      <c r="BC118" s="1">
        <f t="shared" si="140"/>
        <v>47.375633706900913</v>
      </c>
      <c r="BD118" s="1">
        <f t="shared" si="140"/>
        <v>40.640678772837049</v>
      </c>
      <c r="BE118" s="1">
        <f t="shared" si="140"/>
        <v>33.905723838773199</v>
      </c>
      <c r="BF118" s="1">
        <f t="shared" si="140"/>
        <v>27.170768904709337</v>
      </c>
      <c r="BG118" s="1">
        <f t="shared" si="140"/>
        <v>20.43581397064548</v>
      </c>
      <c r="BH118" s="1">
        <f t="shared" si="140"/>
        <v>13.700859036581621</v>
      </c>
      <c r="BI118" s="1">
        <f t="shared" si="140"/>
        <v>8.3965260831383102</v>
      </c>
      <c r="BJ118" s="1">
        <f t="shared" si="140"/>
        <v>4.2256538114882733</v>
      </c>
      <c r="BK118" s="1">
        <f t="shared" si="140"/>
        <v>1.4025797248010976</v>
      </c>
      <c r="BL118" s="1">
        <f t="shared" si="140"/>
        <v>2.4914131200640011E-2</v>
      </c>
      <c r="BM118" s="1">
        <f t="shared" si="140"/>
        <v>-3.8946623703850491E-13</v>
      </c>
      <c r="BN118" s="1">
        <f t="shared" si="140"/>
        <v>-3.8946623703850491E-13</v>
      </c>
      <c r="BO118" s="1">
        <f t="shared" si="140"/>
        <v>-3.8946623703850491E-13</v>
      </c>
      <c r="BP118" s="1">
        <f t="shared" si="140"/>
        <v>-3.8946623703850491E-13</v>
      </c>
      <c r="BQ118" s="1">
        <f t="shared" si="140"/>
        <v>-3.8946623703850491E-13</v>
      </c>
    </row>
    <row r="119" spans="1:69" ht="12.75" customHeight="1">
      <c r="I119" s="150"/>
      <c r="J119" s="6"/>
      <c r="K119" s="6"/>
      <c r="L119" s="6"/>
      <c r="M119" s="6"/>
      <c r="N119" s="6"/>
    </row>
    <row r="120" spans="1:69" ht="12.75" customHeight="1">
      <c r="I120" s="34"/>
      <c r="J120" s="109"/>
      <c r="K120" s="109"/>
      <c r="L120" s="109"/>
      <c r="M120" s="109"/>
      <c r="N120" s="109"/>
    </row>
    <row r="121" spans="1:69" s="16" customFormat="1" ht="12.75" customHeight="1">
      <c r="A121" s="17"/>
      <c r="B121" s="18" t="str">
        <f>Inputs!C45</f>
        <v>Standard metering</v>
      </c>
      <c r="C121" s="17"/>
      <c r="D121" s="21"/>
      <c r="E121" s="17"/>
      <c r="F121" s="17"/>
      <c r="G121" s="17"/>
      <c r="H121" s="17"/>
      <c r="I121" s="35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</row>
    <row r="122" spans="1:69" ht="12.75" customHeight="1">
      <c r="B122" s="8"/>
      <c r="C122" s="7" t="s">
        <v>9</v>
      </c>
      <c r="I122" s="34">
        <f>INDEX(Inputs!$E$43:$E$49, MATCH(B121, Inputs!$C$43:$C$49,0))</f>
        <v>4.4613678839241668</v>
      </c>
    </row>
    <row r="123" spans="1:69" ht="12.75" customHeight="1">
      <c r="B123" s="8"/>
      <c r="C123" s="7" t="s">
        <v>10</v>
      </c>
      <c r="I123" s="171">
        <f>IF(INDEX(Inputs!$F$43:$F$49,MATCH(B121,Inputs!$C$43:$C$49,0))&lt;0,1,INDEX(Inputs!$F$43:$F$49,MATCH(B121,Inputs!$C$43:$C$49,0)))</f>
        <v>4.4613678839241668</v>
      </c>
    </row>
    <row r="124" spans="1:69" ht="12.75" customHeight="1">
      <c r="B124" s="8"/>
      <c r="I124" s="34"/>
    </row>
    <row r="125" spans="1:69" ht="12.75" customHeight="1">
      <c r="C125" s="2" t="s">
        <v>11</v>
      </c>
      <c r="I125" s="34"/>
    </row>
    <row r="126" spans="1:69" ht="12.75" customHeight="1">
      <c r="D126" s="146" t="s">
        <v>66</v>
      </c>
      <c r="E126" s="145" t="s">
        <v>25</v>
      </c>
      <c r="F126" s="145"/>
      <c r="G126" s="145"/>
      <c r="H126" s="145"/>
      <c r="I126" s="147"/>
      <c r="J126" s="153">
        <f>IF(OR($I122=0,I131=0),0,IF($I129&gt;0,(MIN($I131/$I122, $I131-SUM($I126:I126))),(MAX($I131/$I122, $I131-SUM($I126:I126)))))</f>
        <v>5.2303449580554764</v>
      </c>
      <c r="K126" s="153">
        <f>IF(OR($I122=0,J131=0),0,IF($I129&gt;0,(MIN($I131/$I122, $I131-SUM($I126:J126))),(MAX($I131/$I122, $I131-SUM($I126:J126)))))</f>
        <v>5.2303449580554764</v>
      </c>
      <c r="L126" s="153">
        <f>IF(OR($I122=0,K131=0),0,IF($I129&gt;0,(MIN($I131/$I122, $I131-SUM($I126:K126))),(MAX($I131/$I122, $I131-SUM($I126:K126)))))</f>
        <v>5.2303449580554764</v>
      </c>
      <c r="M126" s="153">
        <f>IF(OR($I122=0,L131=0),0,IF($I129&gt;0,(MIN($I131/$I122, $I131-SUM($I126:L126))),(MAX($I131/$I122, $I131-SUM($I126:L126)))))</f>
        <v>5.2303449580554764</v>
      </c>
      <c r="N126" s="153">
        <f>IF(OR($I122=0,M131=0),0,IF($I129&gt;0,(MIN($I131/$I122, $I131-SUM($I126:M126))),(MAX($I131/$I122, $I131-SUM($I126:M126)))))</f>
        <v>2.4131131854914898</v>
      </c>
      <c r="O126" s="153">
        <f>IF(OR($I122=0,N131=0),0,IF($I129&gt;0,(MIN($I131/$I122, $I131-SUM($I126:N126))),(MAX($I131/$I122, $I131-SUM($I126:N126)))))</f>
        <v>0</v>
      </c>
      <c r="P126" s="153">
        <f>IF(OR($I122=0,O131=0),0,IF($I129&gt;0,(MIN($I131/$I122, $I131-SUM($I126:O126))),(MAX($I131/$I122, $I131-SUM($I126:O126)))))</f>
        <v>0</v>
      </c>
      <c r="Q126" s="153">
        <f>IF(OR($I122=0,P131=0),0,IF($I129&gt;0,(MIN($I131/$I122, $I131-SUM($I126:P126))),(MAX($I131/$I122, $I131-SUM($I126:P126)))))</f>
        <v>0</v>
      </c>
      <c r="R126" s="153">
        <f>IF(OR($I122=0,Q131=0),0,IF($I129&gt;0,(MIN($I131/$I122, $I131-SUM($I126:Q126))),(MAX($I131/$I122, $I131-SUM($I126:Q126)))))</f>
        <v>0</v>
      </c>
      <c r="S126" s="153">
        <f>IF(OR($I122=0,R131=0),0,IF($I129&gt;0,(MIN($I131/$I122, $I131-SUM($I126:R126))),(MAX($I131/$I122, $I131-SUM($I126:R126)))))</f>
        <v>0</v>
      </c>
      <c r="T126" s="153">
        <f>IF(OR($I122=0,S131=0),0,IF($I129&gt;0,(MIN($I131/$I122, $I131-SUM($I126:S126))),(MAX($I131/$I122, $I131-SUM($I126:S126)))))</f>
        <v>0</v>
      </c>
      <c r="U126" s="153">
        <f>IF(OR($I122=0,T131=0),0,IF($I129&gt;0,(MIN($I131/$I122, $I131-SUM($I126:T126))),(MAX($I131/$I122, $I131-SUM($I126:T126)))))</f>
        <v>0</v>
      </c>
      <c r="V126" s="153">
        <f>IF(OR($I122=0,U131=0),0,IF($I129&gt;0,(MIN($I131/$I122, $I131-SUM($I126:U126))),(MAX($I131/$I122, $I131-SUM($I126:U126)))))</f>
        <v>0</v>
      </c>
      <c r="W126" s="153">
        <f>IF(OR($I122=0,V131=0),0,IF($I129&gt;0,(MIN($I131/$I122, $I131-SUM($I126:V126))),(MAX($I131/$I122, $I131-SUM($I126:V126)))))</f>
        <v>0</v>
      </c>
      <c r="X126" s="153">
        <f>IF(OR($I122=0,W131=0),0,IF($I129&gt;0,(MIN($I131/$I122, $I131-SUM($I126:W126))),(MAX($I131/$I122, $I131-SUM($I126:W126)))))</f>
        <v>0</v>
      </c>
      <c r="Y126" s="153">
        <f>IF(OR($I122=0,X131=0),0,IF($I129&gt;0,(MIN($I131/$I122, $I131-SUM($I126:X126))),(MAX($I131/$I122, $I131-SUM($I126:X126)))))</f>
        <v>0</v>
      </c>
      <c r="Z126" s="153">
        <f>IF(OR($I122=0,Y131=0),0,IF($I129&gt;0,(MIN($I131/$I122, $I131-SUM($I126:Y126))),(MAX($I131/$I122, $I131-SUM($I126:Y126)))))</f>
        <v>0</v>
      </c>
      <c r="AA126" s="153">
        <f>IF(OR($I122=0,Z131=0),0,IF($I129&gt;0,(MIN($I131/$I122, $I131-SUM($I126:Z126))),(MAX($I131/$I122, $I131-SUM($I126:Z126)))))</f>
        <v>0</v>
      </c>
      <c r="AB126" s="153">
        <f>IF(OR($I122=0,AA131=0),0,IF($I129&gt;0,(MIN($I131/$I122, $I131-SUM($I126:AA126))),(MAX($I131/$I122, $I131-SUM($I126:AA126)))))</f>
        <v>0</v>
      </c>
      <c r="AC126" s="153">
        <f>IF(OR($I122=0,AB131=0),0,IF($I129&gt;0,(MIN($I131/$I122, $I131-SUM($I126:AB126))),(MAX($I131/$I122, $I131-SUM($I126:AB126)))))</f>
        <v>0</v>
      </c>
      <c r="AD126" s="153">
        <f>IF(OR($I122=0,AC131=0),0,IF($I129&gt;0,(MIN($I131/$I122, $I131-SUM($I126:AC126))),(MAX($I131/$I122, $I131-SUM($I126:AC126)))))</f>
        <v>0</v>
      </c>
      <c r="AE126" s="153">
        <f>IF(OR($I122=0,AD131=0),0,IF($I129&gt;0,(MIN($I131/$I122, $I131-SUM($I126:AD126))),(MAX($I131/$I122, $I131-SUM($I126:AD126)))))</f>
        <v>0</v>
      </c>
      <c r="AF126" s="153">
        <f>IF(OR($I122=0,AE131=0),0,IF($I129&gt;0,(MIN($I131/$I122, $I131-SUM($I126:AE126))),(MAX($I131/$I122, $I131-SUM($I126:AE126)))))</f>
        <v>0</v>
      </c>
      <c r="AG126" s="153">
        <f>IF(OR($I122=0,AF131=0),0,IF($I129&gt;0,(MIN($I131/$I122, $I131-SUM($I126:AF126))),(MAX($I131/$I122, $I131-SUM($I126:AF126)))))</f>
        <v>0</v>
      </c>
      <c r="AH126" s="153">
        <f>IF(OR($I122=0,AG131=0),0,IF($I129&gt;0,(MIN($I131/$I122, $I131-SUM($I126:AG126))),(MAX($I131/$I122, $I131-SUM($I126:AG126)))))</f>
        <v>0</v>
      </c>
      <c r="AI126" s="153">
        <f>IF(OR($I122=0,AH131=0),0,IF($I129&gt;0,(MIN($I131/$I122, $I131-SUM($I126:AH126))),(MAX($I131/$I122, $I131-SUM($I126:AH126)))))</f>
        <v>0</v>
      </c>
      <c r="AJ126" s="153">
        <f>IF(OR($I122=0,AI131=0),0,IF($I129&gt;0,(MIN($I131/$I122, $I131-SUM($I126:AI126))),(MAX($I131/$I122, $I131-SUM($I126:AI126)))))</f>
        <v>0</v>
      </c>
      <c r="AK126" s="153">
        <f>IF(OR($I122=0,AJ131=0),0,IF($I129&gt;0,(MIN($I131/$I122, $I131-SUM($I126:AJ126))),(MAX($I131/$I122, $I131-SUM($I126:AJ126)))))</f>
        <v>0</v>
      </c>
      <c r="AL126" s="153">
        <f>IF(OR($I122=0,AK131=0),0,IF($I129&gt;0,(MIN($I131/$I122, $I131-SUM($I126:AK126))),(MAX($I131/$I122, $I131-SUM($I126:AK126)))))</f>
        <v>0</v>
      </c>
      <c r="AM126" s="153">
        <f>IF(OR($I122=0,AL131=0),0,IF($I129&gt;0,(MIN($I131/$I122, $I131-SUM($I126:AL126))),(MAX($I131/$I122, $I131-SUM($I126:AL126)))))</f>
        <v>0</v>
      </c>
      <c r="AN126" s="153">
        <f>IF(OR($I122=0,AM131=0),0,IF($I129&gt;0,(MIN($I131/$I122, $I131-SUM($I126:AM126))),(MAX($I131/$I122, $I131-SUM($I126:AM126)))))</f>
        <v>0</v>
      </c>
      <c r="AO126" s="153">
        <f>IF(OR($I122=0,AN131=0),0,IF($I129&gt;0,(MIN($I131/$I122, $I131-SUM($I126:AN126))),(MAX($I131/$I122, $I131-SUM($I126:AN126)))))</f>
        <v>0</v>
      </c>
      <c r="AP126" s="153">
        <f>IF(OR($I122=0,AO131=0),0,IF($I129&gt;0,(MIN($I131/$I122, $I131-SUM($I126:AO126))),(MAX($I131/$I122, $I131-SUM($I126:AO126)))))</f>
        <v>0</v>
      </c>
      <c r="AQ126" s="153">
        <f>IF(OR($I122=0,AP131=0),0,IF($I129&gt;0,(MIN($I131/$I122, $I131-SUM($I126:AP126))),(MAX($I131/$I122, $I131-SUM($I126:AP126)))))</f>
        <v>0</v>
      </c>
      <c r="AR126" s="153">
        <f>IF(OR($I122=0,AQ131=0),0,IF($I129&gt;0,(MIN($I131/$I122, $I131-SUM($I126:AQ126))),(MAX($I131/$I122, $I131-SUM($I126:AQ126)))))</f>
        <v>0</v>
      </c>
      <c r="AS126" s="153">
        <f>IF(OR($I122=0,AR131=0),0,IF($I129&gt;0,(MIN($I131/$I122, $I131-SUM($I126:AR126))),(MAX($I131/$I122, $I131-SUM($I126:AR126)))))</f>
        <v>0</v>
      </c>
      <c r="AT126" s="153">
        <f>IF(OR($I122=0,AS131=0),0,IF($I129&gt;0,(MIN($I131/$I122, $I131-SUM($I126:AS126))),(MAX($I131/$I122, $I131-SUM($I126:AS126)))))</f>
        <v>0</v>
      </c>
      <c r="AU126" s="153">
        <f>IF(OR($I122=0,AT131=0),0,IF($I129&gt;0,(MIN($I131/$I122, $I131-SUM($I126:AT126))),(MAX($I131/$I122, $I131-SUM($I126:AT126)))))</f>
        <v>0</v>
      </c>
      <c r="AV126" s="153">
        <f>IF(OR($I122=0,AU131=0),0,IF($I129&gt;0,(MIN($I131/$I122, $I131-SUM($I126:AU126))),(MAX($I131/$I122, $I131-SUM($I126:AU126)))))</f>
        <v>0</v>
      </c>
      <c r="AW126" s="153">
        <f>IF(OR($I122=0,AV131=0),0,IF($I129&gt;0,(MIN($I131/$I122, $I131-SUM($I126:AV126))),(MAX($I131/$I122, $I131-SUM($I126:AV126)))))</f>
        <v>0</v>
      </c>
      <c r="AX126" s="153">
        <f>IF(OR($I122=0,AW131=0),0,IF($I129&gt;0,(MIN($I131/$I122, $I131-SUM($I126:AW126))),(MAX($I131/$I122, $I131-SUM($I126:AW126)))))</f>
        <v>0</v>
      </c>
      <c r="AY126" s="153">
        <f>IF(OR($I122=0,AX131=0),0,IF($I129&gt;0,(MIN($I131/$I122, $I131-SUM($I126:AX126))),(MAX($I131/$I122, $I131-SUM($I126:AX126)))))</f>
        <v>0</v>
      </c>
      <c r="AZ126" s="153">
        <f>IF(OR($I122=0,AY131=0),0,IF($I129&gt;0,(MIN($I131/$I122, $I131-SUM($I126:AY126))),(MAX($I131/$I122, $I131-SUM($I126:AY126)))))</f>
        <v>0</v>
      </c>
      <c r="BA126" s="153">
        <f>IF(OR($I122=0,AZ131=0),0,IF($I129&gt;0,(MIN($I131/$I122, $I131-SUM($I126:AZ126))),(MAX($I131/$I122, $I131-SUM($I126:AZ126)))))</f>
        <v>0</v>
      </c>
      <c r="BB126" s="153">
        <f>IF(OR($I122=0,BA131=0),0,IF($I129&gt;0,(MIN($I131/$I122, $I131-SUM($I126:BA126))),(MAX($I131/$I122, $I131-SUM($I126:BA126)))))</f>
        <v>0</v>
      </c>
      <c r="BC126" s="153">
        <f>IF(OR($I122=0,BB131=0),0,IF($I129&gt;0,(MIN($I131/$I122, $I131-SUM($I126:BB126))),(MAX($I131/$I122, $I131-SUM($I126:BB126)))))</f>
        <v>0</v>
      </c>
      <c r="BD126" s="153">
        <f>IF(OR($I122=0,BC131=0),0,IF($I129&gt;0,(MIN($I131/$I122, $I131-SUM($I126:BC126))),(MAX($I131/$I122, $I131-SUM($I126:BC126)))))</f>
        <v>0</v>
      </c>
      <c r="BE126" s="153">
        <f>IF(OR($I122=0,BD131=0),0,IF($I129&gt;0,(MIN($I131/$I122, $I131-SUM($I126:BD126))),(MAX($I131/$I122, $I131-SUM($I126:BD126)))))</f>
        <v>0</v>
      </c>
      <c r="BF126" s="153">
        <f>IF(OR($I122=0,BE131=0),0,IF($I129&gt;0,(MIN($I131/$I122, $I131-SUM($I126:BE126))),(MAX($I131/$I122, $I131-SUM($I126:BE126)))))</f>
        <v>0</v>
      </c>
      <c r="BG126" s="153">
        <f>IF(OR($I122=0,BF131=0),0,IF($I129&gt;0,(MIN($I131/$I122, $I131-SUM($I126:BF126))),(MAX($I131/$I122, $I131-SUM($I126:BF126)))))</f>
        <v>0</v>
      </c>
      <c r="BH126" s="153">
        <f>IF(OR($I122=0,BG131=0),0,IF($I129&gt;0,(MIN($I131/$I122, $I131-SUM($I126:BG126))),(MAX($I131/$I122, $I131-SUM($I126:BG126)))))</f>
        <v>0</v>
      </c>
      <c r="BI126" s="153">
        <f>IF(OR($I122=0,BH131=0),0,IF($I129&gt;0,(MIN($I131/$I122, $I131-SUM($I126:BH126))),(MAX($I131/$I122, $I131-SUM($I126:BH126)))))</f>
        <v>0</v>
      </c>
      <c r="BJ126" s="153">
        <f>IF(OR($I122=0,BI131=0),0,IF($I129&gt;0,(MIN($I131/$I122, $I131-SUM($I126:BI126))),(MAX($I131/$I122, $I131-SUM($I126:BI126)))))</f>
        <v>0</v>
      </c>
      <c r="BK126" s="153">
        <f>IF(OR($I122=0,BJ131=0),0,IF($I129&gt;0,(MIN($I131/$I122, $I131-SUM($I126:BJ126))),(MAX($I131/$I122, $I131-SUM($I126:BJ126)))))</f>
        <v>0</v>
      </c>
      <c r="BL126" s="153">
        <f>IF(OR($I122=0,BK131=0),0,IF($I129&gt;0,(MIN($I131/$I122, $I131-SUM($I126:BK126))),(MAX($I131/$I122, $I131-SUM($I126:BK126)))))</f>
        <v>0</v>
      </c>
      <c r="BM126" s="153">
        <f>IF(OR($I122=0,BL131=0),0,IF($I129&gt;0,(MIN($I131/$I122, $I131-SUM($I126:BL126))),(MAX($I131/$I122, $I131-SUM($I126:BL126)))))</f>
        <v>0</v>
      </c>
      <c r="BN126" s="153">
        <f>IF(OR($I122=0,BM131=0),0,IF($I129&gt;0,(MIN($I131/$I122, $I131-SUM($I126:BM126))),(MAX($I131/$I122, $I131-SUM($I126:BM126)))))</f>
        <v>0</v>
      </c>
      <c r="BO126" s="153">
        <f>IF(OR($I122=0,BN131=0),0,IF($I129&gt;0,(MIN($I131/$I122, $I131-SUM($I126:BN126))),(MAX($I131/$I122, $I131-SUM($I126:BN126)))))</f>
        <v>0</v>
      </c>
      <c r="BP126" s="153">
        <f>IF(OR($I122=0,BO131=0),0,IF($I129&gt;0,(MIN($I131/$I122, $I131-SUM($I126:BO126))),(MAX($I131/$I122, $I131-SUM($I126:BO126)))))</f>
        <v>0</v>
      </c>
      <c r="BQ126" s="153">
        <f>IF(OR($I122=0,BP131=0),0,IF($I129&gt;0,(MIN($I131/$I122, $I131-SUM($I126:BP126))),(MAX($I131/$I122, $I131-SUM($I126:BP126)))))</f>
        <v>0</v>
      </c>
    </row>
    <row r="127" spans="1:69" ht="12.75" customHeight="1">
      <c r="D127" s="146" t="s">
        <v>65</v>
      </c>
      <c r="E127" s="145" t="s">
        <v>25</v>
      </c>
      <c r="F127" s="145"/>
      <c r="G127" s="145"/>
      <c r="H127" s="145"/>
      <c r="I127" s="147"/>
      <c r="J127" s="157"/>
      <c r="K127" s="157"/>
      <c r="L127" s="157"/>
      <c r="M127" s="157"/>
      <c r="N127" s="157"/>
      <c r="O127" s="153">
        <f>IF(OR($I122=0,N131=0),0,IF($N130&gt;0,(MIN($N130/IF($I122&lt;=5,1,($I122-5)),$N130-SUM($N127:N127))), (MAX($N130/IF($I122&lt;=5,1,($I122-5)),$N130-SUM($N127:N127)))))</f>
        <v>0</v>
      </c>
      <c r="P127" s="153">
        <f>IF(OR($I122=0,O131=0),0,IF($N130&gt;0,(MIN($N130/IF($I122&lt;=5,1,($I122-5)),$N130-SUM($N127:O127))), (MAX($N130/IF($I122&lt;=5,1,($I122-5)),$N130-SUM($N127:O127)))))</f>
        <v>0</v>
      </c>
      <c r="Q127" s="153">
        <f>IF(OR($I122=0,P131=0),0,IF($N130&gt;0,(MIN($N130/IF($I122&lt;=5,1,($I122-5)),$N130-SUM($N127:P127))), (MAX($N130/IF($I122&lt;=5,1,($I122-5)),$N130-SUM($N127:P127)))))</f>
        <v>0</v>
      </c>
      <c r="R127" s="153">
        <f>IF(OR($I122=0,Q131=0),0,IF($N130&gt;0,(MIN($N130/IF($I122&lt;=5,1,($I122-5)),$N130-SUM($N127:Q127))), (MAX($N130/IF($I122&lt;=5,1,($I122-5)),$N130-SUM($N127:Q127)))))</f>
        <v>0</v>
      </c>
      <c r="S127" s="153">
        <f>IF(OR($I122=0,R131=0),0,IF($N130&gt;0,(MIN($N130/IF($I122&lt;=5,1,($I122-5)),$N130-SUM($N127:R127))), (MAX($N130/IF($I122&lt;=5,1,($I122-5)),$N130-SUM($N127:R127)))))</f>
        <v>0</v>
      </c>
      <c r="T127" s="153">
        <f>IF(OR($I122=0,S131=0),0,IF($N130&gt;0,(MIN($N130/IF($I122&lt;=5,1,($I122-5)),$N130-SUM($N127:S127))), (MAX($N130/IF($I122&lt;=5,1,($I122-5)),$N130-SUM($N127:S127)))))</f>
        <v>0</v>
      </c>
      <c r="U127" s="153">
        <f>IF(OR($I122=0,T131=0),0,IF($N130&gt;0,(MIN($N130/IF($I122&lt;=5,1,($I122-5)),$N130-SUM($N127:T127))), (MAX($N130/IF($I122&lt;=5,1,($I122-5)),$N130-SUM($N127:T127)))))</f>
        <v>0</v>
      </c>
      <c r="V127" s="153">
        <f>IF(OR($I122=0,U131=0),0,IF($N130&gt;0,(MIN($N130/IF($I122&lt;=5,1,($I122-5)),$N130-SUM($N127:U127))), (MAX($N130/IF($I122&lt;=5,1,($I122-5)),$N130-SUM($N127:U127)))))</f>
        <v>0</v>
      </c>
      <c r="W127" s="153">
        <f>IF(OR($I122=0,V131=0),0,IF($N130&gt;0,(MIN($N130/IF($I122&lt;=5,1,($I122-5)),$N130-SUM($N127:V127))), (MAX($N130/IF($I122&lt;=5,1,($I122-5)),$N130-SUM($N127:V127)))))</f>
        <v>0</v>
      </c>
      <c r="X127" s="153">
        <f>IF(OR($I122=0,W131=0),0,IF($N130&gt;0,(MIN($N130/IF($I122&lt;=5,1,($I122-5)),$N130-SUM($N127:W127))), (MAX($N130/IF($I122&lt;=5,1,($I122-5)),$N130-SUM($N127:W127)))))</f>
        <v>0</v>
      </c>
      <c r="Y127" s="153">
        <f>IF(OR($I122=0,X131=0),0,IF($N130&gt;0,(MIN($N130/IF($I122&lt;=5,1,($I122-5)),$N130-SUM($N127:X127))), (MAX($N130/IF($I122&lt;=5,1,($I122-5)),$N130-SUM($N127:X127)))))</f>
        <v>0</v>
      </c>
      <c r="Z127" s="153">
        <f>IF(OR($I122=0,Y131=0),0,IF($N130&gt;0,(MIN($N130/IF($I122&lt;=5,1,($I122-5)),$N130-SUM($N127:Y127))), (MAX($N130/IF($I122&lt;=5,1,($I122-5)),$N130-SUM($N127:Y127)))))</f>
        <v>0</v>
      </c>
      <c r="AA127" s="153">
        <f>IF(OR($I122=0,Z131=0),0,IF($N130&gt;0,(MIN($N130/IF($I122&lt;=5,1,($I122-5)),$N130-SUM($N127:Z127))), (MAX($N130/IF($I122&lt;=5,1,($I122-5)),$N130-SUM($N127:Z127)))))</f>
        <v>0</v>
      </c>
      <c r="AB127" s="153">
        <f>IF(OR($I122=0,AA131=0),0,IF($N130&gt;0,(MIN($N130/IF($I122&lt;=5,1,($I122-5)),$N130-SUM($N127:AA127))), (MAX($N130/IF($I122&lt;=5,1,($I122-5)),$N130-SUM($N127:AA127)))))</f>
        <v>0</v>
      </c>
      <c r="AC127" s="153">
        <f>IF(OR($I122=0,AB131=0),0,IF($N130&gt;0,(MIN($N130/IF($I122&lt;=5,1,($I122-5)),$N130-SUM($N127:AB127))), (MAX($N130/IF($I122&lt;=5,1,($I122-5)),$N130-SUM($N127:AB127)))))</f>
        <v>0</v>
      </c>
      <c r="AD127" s="153">
        <f>IF(OR($I122=0,AC131=0),0,IF($N130&gt;0,(MIN($N130/IF($I122&lt;=5,1,($I122-5)),$N130-SUM($N127:AC127))), (MAX($N130/IF($I122&lt;=5,1,($I122-5)),$N130-SUM($N127:AC127)))))</f>
        <v>0</v>
      </c>
      <c r="AE127" s="153">
        <f>IF(OR($I122=0,AD131=0),0,IF($N130&gt;0,(MIN($N130/IF($I122&lt;=5,1,($I122-5)),$N130-SUM($N127:AD127))), (MAX($N130/IF($I122&lt;=5,1,($I122-5)),$N130-SUM($N127:AD127)))))</f>
        <v>0</v>
      </c>
      <c r="AF127" s="153">
        <f>IF(OR($I122=0,AE131=0),0,IF($N130&gt;0,(MIN($N130/IF($I122&lt;=5,1,($I122-5)),$N130-SUM($N127:AE127))), (MAX($N130/IF($I122&lt;=5,1,($I122-5)),$N130-SUM($N127:AE127)))))</f>
        <v>0</v>
      </c>
      <c r="AG127" s="153">
        <f>IF(OR($I122=0,AF131=0),0,IF($N130&gt;0,(MIN($N130/IF($I122&lt;=5,1,($I122-5)),$N130-SUM($N127:AF127))), (MAX($N130/IF($I122&lt;=5,1,($I122-5)),$N130-SUM($N127:AF127)))))</f>
        <v>0</v>
      </c>
      <c r="AH127" s="153">
        <f>IF(OR($I122=0,AG131=0),0,IF($N130&gt;0,(MIN($N130/IF($I122&lt;=5,1,($I122-5)),$N130-SUM($N127:AG127))), (MAX($N130/IF($I122&lt;=5,1,($I122-5)),$N130-SUM($N127:AG127)))))</f>
        <v>0</v>
      </c>
      <c r="AI127" s="153">
        <f>IF(OR($I122=0,AH131=0),0,IF($N130&gt;0,(MIN($N130/IF($I122&lt;=5,1,($I122-5)),$N130-SUM($N127:AH127))), (MAX($N130/IF($I122&lt;=5,1,($I122-5)),$N130-SUM($N127:AH127)))))</f>
        <v>0</v>
      </c>
      <c r="AJ127" s="153">
        <f>IF(OR($I122=0,AI131=0),0,IF($N130&gt;0,(MIN($N130/IF($I122&lt;=5,1,($I122-5)),$N130-SUM($N127:AI127))), (MAX($N130/IF($I122&lt;=5,1,($I122-5)),$N130-SUM($N127:AI127)))))</f>
        <v>0</v>
      </c>
      <c r="AK127" s="153">
        <f>IF(OR($I122=0,AJ131=0),0,IF($N130&gt;0,(MIN($N130/IF($I122&lt;=5,1,($I122-5)),$N130-SUM($N127:AJ127))), (MAX($N130/IF($I122&lt;=5,1,($I122-5)),$N130-SUM($N127:AJ127)))))</f>
        <v>0</v>
      </c>
      <c r="AL127" s="153">
        <f>IF(OR($I122=0,AK131=0),0,IF($N130&gt;0,(MIN($N130/IF($I122&lt;=5,1,($I122-5)),$N130-SUM($N127:AK127))), (MAX($N130/IF($I122&lt;=5,1,($I122-5)),$N130-SUM($N127:AK127)))))</f>
        <v>0</v>
      </c>
      <c r="AM127" s="153">
        <f>IF(OR($I122=0,AL131=0),0,IF($N130&gt;0,(MIN($N130/IF($I122&lt;=5,1,($I122-5)),$N130-SUM($N127:AL127))), (MAX($N130/IF($I122&lt;=5,1,($I122-5)),$N130-SUM($N127:AL127)))))</f>
        <v>0</v>
      </c>
      <c r="AN127" s="153">
        <f>IF(OR($I122=0,AM131=0),0,IF($N130&gt;0,(MIN($N130/IF($I122&lt;=5,1,($I122-5)),$N130-SUM($N127:AM127))), (MAX($N130/IF($I122&lt;=5,1,($I122-5)),$N130-SUM($N127:AM127)))))</f>
        <v>0</v>
      </c>
      <c r="AO127" s="153">
        <f>IF(OR($I122=0,AN131=0),0,IF($N130&gt;0,(MIN($N130/IF($I122&lt;=5,1,($I122-5)),$N130-SUM($N127:AN127))), (MAX($N130/IF($I122&lt;=5,1,($I122-5)),$N130-SUM($N127:AN127)))))</f>
        <v>0</v>
      </c>
      <c r="AP127" s="153">
        <f>IF(OR($I122=0,AO131=0),0,IF($N130&gt;0,(MIN($N130/IF($I122&lt;=5,1,($I122-5)),$N130-SUM($N127:AO127))), (MAX($N130/IF($I122&lt;=5,1,($I122-5)),$N130-SUM($N127:AO127)))))</f>
        <v>0</v>
      </c>
      <c r="AQ127" s="153">
        <f>IF(OR($I122=0,AP131=0),0,IF($N130&gt;0,(MIN($N130/IF($I122&lt;=5,1,($I122-5)),$N130-SUM($N127:AP127))), (MAX($N130/IF($I122&lt;=5,1,($I122-5)),$N130-SUM($N127:AP127)))))</f>
        <v>0</v>
      </c>
      <c r="AR127" s="153">
        <f>IF(OR($I122=0,AQ131=0),0,IF($N130&gt;0,(MIN($N130/IF($I122&lt;=5,1,($I122-5)),$N130-SUM($N127:AQ127))), (MAX($N130/IF($I122&lt;=5,1,($I122-5)),$N130-SUM($N127:AQ127)))))</f>
        <v>0</v>
      </c>
      <c r="AS127" s="153">
        <f>IF(OR($I122=0,AR131=0),0,IF($N130&gt;0,(MIN($N130/IF($I122&lt;=5,1,($I122-5)),$N130-SUM($N127:AR127))), (MAX($N130/IF($I122&lt;=5,1,($I122-5)),$N130-SUM($N127:AR127)))))</f>
        <v>0</v>
      </c>
      <c r="AT127" s="153">
        <f>IF(OR($I122=0,AS131=0),0,IF($N130&gt;0,(MIN($N130/IF($I122&lt;=5,1,($I122-5)),$N130-SUM($N127:AS127))), (MAX($N130/IF($I122&lt;=5,1,($I122-5)),$N130-SUM($N127:AS127)))))</f>
        <v>0</v>
      </c>
      <c r="AU127" s="153">
        <f>IF(OR($I122=0,AT131=0),0,IF($N130&gt;0,(MIN($N130/IF($I122&lt;=5,1,($I122-5)),$N130-SUM($N127:AT127))), (MAX($N130/IF($I122&lt;=5,1,($I122-5)),$N130-SUM($N127:AT127)))))</f>
        <v>0</v>
      </c>
      <c r="AV127" s="153">
        <f>IF(OR($I122=0,AU131=0),0,IF($N130&gt;0,(MIN($N130/IF($I122&lt;=5,1,($I122-5)),$N130-SUM($N127:AU127))), (MAX($N130/IF($I122&lt;=5,1,($I122-5)),$N130-SUM($N127:AU127)))))</f>
        <v>0</v>
      </c>
      <c r="AW127" s="153">
        <f>IF(OR($I122=0,AV131=0),0,IF($N130&gt;0,(MIN($N130/IF($I122&lt;=5,1,($I122-5)),$N130-SUM($N127:AV127))), (MAX($N130/IF($I122&lt;=5,1,($I122-5)),$N130-SUM($N127:AV127)))))</f>
        <v>0</v>
      </c>
      <c r="AX127" s="153">
        <f>IF(OR($I122=0,AW131=0),0,IF($N130&gt;0,(MIN($N130/IF($I122&lt;=5,1,($I122-5)),$N130-SUM($N127:AW127))), (MAX($N130/IF($I122&lt;=5,1,($I122-5)),$N130-SUM($N127:AW127)))))</f>
        <v>0</v>
      </c>
      <c r="AY127" s="153">
        <f>IF(OR($I122=0,AX131=0),0,IF($N130&gt;0,(MIN($N130/IF($I122&lt;=5,1,($I122-5)),$N130-SUM($N127:AX127))), (MAX($N130/IF($I122&lt;=5,1,($I122-5)),$N130-SUM($N127:AX127)))))</f>
        <v>0</v>
      </c>
      <c r="AZ127" s="153">
        <f>IF(OR($I122=0,AY131=0),0,IF($N130&gt;0,(MIN($N130/IF($I122&lt;=5,1,($I122-5)),$N130-SUM($N127:AY127))), (MAX($N130/IF($I122&lt;=5,1,($I122-5)),$N130-SUM($N127:AY127)))))</f>
        <v>0</v>
      </c>
      <c r="BA127" s="153">
        <f>IF(OR($I122=0,AZ131=0),0,IF($N130&gt;0,(MIN($N130/IF($I122&lt;=5,1,($I122-5)),$N130-SUM($N127:AZ127))), (MAX($N130/IF($I122&lt;=5,1,($I122-5)),$N130-SUM($N127:AZ127)))))</f>
        <v>0</v>
      </c>
      <c r="BB127" s="153">
        <f>IF(OR($I122=0,BA131=0),0,IF($N130&gt;0,(MIN($N130/IF($I122&lt;=5,1,($I122-5)),$N130-SUM($N127:BA127))), (MAX($N130/IF($I122&lt;=5,1,($I122-5)),$N130-SUM($N127:BA127)))))</f>
        <v>0</v>
      </c>
      <c r="BC127" s="153">
        <f>IF(OR($I122=0,BB131=0),0,IF($N130&gt;0,(MIN($N130/IF($I122&lt;=5,1,($I122-5)),$N130-SUM($N127:BB127))), (MAX($N130/IF($I122&lt;=5,1,($I122-5)),$N130-SUM($N127:BB127)))))</f>
        <v>0</v>
      </c>
      <c r="BD127" s="153">
        <f>IF(OR($I122=0,BC131=0),0,IF($N130&gt;0,(MIN($N130/IF($I122&lt;=5,1,($I122-5)),$N130-SUM($N127:BC127))), (MAX($N130/IF($I122&lt;=5,1,($I122-5)),$N130-SUM($N127:BC127)))))</f>
        <v>0</v>
      </c>
      <c r="BE127" s="153">
        <f>IF(OR($I122=0,BD131=0),0,IF($N130&gt;0,(MIN($N130/IF($I122&lt;=5,1,($I122-5)),$N130-SUM($N127:BD127))), (MAX($N130/IF($I122&lt;=5,1,($I122-5)),$N130-SUM($N127:BD127)))))</f>
        <v>0</v>
      </c>
      <c r="BF127" s="153">
        <f>IF(OR($I122=0,BE131=0),0,IF($N130&gt;0,(MIN($N130/IF($I122&lt;=5,1,($I122-5)),$N130-SUM($N127:BE127))), (MAX($N130/IF($I122&lt;=5,1,($I122-5)),$N130-SUM($N127:BE127)))))</f>
        <v>0</v>
      </c>
      <c r="BG127" s="153">
        <f>IF(OR($I122=0,BF131=0),0,IF($N130&gt;0,(MIN($N130/IF($I122&lt;=5,1,($I122-5)),$N130-SUM($N127:BF127))), (MAX($N130/IF($I122&lt;=5,1,($I122-5)),$N130-SUM($N127:BF127)))))</f>
        <v>0</v>
      </c>
      <c r="BH127" s="153">
        <f>IF(OR($I122=0,BG131=0),0,IF($N130&gt;0,(MIN($N130/IF($I122&lt;=5,1,($I122-5)),$N130-SUM($N127:BG127))), (MAX($N130/IF($I122&lt;=5,1,($I122-5)),$N130-SUM($N127:BG127)))))</f>
        <v>0</v>
      </c>
      <c r="BI127" s="153">
        <f>IF(OR($I122=0,BH131=0),0,IF($N130&gt;0,(MIN($N130/IF($I122&lt;=5,1,($I122-5)),$N130-SUM($N127:BH127))), (MAX($N130/IF($I122&lt;=5,1,($I122-5)),$N130-SUM($N127:BH127)))))</f>
        <v>0</v>
      </c>
      <c r="BJ127" s="153">
        <f>IF(OR($I122=0,BI131=0),0,IF($N130&gt;0,(MIN($N130/IF($I122&lt;=5,1,($I122-5)),$N130-SUM($N127:BI127))), (MAX($N130/IF($I122&lt;=5,1,($I122-5)),$N130-SUM($N127:BI127)))))</f>
        <v>0</v>
      </c>
      <c r="BK127" s="153">
        <f>IF(OR($I122=0,BJ131=0),0,IF($N130&gt;0,(MIN($N130/IF($I122&lt;=5,1,($I122-5)),$N130-SUM($N127:BJ127))), (MAX($N130/IF($I122&lt;=5,1,($I122-5)),$N130-SUM($N127:BJ127)))))</f>
        <v>0</v>
      </c>
      <c r="BL127" s="153">
        <f>IF(OR($I122=0,BK131=0),0,IF($N130&gt;0,(MIN($N130/IF($I122&lt;=5,1,($I122-5)),$N130-SUM($N127:BK127))), (MAX($N130/IF($I122&lt;=5,1,($I122-5)),$N130-SUM($N127:BK127)))))</f>
        <v>0</v>
      </c>
      <c r="BM127" s="153">
        <f>IF(OR($I122=0,BL131=0),0,IF($N130&gt;0,(MIN($N130/IF($I122&lt;=5,1,($I122-5)),$N130-SUM($N127:BL127))), (MAX($N130/IF($I122&lt;=5,1,($I122-5)),$N130-SUM($N127:BL127)))))</f>
        <v>0</v>
      </c>
      <c r="BN127" s="153">
        <f>IF(OR($I122=0,BM131=0),0,IF($N130&gt;0,(MIN($N130/IF($I122&lt;=5,1,($I122-5)),$N130-SUM($N127:BM127))), (MAX($N130/IF($I122&lt;=5,1,($I122-5)),$N130-SUM($N127:BM127)))))</f>
        <v>0</v>
      </c>
      <c r="BO127" s="153">
        <f>IF(OR($I122=0,BN131=0),0,IF($N130&gt;0,(MIN($N130/IF($I122&lt;=5,1,($I122-5)),$N130-SUM($N127:BN127))), (MAX($N130/IF($I122&lt;=5,1,($I122-5)),$N130-SUM($N127:BN127)))))</f>
        <v>0</v>
      </c>
      <c r="BP127" s="153">
        <f>IF(OR($I122=0,BO131=0),0,IF($N130&gt;0,(MIN($N130/IF($I122&lt;=5,1,($I122-5)),$N130-SUM($N127:BO127))), (MAX($N130/IF($I122&lt;=5,1,($I122-5)),$N130-SUM($N127:BO127)))))</f>
        <v>0</v>
      </c>
      <c r="BQ127" s="153">
        <f>IF(OR($I122=0,BP131=0),0,IF($N130&gt;0,(MIN($N130/IF($I122&lt;=5,1,($I122-5)),$N130-SUM($N127:BP127))), (MAX($N130/IF($I122&lt;=5,1,($I122-5)),$N130-SUM($N127:BP127)))))</f>
        <v>0</v>
      </c>
    </row>
    <row r="128" spans="1:69" ht="12.75" customHeight="1">
      <c r="D128" s="152" t="s">
        <v>64</v>
      </c>
      <c r="E128" s="154" t="s">
        <v>25</v>
      </c>
      <c r="F128" s="154"/>
      <c r="G128" s="154"/>
      <c r="H128" s="154"/>
      <c r="I128" s="155"/>
      <c r="J128" s="156">
        <f t="shared" ref="J128:AO128" si="141">SUM(J126:J127)</f>
        <v>5.2303449580554764</v>
      </c>
      <c r="K128" s="156">
        <f t="shared" si="141"/>
        <v>5.2303449580554764</v>
      </c>
      <c r="L128" s="156">
        <f t="shared" si="141"/>
        <v>5.2303449580554764</v>
      </c>
      <c r="M128" s="156">
        <f t="shared" si="141"/>
        <v>5.2303449580554764</v>
      </c>
      <c r="N128" s="156">
        <f t="shared" si="141"/>
        <v>2.4131131854914898</v>
      </c>
      <c r="O128" s="156">
        <f t="shared" si="141"/>
        <v>0</v>
      </c>
      <c r="P128" s="156">
        <f t="shared" si="141"/>
        <v>0</v>
      </c>
      <c r="Q128" s="156">
        <f t="shared" si="141"/>
        <v>0</v>
      </c>
      <c r="R128" s="156">
        <f t="shared" si="141"/>
        <v>0</v>
      </c>
      <c r="S128" s="156">
        <f t="shared" si="141"/>
        <v>0</v>
      </c>
      <c r="T128" s="156">
        <f t="shared" si="141"/>
        <v>0</v>
      </c>
      <c r="U128" s="156">
        <f t="shared" si="141"/>
        <v>0</v>
      </c>
      <c r="V128" s="156">
        <f t="shared" si="141"/>
        <v>0</v>
      </c>
      <c r="W128" s="156">
        <f t="shared" si="141"/>
        <v>0</v>
      </c>
      <c r="X128" s="156">
        <f t="shared" si="141"/>
        <v>0</v>
      </c>
      <c r="Y128" s="156">
        <f t="shared" si="141"/>
        <v>0</v>
      </c>
      <c r="Z128" s="156">
        <f t="shared" si="141"/>
        <v>0</v>
      </c>
      <c r="AA128" s="156">
        <f t="shared" si="141"/>
        <v>0</v>
      </c>
      <c r="AB128" s="156">
        <f t="shared" si="141"/>
        <v>0</v>
      </c>
      <c r="AC128" s="156">
        <f t="shared" si="141"/>
        <v>0</v>
      </c>
      <c r="AD128" s="156">
        <f t="shared" si="141"/>
        <v>0</v>
      </c>
      <c r="AE128" s="156">
        <f t="shared" si="141"/>
        <v>0</v>
      </c>
      <c r="AF128" s="156">
        <f t="shared" si="141"/>
        <v>0</v>
      </c>
      <c r="AG128" s="156">
        <f t="shared" si="141"/>
        <v>0</v>
      </c>
      <c r="AH128" s="156">
        <f t="shared" si="141"/>
        <v>0</v>
      </c>
      <c r="AI128" s="156">
        <f t="shared" si="141"/>
        <v>0</v>
      </c>
      <c r="AJ128" s="156">
        <f t="shared" si="141"/>
        <v>0</v>
      </c>
      <c r="AK128" s="156">
        <f t="shared" si="141"/>
        <v>0</v>
      </c>
      <c r="AL128" s="156">
        <f t="shared" si="141"/>
        <v>0</v>
      </c>
      <c r="AM128" s="156">
        <f t="shared" si="141"/>
        <v>0</v>
      </c>
      <c r="AN128" s="156">
        <f t="shared" si="141"/>
        <v>0</v>
      </c>
      <c r="AO128" s="156">
        <f t="shared" si="141"/>
        <v>0</v>
      </c>
      <c r="AP128" s="156">
        <f t="shared" ref="AP128:BQ128" si="142">SUM(AP126:AP127)</f>
        <v>0</v>
      </c>
      <c r="AQ128" s="156">
        <f t="shared" si="142"/>
        <v>0</v>
      </c>
      <c r="AR128" s="156">
        <f t="shared" si="142"/>
        <v>0</v>
      </c>
      <c r="AS128" s="156">
        <f t="shared" si="142"/>
        <v>0</v>
      </c>
      <c r="AT128" s="156">
        <f t="shared" si="142"/>
        <v>0</v>
      </c>
      <c r="AU128" s="156">
        <f t="shared" si="142"/>
        <v>0</v>
      </c>
      <c r="AV128" s="156">
        <f t="shared" si="142"/>
        <v>0</v>
      </c>
      <c r="AW128" s="156">
        <f t="shared" si="142"/>
        <v>0</v>
      </c>
      <c r="AX128" s="156">
        <f t="shared" si="142"/>
        <v>0</v>
      </c>
      <c r="AY128" s="156">
        <f t="shared" si="142"/>
        <v>0</v>
      </c>
      <c r="AZ128" s="156">
        <f t="shared" si="142"/>
        <v>0</v>
      </c>
      <c r="BA128" s="156">
        <f t="shared" si="142"/>
        <v>0</v>
      </c>
      <c r="BB128" s="156">
        <f t="shared" si="142"/>
        <v>0</v>
      </c>
      <c r="BC128" s="156">
        <f t="shared" si="142"/>
        <v>0</v>
      </c>
      <c r="BD128" s="156">
        <f t="shared" si="142"/>
        <v>0</v>
      </c>
      <c r="BE128" s="156">
        <f t="shared" si="142"/>
        <v>0</v>
      </c>
      <c r="BF128" s="156">
        <f t="shared" si="142"/>
        <v>0</v>
      </c>
      <c r="BG128" s="156">
        <f t="shared" si="142"/>
        <v>0</v>
      </c>
      <c r="BH128" s="156">
        <f t="shared" si="142"/>
        <v>0</v>
      </c>
      <c r="BI128" s="156">
        <f t="shared" si="142"/>
        <v>0</v>
      </c>
      <c r="BJ128" s="156">
        <f t="shared" si="142"/>
        <v>0</v>
      </c>
      <c r="BK128" s="156">
        <f t="shared" si="142"/>
        <v>0</v>
      </c>
      <c r="BL128" s="156">
        <f t="shared" si="142"/>
        <v>0</v>
      </c>
      <c r="BM128" s="156">
        <f t="shared" si="142"/>
        <v>0</v>
      </c>
      <c r="BN128" s="156">
        <f t="shared" si="142"/>
        <v>0</v>
      </c>
      <c r="BO128" s="156">
        <f t="shared" si="142"/>
        <v>0</v>
      </c>
      <c r="BP128" s="156">
        <f t="shared" si="142"/>
        <v>0</v>
      </c>
      <c r="BQ128" s="156">
        <f t="shared" si="142"/>
        <v>0</v>
      </c>
    </row>
    <row r="129" spans="1:69" ht="12.75" customHeight="1">
      <c r="D129" s="19" t="s">
        <v>13</v>
      </c>
      <c r="I129" s="34">
        <f>IF(I$5=first_reg_period, INDEX(Inputs!$I$43:$I$49,MATCH(B121,Inputs!$C$43:$C$49,0)),0)</f>
        <v>23.334493017713395</v>
      </c>
      <c r="J129" s="34">
        <f>IF(J$5=first_reg_period, INDEX(Inputs!$I$43:$I$49,MATCH(C121,Inputs!$C$43:$C$49,0)),0)</f>
        <v>0</v>
      </c>
      <c r="K129" s="34">
        <f>IF(K$5=first_reg_period, INDEX(Inputs!$I$43:$I$49,MATCH(D121,Inputs!$C$43:$C$49,0)),0)</f>
        <v>0</v>
      </c>
      <c r="L129" s="34">
        <f>IF(L$5=first_reg_period, INDEX(Inputs!$I$43:$I$49,MATCH(E121,Inputs!$C$43:$C$49,0)),0)</f>
        <v>0</v>
      </c>
      <c r="M129" s="34">
        <f>IF(M$5=first_reg_period, INDEX(Inputs!$I$43:$I$49,MATCH(F121,Inputs!$C$43:$C$49,0)),0)</f>
        <v>0</v>
      </c>
      <c r="N129" s="34">
        <f>IF(N$5=first_reg_period, INDEX(Inputs!$I$43:$I$49,MATCH(G121,Inputs!$C$43:$C$49,0)),0)</f>
        <v>0</v>
      </c>
      <c r="O129" s="34">
        <f>IF(O$5=first_reg_period, INDEX(Inputs!$I$43:$I$49,MATCH(H121,Inputs!$C$43:$C$49,0)),0)</f>
        <v>0</v>
      </c>
      <c r="P129" s="34">
        <f>IF(P$5=first_reg_period, INDEX(Inputs!$I$43:$I$49,MATCH(I121,Inputs!$C$43:$C$49,0)),0)</f>
        <v>0</v>
      </c>
      <c r="Q129" s="34">
        <f>IF(Q$5=first_reg_period, INDEX(Inputs!$I$43:$I$49,MATCH(J121,Inputs!$C$43:$C$49,0)),0)</f>
        <v>0</v>
      </c>
      <c r="R129" s="34">
        <f>IF(R$5=first_reg_period, INDEX(Inputs!$I$43:$I$49,MATCH(K121,Inputs!$C$43:$C$49,0)),0)</f>
        <v>0</v>
      </c>
      <c r="S129" s="34">
        <f>IF(S$5=first_reg_period, INDEX(Inputs!$I$43:$I$49,MATCH(L121,Inputs!$C$43:$C$49,0)),0)</f>
        <v>0</v>
      </c>
      <c r="T129" s="34">
        <f>IF(T$5=first_reg_period, INDEX(Inputs!$I$43:$I$49,MATCH(M121,Inputs!$C$43:$C$49,0)),0)</f>
        <v>0</v>
      </c>
      <c r="U129" s="34">
        <f>IF(U$5=first_reg_period, INDEX(Inputs!$I$43:$I$49,MATCH(N121,Inputs!$C$43:$C$49,0)),0)</f>
        <v>0</v>
      </c>
      <c r="V129" s="34">
        <f>IF(V$5=first_reg_period, INDEX(Inputs!$I$43:$I$49,MATCH(O121,Inputs!$C$43:$C$49,0)),0)</f>
        <v>0</v>
      </c>
      <c r="W129" s="34">
        <f>IF(W$5=first_reg_period, INDEX(Inputs!$I$43:$I$49,MATCH(P121,Inputs!$C$43:$C$49,0)),0)</f>
        <v>0</v>
      </c>
      <c r="X129" s="34">
        <f>IF(X$5=first_reg_period, INDEX(Inputs!$I$43:$I$49,MATCH(Q121,Inputs!$C$43:$C$49,0)),0)</f>
        <v>0</v>
      </c>
      <c r="Y129" s="34">
        <f>IF(Y$5=first_reg_period, INDEX(Inputs!$I$43:$I$49,MATCH(R121,Inputs!$C$43:$C$49,0)),0)</f>
        <v>0</v>
      </c>
      <c r="Z129" s="34">
        <f>IF(Z$5=first_reg_period, INDEX(Inputs!$I$43:$I$49,MATCH(S121,Inputs!$C$43:$C$49,0)),0)</f>
        <v>0</v>
      </c>
      <c r="AA129" s="34">
        <f>IF(AA$5=first_reg_period, INDEX(Inputs!$I$43:$I$49,MATCH(T121,Inputs!$C$43:$C$49,0)),0)</f>
        <v>0</v>
      </c>
      <c r="AB129" s="34">
        <f>IF(AB$5=first_reg_period, INDEX(Inputs!$I$43:$I$49,MATCH(U121,Inputs!$C$43:$C$49,0)),0)</f>
        <v>0</v>
      </c>
      <c r="AC129" s="34">
        <f>IF(AC$5=first_reg_period, INDEX(Inputs!$I$43:$I$49,MATCH(V121,Inputs!$C$43:$C$49,0)),0)</f>
        <v>0</v>
      </c>
      <c r="AD129" s="34">
        <f>IF(AD$5=first_reg_period, INDEX(Inputs!$I$43:$I$49,MATCH(W121,Inputs!$C$43:$C$49,0)),0)</f>
        <v>0</v>
      </c>
      <c r="AE129" s="34">
        <f>IF(AE$5=first_reg_period, INDEX(Inputs!$I$43:$I$49,MATCH(X121,Inputs!$C$43:$C$49,0)),0)</f>
        <v>0</v>
      </c>
      <c r="AF129" s="34">
        <f>IF(AF$5=first_reg_period, INDEX(Inputs!$I$43:$I$49,MATCH(Y121,Inputs!$C$43:$C$49,0)),0)</f>
        <v>0</v>
      </c>
      <c r="AG129" s="34">
        <f>IF(AG$5=first_reg_period, INDEX(Inputs!$I$43:$I$49,MATCH(Z121,Inputs!$C$43:$C$49,0)),0)</f>
        <v>0</v>
      </c>
      <c r="AH129" s="34">
        <f>IF(AH$5=first_reg_period, INDEX(Inputs!$I$43:$I$49,MATCH(AA121,Inputs!$C$43:$C$49,0)),0)</f>
        <v>0</v>
      </c>
      <c r="AI129" s="34">
        <f>IF(AI$5=first_reg_period, INDEX(Inputs!$I$43:$I$49,MATCH(AB121,Inputs!$C$43:$C$49,0)),0)</f>
        <v>0</v>
      </c>
      <c r="AJ129" s="34">
        <f>IF(AJ$5=first_reg_period, INDEX(Inputs!$I$43:$I$49,MATCH(AC121,Inputs!$C$43:$C$49,0)),0)</f>
        <v>0</v>
      </c>
      <c r="AK129" s="34">
        <f>IF(AK$5=first_reg_period, INDEX(Inputs!$I$43:$I$49,MATCH(AD121,Inputs!$C$43:$C$49,0)),0)</f>
        <v>0</v>
      </c>
      <c r="AL129" s="34">
        <f>IF(AL$5=first_reg_period, INDEX(Inputs!$I$43:$I$49,MATCH(AE121,Inputs!$C$43:$C$49,0)),0)</f>
        <v>0</v>
      </c>
      <c r="AM129" s="34">
        <f>IF(AM$5=first_reg_period, INDEX(Inputs!$I$43:$I$49,MATCH(AF121,Inputs!$C$43:$C$49,0)),0)</f>
        <v>0</v>
      </c>
      <c r="AN129" s="34">
        <f>IF(AN$5=first_reg_period, INDEX(Inputs!$I$43:$I$49,MATCH(AG121,Inputs!$C$43:$C$49,0)),0)</f>
        <v>0</v>
      </c>
      <c r="AO129" s="34">
        <f>IF(AO$5=first_reg_period, INDEX(Inputs!$I$43:$I$49,MATCH(AH121,Inputs!$C$43:$C$49,0)),0)</f>
        <v>0</v>
      </c>
      <c r="AP129" s="34">
        <f>IF(AP$5=first_reg_period, INDEX(Inputs!$I$43:$I$49,MATCH(AI121,Inputs!$C$43:$C$49,0)),0)</f>
        <v>0</v>
      </c>
      <c r="AQ129" s="34">
        <f>IF(AQ$5=first_reg_period, INDEX(Inputs!$I$43:$I$49,MATCH(AJ121,Inputs!$C$43:$C$49,0)),0)</f>
        <v>0</v>
      </c>
      <c r="AR129" s="34">
        <f>IF(AR$5=first_reg_period, INDEX(Inputs!$I$43:$I$49,MATCH(AK121,Inputs!$C$43:$C$49,0)),0)</f>
        <v>0</v>
      </c>
      <c r="AS129" s="34">
        <f>IF(AS$5=first_reg_period, INDEX(Inputs!$I$43:$I$49,MATCH(AL121,Inputs!$C$43:$C$49,0)),0)</f>
        <v>0</v>
      </c>
      <c r="AT129" s="34">
        <f>IF(AT$5=first_reg_period, INDEX(Inputs!$I$43:$I$49,MATCH(AM121,Inputs!$C$43:$C$49,0)),0)</f>
        <v>0</v>
      </c>
      <c r="AU129" s="34">
        <f>IF(AU$5=first_reg_period, INDEX(Inputs!$I$43:$I$49,MATCH(AN121,Inputs!$C$43:$C$49,0)),0)</f>
        <v>0</v>
      </c>
      <c r="AV129" s="34">
        <f>IF(AV$5=first_reg_period, INDEX(Inputs!$I$43:$I$49,MATCH(AO121,Inputs!$C$43:$C$49,0)),0)</f>
        <v>0</v>
      </c>
      <c r="AW129" s="34">
        <f>IF(AW$5=first_reg_period, INDEX(Inputs!$I$43:$I$49,MATCH(AP121,Inputs!$C$43:$C$49,0)),0)</f>
        <v>0</v>
      </c>
      <c r="AX129" s="34">
        <f>IF(AX$5=first_reg_period, INDEX(Inputs!$I$43:$I$49,MATCH(AQ121,Inputs!$C$43:$C$49,0)),0)</f>
        <v>0</v>
      </c>
      <c r="AY129" s="34">
        <f>IF(AY$5=first_reg_period, INDEX(Inputs!$I$43:$I$49,MATCH(AR121,Inputs!$C$43:$C$49,0)),0)</f>
        <v>0</v>
      </c>
      <c r="AZ129" s="34">
        <f>IF(AZ$5=first_reg_period, INDEX(Inputs!$I$43:$I$49,MATCH(AS121,Inputs!$C$43:$C$49,0)),0)</f>
        <v>0</v>
      </c>
      <c r="BA129" s="34">
        <f>IF(BA$5=first_reg_period, INDEX(Inputs!$I$43:$I$49,MATCH(AT121,Inputs!$C$43:$C$49,0)),0)</f>
        <v>0</v>
      </c>
      <c r="BB129" s="34">
        <f>IF(BB$5=first_reg_period, INDEX(Inputs!$I$43:$I$49,MATCH(AU121,Inputs!$C$43:$C$49,0)),0)</f>
        <v>0</v>
      </c>
      <c r="BC129" s="34">
        <f>IF(BC$5=first_reg_period, INDEX(Inputs!$I$43:$I$49,MATCH(AV121,Inputs!$C$43:$C$49,0)),0)</f>
        <v>0</v>
      </c>
      <c r="BD129" s="34">
        <f>IF(BD$5=first_reg_period, INDEX(Inputs!$I$43:$I$49,MATCH(AW121,Inputs!$C$43:$C$49,0)),0)</f>
        <v>0</v>
      </c>
      <c r="BE129" s="34">
        <f>IF(BE$5=first_reg_period, INDEX(Inputs!$I$43:$I$49,MATCH(AX121,Inputs!$C$43:$C$49,0)),0)</f>
        <v>0</v>
      </c>
      <c r="BF129" s="34">
        <f>IF(BF$5=first_reg_period, INDEX(Inputs!$I$43:$I$49,MATCH(AY121,Inputs!$C$43:$C$49,0)),0)</f>
        <v>0</v>
      </c>
      <c r="BG129" s="34">
        <f>IF(BG$5=first_reg_period, INDEX(Inputs!$I$43:$I$49,MATCH(AZ121,Inputs!$C$43:$C$49,0)),0)</f>
        <v>0</v>
      </c>
      <c r="BH129" s="34">
        <f>IF(BH$5=first_reg_period, INDEX(Inputs!$I$43:$I$49,MATCH(BA121,Inputs!$C$43:$C$49,0)),0)</f>
        <v>0</v>
      </c>
      <c r="BI129" s="34">
        <f>IF(BI$5=first_reg_period, INDEX(Inputs!$I$43:$I$49,MATCH(BB121,Inputs!$C$43:$C$49,0)),0)</f>
        <v>0</v>
      </c>
      <c r="BJ129" s="34">
        <f>IF(BJ$5=first_reg_period, INDEX(Inputs!$I$43:$I$49,MATCH(BC121,Inputs!$C$43:$C$49,0)),0)</f>
        <v>0</v>
      </c>
      <c r="BK129" s="34">
        <f>IF(BK$5=first_reg_period, INDEX(Inputs!$I$43:$I$49,MATCH(BD121,Inputs!$C$43:$C$49,0)),0)</f>
        <v>0</v>
      </c>
      <c r="BL129" s="34">
        <f>IF(BL$5=first_reg_period, INDEX(Inputs!$I$43:$I$49,MATCH(BE121,Inputs!$C$43:$C$49,0)),0)</f>
        <v>0</v>
      </c>
      <c r="BM129" s="34">
        <f>IF(BM$5=first_reg_period, INDEX(Inputs!$I$43:$I$49,MATCH(BF121,Inputs!$C$43:$C$49,0)),0)</f>
        <v>0</v>
      </c>
      <c r="BN129" s="34">
        <f>IF(BN$5=first_reg_period, INDEX(Inputs!$I$43:$I$49,MATCH(BG121,Inputs!$C$43:$C$49,0)),0)</f>
        <v>0</v>
      </c>
      <c r="BO129" s="34">
        <f>IF(BO$5=first_reg_period, INDEX(Inputs!$I$43:$I$49,MATCH(BH121,Inputs!$C$43:$C$49,0)),0)</f>
        <v>0</v>
      </c>
      <c r="BP129" s="34">
        <f>IF(BP$5=first_reg_period, INDEX(Inputs!$I$43:$I$49,MATCH(BI121,Inputs!$C$43:$C$49,0)),0)</f>
        <v>0</v>
      </c>
      <c r="BQ129" s="34">
        <f>IF(BQ$5=first_reg_period, INDEX(Inputs!$I$43:$I$49,MATCH(BJ121,Inputs!$C$43:$C$49,0)),0)</f>
        <v>0</v>
      </c>
    </row>
    <row r="130" spans="1:69" s="145" customFormat="1" ht="12.75" customHeight="1">
      <c r="D130" s="146" t="s">
        <v>60</v>
      </c>
      <c r="I130" s="147"/>
      <c r="J130" s="148">
        <f>IF(J$5=second_reg_period, INDEX(Inputs!$N$116:$N$122,MATCH($B121,Inputs!$C$116:$C$122,0)),0)/conv_2015_2010</f>
        <v>0</v>
      </c>
      <c r="K130" s="148">
        <f>IF(K$5=second_reg_period, INDEX(Inputs!$N$116:$N$122,MATCH($B121,Inputs!$C$116:$C$122,0)),0)/conv_2015_2010</f>
        <v>0</v>
      </c>
      <c r="L130" s="148">
        <f>IF(L$5=second_reg_period, INDEX(Inputs!$N$116:$N$122,MATCH($B121,Inputs!$C$116:$C$122,0)),0)/conv_2015_2010</f>
        <v>0</v>
      </c>
      <c r="M130" s="148">
        <f>IF(M$5=second_reg_period, INDEX(Inputs!$N$116:$N$122,MATCH($B121,Inputs!$C$116:$C$122,0)),0)/conv_2015_2010</f>
        <v>0</v>
      </c>
      <c r="N130" s="148">
        <f>IF(N$5=second_reg_period, INDEX(Inputs!$N$116:$N$122,MATCH($B121,Inputs!$C$116:$C$122,0)),0)/conv_2015_2010</f>
        <v>0</v>
      </c>
      <c r="O130" s="148">
        <f>IF(O$5=second_reg_period, INDEX(Inputs!$N$116:$N$122,MATCH($B121,Inputs!$C$116:$C$122,0)),0)/conv_2015_2010</f>
        <v>0</v>
      </c>
      <c r="P130" s="148">
        <f>IF(P$5=second_reg_period, INDEX(Inputs!$N$116:$N$122,MATCH($B121,Inputs!$C$116:$C$122,0)),0)/conv_2015_2010</f>
        <v>0</v>
      </c>
      <c r="Q130" s="148">
        <f>IF(Q$5=second_reg_period, INDEX(Inputs!$N$116:$N$122,MATCH($B121,Inputs!$C$116:$C$122,0)),0)/conv_2015_2010</f>
        <v>0</v>
      </c>
      <c r="R130" s="148">
        <f>IF(R$5=second_reg_period, INDEX(Inputs!$N$116:$N$122,MATCH($B121,Inputs!$C$116:$C$122,0)),0)/conv_2015_2010</f>
        <v>0</v>
      </c>
      <c r="S130" s="148">
        <f>IF(S$5=second_reg_period, INDEX(Inputs!$N$116:$N$122,MATCH($B121,Inputs!$C$116:$C$122,0)),0)/conv_2015_2010</f>
        <v>0</v>
      </c>
      <c r="T130" s="148">
        <f>IF(T$5=second_reg_period, INDEX(Inputs!$N$116:$N$122,MATCH($B121,Inputs!$C$116:$C$122,0)),0)/conv_2015_2010</f>
        <v>0</v>
      </c>
      <c r="U130" s="148">
        <f>IF(U$5=second_reg_period, INDEX(Inputs!$N$116:$N$122,MATCH($B121,Inputs!$C$116:$C$122,0)),0)/conv_2015_2010</f>
        <v>0</v>
      </c>
      <c r="V130" s="148">
        <f>IF(V$5=second_reg_period, INDEX(Inputs!$N$116:$N$122,MATCH($B121,Inputs!$C$116:$C$122,0)),0)/conv_2015_2010</f>
        <v>0</v>
      </c>
      <c r="W130" s="148">
        <f>IF(W$5=second_reg_period, INDEX(Inputs!$N$116:$N$122,MATCH($B121,Inputs!$C$116:$C$122,0)),0)/conv_2015_2010</f>
        <v>0</v>
      </c>
      <c r="X130" s="148">
        <f>IF(X$5=second_reg_period, INDEX(Inputs!$N$116:$N$122,MATCH($B121,Inputs!$C$116:$C$122,0)),0)/conv_2015_2010</f>
        <v>0</v>
      </c>
      <c r="Y130" s="148">
        <f>IF(Y$5=second_reg_period, INDEX(Inputs!$N$116:$N$122,MATCH($B121,Inputs!$C$116:$C$122,0)),0)/conv_2015_2010</f>
        <v>0</v>
      </c>
      <c r="Z130" s="148">
        <f>IF(Z$5=second_reg_period, INDEX(Inputs!$N$116:$N$122,MATCH($B121,Inputs!$C$116:$C$122,0)),0)/conv_2015_2010</f>
        <v>0</v>
      </c>
      <c r="AA130" s="148">
        <f>IF(AA$5=second_reg_period, INDEX(Inputs!$N$116:$N$122,MATCH($B121,Inputs!$C$116:$C$122,0)),0)/conv_2015_2010</f>
        <v>0</v>
      </c>
      <c r="AB130" s="148">
        <f>IF(AB$5=second_reg_period, INDEX(Inputs!$N$116:$N$122,MATCH($B121,Inputs!$C$116:$C$122,0)),0)/conv_2015_2010</f>
        <v>0</v>
      </c>
      <c r="AC130" s="148">
        <f>IF(AC$5=second_reg_period, INDEX(Inputs!$N$116:$N$122,MATCH($B121,Inputs!$C$116:$C$122,0)),0)/conv_2015_2010</f>
        <v>0</v>
      </c>
      <c r="AD130" s="148">
        <f>IF(AD$5=second_reg_period, INDEX(Inputs!$N$116:$N$122,MATCH($B121,Inputs!$C$116:$C$122,0)),0)/conv_2015_2010</f>
        <v>0</v>
      </c>
      <c r="AE130" s="148">
        <f>IF(AE$5=second_reg_period, INDEX(Inputs!$N$116:$N$122,MATCH($B121,Inputs!$C$116:$C$122,0)),0)/conv_2015_2010</f>
        <v>0</v>
      </c>
      <c r="AF130" s="148">
        <f>IF(AF$5=second_reg_period, INDEX(Inputs!$N$116:$N$122,MATCH($B121,Inputs!$C$116:$C$122,0)),0)/conv_2015_2010</f>
        <v>0</v>
      </c>
      <c r="AG130" s="148">
        <f>IF(AG$5=second_reg_period, INDEX(Inputs!$N$116:$N$122,MATCH($B121,Inputs!$C$116:$C$122,0)),0)/conv_2015_2010</f>
        <v>0</v>
      </c>
      <c r="AH130" s="148">
        <f>IF(AH$5=second_reg_period, INDEX(Inputs!$N$116:$N$122,MATCH($B121,Inputs!$C$116:$C$122,0)),0)/conv_2015_2010</f>
        <v>0</v>
      </c>
      <c r="AI130" s="148">
        <f>IF(AI$5=second_reg_period, INDEX(Inputs!$N$116:$N$122,MATCH($B121,Inputs!$C$116:$C$122,0)),0)/conv_2015_2010</f>
        <v>0</v>
      </c>
      <c r="AJ130" s="148">
        <f>IF(AJ$5=second_reg_period, INDEX(Inputs!$N$116:$N$122,MATCH($B121,Inputs!$C$116:$C$122,0)),0)/conv_2015_2010</f>
        <v>0</v>
      </c>
      <c r="AK130" s="148">
        <f>IF(AK$5=second_reg_period, INDEX(Inputs!$N$116:$N$122,MATCH($B121,Inputs!$C$116:$C$122,0)),0)/conv_2015_2010</f>
        <v>0</v>
      </c>
      <c r="AL130" s="148">
        <f>IF(AL$5=second_reg_period, INDEX(Inputs!$N$116:$N$122,MATCH($B121,Inputs!$C$116:$C$122,0)),0)/conv_2015_2010</f>
        <v>0</v>
      </c>
      <c r="AM130" s="148">
        <f>IF(AM$5=second_reg_period, INDEX(Inputs!$N$116:$N$122,MATCH($B121,Inputs!$C$116:$C$122,0)),0)/conv_2015_2010</f>
        <v>0</v>
      </c>
      <c r="AN130" s="148">
        <f>IF(AN$5=second_reg_period, INDEX(Inputs!$N$116:$N$122,MATCH($B121,Inputs!$C$116:$C$122,0)),0)/conv_2015_2010</f>
        <v>0</v>
      </c>
      <c r="AO130" s="148">
        <f>IF(AO$5=second_reg_period, INDEX(Inputs!$N$116:$N$122,MATCH($B121,Inputs!$C$116:$C$122,0)),0)/conv_2015_2010</f>
        <v>0</v>
      </c>
      <c r="AP130" s="148">
        <f>IF(AP$5=second_reg_period, INDEX(Inputs!$N$116:$N$122,MATCH($B121,Inputs!$C$116:$C$122,0)),0)/conv_2015_2010</f>
        <v>0</v>
      </c>
      <c r="AQ130" s="148">
        <f>IF(AQ$5=second_reg_period, INDEX(Inputs!$N$116:$N$122,MATCH($B121,Inputs!$C$116:$C$122,0)),0)/conv_2015_2010</f>
        <v>0</v>
      </c>
      <c r="AR130" s="148">
        <f>IF(AR$5=second_reg_period, INDEX(Inputs!$N$116:$N$122,MATCH($B121,Inputs!$C$116:$C$122,0)),0)/conv_2015_2010</f>
        <v>0</v>
      </c>
      <c r="AS130" s="148">
        <f>IF(AS$5=second_reg_period, INDEX(Inputs!$N$116:$N$122,MATCH($B121,Inputs!$C$116:$C$122,0)),0)/conv_2015_2010</f>
        <v>0</v>
      </c>
      <c r="AT130" s="148">
        <f>IF(AT$5=second_reg_period, INDEX(Inputs!$N$116:$N$122,MATCH($B121,Inputs!$C$116:$C$122,0)),0)/conv_2015_2010</f>
        <v>0</v>
      </c>
      <c r="AU130" s="148">
        <f>IF(AU$5=second_reg_period, INDEX(Inputs!$N$116:$N$122,MATCH($B121,Inputs!$C$116:$C$122,0)),0)/conv_2015_2010</f>
        <v>0</v>
      </c>
      <c r="AV130" s="148">
        <f>IF(AV$5=second_reg_period, INDEX(Inputs!$N$116:$N$122,MATCH($B121,Inputs!$C$116:$C$122,0)),0)/conv_2015_2010</f>
        <v>0</v>
      </c>
      <c r="AW130" s="148">
        <f>IF(AW$5=second_reg_period, INDEX(Inputs!$N$116:$N$122,MATCH($B121,Inputs!$C$116:$C$122,0)),0)/conv_2015_2010</f>
        <v>0</v>
      </c>
      <c r="AX130" s="148">
        <f>IF(AX$5=second_reg_period, INDEX(Inputs!$N$116:$N$122,MATCH($B121,Inputs!$C$116:$C$122,0)),0)/conv_2015_2010</f>
        <v>0</v>
      </c>
      <c r="AY130" s="148">
        <f>IF(AY$5=second_reg_period, INDEX(Inputs!$N$116:$N$122,MATCH($B121,Inputs!$C$116:$C$122,0)),0)/conv_2015_2010</f>
        <v>0</v>
      </c>
      <c r="AZ130" s="148">
        <f>IF(AZ$5=second_reg_period, INDEX(Inputs!$N$116:$N$122,MATCH($B121,Inputs!$C$116:$C$122,0)),0)/conv_2015_2010</f>
        <v>0</v>
      </c>
      <c r="BA130" s="148">
        <f>IF(BA$5=second_reg_period, INDEX(Inputs!$N$116:$N$122,MATCH($B121,Inputs!$C$116:$C$122,0)),0)/conv_2015_2010</f>
        <v>0</v>
      </c>
      <c r="BB130" s="148">
        <f>IF(BB$5=second_reg_period, INDEX(Inputs!$N$116:$N$122,MATCH($B121,Inputs!$C$116:$C$122,0)),0)/conv_2015_2010</f>
        <v>0</v>
      </c>
      <c r="BC130" s="148">
        <f>IF(BC$5=second_reg_period, INDEX(Inputs!$N$116:$N$122,MATCH($B121,Inputs!$C$116:$C$122,0)),0)/conv_2015_2010</f>
        <v>0</v>
      </c>
      <c r="BD130" s="148">
        <f>IF(BD$5=second_reg_period, INDEX(Inputs!$N$116:$N$122,MATCH($B121,Inputs!$C$116:$C$122,0)),0)/conv_2015_2010</f>
        <v>0</v>
      </c>
      <c r="BE130" s="148">
        <f>IF(BE$5=second_reg_period, INDEX(Inputs!$N$116:$N$122,MATCH($B121,Inputs!$C$116:$C$122,0)),0)/conv_2015_2010</f>
        <v>0</v>
      </c>
      <c r="BF130" s="148">
        <f>IF(BF$5=second_reg_period, INDEX(Inputs!$N$116:$N$122,MATCH($B121,Inputs!$C$116:$C$122,0)),0)/conv_2015_2010</f>
        <v>0</v>
      </c>
      <c r="BG130" s="148">
        <f>IF(BG$5=second_reg_period, INDEX(Inputs!$N$116:$N$122,MATCH($B121,Inputs!$C$116:$C$122,0)),0)/conv_2015_2010</f>
        <v>0</v>
      </c>
      <c r="BH130" s="148">
        <f>IF(BH$5=second_reg_period, INDEX(Inputs!$N$116:$N$122,MATCH($B121,Inputs!$C$116:$C$122,0)),0)/conv_2015_2010</f>
        <v>0</v>
      </c>
      <c r="BI130" s="148">
        <f>IF(BI$5=second_reg_period, INDEX(Inputs!$N$116:$N$122,MATCH($B121,Inputs!$C$116:$C$122,0)),0)/conv_2015_2010</f>
        <v>0</v>
      </c>
      <c r="BJ130" s="148">
        <f>IF(BJ$5=second_reg_period, INDEX(Inputs!$N$116:$N$122,MATCH($B121,Inputs!$C$116:$C$122,0)),0)/conv_2015_2010</f>
        <v>0</v>
      </c>
      <c r="BK130" s="148">
        <f>IF(BK$5=second_reg_period, INDEX(Inputs!$N$116:$N$122,MATCH($B121,Inputs!$C$116:$C$122,0)),0)/conv_2015_2010</f>
        <v>0</v>
      </c>
      <c r="BL130" s="148">
        <f>IF(BL$5=second_reg_period, INDEX(Inputs!$N$116:$N$122,MATCH($B121,Inputs!$C$116:$C$122,0)),0)/conv_2015_2010</f>
        <v>0</v>
      </c>
      <c r="BM130" s="148">
        <f>IF(BM$5=second_reg_period, INDEX(Inputs!$N$116:$N$122,MATCH($B121,Inputs!$C$116:$C$122,0)),0)/conv_2015_2010</f>
        <v>0</v>
      </c>
      <c r="BN130" s="148">
        <f>IF(BN$5=second_reg_period, INDEX(Inputs!$N$116:$N$122,MATCH($B121,Inputs!$C$116:$C$122,0)),0)/conv_2015_2010</f>
        <v>0</v>
      </c>
      <c r="BO130" s="148">
        <f>IF(BO$5=second_reg_period, INDEX(Inputs!$N$116:$N$122,MATCH($B121,Inputs!$C$116:$C$122,0)),0)/conv_2015_2010</f>
        <v>0</v>
      </c>
      <c r="BP130" s="148">
        <f>IF(BP$5=second_reg_period, INDEX(Inputs!$N$116:$N$122,MATCH($B121,Inputs!$C$116:$C$122,0)),0)/conv_2015_2010</f>
        <v>0</v>
      </c>
      <c r="BQ130" s="148">
        <f>IF(BQ$5=second_reg_period, INDEX(Inputs!$N$116:$N$122,MATCH($B121,Inputs!$C$116:$C$122,0)),0)/conv_2015_2010</f>
        <v>0</v>
      </c>
    </row>
    <row r="131" spans="1:69" ht="12.75" customHeight="1">
      <c r="D131" s="19" t="s">
        <v>26</v>
      </c>
      <c r="E131" s="1" t="s">
        <v>25</v>
      </c>
      <c r="I131" s="1">
        <f t="shared" ref="I131:AN131" si="143">H131-I128+I129+I130</f>
        <v>23.334493017713395</v>
      </c>
      <c r="J131" s="1">
        <f t="shared" si="143"/>
        <v>18.10414805965792</v>
      </c>
      <c r="K131" s="1">
        <f t="shared" si="143"/>
        <v>12.873803101602444</v>
      </c>
      <c r="L131" s="1">
        <f t="shared" si="143"/>
        <v>7.643458143546968</v>
      </c>
      <c r="M131" s="1">
        <f t="shared" si="143"/>
        <v>2.4131131854914916</v>
      </c>
      <c r="N131" s="1">
        <f t="shared" si="143"/>
        <v>1.7763568394002505E-15</v>
      </c>
      <c r="O131" s="1">
        <f t="shared" si="143"/>
        <v>1.7763568394002505E-15</v>
      </c>
      <c r="P131" s="1">
        <f t="shared" si="143"/>
        <v>1.7763568394002505E-15</v>
      </c>
      <c r="Q131" s="1">
        <f t="shared" si="143"/>
        <v>1.7763568394002505E-15</v>
      </c>
      <c r="R131" s="1">
        <f t="shared" si="143"/>
        <v>1.7763568394002505E-15</v>
      </c>
      <c r="S131" s="1">
        <f t="shared" si="143"/>
        <v>1.7763568394002505E-15</v>
      </c>
      <c r="T131" s="1">
        <f t="shared" si="143"/>
        <v>1.7763568394002505E-15</v>
      </c>
      <c r="U131" s="1">
        <f t="shared" si="143"/>
        <v>1.7763568394002505E-15</v>
      </c>
      <c r="V131" s="1">
        <f t="shared" si="143"/>
        <v>1.7763568394002505E-15</v>
      </c>
      <c r="W131" s="1">
        <f t="shared" si="143"/>
        <v>1.7763568394002505E-15</v>
      </c>
      <c r="X131" s="1">
        <f t="shared" si="143"/>
        <v>1.7763568394002505E-15</v>
      </c>
      <c r="Y131" s="1">
        <f t="shared" si="143"/>
        <v>1.7763568394002505E-15</v>
      </c>
      <c r="Z131" s="1">
        <f t="shared" si="143"/>
        <v>1.7763568394002505E-15</v>
      </c>
      <c r="AA131" s="1">
        <f t="shared" si="143"/>
        <v>1.7763568394002505E-15</v>
      </c>
      <c r="AB131" s="1">
        <f t="shared" si="143"/>
        <v>1.7763568394002505E-15</v>
      </c>
      <c r="AC131" s="1">
        <f t="shared" si="143"/>
        <v>1.7763568394002505E-15</v>
      </c>
      <c r="AD131" s="1">
        <f t="shared" si="143"/>
        <v>1.7763568394002505E-15</v>
      </c>
      <c r="AE131" s="1">
        <f t="shared" si="143"/>
        <v>1.7763568394002505E-15</v>
      </c>
      <c r="AF131" s="1">
        <f t="shared" si="143"/>
        <v>1.7763568394002505E-15</v>
      </c>
      <c r="AG131" s="1">
        <f t="shared" si="143"/>
        <v>1.7763568394002505E-15</v>
      </c>
      <c r="AH131" s="1">
        <f t="shared" si="143"/>
        <v>1.7763568394002505E-15</v>
      </c>
      <c r="AI131" s="1">
        <f t="shared" si="143"/>
        <v>1.7763568394002505E-15</v>
      </c>
      <c r="AJ131" s="1">
        <f t="shared" si="143"/>
        <v>1.7763568394002505E-15</v>
      </c>
      <c r="AK131" s="1">
        <f t="shared" si="143"/>
        <v>1.7763568394002505E-15</v>
      </c>
      <c r="AL131" s="1">
        <f t="shared" si="143"/>
        <v>1.7763568394002505E-15</v>
      </c>
      <c r="AM131" s="1">
        <f t="shared" si="143"/>
        <v>1.7763568394002505E-15</v>
      </c>
      <c r="AN131" s="1">
        <f t="shared" si="143"/>
        <v>1.7763568394002505E-15</v>
      </c>
      <c r="AO131" s="1">
        <f t="shared" ref="AO131:BQ131" si="144">AN131-AO128+AO129+AO130</f>
        <v>1.7763568394002505E-15</v>
      </c>
      <c r="AP131" s="1">
        <f t="shared" si="144"/>
        <v>1.7763568394002505E-15</v>
      </c>
      <c r="AQ131" s="1">
        <f t="shared" si="144"/>
        <v>1.7763568394002505E-15</v>
      </c>
      <c r="AR131" s="1">
        <f t="shared" si="144"/>
        <v>1.7763568394002505E-15</v>
      </c>
      <c r="AS131" s="1">
        <f t="shared" si="144"/>
        <v>1.7763568394002505E-15</v>
      </c>
      <c r="AT131" s="1">
        <f t="shared" si="144"/>
        <v>1.7763568394002505E-15</v>
      </c>
      <c r="AU131" s="1">
        <f t="shared" si="144"/>
        <v>1.7763568394002505E-15</v>
      </c>
      <c r="AV131" s="1">
        <f t="shared" si="144"/>
        <v>1.7763568394002505E-15</v>
      </c>
      <c r="AW131" s="1">
        <f t="shared" si="144"/>
        <v>1.7763568394002505E-15</v>
      </c>
      <c r="AX131" s="1">
        <f t="shared" si="144"/>
        <v>1.7763568394002505E-15</v>
      </c>
      <c r="AY131" s="1">
        <f t="shared" si="144"/>
        <v>1.7763568394002505E-15</v>
      </c>
      <c r="AZ131" s="1">
        <f t="shared" si="144"/>
        <v>1.7763568394002505E-15</v>
      </c>
      <c r="BA131" s="1">
        <f t="shared" si="144"/>
        <v>1.7763568394002505E-15</v>
      </c>
      <c r="BB131" s="1">
        <f t="shared" si="144"/>
        <v>1.7763568394002505E-15</v>
      </c>
      <c r="BC131" s="1">
        <f t="shared" si="144"/>
        <v>1.7763568394002505E-15</v>
      </c>
      <c r="BD131" s="1">
        <f t="shared" si="144"/>
        <v>1.7763568394002505E-15</v>
      </c>
      <c r="BE131" s="1">
        <f t="shared" si="144"/>
        <v>1.7763568394002505E-15</v>
      </c>
      <c r="BF131" s="1">
        <f t="shared" si="144"/>
        <v>1.7763568394002505E-15</v>
      </c>
      <c r="BG131" s="1">
        <f t="shared" si="144"/>
        <v>1.7763568394002505E-15</v>
      </c>
      <c r="BH131" s="1">
        <f t="shared" si="144"/>
        <v>1.7763568394002505E-15</v>
      </c>
      <c r="BI131" s="1">
        <f t="shared" si="144"/>
        <v>1.7763568394002505E-15</v>
      </c>
      <c r="BJ131" s="1">
        <f t="shared" si="144"/>
        <v>1.7763568394002505E-15</v>
      </c>
      <c r="BK131" s="1">
        <f t="shared" si="144"/>
        <v>1.7763568394002505E-15</v>
      </c>
      <c r="BL131" s="1">
        <f t="shared" si="144"/>
        <v>1.7763568394002505E-15</v>
      </c>
      <c r="BM131" s="1">
        <f t="shared" si="144"/>
        <v>1.7763568394002505E-15</v>
      </c>
      <c r="BN131" s="1">
        <f t="shared" si="144"/>
        <v>1.7763568394002505E-15</v>
      </c>
      <c r="BO131" s="1">
        <f t="shared" si="144"/>
        <v>1.7763568394002505E-15</v>
      </c>
      <c r="BP131" s="1">
        <f t="shared" si="144"/>
        <v>1.7763568394002505E-15</v>
      </c>
      <c r="BQ131" s="1">
        <f t="shared" si="144"/>
        <v>1.7763568394002505E-15</v>
      </c>
    </row>
    <row r="132" spans="1:69" ht="12.75" customHeight="1">
      <c r="I132" s="34"/>
    </row>
    <row r="133" spans="1:69" ht="12.75" customHeight="1">
      <c r="A133" s="166"/>
      <c r="B133" s="166"/>
      <c r="C133" s="166"/>
      <c r="D133" s="167" t="s">
        <v>63</v>
      </c>
      <c r="I133" s="34"/>
      <c r="J133" s="168"/>
      <c r="K133" s="168"/>
      <c r="L133" s="168"/>
      <c r="M133" s="168"/>
      <c r="N133" s="215">
        <f>INDEX(Inputs!$N$104:$N$110,MATCH($B121,Inputs!$C$104:$C$110,0))/conv_2015_2010</f>
        <v>2.683153556786836E-2</v>
      </c>
    </row>
    <row r="134" spans="1:69" ht="12.75" customHeight="1">
      <c r="C134" s="2" t="s">
        <v>16</v>
      </c>
      <c r="E134" s="1" t="s">
        <v>25</v>
      </c>
      <c r="I134" s="34"/>
      <c r="J134" s="9">
        <f>INDEX(Inputs!J$43:J$49,MATCH($B121,Inputs!$C$43:$C$49,0))*(1+IF(J$5&lt;=second_reg_period, J$7, J$6))^0.5</f>
        <v>0</v>
      </c>
      <c r="K134" s="9">
        <f>INDEX(Inputs!K$43:K$49,MATCH($B121,Inputs!$C$43:$C$49,0))*(1+IF(K$5&lt;=second_reg_period, K$7, K$6))^0.5</f>
        <v>0</v>
      </c>
      <c r="L134" s="9">
        <f>INDEX(Inputs!L$43:L$49,MATCH($B121,Inputs!$C$43:$C$49,0))*(1+IF(L$5&lt;=second_reg_period, L$7, L$6))^0.5</f>
        <v>0</v>
      </c>
      <c r="M134" s="9">
        <f>INDEX(Inputs!M$43:M$49,MATCH($B121,Inputs!$C$43:$C$49,0))*(1+IF(M$5&lt;=second_reg_period, M$7, M$6))^0.5</f>
        <v>0</v>
      </c>
      <c r="N134" s="9">
        <f>INDEX(Inputs!N$43:N$49,MATCH($B121,Inputs!$C$43:$C$49,0))*(1+IF(N$5&lt;=second_reg_period, N$7, N$6))^0.5</f>
        <v>0</v>
      </c>
      <c r="O134" s="9">
        <f>INDEX(Inputs!O$43:O$49,MATCH($B121,Inputs!$C$43:$C$49,0))*(1+IF(O$5&lt;=second_reg_period, O$7, O$6))^0.5</f>
        <v>0</v>
      </c>
      <c r="P134" s="9">
        <f>INDEX(Inputs!P$43:P$49,MATCH($B121,Inputs!$C$43:$C$49,0))*(1+IF(P$5&lt;=second_reg_period, P$7, P$6))^0.5</f>
        <v>0</v>
      </c>
      <c r="Q134" s="9">
        <f>INDEX(Inputs!Q$43:Q$49,MATCH($B121,Inputs!$C$43:$C$49,0))*(1+IF(Q$5&lt;=second_reg_period, Q$7, Q$6))^0.5</f>
        <v>0</v>
      </c>
      <c r="R134" s="9">
        <f>INDEX(Inputs!R$43:R$49,MATCH($B121,Inputs!$C$43:$C$49,0))*(1+IF(R$5&lt;=second_reg_period, R$7, R$6))^0.5</f>
        <v>0</v>
      </c>
      <c r="S134" s="9">
        <f>INDEX(Inputs!S$43:S$49,MATCH($B121,Inputs!$C$43:$C$49,0))*(1+IF(S$5&lt;=second_reg_period, S$7, S$6))^0.5</f>
        <v>0</v>
      </c>
      <c r="T134" s="9">
        <f>INDEX(Inputs!T$43:T$49,MATCH($B121,Inputs!$C$43:$C$49,0))*(1+IF(T$5&lt;=second_reg_period, T$7, T$6))^0.5</f>
        <v>0</v>
      </c>
      <c r="U134" s="9">
        <f>INDEX(Inputs!U$43:U$49,MATCH($B121,Inputs!$C$43:$C$49,0))*(1+IF(U$5&lt;=second_reg_period, U$7, U$6))^0.5</f>
        <v>0</v>
      </c>
      <c r="V134" s="9">
        <f>INDEX(Inputs!V$43:V$49,MATCH($B121,Inputs!$C$43:$C$49,0))*(1+IF(V$5&lt;=second_reg_period, V$7, V$6))^0.5</f>
        <v>0</v>
      </c>
      <c r="W134" s="9">
        <f>INDEX(Inputs!W$43:W$49,MATCH($B121,Inputs!$C$43:$C$49,0))*(1+IF(W$5&lt;=second_reg_period, W$7, W$6))^0.5</f>
        <v>0</v>
      </c>
      <c r="X134" s="9">
        <f>INDEX(Inputs!X$43:X$49,MATCH($B121,Inputs!$C$43:$C$49,0))*(1+IF(X$5&lt;=second_reg_period, X$7, X$6))^0.5</f>
        <v>0</v>
      </c>
      <c r="Y134" s="9">
        <f>INDEX(Inputs!Y$43:Y$49,MATCH($B121,Inputs!$C$43:$C$49,0))*(1+IF(Y$5&lt;=second_reg_period, Y$7, Y$6))^0.5</f>
        <v>0</v>
      </c>
      <c r="Z134" s="9">
        <f>INDEX(Inputs!Z$43:Z$49,MATCH($B121,Inputs!$C$43:$C$49,0))*(1+IF(Z$5&lt;=second_reg_period, Z$7, Z$6))^0.5</f>
        <v>0</v>
      </c>
      <c r="AA134" s="9">
        <f>INDEX(Inputs!AA$43:AA$49,MATCH($B121,Inputs!$C$43:$C$49,0))*(1+IF(AA$5&lt;=second_reg_period, AA$7, AA$6))^0.5</f>
        <v>0</v>
      </c>
      <c r="AB134" s="9">
        <f>INDEX(Inputs!AB$43:AB$49,MATCH($B121,Inputs!$C$43:$C$49,0))*(1+IF(AB$5&lt;=second_reg_period, AB$7, AB$6))^0.5</f>
        <v>0</v>
      </c>
      <c r="AC134" s="9">
        <f>INDEX(Inputs!AC$43:AC$49,MATCH($B121,Inputs!$C$43:$C$49,0))*(1+IF(AC$5&lt;=second_reg_period, AC$7, AC$6))^0.5</f>
        <v>0</v>
      </c>
      <c r="AD134" s="9">
        <f>INDEX(Inputs!AD$43:AD$49,MATCH($B121,Inputs!$C$43:$C$49,0))*(1+IF(AD$5&lt;=second_reg_period, AD$7, AD$6))^0.5</f>
        <v>0</v>
      </c>
      <c r="AE134" s="9">
        <f>INDEX(Inputs!AE$43:AE$49,MATCH($B121,Inputs!$C$43:$C$49,0))*(1+IF(AE$5&lt;=second_reg_period, AE$7, AE$6))^0.5</f>
        <v>0</v>
      </c>
      <c r="AF134" s="9">
        <f>INDEX(Inputs!AF$43:AF$49,MATCH($B121,Inputs!$C$43:$C$49,0))*(1+IF(AF$5&lt;=second_reg_period, AF$7, AF$6))^0.5</f>
        <v>0</v>
      </c>
      <c r="AG134" s="9">
        <f>INDEX(Inputs!AG$43:AG$49,MATCH($B121,Inputs!$C$43:$C$49,0))*(1+IF(AG$5&lt;=second_reg_period, AG$7, AG$6))^0.5</f>
        <v>0</v>
      </c>
      <c r="AH134" s="9">
        <f>INDEX(Inputs!AH$43:AH$49,MATCH($B121,Inputs!$C$43:$C$49,0))*(1+IF(AH$5&lt;=second_reg_period, AH$7, AH$6))^0.5</f>
        <v>0</v>
      </c>
      <c r="AI134" s="9">
        <f>INDEX(Inputs!AI$43:AI$49,MATCH($B121,Inputs!$C$43:$C$49,0))*(1+IF(AI$5&lt;=second_reg_period, AI$7, AI$6))^0.5</f>
        <v>0</v>
      </c>
      <c r="AJ134" s="9">
        <f>INDEX(Inputs!AJ$43:AJ$49,MATCH($B121,Inputs!$C$43:$C$49,0))*(1+IF(AJ$5&lt;=second_reg_period, AJ$7, AJ$6))^0.5</f>
        <v>0</v>
      </c>
      <c r="AK134" s="9">
        <f>INDEX(Inputs!AK$43:AK$49,MATCH($B121,Inputs!$C$43:$C$49,0))*(1+IF(AK$5&lt;=second_reg_period, AK$7, AK$6))^0.5</f>
        <v>0</v>
      </c>
      <c r="AL134" s="9">
        <f>INDEX(Inputs!AL$43:AL$49,MATCH($B121,Inputs!$C$43:$C$49,0))*(1+IF(AL$5&lt;=second_reg_period, AL$7, AL$6))^0.5</f>
        <v>0</v>
      </c>
      <c r="AM134" s="9">
        <f>INDEX(Inputs!AM$43:AM$49,MATCH($B121,Inputs!$C$43:$C$49,0))*(1+IF(AM$5&lt;=second_reg_period, AM$7, AM$6))^0.5</f>
        <v>0</v>
      </c>
      <c r="AN134" s="9">
        <f>INDEX(Inputs!AN$43:AN$49,MATCH($B121,Inputs!$C$43:$C$49,0))*(1+IF(AN$5&lt;=second_reg_period, AN$7, AN$6))^0.5</f>
        <v>0</v>
      </c>
      <c r="AO134" s="9">
        <f>INDEX(Inputs!AO$43:AO$49,MATCH($B121,Inputs!$C$43:$C$49,0))*(1+IF(AO$5&lt;=second_reg_period, AO$7, AO$6))^0.5</f>
        <v>0</v>
      </c>
      <c r="AP134" s="9">
        <f>INDEX(Inputs!AP$43:AP$49,MATCH($B121,Inputs!$C$43:$C$49,0))*(1+IF(AP$5&lt;=second_reg_period, AP$7, AP$6))^0.5</f>
        <v>0</v>
      </c>
      <c r="AQ134" s="9">
        <f>INDEX(Inputs!AQ$43:AQ$49,MATCH($B121,Inputs!$C$43:$C$49,0))*(1+IF(AQ$5&lt;=second_reg_period, AQ$7, AQ$6))^0.5</f>
        <v>0</v>
      </c>
      <c r="AR134" s="9">
        <f>INDEX(Inputs!AR$43:AR$49,MATCH($B121,Inputs!$C$43:$C$49,0))*(1+IF(AR$5&lt;=second_reg_period, AR$7, AR$6))^0.5</f>
        <v>0</v>
      </c>
      <c r="AS134" s="9">
        <f>INDEX(Inputs!AS$43:AS$49,MATCH($B121,Inputs!$C$43:$C$49,0))*(1+IF(AS$5&lt;=second_reg_period, AS$7, AS$6))^0.5</f>
        <v>0</v>
      </c>
      <c r="AT134" s="9">
        <f>INDEX(Inputs!AT$43:AT$49,MATCH($B121,Inputs!$C$43:$C$49,0))*(1+IF(AT$5&lt;=second_reg_period, AT$7, AT$6))^0.5</f>
        <v>0</v>
      </c>
      <c r="AU134" s="9">
        <f>INDEX(Inputs!AU$43:AU$49,MATCH($B121,Inputs!$C$43:$C$49,0))*(1+IF(AU$5&lt;=second_reg_period, AU$7, AU$6))^0.5</f>
        <v>0</v>
      </c>
      <c r="AV134" s="9">
        <f>INDEX(Inputs!AV$43:AV$49,MATCH($B121,Inputs!$C$43:$C$49,0))*(1+IF(AV$5&lt;=second_reg_period, AV$7, AV$6))^0.5</f>
        <v>0</v>
      </c>
      <c r="AW134" s="9">
        <f>INDEX(Inputs!AW$43:AW$49,MATCH($B121,Inputs!$C$43:$C$49,0))*(1+IF(AW$5&lt;=second_reg_period, AW$7, AW$6))^0.5</f>
        <v>0</v>
      </c>
      <c r="AX134" s="9">
        <f>INDEX(Inputs!AX$43:AX$49,MATCH($B121,Inputs!$C$43:$C$49,0))*(1+IF(AX$5&lt;=second_reg_period, AX$7, AX$6))^0.5</f>
        <v>0</v>
      </c>
      <c r="AY134" s="9">
        <f>INDEX(Inputs!AY$43:AY$49,MATCH($B121,Inputs!$C$43:$C$49,0))*(1+IF(AY$5&lt;=second_reg_period, AY$7, AY$6))^0.5</f>
        <v>0</v>
      </c>
      <c r="AZ134" s="9">
        <f>INDEX(Inputs!AZ$43:AZ$49,MATCH($B121,Inputs!$C$43:$C$49,0))*(1+IF(AZ$5&lt;=second_reg_period, AZ$7, AZ$6))^0.5</f>
        <v>0</v>
      </c>
      <c r="BA134" s="9">
        <f>INDEX(Inputs!BA$43:BA$49,MATCH($B121,Inputs!$C$43:$C$49,0))*(1+IF(BA$5&lt;=second_reg_period, BA$7, BA$6))^0.5</f>
        <v>0</v>
      </c>
      <c r="BB134" s="9">
        <f>INDEX(Inputs!BB$43:BB$49,MATCH($B121,Inputs!$C$43:$C$49,0))*(1+IF(BB$5&lt;=second_reg_period, BB$7, BB$6))^0.5</f>
        <v>0</v>
      </c>
      <c r="BC134" s="9">
        <f>INDEX(Inputs!BC$43:BC$49,MATCH($B121,Inputs!$C$43:$C$49,0))*(1+IF(BC$5&lt;=second_reg_period, BC$7, BC$6))^0.5</f>
        <v>0</v>
      </c>
      <c r="BD134" s="9">
        <f>INDEX(Inputs!BD$43:BD$49,MATCH($B121,Inputs!$C$43:$C$49,0))*(1+IF(BD$5&lt;=second_reg_period, BD$7, BD$6))^0.5</f>
        <v>0</v>
      </c>
      <c r="BE134" s="9">
        <f>INDEX(Inputs!BE$43:BE$49,MATCH($B121,Inputs!$C$43:$C$49,0))*(1+IF(BE$5&lt;=second_reg_period, BE$7, BE$6))^0.5</f>
        <v>0</v>
      </c>
      <c r="BF134" s="9">
        <f>INDEX(Inputs!BF$43:BF$49,MATCH($B121,Inputs!$C$43:$C$49,0))*(1+IF(BF$5&lt;=second_reg_period, BF$7, BF$6))^0.5</f>
        <v>0</v>
      </c>
      <c r="BG134" s="9">
        <f>INDEX(Inputs!BG$43:BG$49,MATCH($B121,Inputs!$C$43:$C$49,0))*(1+IF(BG$5&lt;=second_reg_period, BG$7, BG$6))^0.5</f>
        <v>0</v>
      </c>
      <c r="BH134" s="9">
        <f>INDEX(Inputs!BH$43:BH$49,MATCH($B121,Inputs!$C$43:$C$49,0))*(1+IF(BH$5&lt;=second_reg_period, BH$7, BH$6))^0.5</f>
        <v>0</v>
      </c>
      <c r="BI134" s="9">
        <f>INDEX(Inputs!BI$43:BI$49,MATCH($B121,Inputs!$C$43:$C$49,0))*(1+IF(BI$5&lt;=second_reg_period, BI$7, BI$6))^0.5</f>
        <v>0</v>
      </c>
      <c r="BJ134" s="9">
        <f>INDEX(Inputs!BJ$43:BJ$49,MATCH($B121,Inputs!$C$43:$C$49,0))*(1+IF(BJ$5&lt;=second_reg_period, BJ$7, BJ$6))^0.5</f>
        <v>0</v>
      </c>
      <c r="BK134" s="9">
        <f>INDEX(Inputs!BK$43:BK$49,MATCH($B121,Inputs!$C$43:$C$49,0))*(1+IF(BK$5&lt;=second_reg_period, BK$7, BK$6))^0.5</f>
        <v>0</v>
      </c>
      <c r="BL134" s="9">
        <f>INDEX(Inputs!BL$43:BL$49,MATCH($B121,Inputs!$C$43:$C$49,0))*(1+IF(BL$5&lt;=second_reg_period, BL$7, BL$6))^0.5</f>
        <v>0</v>
      </c>
      <c r="BM134" s="9">
        <f>INDEX(Inputs!BM$43:BM$49,MATCH($B121,Inputs!$C$43:$C$49,0))*(1+IF(BM$5&lt;=second_reg_period, BM$7, BM$6))^0.5</f>
        <v>0</v>
      </c>
      <c r="BN134" s="9">
        <f>INDEX(Inputs!BN$43:BN$49,MATCH($B121,Inputs!$C$43:$C$49,0))*(1+IF(BN$5&lt;=second_reg_period, BN$7, BN$6))^0.5</f>
        <v>0</v>
      </c>
      <c r="BO134" s="9">
        <f>INDEX(Inputs!BO$43:BO$49,MATCH($B121,Inputs!$C$43:$C$49,0))*(1+IF(BO$5&lt;=second_reg_period, BO$7, BO$6))^0.5</f>
        <v>0</v>
      </c>
      <c r="BP134" s="9">
        <f>INDEX(Inputs!BP$43:BP$49,MATCH($B121,Inputs!$C$43:$C$49,0))*(1+IF(BP$5&lt;=second_reg_period, BP$7, BP$6))^0.5</f>
        <v>0</v>
      </c>
      <c r="BQ134" s="9">
        <f>INDEX(Inputs!BQ$43:BQ$49,MATCH($B121,Inputs!$C$43:$C$49,0))*(1+IF(BQ$5&lt;=second_reg_period, BQ$7, BQ$6))^0.5</f>
        <v>0</v>
      </c>
    </row>
    <row r="135" spans="1:69" ht="12.75" customHeight="1">
      <c r="D135" s="19" t="s">
        <v>20</v>
      </c>
      <c r="I135" s="34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</row>
    <row r="136" spans="1:69" s="145" customFormat="1" ht="12.75" customHeight="1">
      <c r="D136" s="149" t="s">
        <v>63</v>
      </c>
      <c r="E136" s="145" t="s">
        <v>25</v>
      </c>
      <c r="I136" s="147"/>
      <c r="J136" s="165"/>
      <c r="K136" s="165"/>
      <c r="L136" s="165"/>
      <c r="M136" s="165"/>
      <c r="N136" s="165"/>
      <c r="O136" s="216">
        <f>IF($I123="n/a",0,IF(O$5-$N$5&gt;$I123-5,$N133-SUM($J136:N136),$N133/($I123-5)))</f>
        <v>2.683153556786836E-2</v>
      </c>
      <c r="P136" s="170">
        <f>IF($I123="n/a",0,IF(P$5-$N$5&gt;$I123-5,$N133-SUM($J136:O136),$N133/($I123-5)))</f>
        <v>0</v>
      </c>
      <c r="Q136" s="170">
        <f>IF($I123="n/a",0,IF(Q$5-$N$5&gt;$I123-5,$N133-SUM($J136:P136),$N133/($I123-5)))</f>
        <v>0</v>
      </c>
      <c r="R136" s="170">
        <f>IF($I123="n/a",0,IF(R$5-$N$5&gt;$I123-5,$N133-SUM($J136:Q136),$N133/($I123-5)))</f>
        <v>0</v>
      </c>
      <c r="S136" s="170">
        <f>IF($I123="n/a",0,IF(S$5-$N$5&gt;$I123-5,$N133-SUM($J136:R136),$N133/($I123-5)))</f>
        <v>0</v>
      </c>
      <c r="T136" s="170">
        <f>IF($I123="n/a",0,IF(T$5-$N$5&gt;$I123-5,$N133-SUM($J136:S136),$N133/($I123-5)))</f>
        <v>0</v>
      </c>
      <c r="U136" s="170">
        <f>IF($I123="n/a",0,IF(U$5-$N$5&gt;$I123-5,$N133-SUM($J136:T136),$N133/($I123-5)))</f>
        <v>0</v>
      </c>
      <c r="V136" s="170">
        <f>IF($I123="n/a",0,IF(V$5-$N$5&gt;$I123-5,$N133-SUM($J136:U136),$N133/($I123-5)))</f>
        <v>0</v>
      </c>
      <c r="W136" s="170">
        <f>IF($I123="n/a",0,IF(W$5-$N$5&gt;$I123-5,$N133-SUM($J136:V136),$N133/($I123-5)))</f>
        <v>0</v>
      </c>
      <c r="X136" s="170">
        <f>IF($I123="n/a",0,IF(X$5-$N$5&gt;$I123-5,$N133-SUM($J136:W136),$N133/($I123-5)))</f>
        <v>0</v>
      </c>
      <c r="Y136" s="170">
        <f>IF($I123="n/a",0,IF(Y$5-$N$5&gt;$I123-5,$N133-SUM($J136:X136),$N133/($I123-5)))</f>
        <v>0</v>
      </c>
      <c r="Z136" s="170">
        <f>IF($I123="n/a",0,IF(Z$5-$N$5&gt;$I123-5,$N133-SUM($J136:Y136),$N133/($I123-5)))</f>
        <v>0</v>
      </c>
      <c r="AA136" s="170">
        <f>IF($I123="n/a",0,IF(AA$5-$N$5&gt;$I123-5,$N133-SUM($J136:Z136),$N133/($I123-5)))</f>
        <v>0</v>
      </c>
      <c r="AB136" s="170">
        <f>IF($I123="n/a",0,IF(AB$5-$N$5&gt;$I123-5,$N133-SUM($J136:AA136),$N133/($I123-5)))</f>
        <v>0</v>
      </c>
      <c r="AC136" s="170">
        <f>IF($I123="n/a",0,IF(AC$5-$N$5&gt;$I123-5,$N133-SUM($J136:AB136),$N133/($I123-5)))</f>
        <v>0</v>
      </c>
      <c r="AD136" s="170">
        <f>IF($I123="n/a",0,IF(AD$5-$N$5&gt;$I123-5,$N133-SUM($J136:AC136),$N133/($I123-5)))</f>
        <v>0</v>
      </c>
      <c r="AE136" s="170">
        <f>IF($I123="n/a",0,IF(AE$5-$N$5&gt;$I123-5,$N133-SUM($J136:AD136),$N133/($I123-5)))</f>
        <v>0</v>
      </c>
      <c r="AF136" s="170">
        <f>IF($I123="n/a",0,IF(AF$5-$N$5&gt;$I123-5,$N133-SUM($J136:AE136),$N133/($I123-5)))</f>
        <v>0</v>
      </c>
      <c r="AG136" s="170">
        <f>IF($I123="n/a",0,IF(AG$5-$N$5&gt;$I123-5,$N133-SUM($J136:AF136),$N133/($I123-5)))</f>
        <v>0</v>
      </c>
      <c r="AH136" s="170">
        <f>IF($I123="n/a",0,IF(AH$5-$N$5&gt;$I123-5,$N133-SUM($J136:AG136),$N133/($I123-5)))</f>
        <v>0</v>
      </c>
      <c r="AI136" s="170">
        <f>IF($I123="n/a",0,IF(AI$5-$N$5&gt;$I123-5,$N133-SUM($J136:AH136),$N133/($I123-5)))</f>
        <v>0</v>
      </c>
      <c r="AJ136" s="170">
        <f>IF($I123="n/a",0,IF(AJ$5-$N$5&gt;$I123-5,$N133-SUM($J136:AI136),$N133/($I123-5)))</f>
        <v>0</v>
      </c>
      <c r="AK136" s="170">
        <f>IF($I123="n/a",0,IF(AK$5-$N$5&gt;$I123-5,$N133-SUM($J136:AJ136),$N133/($I123-5)))</f>
        <v>0</v>
      </c>
      <c r="AL136" s="170">
        <f>IF($I123="n/a",0,IF(AL$5-$N$5&gt;$I123-5,$N133-SUM($J136:AK136),$N133/($I123-5)))</f>
        <v>0</v>
      </c>
      <c r="AM136" s="170">
        <f>IF($I123="n/a",0,IF(AM$5-$N$5&gt;$I123-5,$N133-SUM($J136:AL136),$N133/($I123-5)))</f>
        <v>0</v>
      </c>
      <c r="AN136" s="170">
        <f>IF($I123="n/a",0,IF(AN$5-$N$5&gt;$I123-5,$N133-SUM($J136:AM136),$N133/($I123-5)))</f>
        <v>0</v>
      </c>
      <c r="AO136" s="170">
        <f>IF($I123="n/a",0,IF(AO$5-$N$5&gt;$I123-5,$N133-SUM($J136:AN136),$N133/($I123-5)))</f>
        <v>0</v>
      </c>
      <c r="AP136" s="170">
        <f>IF($I123="n/a",0,IF(AP$5-$N$5&gt;$I123-5,$N133-SUM($J136:AO136),$N133/($I123-5)))</f>
        <v>0</v>
      </c>
      <c r="AQ136" s="170">
        <f>IF($I123="n/a",0,IF(AQ$5-$N$5&gt;$I123-5,$N133-SUM($J136:AP136),$N133/($I123-5)))</f>
        <v>0</v>
      </c>
      <c r="AR136" s="170">
        <f>IF($I123="n/a",0,IF(AR$5-$N$5&gt;$I123-5,$N133-SUM($J136:AQ136),$N133/($I123-5)))</f>
        <v>0</v>
      </c>
      <c r="AS136" s="170">
        <f>IF($I123="n/a",0,IF(AS$5-$N$5&gt;$I123-5,$N133-SUM($J136:AR136),$N133/($I123-5)))</f>
        <v>0</v>
      </c>
      <c r="AT136" s="170">
        <f>IF($I123="n/a",0,IF(AT$5-$N$5&gt;$I123-5,$N133-SUM($J136:AS136),$N133/($I123-5)))</f>
        <v>0</v>
      </c>
      <c r="AU136" s="170">
        <f>IF($I123="n/a",0,IF(AU$5-$N$5&gt;$I123-5,$N133-SUM($J136:AT136),$N133/($I123-5)))</f>
        <v>0</v>
      </c>
      <c r="AV136" s="170">
        <f>IF($I123="n/a",0,IF(AV$5-$N$5&gt;$I123-5,$N133-SUM($J136:AU136),$N133/($I123-5)))</f>
        <v>0</v>
      </c>
      <c r="AW136" s="170">
        <f>IF($I123="n/a",0,IF(AW$5-$N$5&gt;$I123-5,$N133-SUM($J136:AV136),$N133/($I123-5)))</f>
        <v>0</v>
      </c>
      <c r="AX136" s="170">
        <f>IF($I123="n/a",0,IF(AX$5-$N$5&gt;$I123-5,$N133-SUM($J136:AW136),$N133/($I123-5)))</f>
        <v>0</v>
      </c>
      <c r="AY136" s="170">
        <f>IF($I123="n/a",0,IF(AY$5-$N$5&gt;$I123-5,$N133-SUM($J136:AX136),$N133/($I123-5)))</f>
        <v>0</v>
      </c>
      <c r="AZ136" s="170">
        <f>IF($I123="n/a",0,IF(AZ$5-$N$5&gt;$I123-5,$N133-SUM($J136:AY136),$N133/($I123-5)))</f>
        <v>0</v>
      </c>
      <c r="BA136" s="170">
        <f>IF($I123="n/a",0,IF(BA$5-$N$5&gt;$I123-5,$N133-SUM($J136:AZ136),$N133/($I123-5)))</f>
        <v>0</v>
      </c>
      <c r="BB136" s="170">
        <f>IF($I123="n/a",0,IF(BB$5-$N$5&gt;$I123-5,$N133-SUM($J136:BA136),$N133/($I123-5)))</f>
        <v>0</v>
      </c>
      <c r="BC136" s="170">
        <f>IF($I123="n/a",0,IF(BC$5-$N$5&gt;$I123-5,$N133-SUM($J136:BB136),$N133/($I123-5)))</f>
        <v>0</v>
      </c>
      <c r="BD136" s="170">
        <f>IF($I123="n/a",0,IF(BD$5-$N$5&gt;$I123-5,$N133-SUM($J136:BC136),$N133/($I123-5)))</f>
        <v>0</v>
      </c>
      <c r="BE136" s="170">
        <f>IF($I123="n/a",0,IF(BE$5-$N$5&gt;$I123-5,$N133-SUM($J136:BD136),$N133/($I123-5)))</f>
        <v>0</v>
      </c>
      <c r="BF136" s="170">
        <f>IF($I123="n/a",0,IF(BF$5-$N$5&gt;$I123-5,$N133-SUM($J136:BE136),$N133/($I123-5)))</f>
        <v>0</v>
      </c>
      <c r="BG136" s="170">
        <f>IF($I123="n/a",0,IF(BG$5-$N$5&gt;$I123-5,$N133-SUM($J136:BF136),$N133/($I123-5)))</f>
        <v>0</v>
      </c>
      <c r="BH136" s="170">
        <f>IF($I123="n/a",0,IF(BH$5-$N$5&gt;$I123-5,$N133-SUM($J136:BG136),$N133/($I123-5)))</f>
        <v>0</v>
      </c>
      <c r="BI136" s="170">
        <f>IF($I123="n/a",0,IF(BI$5-$N$5&gt;$I123-5,$N133-SUM($J136:BH136),$N133/($I123-5)))</f>
        <v>0</v>
      </c>
      <c r="BJ136" s="170">
        <f>IF($I123="n/a",0,IF(BJ$5-$N$5&gt;$I123-5,$N133-SUM($J136:BI136),$N133/($I123-5)))</f>
        <v>0</v>
      </c>
      <c r="BK136" s="170">
        <f>IF($I123="n/a",0,IF(BK$5-$N$5&gt;$I123-5,$N133-SUM($J136:BJ136),$N133/($I123-5)))</f>
        <v>0</v>
      </c>
      <c r="BL136" s="170">
        <f>IF($I123="n/a",0,IF(BL$5-$N$5&gt;$I123-5,$N133-SUM($J136:BK136),$N133/($I123-5)))</f>
        <v>0</v>
      </c>
      <c r="BM136" s="170">
        <f>IF($I123="n/a",0,IF(BM$5-$N$5&gt;$I123-5,$N133-SUM($J136:BL136),$N133/($I123-5)))</f>
        <v>0</v>
      </c>
      <c r="BN136" s="170">
        <f>IF($I123="n/a",0,IF(BN$5-$N$5&gt;$I123-5,$N133-SUM($J136:BM136),$N133/($I123-5)))</f>
        <v>0</v>
      </c>
      <c r="BO136" s="170">
        <f>IF($I123="n/a",0,IF(BO$5-$N$5&gt;$I123-5,$N133-SUM($J136:BN136),$N133/($I123-5)))</f>
        <v>0</v>
      </c>
      <c r="BP136" s="170">
        <f>IF($I123="n/a",0,IF(BP$5-$N$5&gt;$I123-5,$N133-SUM($J136:BO136),$N133/($I123-5)))</f>
        <v>0</v>
      </c>
      <c r="BQ136" s="170">
        <f>IF($I123="n/a",0,IF(BQ$5-$N$5&gt;$I123-5,$N133-SUM($J136:BP136),$N133/($I123-5)))</f>
        <v>0</v>
      </c>
    </row>
    <row r="137" spans="1:69" ht="12.75" customHeight="1">
      <c r="D137" s="22">
        <v>2011</v>
      </c>
      <c r="E137" s="1" t="s">
        <v>25</v>
      </c>
      <c r="I137" s="34"/>
      <c r="J137" s="4">
        <f>IF(J$5&lt;=$D137,0,IF(SUM($D137,I123)&gt;J$5,$J134/I123,$J134-SUM($I137:I137)))</f>
        <v>0</v>
      </c>
      <c r="K137" s="4">
        <f>IF(K$5&lt;=$D137,0,IF(SUM($D137,I123)&gt;K$5,$J134/I123,$J134-SUM($I137:J137)))</f>
        <v>0</v>
      </c>
      <c r="L137" s="4">
        <f>IF(L$5&lt;=$D137,0,IF(SUM($D137,I123)&gt;L$5,$J134/I123,$J134-SUM($I137:K137)))</f>
        <v>0</v>
      </c>
      <c r="M137" s="4">
        <f>IF(M$5&lt;=$D137,0,IF(SUM($D137,I123)&gt;M$5,$J134/I123,$J134-SUM($I137:L137)))</f>
        <v>0</v>
      </c>
      <c r="N137" s="4">
        <f>IF(N$5&lt;=$D137,0,IF(SUM($D137,I123)&gt;N$5,$J134/I123,$J134-SUM($I137:M137)))</f>
        <v>0</v>
      </c>
      <c r="O137" s="4">
        <f>IF(O$5&lt;=$D137,0,IF(SUM($D137,I123)&gt;O$5,$J134/I123,$J134-SUM($I137:N137)))</f>
        <v>0</v>
      </c>
      <c r="P137" s="4">
        <f>IF(P$5&lt;=$D137,0,IF(SUM($D137,I123)&gt;P$5,$J134/I123,$J134-SUM($I137:O137)))</f>
        <v>0</v>
      </c>
      <c r="Q137" s="4">
        <f>IF(Q$5&lt;=$D137,0,IF(SUM($D137,I123)&gt;Q$5,$J134/I123,$J134-SUM($I137:P137)))</f>
        <v>0</v>
      </c>
      <c r="R137" s="4">
        <f>IF(R$5&lt;=$D137,0,IF(SUM($D137,I123)&gt;R$5,$J134/I123,$J134-SUM($I137:Q137)))</f>
        <v>0</v>
      </c>
      <c r="S137" s="4">
        <f>IF(S$5&lt;=$D137,0,IF(SUM($D137,I123)&gt;S$5,$J134/I123,$J134-SUM($I137:R137)))</f>
        <v>0</v>
      </c>
      <c r="T137" s="4">
        <f>IF(T$5&lt;=$D137,0,IF(SUM($D137,I123)&gt;T$5,$J134/I123,$J134-SUM($I137:S137)))</f>
        <v>0</v>
      </c>
      <c r="U137" s="4">
        <f>IF(U$5&lt;=$D137,0,IF(SUM($D137,I123)&gt;U$5,$J134/I123,$J134-SUM($I137:T137)))</f>
        <v>0</v>
      </c>
      <c r="V137" s="4">
        <f>IF(V$5&lt;=$D137,0,IF(SUM($D137,I123)&gt;V$5,$J134/I123,$J134-SUM($I137:U137)))</f>
        <v>0</v>
      </c>
      <c r="W137" s="4">
        <f>IF(W$5&lt;=$D137,0,IF(SUM($D137,I123)&gt;W$5,$J134/I123,$J134-SUM($I137:V137)))</f>
        <v>0</v>
      </c>
      <c r="X137" s="4">
        <f>IF(X$5&lt;=$D137,0,IF(SUM($D137,I123)&gt;X$5,$J134/I123,$J134-SUM($I137:W137)))</f>
        <v>0</v>
      </c>
      <c r="Y137" s="4">
        <f>IF(Y$5&lt;=$D137,0,IF(SUM($D137,I123)&gt;Y$5,$J134/I123,$J134-SUM($I137:X137)))</f>
        <v>0</v>
      </c>
      <c r="Z137" s="4">
        <f>IF(Z$5&lt;=$D137,0,IF(SUM($D137,I123)&gt;Z$5,$J134/I123,$J134-SUM($I137:Y137)))</f>
        <v>0</v>
      </c>
      <c r="AA137" s="4">
        <f>IF(AA$5&lt;=$D137,0,IF(SUM($D137,I123)&gt;AA$5,$J134/I123,$J134-SUM($I137:Z137)))</f>
        <v>0</v>
      </c>
      <c r="AB137" s="4">
        <f>IF(AB$5&lt;=$D137,0,IF(SUM($D137,I123)&gt;AB$5,$J134/I123,$J134-SUM($I137:AA137)))</f>
        <v>0</v>
      </c>
      <c r="AC137" s="4">
        <f>IF(AC$5&lt;=$D137,0,IF(SUM($D137,I123)&gt;AC$5,$J134/I123,$J134-SUM($I137:AB137)))</f>
        <v>0</v>
      </c>
      <c r="AD137" s="4">
        <f>IF(AD$5&lt;=$D137,0,IF(SUM($D137,I123)&gt;AD$5,$J134/I123,$J134-SUM($I137:AC137)))</f>
        <v>0</v>
      </c>
      <c r="AE137" s="4">
        <f>IF(AE$5&lt;=$D137,0,IF(SUM($D137,I123)&gt;AE$5,$J134/I123,$J134-SUM($I137:AD137)))</f>
        <v>0</v>
      </c>
      <c r="AF137" s="4">
        <f>IF(AF$5&lt;=$D137,0,IF(SUM($D137,I123)&gt;AF$5,$J134/I123,$J134-SUM($I137:AE137)))</f>
        <v>0</v>
      </c>
      <c r="AG137" s="4">
        <f>IF(AG$5&lt;=$D137,0,IF(SUM($D137,I123)&gt;AG$5,$J134/I123,$J134-SUM($I137:AF137)))</f>
        <v>0</v>
      </c>
      <c r="AH137" s="4">
        <f>IF(AH$5&lt;=$D137,0,IF(SUM($D137,I123)&gt;AH$5,$J134/I123,$J134-SUM($I137:AG137)))</f>
        <v>0</v>
      </c>
      <c r="AI137" s="4">
        <f>IF(AI$5&lt;=$D137,0,IF(SUM($D137,I123)&gt;AI$5,$J134/I123,$J134-SUM($I137:AH137)))</f>
        <v>0</v>
      </c>
      <c r="AJ137" s="4">
        <f>IF(AJ$5&lt;=$D137,0,IF(SUM($D137,I123)&gt;AJ$5,$J134/I123,$J134-SUM($I137:AI137)))</f>
        <v>0</v>
      </c>
      <c r="AK137" s="4">
        <f>IF(AK$5&lt;=$D137,0,IF(SUM($D137,I123)&gt;AK$5,$J134/I123,$J134-SUM($I137:AJ137)))</f>
        <v>0</v>
      </c>
      <c r="AL137" s="4">
        <f>IF(AL$5&lt;=$D137,0,IF(SUM($D137,I123)&gt;AL$5,$J134/I123,$J134-SUM($I137:AK137)))</f>
        <v>0</v>
      </c>
      <c r="AM137" s="4">
        <f>IF(AM$5&lt;=$D137,0,IF(SUM($D137,I123)&gt;AM$5,$J134/I123,$J134-SUM($I137:AL137)))</f>
        <v>0</v>
      </c>
      <c r="AN137" s="4">
        <f>IF(AN$5&lt;=$D137,0,IF(SUM($D137,I123)&gt;AN$5,$J134/I123,$J134-SUM($I137:AM137)))</f>
        <v>0</v>
      </c>
      <c r="AO137" s="4">
        <f>IF(AO$5&lt;=$D137,0,IF(SUM($D137,I123)&gt;AO$5,$J134/I123,$J134-SUM($I137:AN137)))</f>
        <v>0</v>
      </c>
      <c r="AP137" s="4">
        <f>IF(AP$5&lt;=$D137,0,IF(SUM($D137,I123)&gt;AP$5,$J134/I123,$J134-SUM($I137:AO137)))</f>
        <v>0</v>
      </c>
      <c r="AQ137" s="4">
        <f>IF(AQ$5&lt;=$D137,0,IF(SUM($D137,I123)&gt;AQ$5,$J134/I123,$J134-SUM($I137:AP137)))</f>
        <v>0</v>
      </c>
      <c r="AR137" s="4">
        <f>IF(AR$5&lt;=$D137,0,IF(SUM($D137,I123)&gt;AR$5,$J134/I123,$J134-SUM($I137:AQ137)))</f>
        <v>0</v>
      </c>
      <c r="AS137" s="4">
        <f>IF(AS$5&lt;=$D137,0,IF(SUM($D137,I123)&gt;AS$5,$J134/I123,$J134-SUM($I137:AR137)))</f>
        <v>0</v>
      </c>
      <c r="AT137" s="4">
        <f>IF(AT$5&lt;=$D137,0,IF(SUM($D137,I123)&gt;AT$5,$J134/I123,$J134-SUM($I137:AS137)))</f>
        <v>0</v>
      </c>
      <c r="AU137" s="4">
        <f>IF(AU$5&lt;=$D137,0,IF(SUM($D137,I123)&gt;AU$5,$J134/I123,$J134-SUM($I137:AT137)))</f>
        <v>0</v>
      </c>
      <c r="AV137" s="4">
        <f>IF(AV$5&lt;=$D137,0,IF(SUM($D137,I123)&gt;AV$5,$J134/I123,$J134-SUM($I137:AU137)))</f>
        <v>0</v>
      </c>
      <c r="AW137" s="4">
        <f>IF(AW$5&lt;=$D137,0,IF(SUM($D137,I123)&gt;AW$5,$J134/I123,$J134-SUM($I137:AV137)))</f>
        <v>0</v>
      </c>
      <c r="AX137" s="4">
        <f>IF(AX$5&lt;=$D137,0,IF(SUM($D137,I123)&gt;AX$5,$J134/I123,$J134-SUM($I137:AW137)))</f>
        <v>0</v>
      </c>
      <c r="AY137" s="4">
        <f>IF(AY$5&lt;=$D137,0,IF(SUM($D137,I123)&gt;AY$5,$J134/I123,$J134-SUM($I137:AX137)))</f>
        <v>0</v>
      </c>
      <c r="AZ137" s="4">
        <f>IF(AZ$5&lt;=$D137,0,IF(SUM($D137,I123)&gt;AZ$5,$J134/I123,$J134-SUM($I137:AY137)))</f>
        <v>0</v>
      </c>
      <c r="BA137" s="4">
        <f>IF(BA$5&lt;=$D137,0,IF(SUM($D137,I123)&gt;BA$5,$J134/I123,$J134-SUM($I137:AZ137)))</f>
        <v>0</v>
      </c>
      <c r="BB137" s="4">
        <f>IF(BB$5&lt;=$D137,0,IF(SUM($D137,I123)&gt;BB$5,$J134/I123,$J134-SUM($I137:BA137)))</f>
        <v>0</v>
      </c>
      <c r="BC137" s="4">
        <f>IF(BC$5&lt;=$D137,0,IF(SUM($D137,I123)&gt;BC$5,$J134/I123,$J134-SUM($I137:BB137)))</f>
        <v>0</v>
      </c>
      <c r="BD137" s="4">
        <f>IF(BD$5&lt;=$D137,0,IF(SUM($D137,I123)&gt;BD$5,$J134/I123,$J134-SUM($I137:BC137)))</f>
        <v>0</v>
      </c>
      <c r="BE137" s="4">
        <f>IF(BE$5&lt;=$D137,0,IF(SUM($D137,I123)&gt;BE$5,$J134/I123,$J134-SUM($I137:BD137)))</f>
        <v>0</v>
      </c>
      <c r="BF137" s="4">
        <f>IF(BF$5&lt;=$D137,0,IF(SUM($D137,I123)&gt;BF$5,$J134/I123,$J134-SUM($I137:BE137)))</f>
        <v>0</v>
      </c>
      <c r="BG137" s="4">
        <f>IF(BG$5&lt;=$D137,0,IF(SUM($D137,I123)&gt;BG$5,$J134/I123,$J134-SUM($I137:BF137)))</f>
        <v>0</v>
      </c>
      <c r="BH137" s="4">
        <f>IF(BH$5&lt;=$D137,0,IF(SUM($D137,I123)&gt;BH$5,$J134/I123,$J134-SUM($I137:BG137)))</f>
        <v>0</v>
      </c>
      <c r="BI137" s="4">
        <f>IF(BI$5&lt;=$D137,0,IF(SUM($D137,I123)&gt;BI$5,$J134/I123,$J134-SUM($I137:BH137)))</f>
        <v>0</v>
      </c>
      <c r="BJ137" s="4">
        <f>IF(BJ$5&lt;=$D137,0,IF(SUM($D137,I123)&gt;BJ$5,$J134/I123,$J134-SUM($I137:BI137)))</f>
        <v>0</v>
      </c>
      <c r="BK137" s="4">
        <f>IF(BK$5&lt;=$D137,0,IF(SUM($D137,I123)&gt;BK$5,$J134/I123,$J134-SUM($I137:BJ137)))</f>
        <v>0</v>
      </c>
      <c r="BL137" s="4">
        <f>IF(BL$5&lt;=$D137,0,IF(SUM($D137,I123)&gt;BL$5,$J134/I123,$J134-SUM($I137:BK137)))</f>
        <v>0</v>
      </c>
      <c r="BM137" s="4">
        <f>IF(BM$5&lt;=$D137,0,IF(SUM($D137,I123)&gt;BM$5,$J134/I123,$J134-SUM($I137:BL137)))</f>
        <v>0</v>
      </c>
      <c r="BN137" s="4">
        <f>IF(BN$5&lt;=$D137,0,IF(SUM($D137,I123)&gt;BN$5,$J134/I123,$J134-SUM($I137:BM137)))</f>
        <v>0</v>
      </c>
      <c r="BO137" s="4">
        <f>IF(BO$5&lt;=$D137,0,IF(SUM($D137,I123)&gt;BO$5,$J134/I123,$J134-SUM($I137:BN137)))</f>
        <v>0</v>
      </c>
      <c r="BP137" s="4">
        <f>IF(BP$5&lt;=$D137,0,IF(SUM($D137,I123)&gt;BP$5,$J134/I123,$J134-SUM($I137:BO137)))</f>
        <v>0</v>
      </c>
      <c r="BQ137" s="4">
        <f>IF(BQ$5&lt;=$D137,0,IF(SUM($D137,I123)&gt;BQ$5,$J134/I123,$J134-SUM($I137:BP137)))</f>
        <v>0</v>
      </c>
    </row>
    <row r="138" spans="1:69" ht="12.75" customHeight="1">
      <c r="D138" s="23">
        <f>D137+1</f>
        <v>2012</v>
      </c>
      <c r="E138" s="1" t="s">
        <v>25</v>
      </c>
      <c r="I138" s="34"/>
      <c r="J138" s="4">
        <f>IF(J$5&lt;=$D138,0,IF(SUM($D138,I123)&gt;J$5,$K134/I123,$K134-SUM($I138:I138)))</f>
        <v>0</v>
      </c>
      <c r="K138" s="4">
        <f>IF(K$5&lt;=$D138,0,IF(SUM($D138,I123)&gt;K$5,$K134/I123,$K134-SUM($I138:J138)))</f>
        <v>0</v>
      </c>
      <c r="L138" s="4">
        <f>IF(L$5&lt;=$D138,0,IF(SUM($D138,I123)&gt;L$5,$K134/I123,$K134-SUM($I138:K138)))</f>
        <v>0</v>
      </c>
      <c r="M138" s="4">
        <f>IF(M$5&lt;=$D138,0,IF(SUM($D138,I123)&gt;M$5,$K134/I123,$K134-SUM($I138:L138)))</f>
        <v>0</v>
      </c>
      <c r="N138" s="4">
        <f>IF(N$5&lt;=$D138,0,IF(SUM($D138,I123)&gt;N$5,$K134/I123,$K134-SUM($I138:M138)))</f>
        <v>0</v>
      </c>
      <c r="O138" s="4">
        <f>IF(O$5&lt;=$D138,0,IF(SUM($D138,I123)&gt;O$5,$K134/I123,$K134-SUM($I138:N138)))</f>
        <v>0</v>
      </c>
      <c r="P138" s="4">
        <f>IF(P$5&lt;=$D138,0,IF(SUM($D138,I123)&gt;P$5,$K134/I123,$K134-SUM($I138:O138)))</f>
        <v>0</v>
      </c>
      <c r="Q138" s="4">
        <f>IF(Q$5&lt;=$D138,0,IF(SUM($D138,I123)&gt;Q$5,$K134/I123,$K134-SUM($I138:P138)))</f>
        <v>0</v>
      </c>
      <c r="R138" s="4">
        <f>IF(R$5&lt;=$D138,0,IF(SUM($D138,I123)&gt;R$5,$K134/I123,$K134-SUM($I138:Q138)))</f>
        <v>0</v>
      </c>
      <c r="S138" s="4">
        <f>IF(S$5&lt;=$D138,0,IF(SUM($D138,I123)&gt;S$5,$K134/I123,$K134-SUM($I138:R138)))</f>
        <v>0</v>
      </c>
      <c r="T138" s="4">
        <f>IF(T$5&lt;=$D138,0,IF(SUM($D138,I123)&gt;T$5,$K134/I123,$K134-SUM($I138:S138)))</f>
        <v>0</v>
      </c>
      <c r="U138" s="4">
        <f>IF(U$5&lt;=$D138,0,IF(SUM($D138,I123)&gt;U$5,$K134/I123,$K134-SUM($I138:T138)))</f>
        <v>0</v>
      </c>
      <c r="V138" s="4">
        <f>IF(V$5&lt;=$D138,0,IF(SUM($D138,I123)&gt;V$5,$K134/I123,$K134-SUM($I138:U138)))</f>
        <v>0</v>
      </c>
      <c r="W138" s="4">
        <f>IF(W$5&lt;=$D138,0,IF(SUM($D138,I123)&gt;W$5,$K134/I123,$K134-SUM($I138:V138)))</f>
        <v>0</v>
      </c>
      <c r="X138" s="4">
        <f>IF(X$5&lt;=$D138,0,IF(SUM($D138,I123)&gt;X$5,$K134/I123,$K134-SUM($I138:W138)))</f>
        <v>0</v>
      </c>
      <c r="Y138" s="4">
        <f>IF(Y$5&lt;=$D138,0,IF(SUM($D138,I123)&gt;Y$5,$K134/I123,$K134-SUM($I138:X138)))</f>
        <v>0</v>
      </c>
      <c r="Z138" s="4">
        <f>IF(Z$5&lt;=$D138,0,IF(SUM($D138,I123)&gt;Z$5,$K134/I123,$K134-SUM($I138:Y138)))</f>
        <v>0</v>
      </c>
      <c r="AA138" s="4">
        <f>IF(AA$5&lt;=$D138,0,IF(SUM($D138,I123)&gt;AA$5,$K134/I123,$K134-SUM($I138:Z138)))</f>
        <v>0</v>
      </c>
      <c r="AB138" s="4">
        <f>IF(AB$5&lt;=$D138,0,IF(SUM($D138,I123)&gt;AB$5,$K134/I123,$K134-SUM($I138:AA138)))</f>
        <v>0</v>
      </c>
      <c r="AC138" s="4">
        <f>IF(AC$5&lt;=$D138,0,IF(SUM($D138,I123)&gt;AC$5,$K134/I123,$K134-SUM($I138:AB138)))</f>
        <v>0</v>
      </c>
      <c r="AD138" s="4">
        <f>IF(AD$5&lt;=$D138,0,IF(SUM($D138,I123)&gt;AD$5,$K134/I123,$K134-SUM($I138:AC138)))</f>
        <v>0</v>
      </c>
      <c r="AE138" s="4">
        <f>IF(AE$5&lt;=$D138,0,IF(SUM($D138,I123)&gt;AE$5,$K134/I123,$K134-SUM($I138:AD138)))</f>
        <v>0</v>
      </c>
      <c r="AF138" s="4">
        <f>IF(AF$5&lt;=$D138,0,IF(SUM($D138,I123)&gt;AF$5,$K134/I123,$K134-SUM($I138:AE138)))</f>
        <v>0</v>
      </c>
      <c r="AG138" s="4">
        <f>IF(AG$5&lt;=$D138,0,IF(SUM($D138,I123)&gt;AG$5,$K134/I123,$K134-SUM($I138:AF138)))</f>
        <v>0</v>
      </c>
      <c r="AH138" s="4">
        <f>IF(AH$5&lt;=$D138,0,IF(SUM($D138,I123)&gt;AH$5,$K134/I123,$K134-SUM($I138:AG138)))</f>
        <v>0</v>
      </c>
      <c r="AI138" s="4">
        <f>IF(AI$5&lt;=$D138,0,IF(SUM($D138,I123)&gt;AI$5,$K134/I123,$K134-SUM($I138:AH138)))</f>
        <v>0</v>
      </c>
      <c r="AJ138" s="4">
        <f>IF(AJ$5&lt;=$D138,0,IF(SUM($D138,I123)&gt;AJ$5,$K134/I123,$K134-SUM($I138:AI138)))</f>
        <v>0</v>
      </c>
      <c r="AK138" s="4">
        <f>IF(AK$5&lt;=$D138,0,IF(SUM($D138,I123)&gt;AK$5,$K134/I123,$K134-SUM($I138:AJ138)))</f>
        <v>0</v>
      </c>
      <c r="AL138" s="4">
        <f>IF(AL$5&lt;=$D138,0,IF(SUM($D138,I123)&gt;AL$5,$K134/I123,$K134-SUM($I138:AK138)))</f>
        <v>0</v>
      </c>
      <c r="AM138" s="4">
        <f>IF(AM$5&lt;=$D138,0,IF(SUM($D138,I123)&gt;AM$5,$K134/I123,$K134-SUM($I138:AL138)))</f>
        <v>0</v>
      </c>
      <c r="AN138" s="4">
        <f>IF(AN$5&lt;=$D138,0,IF(SUM($D138,I123)&gt;AN$5,$K134/I123,$K134-SUM($I138:AM138)))</f>
        <v>0</v>
      </c>
      <c r="AO138" s="4">
        <f>IF(AO$5&lt;=$D138,0,IF(SUM($D138,I123)&gt;AO$5,$K134/I123,$K134-SUM($I138:AN138)))</f>
        <v>0</v>
      </c>
      <c r="AP138" s="4">
        <f>IF(AP$5&lt;=$D138,0,IF(SUM($D138,I123)&gt;AP$5,$K134/I123,$K134-SUM($I138:AO138)))</f>
        <v>0</v>
      </c>
      <c r="AQ138" s="4">
        <f>IF(AQ$5&lt;=$D138,0,IF(SUM($D138,I123)&gt;AQ$5,$K134/I123,$K134-SUM($I138:AP138)))</f>
        <v>0</v>
      </c>
      <c r="AR138" s="4">
        <f>IF(AR$5&lt;=$D138,0,IF(SUM($D138,I123)&gt;AR$5,$K134/I123,$K134-SUM($I138:AQ138)))</f>
        <v>0</v>
      </c>
      <c r="AS138" s="4">
        <f>IF(AS$5&lt;=$D138,0,IF(SUM($D138,I123)&gt;AS$5,$K134/I123,$K134-SUM($I138:AR138)))</f>
        <v>0</v>
      </c>
      <c r="AT138" s="4">
        <f>IF(AT$5&lt;=$D138,0,IF(SUM($D138,I123)&gt;AT$5,$K134/I123,$K134-SUM($I138:AS138)))</f>
        <v>0</v>
      </c>
      <c r="AU138" s="4">
        <f>IF(AU$5&lt;=$D138,0,IF(SUM($D138,I123)&gt;AU$5,$K134/I123,$K134-SUM($I138:AT138)))</f>
        <v>0</v>
      </c>
      <c r="AV138" s="4">
        <f>IF(AV$5&lt;=$D138,0,IF(SUM($D138,I123)&gt;AV$5,$K134/I123,$K134-SUM($I138:AU138)))</f>
        <v>0</v>
      </c>
      <c r="AW138" s="4">
        <f>IF(AW$5&lt;=$D138,0,IF(SUM($D138,I123)&gt;AW$5,$K134/I123,$K134-SUM($I138:AV138)))</f>
        <v>0</v>
      </c>
      <c r="AX138" s="4">
        <f>IF(AX$5&lt;=$D138,0,IF(SUM($D138,I123)&gt;AX$5,$K134/I123,$K134-SUM($I138:AW138)))</f>
        <v>0</v>
      </c>
      <c r="AY138" s="4">
        <f>IF(AY$5&lt;=$D138,0,IF(SUM($D138,I123)&gt;AY$5,$K134/I123,$K134-SUM($I138:AX138)))</f>
        <v>0</v>
      </c>
      <c r="AZ138" s="4">
        <f>IF(AZ$5&lt;=$D138,0,IF(SUM($D138,I123)&gt;AZ$5,$K134/I123,$K134-SUM($I138:AY138)))</f>
        <v>0</v>
      </c>
      <c r="BA138" s="4">
        <f>IF(BA$5&lt;=$D138,0,IF(SUM($D138,I123)&gt;BA$5,$K134/I123,$K134-SUM($I138:AZ138)))</f>
        <v>0</v>
      </c>
      <c r="BB138" s="4">
        <f>IF(BB$5&lt;=$D138,0,IF(SUM($D138,I123)&gt;BB$5,$K134/I123,$K134-SUM($I138:BA138)))</f>
        <v>0</v>
      </c>
      <c r="BC138" s="4">
        <f>IF(BC$5&lt;=$D138,0,IF(SUM($D138,I123)&gt;BC$5,$K134/I123,$K134-SUM($I138:BB138)))</f>
        <v>0</v>
      </c>
      <c r="BD138" s="4">
        <f>IF(BD$5&lt;=$D138,0,IF(SUM($D138,I123)&gt;BD$5,$K134/I123,$K134-SUM($I138:BC138)))</f>
        <v>0</v>
      </c>
      <c r="BE138" s="4">
        <f>IF(BE$5&lt;=$D138,0,IF(SUM($D138,I123)&gt;BE$5,$K134/I123,$K134-SUM($I138:BD138)))</f>
        <v>0</v>
      </c>
      <c r="BF138" s="4">
        <f>IF(BF$5&lt;=$D138,0,IF(SUM($D138,I123)&gt;BF$5,$K134/I123,$K134-SUM($I138:BE138)))</f>
        <v>0</v>
      </c>
      <c r="BG138" s="4">
        <f>IF(BG$5&lt;=$D138,0,IF(SUM($D138,I123)&gt;BG$5,$K134/I123,$K134-SUM($I138:BF138)))</f>
        <v>0</v>
      </c>
      <c r="BH138" s="4">
        <f>IF(BH$5&lt;=$D138,0,IF(SUM($D138,I123)&gt;BH$5,$K134/I123,$K134-SUM($I138:BG138)))</f>
        <v>0</v>
      </c>
      <c r="BI138" s="4">
        <f>IF(BI$5&lt;=$D138,0,IF(SUM($D138,I123)&gt;BI$5,$K134/I123,$K134-SUM($I138:BH138)))</f>
        <v>0</v>
      </c>
      <c r="BJ138" s="4">
        <f>IF(BJ$5&lt;=$D138,0,IF(SUM($D138,I123)&gt;BJ$5,$K134/I123,$K134-SUM($I138:BI138)))</f>
        <v>0</v>
      </c>
      <c r="BK138" s="4">
        <f>IF(BK$5&lt;=$D138,0,IF(SUM($D138,I123)&gt;BK$5,$K134/I123,$K134-SUM($I138:BJ138)))</f>
        <v>0</v>
      </c>
      <c r="BL138" s="4">
        <f>IF(BL$5&lt;=$D138,0,IF(SUM($D138,I123)&gt;BL$5,$K134/I123,$K134-SUM($I138:BK138)))</f>
        <v>0</v>
      </c>
      <c r="BM138" s="4">
        <f>IF(BM$5&lt;=$D138,0,IF(SUM($D138,I123)&gt;BM$5,$K134/I123,$K134-SUM($I138:BL138)))</f>
        <v>0</v>
      </c>
      <c r="BN138" s="4">
        <f>IF(BN$5&lt;=$D138,0,IF(SUM($D138,I123)&gt;BN$5,$K134/I123,$K134-SUM($I138:BM138)))</f>
        <v>0</v>
      </c>
      <c r="BO138" s="4">
        <f>IF(BO$5&lt;=$D138,0,IF(SUM($D138,I123)&gt;BO$5,$K134/I123,$K134-SUM($I138:BN138)))</f>
        <v>0</v>
      </c>
      <c r="BP138" s="4">
        <f>IF(BP$5&lt;=$D138,0,IF(SUM($D138,I123)&gt;BP$5,$K134/I123,$K134-SUM($I138:BO138)))</f>
        <v>0</v>
      </c>
      <c r="BQ138" s="4">
        <f>IF(BQ$5&lt;=$D138,0,IF(SUM($D138,I123)&gt;BQ$5,$K134/I123,$K134-SUM($I138:BP138)))</f>
        <v>0</v>
      </c>
    </row>
    <row r="139" spans="1:69" ht="12.75" customHeight="1">
      <c r="D139" s="23">
        <f t="shared" ref="D139:D166" si="145">D138+1</f>
        <v>2013</v>
      </c>
      <c r="E139" s="1" t="s">
        <v>25</v>
      </c>
      <c r="I139" s="34"/>
      <c r="J139" s="4">
        <f>IF(J$5&lt;=$D139,0,IF(SUM($D139,I123)&gt;J$5,$L134/I123,$L134-SUM($I139:I139)))</f>
        <v>0</v>
      </c>
      <c r="K139" s="4">
        <f>IF(K$5&lt;=$D139,0,IF(SUM($D139,I123)&gt;K$5,$L134/I123,$L134-SUM($I139:J139)))</f>
        <v>0</v>
      </c>
      <c r="L139" s="4">
        <f>IF(L$5&lt;=$D139,0,IF(SUM($D139,I123)&gt;L$5,$L134/I123,$L134-SUM($I139:K139)))</f>
        <v>0</v>
      </c>
      <c r="M139" s="4">
        <f>IF(M$5&lt;=$D139,0,IF(SUM($D139,I123)&gt;M$5,$L134/I123,$L134-SUM($I139:L139)))</f>
        <v>0</v>
      </c>
      <c r="N139" s="4">
        <f>IF(N$5&lt;=$D139,0,IF(SUM($D139,I123)&gt;N$5,$L134/I123,$L134-SUM($I139:M139)))</f>
        <v>0</v>
      </c>
      <c r="O139" s="4">
        <f>IF(O$5&lt;=$D139,0,IF(SUM($D139,I123)&gt;O$5,$L134/I123,$L134-SUM($I139:N139)))</f>
        <v>0</v>
      </c>
      <c r="P139" s="4">
        <f>IF(P$5&lt;=$D139,0,IF(SUM($D139,I123)&gt;P$5,$L134/I123,$L134-SUM($I139:O139)))</f>
        <v>0</v>
      </c>
      <c r="Q139" s="4">
        <f>IF(Q$5&lt;=$D139,0,IF(SUM($D139,I123)&gt;Q$5,$L134/I123,$L134-SUM($I139:P139)))</f>
        <v>0</v>
      </c>
      <c r="R139" s="4">
        <f>IF(R$5&lt;=$D139,0,IF(SUM($D139,I123)&gt;R$5,$L134/I123,$L134-SUM($I139:Q139)))</f>
        <v>0</v>
      </c>
      <c r="S139" s="4">
        <f>IF(S$5&lt;=$D139,0,IF(SUM($D139,I123)&gt;S$5,$L134/I123,$L134-SUM($I139:R139)))</f>
        <v>0</v>
      </c>
      <c r="T139" s="4">
        <f>IF(T$5&lt;=$D139,0,IF(SUM($D139,I123)&gt;T$5,$L134/I123,$L134-SUM($I139:S139)))</f>
        <v>0</v>
      </c>
      <c r="U139" s="4">
        <f>IF(U$5&lt;=$D139,0,IF(SUM($D139,I123)&gt;U$5,$L134/I123,$L134-SUM($I139:T139)))</f>
        <v>0</v>
      </c>
      <c r="V139" s="4">
        <f>IF(V$5&lt;=$D139,0,IF(SUM($D139,I123)&gt;V$5,$L134/I123,$L134-SUM($I139:U139)))</f>
        <v>0</v>
      </c>
      <c r="W139" s="4">
        <f>IF(W$5&lt;=$D139,0,IF(SUM($D139,I123)&gt;W$5,$L134/I123,$L134-SUM($I139:V139)))</f>
        <v>0</v>
      </c>
      <c r="X139" s="4">
        <f>IF(X$5&lt;=$D139,0,IF(SUM($D139,I123)&gt;X$5,$L134/I123,$L134-SUM($I139:W139)))</f>
        <v>0</v>
      </c>
      <c r="Y139" s="4">
        <f>IF(Y$5&lt;=$D139,0,IF(SUM($D139,I123)&gt;Y$5,$L134/I123,$L134-SUM($I139:X139)))</f>
        <v>0</v>
      </c>
      <c r="Z139" s="4">
        <f>IF(Z$5&lt;=$D139,0,IF(SUM($D139,I123)&gt;Z$5,$L134/I123,$L134-SUM($I139:Y139)))</f>
        <v>0</v>
      </c>
      <c r="AA139" s="4">
        <f>IF(AA$5&lt;=$D139,0,IF(SUM($D139,I123)&gt;AA$5,$L134/I123,$L134-SUM($I139:Z139)))</f>
        <v>0</v>
      </c>
      <c r="AB139" s="4">
        <f>IF(AB$5&lt;=$D139,0,IF(SUM($D139,I123)&gt;AB$5,$L134/I123,$L134-SUM($I139:AA139)))</f>
        <v>0</v>
      </c>
      <c r="AC139" s="4">
        <f>IF(AC$5&lt;=$D139,0,IF(SUM($D139,I123)&gt;AC$5,$L134/I123,$L134-SUM($I139:AB139)))</f>
        <v>0</v>
      </c>
      <c r="AD139" s="4">
        <f>IF(AD$5&lt;=$D139,0,IF(SUM($D139,I123)&gt;AD$5,$L134/I123,$L134-SUM($I139:AC139)))</f>
        <v>0</v>
      </c>
      <c r="AE139" s="4">
        <f>IF(AE$5&lt;=$D139,0,IF(SUM($D139,I123)&gt;AE$5,$L134/I123,$L134-SUM($I139:AD139)))</f>
        <v>0</v>
      </c>
      <c r="AF139" s="4">
        <f>IF(AF$5&lt;=$D139,0,IF(SUM($D139,I123)&gt;AF$5,$L134/I123,$L134-SUM($I139:AE139)))</f>
        <v>0</v>
      </c>
      <c r="AG139" s="4">
        <f>IF(AG$5&lt;=$D139,0,IF(SUM($D139,I123)&gt;AG$5,$L134/I123,$L134-SUM($I139:AF139)))</f>
        <v>0</v>
      </c>
      <c r="AH139" s="4">
        <f>IF(AH$5&lt;=$D139,0,IF(SUM($D139,I123)&gt;AH$5,$L134/I123,$L134-SUM($I139:AG139)))</f>
        <v>0</v>
      </c>
      <c r="AI139" s="4">
        <f>IF(AI$5&lt;=$D139,0,IF(SUM($D139,I123)&gt;AI$5,$L134/I123,$L134-SUM($I139:AH139)))</f>
        <v>0</v>
      </c>
      <c r="AJ139" s="4">
        <f>IF(AJ$5&lt;=$D139,0,IF(SUM($D139,I123)&gt;AJ$5,$L134/I123,$L134-SUM($I139:AI139)))</f>
        <v>0</v>
      </c>
      <c r="AK139" s="4">
        <f>IF(AK$5&lt;=$D139,0,IF(SUM($D139,I123)&gt;AK$5,$L134/I123,$L134-SUM($I139:AJ139)))</f>
        <v>0</v>
      </c>
      <c r="AL139" s="4">
        <f>IF(AL$5&lt;=$D139,0,IF(SUM($D139,I123)&gt;AL$5,$L134/I123,$L134-SUM($I139:AK139)))</f>
        <v>0</v>
      </c>
      <c r="AM139" s="4">
        <f>IF(AM$5&lt;=$D139,0,IF(SUM($D139,I123)&gt;AM$5,$L134/I123,$L134-SUM($I139:AL139)))</f>
        <v>0</v>
      </c>
      <c r="AN139" s="4">
        <f>IF(AN$5&lt;=$D139,0,IF(SUM($D139,I123)&gt;AN$5,$L134/I123,$L134-SUM($I139:AM139)))</f>
        <v>0</v>
      </c>
      <c r="AO139" s="4">
        <f>IF(AO$5&lt;=$D139,0,IF(SUM($D139,I123)&gt;AO$5,$L134/I123,$L134-SUM($I139:AN139)))</f>
        <v>0</v>
      </c>
      <c r="AP139" s="4">
        <f>IF(AP$5&lt;=$D139,0,IF(SUM($D139,I123)&gt;AP$5,$L134/I123,$L134-SUM($I139:AO139)))</f>
        <v>0</v>
      </c>
      <c r="AQ139" s="4">
        <f>IF(AQ$5&lt;=$D139,0,IF(SUM($D139,I123)&gt;AQ$5,$L134/I123,$L134-SUM($I139:AP139)))</f>
        <v>0</v>
      </c>
      <c r="AR139" s="4">
        <f>IF(AR$5&lt;=$D139,0,IF(SUM($D139,I123)&gt;AR$5,$L134/I123,$L134-SUM($I139:AQ139)))</f>
        <v>0</v>
      </c>
      <c r="AS139" s="4">
        <f>IF(AS$5&lt;=$D139,0,IF(SUM($D139,I123)&gt;AS$5,$L134/I123,$L134-SUM($I139:AR139)))</f>
        <v>0</v>
      </c>
      <c r="AT139" s="4">
        <f>IF(AT$5&lt;=$D139,0,IF(SUM($D139,I123)&gt;AT$5,$L134/I123,$L134-SUM($I139:AS139)))</f>
        <v>0</v>
      </c>
      <c r="AU139" s="4">
        <f>IF(AU$5&lt;=$D139,0,IF(SUM($D139,I123)&gt;AU$5,$L134/I123,$L134-SUM($I139:AT139)))</f>
        <v>0</v>
      </c>
      <c r="AV139" s="4">
        <f>IF(AV$5&lt;=$D139,0,IF(SUM($D139,I123)&gt;AV$5,$L134/I123,$L134-SUM($I139:AU139)))</f>
        <v>0</v>
      </c>
      <c r="AW139" s="4">
        <f>IF(AW$5&lt;=$D139,0,IF(SUM($D139,I123)&gt;AW$5,$L134/I123,$L134-SUM($I139:AV139)))</f>
        <v>0</v>
      </c>
      <c r="AX139" s="4">
        <f>IF(AX$5&lt;=$D139,0,IF(SUM($D139,I123)&gt;AX$5,$L134/I123,$L134-SUM($I139:AW139)))</f>
        <v>0</v>
      </c>
      <c r="AY139" s="4">
        <f>IF(AY$5&lt;=$D139,0,IF(SUM($D139,I123)&gt;AY$5,$L134/I123,$L134-SUM($I139:AX139)))</f>
        <v>0</v>
      </c>
      <c r="AZ139" s="4">
        <f>IF(AZ$5&lt;=$D139,0,IF(SUM($D139,I123)&gt;AZ$5,$L134/I123,$L134-SUM($I139:AY139)))</f>
        <v>0</v>
      </c>
      <c r="BA139" s="4">
        <f>IF(BA$5&lt;=$D139,0,IF(SUM($D139,I123)&gt;BA$5,$L134/I123,$L134-SUM($I139:AZ139)))</f>
        <v>0</v>
      </c>
      <c r="BB139" s="4">
        <f>IF(BB$5&lt;=$D139,0,IF(SUM($D139,I123)&gt;BB$5,$L134/I123,$L134-SUM($I139:BA139)))</f>
        <v>0</v>
      </c>
      <c r="BC139" s="4">
        <f>IF(BC$5&lt;=$D139,0,IF(SUM($D139,I123)&gt;BC$5,$L134/I123,$L134-SUM($I139:BB139)))</f>
        <v>0</v>
      </c>
      <c r="BD139" s="4">
        <f>IF(BD$5&lt;=$D139,0,IF(SUM($D139,I123)&gt;BD$5,$L134/I123,$L134-SUM($I139:BC139)))</f>
        <v>0</v>
      </c>
      <c r="BE139" s="4">
        <f>IF(BE$5&lt;=$D139,0,IF(SUM($D139,I123)&gt;BE$5,$L134/I123,$L134-SUM($I139:BD139)))</f>
        <v>0</v>
      </c>
      <c r="BF139" s="4">
        <f>IF(BF$5&lt;=$D139,0,IF(SUM($D139,I123)&gt;BF$5,$L134/I123,$L134-SUM($I139:BE139)))</f>
        <v>0</v>
      </c>
      <c r="BG139" s="4">
        <f>IF(BG$5&lt;=$D139,0,IF(SUM($D139,I123)&gt;BG$5,$L134/I123,$L134-SUM($I139:BF139)))</f>
        <v>0</v>
      </c>
      <c r="BH139" s="4">
        <f>IF(BH$5&lt;=$D139,0,IF(SUM($D139,I123)&gt;BH$5,$L134/I123,$L134-SUM($I139:BG139)))</f>
        <v>0</v>
      </c>
      <c r="BI139" s="4">
        <f>IF(BI$5&lt;=$D139,0,IF(SUM($D139,I123)&gt;BI$5,$L134/I123,$L134-SUM($I139:BH139)))</f>
        <v>0</v>
      </c>
      <c r="BJ139" s="4">
        <f>IF(BJ$5&lt;=$D139,0,IF(SUM($D139,I123)&gt;BJ$5,$L134/I123,$L134-SUM($I139:BI139)))</f>
        <v>0</v>
      </c>
      <c r="BK139" s="4">
        <f>IF(BK$5&lt;=$D139,0,IF(SUM($D139,I123)&gt;BK$5,$L134/I123,$L134-SUM($I139:BJ139)))</f>
        <v>0</v>
      </c>
      <c r="BL139" s="4">
        <f>IF(BL$5&lt;=$D139,0,IF(SUM($D139,I123)&gt;BL$5,$L134/I123,$L134-SUM($I139:BK139)))</f>
        <v>0</v>
      </c>
      <c r="BM139" s="4">
        <f>IF(BM$5&lt;=$D139,0,IF(SUM($D139,I123)&gt;BM$5,$L134/I123,$L134-SUM($I139:BL139)))</f>
        <v>0</v>
      </c>
      <c r="BN139" s="4">
        <f>IF(BN$5&lt;=$D139,0,IF(SUM($D139,I123)&gt;BN$5,$L134/I123,$L134-SUM($I139:BM139)))</f>
        <v>0</v>
      </c>
      <c r="BO139" s="4">
        <f>IF(BO$5&lt;=$D139,0,IF(SUM($D139,I123)&gt;BO$5,$L134/I123,$L134-SUM($I139:BN139)))</f>
        <v>0</v>
      </c>
      <c r="BP139" s="4">
        <f>IF(BP$5&lt;=$D139,0,IF(SUM($D139,I123)&gt;BP$5,$L134/I123,$L134-SUM($I139:BO139)))</f>
        <v>0</v>
      </c>
      <c r="BQ139" s="4">
        <f>IF(BQ$5&lt;=$D139,0,IF(SUM($D139,I123)&gt;BQ$5,$L134/I123,$L134-SUM($I139:BP139)))</f>
        <v>0</v>
      </c>
    </row>
    <row r="140" spans="1:69" ht="12.75" customHeight="1">
      <c r="D140" s="23">
        <f t="shared" si="145"/>
        <v>2014</v>
      </c>
      <c r="E140" s="1" t="s">
        <v>25</v>
      </c>
      <c r="I140" s="34"/>
      <c r="J140" s="4">
        <f>IF(J$5&lt;=$D140,0,IF(SUM($D140,I123)&gt;J$5,$M134/I123,$M134-SUM($I140:I140)))</f>
        <v>0</v>
      </c>
      <c r="K140" s="4">
        <f>IF(K$5&lt;=$D140,0,IF(SUM($D140,I123)&gt;K$5,$M134/I123,$M134-SUM($I140:J140)))</f>
        <v>0</v>
      </c>
      <c r="L140" s="4">
        <f>IF(L$5&lt;=$D140,0,IF(SUM($D140,I123)&gt;L$5,$M134/I123,$M134-SUM($I140:K140)))</f>
        <v>0</v>
      </c>
      <c r="M140" s="4">
        <f>IF(M$5&lt;=$D140,0,IF(SUM($D140,I123)&gt;M$5,$M134/I123,$M134-SUM($I140:L140)))</f>
        <v>0</v>
      </c>
      <c r="N140" s="4">
        <f>IF(N$5&lt;=$D140,0,IF(SUM($D140,I123)&gt;N$5,$M134/I123,$M134-SUM($I140:M140)))</f>
        <v>0</v>
      </c>
      <c r="O140" s="4">
        <f>IF(O$5&lt;=$D140,0,IF(SUM($D140,I123)&gt;O$5,$M134/I123,$M134-SUM($I140:N140)))</f>
        <v>0</v>
      </c>
      <c r="P140" s="4">
        <f>IF(P$5&lt;=$D140,0,IF(SUM($D140,I123)&gt;P$5,$M134/I123,$M134-SUM($I140:O140)))</f>
        <v>0</v>
      </c>
      <c r="Q140" s="4">
        <f>IF(Q$5&lt;=$D140,0,IF(SUM($D140,I123)&gt;Q$5,$M134/I123,$M134-SUM($I140:P140)))</f>
        <v>0</v>
      </c>
      <c r="R140" s="4">
        <f>IF(R$5&lt;=$D140,0,IF(SUM($D140,I123)&gt;R$5,$M134/I123,$M134-SUM($I140:Q140)))</f>
        <v>0</v>
      </c>
      <c r="S140" s="4">
        <f>IF(S$5&lt;=$D140,0,IF(SUM($D140,I123)&gt;S$5,$M134/I123,$M134-SUM($I140:R140)))</f>
        <v>0</v>
      </c>
      <c r="T140" s="4">
        <f>IF(T$5&lt;=$D140,0,IF(SUM($D140,I123)&gt;T$5,$M134/I123,$M134-SUM($I140:S140)))</f>
        <v>0</v>
      </c>
      <c r="U140" s="4">
        <f>IF(U$5&lt;=$D140,0,IF(SUM($D140,I123)&gt;U$5,$M134/I123,$M134-SUM($I140:T140)))</f>
        <v>0</v>
      </c>
      <c r="V140" s="4">
        <f>IF(V$5&lt;=$D140,0,IF(SUM($D140,I123)&gt;V$5,$M134/I123,$M134-SUM($I140:U140)))</f>
        <v>0</v>
      </c>
      <c r="W140" s="4">
        <f>IF(W$5&lt;=$D140,0,IF(SUM($D140,I123)&gt;W$5,$M134/I123,$M134-SUM($I140:V140)))</f>
        <v>0</v>
      </c>
      <c r="X140" s="4">
        <f>IF(X$5&lt;=$D140,0,IF(SUM($D140,I123)&gt;X$5,$M134/I123,$M134-SUM($I140:W140)))</f>
        <v>0</v>
      </c>
      <c r="Y140" s="4">
        <f>IF(Y$5&lt;=$D140,0,IF(SUM($D140,I123)&gt;Y$5,$M134/I123,$M134-SUM($I140:X140)))</f>
        <v>0</v>
      </c>
      <c r="Z140" s="4">
        <f>IF(Z$5&lt;=$D140,0,IF(SUM($D140,I123)&gt;Z$5,$M134/I123,$M134-SUM($I140:Y140)))</f>
        <v>0</v>
      </c>
      <c r="AA140" s="4">
        <f>IF(AA$5&lt;=$D140,0,IF(SUM($D140,I123)&gt;AA$5,$M134/I123,$M134-SUM($I140:Z140)))</f>
        <v>0</v>
      </c>
      <c r="AB140" s="4">
        <f>IF(AB$5&lt;=$D140,0,IF(SUM($D140,I123)&gt;AB$5,$M134/I123,$M134-SUM($I140:AA140)))</f>
        <v>0</v>
      </c>
      <c r="AC140" s="4">
        <f>IF(AC$5&lt;=$D140,0,IF(SUM($D140,I123)&gt;AC$5,$M134/I123,$M134-SUM($I140:AB140)))</f>
        <v>0</v>
      </c>
      <c r="AD140" s="4">
        <f>IF(AD$5&lt;=$D140,0,IF(SUM($D140,I123)&gt;AD$5,$M134/I123,$M134-SUM($I140:AC140)))</f>
        <v>0</v>
      </c>
      <c r="AE140" s="4">
        <f>IF(AE$5&lt;=$D140,0,IF(SUM($D140,I123)&gt;AE$5,$M134/I123,$M134-SUM($I140:AD140)))</f>
        <v>0</v>
      </c>
      <c r="AF140" s="4">
        <f>IF(AF$5&lt;=$D140,0,IF(SUM($D140,I123)&gt;AF$5,$M134/I123,$M134-SUM($I140:AE140)))</f>
        <v>0</v>
      </c>
      <c r="AG140" s="4">
        <f>IF(AG$5&lt;=$D140,0,IF(SUM($D140,I123)&gt;AG$5,$M134/I123,$M134-SUM($I140:AF140)))</f>
        <v>0</v>
      </c>
      <c r="AH140" s="4">
        <f>IF(AH$5&lt;=$D140,0,IF(SUM($D140,I123)&gt;AH$5,$M134/I123,$M134-SUM($I140:AG140)))</f>
        <v>0</v>
      </c>
      <c r="AI140" s="4">
        <f>IF(AI$5&lt;=$D140,0,IF(SUM($D140,I123)&gt;AI$5,$M134/I123,$M134-SUM($I140:AH140)))</f>
        <v>0</v>
      </c>
      <c r="AJ140" s="4">
        <f>IF(AJ$5&lt;=$D140,0,IF(SUM($D140,I123)&gt;AJ$5,$M134/I123,$M134-SUM($I140:AI140)))</f>
        <v>0</v>
      </c>
      <c r="AK140" s="4">
        <f>IF(AK$5&lt;=$D140,0,IF(SUM($D140,I123)&gt;AK$5,$M134/I123,$M134-SUM($I140:AJ140)))</f>
        <v>0</v>
      </c>
      <c r="AL140" s="4">
        <f>IF(AL$5&lt;=$D140,0,IF(SUM($D140,I123)&gt;AL$5,$M134/I123,$M134-SUM($I140:AK140)))</f>
        <v>0</v>
      </c>
      <c r="AM140" s="4">
        <f>IF(AM$5&lt;=$D140,0,IF(SUM($D140,I123)&gt;AM$5,$M134/I123,$M134-SUM($I140:AL140)))</f>
        <v>0</v>
      </c>
      <c r="AN140" s="4">
        <f>IF(AN$5&lt;=$D140,0,IF(SUM($D140,I123)&gt;AN$5,$M134/I123,$M134-SUM($I140:AM140)))</f>
        <v>0</v>
      </c>
      <c r="AO140" s="4">
        <f>IF(AO$5&lt;=$D140,0,IF(SUM($D140,I123)&gt;AO$5,$M134/I123,$M134-SUM($I140:AN140)))</f>
        <v>0</v>
      </c>
      <c r="AP140" s="4">
        <f>IF(AP$5&lt;=$D140,0,IF(SUM($D140,I123)&gt;AP$5,$M134/I123,$M134-SUM($I140:AO140)))</f>
        <v>0</v>
      </c>
      <c r="AQ140" s="4">
        <f>IF(AQ$5&lt;=$D140,0,IF(SUM($D140,I123)&gt;AQ$5,$M134/I123,$M134-SUM($I140:AP140)))</f>
        <v>0</v>
      </c>
      <c r="AR140" s="4">
        <f>IF(AR$5&lt;=$D140,0,IF(SUM($D140,I123)&gt;AR$5,$M134/I123,$M134-SUM($I140:AQ140)))</f>
        <v>0</v>
      </c>
      <c r="AS140" s="4">
        <f>IF(AS$5&lt;=$D140,0,IF(SUM($D140,I123)&gt;AS$5,$M134/I123,$M134-SUM($I140:AR140)))</f>
        <v>0</v>
      </c>
      <c r="AT140" s="4">
        <f>IF(AT$5&lt;=$D140,0,IF(SUM($D140,I123)&gt;AT$5,$M134/I123,$M134-SUM($I140:AS140)))</f>
        <v>0</v>
      </c>
      <c r="AU140" s="4">
        <f>IF(AU$5&lt;=$D140,0,IF(SUM($D140,I123)&gt;AU$5,$M134/I123,$M134-SUM($I140:AT140)))</f>
        <v>0</v>
      </c>
      <c r="AV140" s="4">
        <f>IF(AV$5&lt;=$D140,0,IF(SUM($D140,I123)&gt;AV$5,$M134/I123,$M134-SUM($I140:AU140)))</f>
        <v>0</v>
      </c>
      <c r="AW140" s="4">
        <f>IF(AW$5&lt;=$D140,0,IF(SUM($D140,I123)&gt;AW$5,$M134/I123,$M134-SUM($I140:AV140)))</f>
        <v>0</v>
      </c>
      <c r="AX140" s="4">
        <f>IF(AX$5&lt;=$D140,0,IF(SUM($D140,I123)&gt;AX$5,$M134/I123,$M134-SUM($I140:AW140)))</f>
        <v>0</v>
      </c>
      <c r="AY140" s="4">
        <f>IF(AY$5&lt;=$D140,0,IF(SUM($D140,I123)&gt;AY$5,$M134/I123,$M134-SUM($I140:AX140)))</f>
        <v>0</v>
      </c>
      <c r="AZ140" s="4">
        <f>IF(AZ$5&lt;=$D140,0,IF(SUM($D140,I123)&gt;AZ$5,$M134/I123,$M134-SUM($I140:AY140)))</f>
        <v>0</v>
      </c>
      <c r="BA140" s="4">
        <f>IF(BA$5&lt;=$D140,0,IF(SUM($D140,I123)&gt;BA$5,$M134/I123,$M134-SUM($I140:AZ140)))</f>
        <v>0</v>
      </c>
      <c r="BB140" s="4">
        <f>IF(BB$5&lt;=$D140,0,IF(SUM($D140,I123)&gt;BB$5,$M134/I123,$M134-SUM($I140:BA140)))</f>
        <v>0</v>
      </c>
      <c r="BC140" s="4">
        <f>IF(BC$5&lt;=$D140,0,IF(SUM($D140,I123)&gt;BC$5,$M134/I123,$M134-SUM($I140:BB140)))</f>
        <v>0</v>
      </c>
      <c r="BD140" s="4">
        <f>IF(BD$5&lt;=$D140,0,IF(SUM($D140,I123)&gt;BD$5,$M134/I123,$M134-SUM($I140:BC140)))</f>
        <v>0</v>
      </c>
      <c r="BE140" s="4">
        <f>IF(BE$5&lt;=$D140,0,IF(SUM($D140,I123)&gt;BE$5,$M134/I123,$M134-SUM($I140:BD140)))</f>
        <v>0</v>
      </c>
      <c r="BF140" s="4">
        <f>IF(BF$5&lt;=$D140,0,IF(SUM($D140,I123)&gt;BF$5,$M134/I123,$M134-SUM($I140:BE140)))</f>
        <v>0</v>
      </c>
      <c r="BG140" s="4">
        <f>IF(BG$5&lt;=$D140,0,IF(SUM($D140,I123)&gt;BG$5,$M134/I123,$M134-SUM($I140:BF140)))</f>
        <v>0</v>
      </c>
      <c r="BH140" s="4">
        <f>IF(BH$5&lt;=$D140,0,IF(SUM($D140,I123)&gt;BH$5,$M134/I123,$M134-SUM($I140:BG140)))</f>
        <v>0</v>
      </c>
      <c r="BI140" s="4">
        <f>IF(BI$5&lt;=$D140,0,IF(SUM($D140,I123)&gt;BI$5,$M134/I123,$M134-SUM($I140:BH140)))</f>
        <v>0</v>
      </c>
      <c r="BJ140" s="4">
        <f>IF(BJ$5&lt;=$D140,0,IF(SUM($D140,I123)&gt;BJ$5,$M134/I123,$M134-SUM($I140:BI140)))</f>
        <v>0</v>
      </c>
      <c r="BK140" s="4">
        <f>IF(BK$5&lt;=$D140,0,IF(SUM($D140,I123)&gt;BK$5,$M134/I123,$M134-SUM($I140:BJ140)))</f>
        <v>0</v>
      </c>
      <c r="BL140" s="4">
        <f>IF(BL$5&lt;=$D140,0,IF(SUM($D140,I123)&gt;BL$5,$M134/I123,$M134-SUM($I140:BK140)))</f>
        <v>0</v>
      </c>
      <c r="BM140" s="4">
        <f>IF(BM$5&lt;=$D140,0,IF(SUM($D140,I123)&gt;BM$5,$M134/I123,$M134-SUM($I140:BL140)))</f>
        <v>0</v>
      </c>
      <c r="BN140" s="4">
        <f>IF(BN$5&lt;=$D140,0,IF(SUM($D140,I123)&gt;BN$5,$M134/I123,$M134-SUM($I140:BM140)))</f>
        <v>0</v>
      </c>
      <c r="BO140" s="4">
        <f>IF(BO$5&lt;=$D140,0,IF(SUM($D140,I123)&gt;BO$5,$M134/I123,$M134-SUM($I140:BN140)))</f>
        <v>0</v>
      </c>
      <c r="BP140" s="4">
        <f>IF(BP$5&lt;=$D140,0,IF(SUM($D140,I123)&gt;BP$5,$M134/I123,$M134-SUM($I140:BO140)))</f>
        <v>0</v>
      </c>
      <c r="BQ140" s="4">
        <f>IF(BQ$5&lt;=$D140,0,IF(SUM($D140,I123)&gt;BQ$5,$M134/I123,$M134-SUM($I140:BP140)))</f>
        <v>0</v>
      </c>
    </row>
    <row r="141" spans="1:69" ht="12.75" customHeight="1">
      <c r="D141" s="23">
        <f t="shared" si="145"/>
        <v>2015</v>
      </c>
      <c r="E141" s="1" t="s">
        <v>25</v>
      </c>
      <c r="I141" s="34"/>
      <c r="J141" s="4">
        <f>IF(J$5&lt;=$D141,0,IF(SUM($D141,I123)&gt;J$5,$N134/I123,$N134-SUM($I141:I141)))</f>
        <v>0</v>
      </c>
      <c r="K141" s="4">
        <f>IF(K$5&lt;=$D141,0,IF(SUM($D141,I123)&gt;K$5,$N134/I123,$N134-SUM($I141:J141)))</f>
        <v>0</v>
      </c>
      <c r="L141" s="4">
        <f>IF(L$5&lt;=$D141,0,IF(SUM($D141,I123)&gt;L$5,$N134/I123,$N134-SUM($I141:K141)))</f>
        <v>0</v>
      </c>
      <c r="M141" s="4">
        <f>IF(M$5&lt;=$D141,0,IF(SUM($D141,I123)&gt;M$5,$N134/I123,$N134-SUM($I141:L141)))</f>
        <v>0</v>
      </c>
      <c r="N141" s="4">
        <f>IF(N$5&lt;=$D141,0,IF(SUM($D141,I123)&gt;N$5,$N134/I123,$N134-SUM($I141:M141)))</f>
        <v>0</v>
      </c>
      <c r="O141" s="4">
        <f>IF(O$5&lt;=$D141,0,IF(SUM($D141,I123)&gt;O$5,$N134/I123,$N134-SUM($I141:N141)))</f>
        <v>0</v>
      </c>
      <c r="P141" s="4">
        <f>IF(P$5&lt;=$D141,0,IF(SUM($D141,I123)&gt;P$5,$N134/I123,$N134-SUM($I141:O141)))</f>
        <v>0</v>
      </c>
      <c r="Q141" s="4">
        <f>IF(Q$5&lt;=$D141,0,IF(SUM($D141,I123)&gt;Q$5,$N134/I123,$N134-SUM($I141:P141)))</f>
        <v>0</v>
      </c>
      <c r="R141" s="4">
        <f>IF(R$5&lt;=$D141,0,IF(SUM($D141,I123)&gt;R$5,$N134/I123,$N134-SUM($I141:Q141)))</f>
        <v>0</v>
      </c>
      <c r="S141" s="4">
        <f>IF(S$5&lt;=$D141,0,IF(SUM($D141,I123)&gt;S$5,$N134/I123,$N134-SUM($I141:R141)))</f>
        <v>0</v>
      </c>
      <c r="T141" s="4">
        <f>IF(T$5&lt;=$D141,0,IF(SUM($D141,I123)&gt;T$5,$N134/I123,$N134-SUM($I141:S141)))</f>
        <v>0</v>
      </c>
      <c r="U141" s="4">
        <f>IF(U$5&lt;=$D141,0,IF(SUM($D141,I123)&gt;U$5,$N134/I123,$N134-SUM($I141:T141)))</f>
        <v>0</v>
      </c>
      <c r="V141" s="4">
        <f>IF(V$5&lt;=$D141,0,IF(SUM($D141,I123)&gt;V$5,$N134/I123,$N134-SUM($I141:U141)))</f>
        <v>0</v>
      </c>
      <c r="W141" s="4">
        <f>IF(W$5&lt;=$D141,0,IF(SUM($D141,I123)&gt;W$5,$N134/I123,$N134-SUM($I141:V141)))</f>
        <v>0</v>
      </c>
      <c r="X141" s="4">
        <f>IF(X$5&lt;=$D141,0,IF(SUM($D141,I123)&gt;X$5,$N134/I123,$N134-SUM($I141:W141)))</f>
        <v>0</v>
      </c>
      <c r="Y141" s="4">
        <f>IF(Y$5&lt;=$D141,0,IF(SUM($D141,I123)&gt;Y$5,$N134/I123,$N134-SUM($I141:X141)))</f>
        <v>0</v>
      </c>
      <c r="Z141" s="4">
        <f>IF(Z$5&lt;=$D141,0,IF(SUM($D141,I123)&gt;Z$5,$N134/I123,$N134-SUM($I141:Y141)))</f>
        <v>0</v>
      </c>
      <c r="AA141" s="4">
        <f>IF(AA$5&lt;=$D141,0,IF(SUM($D141,I123)&gt;AA$5,$N134/I123,$N134-SUM($I141:Z141)))</f>
        <v>0</v>
      </c>
      <c r="AB141" s="4">
        <f>IF(AB$5&lt;=$D141,0,IF(SUM($D141,I123)&gt;AB$5,$N134/I123,$N134-SUM($I141:AA141)))</f>
        <v>0</v>
      </c>
      <c r="AC141" s="4">
        <f>IF(AC$5&lt;=$D141,0,IF(SUM($D141,I123)&gt;AC$5,$N134/I123,$N134-SUM($I141:AB141)))</f>
        <v>0</v>
      </c>
      <c r="AD141" s="4">
        <f>IF(AD$5&lt;=$D141,0,IF(SUM($D141,I123)&gt;AD$5,$N134/I123,$N134-SUM($I141:AC141)))</f>
        <v>0</v>
      </c>
      <c r="AE141" s="4">
        <f>IF(AE$5&lt;=$D141,0,IF(SUM($D141,I123)&gt;AE$5,$N134/I123,$N134-SUM($I141:AD141)))</f>
        <v>0</v>
      </c>
      <c r="AF141" s="4">
        <f>IF(AF$5&lt;=$D141,0,IF(SUM($D141,I123)&gt;AF$5,$N134/I123,$N134-SUM($I141:AE141)))</f>
        <v>0</v>
      </c>
      <c r="AG141" s="4">
        <f>IF(AG$5&lt;=$D141,0,IF(SUM($D141,I123)&gt;AG$5,$N134/I123,$N134-SUM($I141:AF141)))</f>
        <v>0</v>
      </c>
      <c r="AH141" s="4">
        <f>IF(AH$5&lt;=$D141,0,IF(SUM($D141,I123)&gt;AH$5,$N134/I123,$N134-SUM($I141:AG141)))</f>
        <v>0</v>
      </c>
      <c r="AI141" s="4">
        <f>IF(AI$5&lt;=$D141,0,IF(SUM($D141,I123)&gt;AI$5,$N134/I123,$N134-SUM($I141:AH141)))</f>
        <v>0</v>
      </c>
      <c r="AJ141" s="4">
        <f>IF(AJ$5&lt;=$D141,0,IF(SUM($D141,I123)&gt;AJ$5,$N134/I123,$N134-SUM($I141:AI141)))</f>
        <v>0</v>
      </c>
      <c r="AK141" s="4">
        <f>IF(AK$5&lt;=$D141,0,IF(SUM($D141,I123)&gt;AK$5,$N134/I123,$N134-SUM($I141:AJ141)))</f>
        <v>0</v>
      </c>
      <c r="AL141" s="4">
        <f>IF(AL$5&lt;=$D141,0,IF(SUM($D141,I123)&gt;AL$5,$N134/I123,$N134-SUM($I141:AK141)))</f>
        <v>0</v>
      </c>
      <c r="AM141" s="4">
        <f>IF(AM$5&lt;=$D141,0,IF(SUM($D141,I123)&gt;AM$5,$N134/I123,$N134-SUM($I141:AL141)))</f>
        <v>0</v>
      </c>
      <c r="AN141" s="4">
        <f>IF(AN$5&lt;=$D141,0,IF(SUM($D141,I123)&gt;AN$5,$N134/I123,$N134-SUM($I141:AM141)))</f>
        <v>0</v>
      </c>
      <c r="AO141" s="4">
        <f>IF(AO$5&lt;=$D141,0,IF(SUM($D141,I123)&gt;AO$5,$N134/I123,$N134-SUM($I141:AN141)))</f>
        <v>0</v>
      </c>
      <c r="AP141" s="4">
        <f>IF(AP$5&lt;=$D141,0,IF(SUM($D141,I123)&gt;AP$5,$N134/I123,$N134-SUM($I141:AO141)))</f>
        <v>0</v>
      </c>
      <c r="AQ141" s="4">
        <f>IF(AQ$5&lt;=$D141,0,IF(SUM($D141,I123)&gt;AQ$5,$N134/I123,$N134-SUM($I141:AP141)))</f>
        <v>0</v>
      </c>
      <c r="AR141" s="4">
        <f>IF(AR$5&lt;=$D141,0,IF(SUM($D141,I123)&gt;AR$5,$N134/I123,$N134-SUM($I141:AQ141)))</f>
        <v>0</v>
      </c>
      <c r="AS141" s="4">
        <f>IF(AS$5&lt;=$D141,0,IF(SUM($D141,I123)&gt;AS$5,$N134/I123,$N134-SUM($I141:AR141)))</f>
        <v>0</v>
      </c>
      <c r="AT141" s="4">
        <f>IF(AT$5&lt;=$D141,0,IF(SUM($D141,I123)&gt;AT$5,$N134/I123,$N134-SUM($I141:AS141)))</f>
        <v>0</v>
      </c>
      <c r="AU141" s="4">
        <f>IF(AU$5&lt;=$D141,0,IF(SUM($D141,I123)&gt;AU$5,$N134/I123,$N134-SUM($I141:AT141)))</f>
        <v>0</v>
      </c>
      <c r="AV141" s="4">
        <f>IF(AV$5&lt;=$D141,0,IF(SUM($D141,I123)&gt;AV$5,$N134/I123,$N134-SUM($I141:AU141)))</f>
        <v>0</v>
      </c>
      <c r="AW141" s="4">
        <f>IF(AW$5&lt;=$D141,0,IF(SUM($D141,I123)&gt;AW$5,$N134/I123,$N134-SUM($I141:AV141)))</f>
        <v>0</v>
      </c>
      <c r="AX141" s="4">
        <f>IF(AX$5&lt;=$D141,0,IF(SUM($D141,I123)&gt;AX$5,$N134/I123,$N134-SUM($I141:AW141)))</f>
        <v>0</v>
      </c>
      <c r="AY141" s="4">
        <f>IF(AY$5&lt;=$D141,0,IF(SUM($D141,I123)&gt;AY$5,$N134/I123,$N134-SUM($I141:AX141)))</f>
        <v>0</v>
      </c>
      <c r="AZ141" s="4">
        <f>IF(AZ$5&lt;=$D141,0,IF(SUM($D141,I123)&gt;AZ$5,$N134/I123,$N134-SUM($I141:AY141)))</f>
        <v>0</v>
      </c>
      <c r="BA141" s="4">
        <f>IF(BA$5&lt;=$D141,0,IF(SUM($D141,I123)&gt;BA$5,$N134/I123,$N134-SUM($I141:AZ141)))</f>
        <v>0</v>
      </c>
      <c r="BB141" s="4">
        <f>IF(BB$5&lt;=$D141,0,IF(SUM($D141,I123)&gt;BB$5,$N134/I123,$N134-SUM($I141:BA141)))</f>
        <v>0</v>
      </c>
      <c r="BC141" s="4">
        <f>IF(BC$5&lt;=$D141,0,IF(SUM($D141,I123)&gt;BC$5,$N134/I123,$N134-SUM($I141:BB141)))</f>
        <v>0</v>
      </c>
      <c r="BD141" s="4">
        <f>IF(BD$5&lt;=$D141,0,IF(SUM($D141,I123)&gt;BD$5,$N134/I123,$N134-SUM($I141:BC141)))</f>
        <v>0</v>
      </c>
      <c r="BE141" s="4">
        <f>IF(BE$5&lt;=$D141,0,IF(SUM($D141,I123)&gt;BE$5,$N134/I123,$N134-SUM($I141:BD141)))</f>
        <v>0</v>
      </c>
      <c r="BF141" s="4">
        <f>IF(BF$5&lt;=$D141,0,IF(SUM($D141,I123)&gt;BF$5,$N134/I123,$N134-SUM($I141:BE141)))</f>
        <v>0</v>
      </c>
      <c r="BG141" s="4">
        <f>IF(BG$5&lt;=$D141,0,IF(SUM($D141,I123)&gt;BG$5,$N134/I123,$N134-SUM($I141:BF141)))</f>
        <v>0</v>
      </c>
      <c r="BH141" s="4">
        <f>IF(BH$5&lt;=$D141,0,IF(SUM($D141,I123)&gt;BH$5,$N134/I123,$N134-SUM($I141:BG141)))</f>
        <v>0</v>
      </c>
      <c r="BI141" s="4">
        <f>IF(BI$5&lt;=$D141,0,IF(SUM($D141,I123)&gt;BI$5,$N134/I123,$N134-SUM($I141:BH141)))</f>
        <v>0</v>
      </c>
      <c r="BJ141" s="4">
        <f>IF(BJ$5&lt;=$D141,0,IF(SUM($D141,I123)&gt;BJ$5,$N134/I123,$N134-SUM($I141:BI141)))</f>
        <v>0</v>
      </c>
      <c r="BK141" s="4">
        <f>IF(BK$5&lt;=$D141,0,IF(SUM($D141,I123)&gt;BK$5,$N134/I123,$N134-SUM($I141:BJ141)))</f>
        <v>0</v>
      </c>
      <c r="BL141" s="4">
        <f>IF(BL$5&lt;=$D141,0,IF(SUM($D141,I123)&gt;BL$5,$N134/I123,$N134-SUM($I141:BK141)))</f>
        <v>0</v>
      </c>
      <c r="BM141" s="4">
        <f>IF(BM$5&lt;=$D141,0,IF(SUM($D141,I123)&gt;BM$5,$N134/I123,$N134-SUM($I141:BL141)))</f>
        <v>0</v>
      </c>
      <c r="BN141" s="4">
        <f>IF(BN$5&lt;=$D141,0,IF(SUM($D141,I123)&gt;BN$5,$N134/I123,$N134-SUM($I141:BM141)))</f>
        <v>0</v>
      </c>
      <c r="BO141" s="4">
        <f>IF(BO$5&lt;=$D141,0,IF(SUM($D141,I123)&gt;BO$5,$N134/I123,$N134-SUM($I141:BN141)))</f>
        <v>0</v>
      </c>
      <c r="BP141" s="4">
        <f>IF(BP$5&lt;=$D141,0,IF(SUM($D141,I123)&gt;BP$5,$N134/I123,$N134-SUM($I141:BO141)))</f>
        <v>0</v>
      </c>
      <c r="BQ141" s="4">
        <f>IF(BQ$5&lt;=$D141,0,IF(SUM($D141,I123)&gt;BQ$5,$N134/I123,$N134-SUM($I141:BP141)))</f>
        <v>0</v>
      </c>
    </row>
    <row r="142" spans="1:69" ht="12.75" customHeight="1">
      <c r="D142" s="23">
        <f t="shared" si="145"/>
        <v>2016</v>
      </c>
      <c r="E142" s="1" t="s">
        <v>25</v>
      </c>
      <c r="I142" s="34"/>
      <c r="J142" s="4">
        <f>IF(J$5&lt;=$D142,0,IF(SUM($D142,I123)&gt;J$5,$O134/I123,$O134-SUM($I142:I142)))</f>
        <v>0</v>
      </c>
      <c r="K142" s="4">
        <f>IF(K$5&lt;=$D142,0,IF(SUM($D142,I123)&gt;K$5,$O134/I123,$O134-SUM($I142:J142)))</f>
        <v>0</v>
      </c>
      <c r="L142" s="4">
        <f>IF(L$5&lt;=$D142,0,IF(SUM($D142,I123)&gt;L$5,$O134/I123,$O134-SUM($I142:K142)))</f>
        <v>0</v>
      </c>
      <c r="M142" s="4">
        <f>IF(M$5&lt;=$D142,0,IF(SUM($D142,I123)&gt;M$5,$O134/I123,$O134-SUM($I142:L142)))</f>
        <v>0</v>
      </c>
      <c r="N142" s="4">
        <f>IF(N$5&lt;=$D142,0,IF(SUM($D142,I123)&gt;N$5,$O134/I123,$O134-SUM($I142:M142)))</f>
        <v>0</v>
      </c>
      <c r="O142" s="4">
        <f>IF(O$5&lt;=$D142,0,IF(SUM($D142,I123)&gt;O$5,$O134/I123,$O134-SUM($I142:N142)))</f>
        <v>0</v>
      </c>
      <c r="P142" s="4">
        <f>IF(P$5&lt;=$D142,0,IF(SUM($D142,I123)&gt;P$5,$O134/I123,$O134-SUM($I142:O142)))</f>
        <v>0</v>
      </c>
      <c r="Q142" s="4">
        <f>IF(Q$5&lt;=$D142,0,IF(SUM($D142,I123)&gt;Q$5,$O134/I123,$O134-SUM($I142:P142)))</f>
        <v>0</v>
      </c>
      <c r="R142" s="4">
        <f>IF(R$5&lt;=$D142,0,IF(SUM($D142,I123)&gt;R$5,$O134/I123,$O134-SUM($I142:Q142)))</f>
        <v>0</v>
      </c>
      <c r="S142" s="4">
        <f>IF(S$5&lt;=$D142,0,IF(SUM($D142,I123)&gt;S$5,$O134/I123,$O134-SUM($I142:R142)))</f>
        <v>0</v>
      </c>
      <c r="T142" s="4">
        <f>IF(T$5&lt;=$D142,0,IF(SUM($D142,I123)&gt;T$5,$O134/I123,$O134-SUM($I142:S142)))</f>
        <v>0</v>
      </c>
      <c r="U142" s="4">
        <f>IF(U$5&lt;=$D142,0,IF(SUM($D142,I123)&gt;U$5,$O134/I123,$O134-SUM($I142:T142)))</f>
        <v>0</v>
      </c>
      <c r="V142" s="4">
        <f>IF(V$5&lt;=$D142,0,IF(SUM($D142,I123)&gt;V$5,$O134/I123,$O134-SUM($I142:U142)))</f>
        <v>0</v>
      </c>
      <c r="W142" s="4">
        <f>IF(W$5&lt;=$D142,0,IF(SUM($D142,I123)&gt;W$5,$O134/I123,$O134-SUM($I142:V142)))</f>
        <v>0</v>
      </c>
      <c r="X142" s="4">
        <f>IF(X$5&lt;=$D142,0,IF(SUM($D142,I123)&gt;X$5,$O134/I123,$O134-SUM($I142:W142)))</f>
        <v>0</v>
      </c>
      <c r="Y142" s="4">
        <f>IF(Y$5&lt;=$D142,0,IF(SUM($D142,I123)&gt;Y$5,$O134/I123,$O134-SUM($I142:X142)))</f>
        <v>0</v>
      </c>
      <c r="Z142" s="4">
        <f>IF(Z$5&lt;=$D142,0,IF(SUM($D142,I123)&gt;Z$5,$O134/I123,$O134-SUM($I142:Y142)))</f>
        <v>0</v>
      </c>
      <c r="AA142" s="4">
        <f>IF(AA$5&lt;=$D142,0,IF(SUM($D142,I123)&gt;AA$5,$O134/I123,$O134-SUM($I142:Z142)))</f>
        <v>0</v>
      </c>
      <c r="AB142" s="4">
        <f>IF(AB$5&lt;=$D142,0,IF(SUM($D142,I123)&gt;AB$5,$O134/I123,$O134-SUM($I142:AA142)))</f>
        <v>0</v>
      </c>
      <c r="AC142" s="4">
        <f>IF(AC$5&lt;=$D142,0,IF(SUM($D142,I123)&gt;AC$5,$O134/I123,$O134-SUM($I142:AB142)))</f>
        <v>0</v>
      </c>
      <c r="AD142" s="4">
        <f>IF(AD$5&lt;=$D142,0,IF(SUM($D142,I123)&gt;AD$5,$O134/I123,$O134-SUM($I142:AC142)))</f>
        <v>0</v>
      </c>
      <c r="AE142" s="4">
        <f>IF(AE$5&lt;=$D142,0,IF(SUM($D142,I123)&gt;AE$5,$O134/I123,$O134-SUM($I142:AD142)))</f>
        <v>0</v>
      </c>
      <c r="AF142" s="4">
        <f>IF(AF$5&lt;=$D142,0,IF(SUM($D142,I123)&gt;AF$5,$O134/I123,$O134-SUM($I142:AE142)))</f>
        <v>0</v>
      </c>
      <c r="AG142" s="4">
        <f>IF(AG$5&lt;=$D142,0,IF(SUM($D142,I123)&gt;AG$5,$O134/I123,$O134-SUM($I142:AF142)))</f>
        <v>0</v>
      </c>
      <c r="AH142" s="4">
        <f>IF(AH$5&lt;=$D142,0,IF(SUM($D142,I123)&gt;AH$5,$O134/I123,$O134-SUM($I142:AG142)))</f>
        <v>0</v>
      </c>
      <c r="AI142" s="4">
        <f>IF(AI$5&lt;=$D142,0,IF(SUM($D142,I123)&gt;AI$5,$O134/I123,$O134-SUM($I142:AH142)))</f>
        <v>0</v>
      </c>
      <c r="AJ142" s="4">
        <f>IF(AJ$5&lt;=$D142,0,IF(SUM($D142,I123)&gt;AJ$5,$O134/I123,$O134-SUM($I142:AI142)))</f>
        <v>0</v>
      </c>
      <c r="AK142" s="4">
        <f>IF(AK$5&lt;=$D142,0,IF(SUM($D142,I123)&gt;AK$5,$O134/I123,$O134-SUM($I142:AJ142)))</f>
        <v>0</v>
      </c>
      <c r="AL142" s="4">
        <f>IF(AL$5&lt;=$D142,0,IF(SUM($D142,I123)&gt;AL$5,$O134/I123,$O134-SUM($I142:AK142)))</f>
        <v>0</v>
      </c>
      <c r="AM142" s="4">
        <f>IF(AM$5&lt;=$D142,0,IF(SUM($D142,I123)&gt;AM$5,$O134/I123,$O134-SUM($I142:AL142)))</f>
        <v>0</v>
      </c>
      <c r="AN142" s="4">
        <f>IF(AN$5&lt;=$D142,0,IF(SUM($D142,I123)&gt;AN$5,$O134/I123,$O134-SUM($I142:AM142)))</f>
        <v>0</v>
      </c>
      <c r="AO142" s="4">
        <f>IF(AO$5&lt;=$D142,0,IF(SUM($D142,I123)&gt;AO$5,$O134/I123,$O134-SUM($I142:AN142)))</f>
        <v>0</v>
      </c>
      <c r="AP142" s="4">
        <f>IF(AP$5&lt;=$D142,0,IF(SUM($D142,I123)&gt;AP$5,$O134/I123,$O134-SUM($I142:AO142)))</f>
        <v>0</v>
      </c>
      <c r="AQ142" s="4">
        <f>IF(AQ$5&lt;=$D142,0,IF(SUM($D142,I123)&gt;AQ$5,$O134/I123,$O134-SUM($I142:AP142)))</f>
        <v>0</v>
      </c>
      <c r="AR142" s="4">
        <f>IF(AR$5&lt;=$D142,0,IF(SUM($D142,I123)&gt;AR$5,$O134/I123,$O134-SUM($I142:AQ142)))</f>
        <v>0</v>
      </c>
      <c r="AS142" s="4">
        <f>IF(AS$5&lt;=$D142,0,IF(SUM($D142,I123)&gt;AS$5,$O134/I123,$O134-SUM($I142:AR142)))</f>
        <v>0</v>
      </c>
      <c r="AT142" s="4">
        <f>IF(AT$5&lt;=$D142,0,IF(SUM($D142,I123)&gt;AT$5,$O134/I123,$O134-SUM($I142:AS142)))</f>
        <v>0</v>
      </c>
      <c r="AU142" s="4">
        <f>IF(AU$5&lt;=$D142,0,IF(SUM($D142,I123)&gt;AU$5,$O134/I123,$O134-SUM($I142:AT142)))</f>
        <v>0</v>
      </c>
      <c r="AV142" s="4">
        <f>IF(AV$5&lt;=$D142,0,IF(SUM($D142,I123)&gt;AV$5,$O134/I123,$O134-SUM($I142:AU142)))</f>
        <v>0</v>
      </c>
      <c r="AW142" s="4">
        <f>IF(AW$5&lt;=$D142,0,IF(SUM($D142,I123)&gt;AW$5,$O134/I123,$O134-SUM($I142:AV142)))</f>
        <v>0</v>
      </c>
      <c r="AX142" s="4">
        <f>IF(AX$5&lt;=$D142,0,IF(SUM($D142,I123)&gt;AX$5,$O134/I123,$O134-SUM($I142:AW142)))</f>
        <v>0</v>
      </c>
      <c r="AY142" s="4">
        <f>IF(AY$5&lt;=$D142,0,IF(SUM($D142,I123)&gt;AY$5,$O134/I123,$O134-SUM($I142:AX142)))</f>
        <v>0</v>
      </c>
      <c r="AZ142" s="4">
        <f>IF(AZ$5&lt;=$D142,0,IF(SUM($D142,I123)&gt;AZ$5,$O134/I123,$O134-SUM($I142:AY142)))</f>
        <v>0</v>
      </c>
      <c r="BA142" s="4">
        <f>IF(BA$5&lt;=$D142,0,IF(SUM($D142,I123)&gt;BA$5,$O134/I123,$O134-SUM($I142:AZ142)))</f>
        <v>0</v>
      </c>
      <c r="BB142" s="4">
        <f>IF(BB$5&lt;=$D142,0,IF(SUM($D142,I123)&gt;BB$5,$O134/I123,$O134-SUM($I142:BA142)))</f>
        <v>0</v>
      </c>
      <c r="BC142" s="4">
        <f>IF(BC$5&lt;=$D142,0,IF(SUM($D142,I123)&gt;BC$5,$O134/I123,$O134-SUM($I142:BB142)))</f>
        <v>0</v>
      </c>
      <c r="BD142" s="4">
        <f>IF(BD$5&lt;=$D142,0,IF(SUM($D142,I123)&gt;BD$5,$O134/I123,$O134-SUM($I142:BC142)))</f>
        <v>0</v>
      </c>
      <c r="BE142" s="4">
        <f>IF(BE$5&lt;=$D142,0,IF(SUM($D142,I123)&gt;BE$5,$O134/I123,$O134-SUM($I142:BD142)))</f>
        <v>0</v>
      </c>
      <c r="BF142" s="4">
        <f>IF(BF$5&lt;=$D142,0,IF(SUM($D142,I123)&gt;BF$5,$O134/I123,$O134-SUM($I142:BE142)))</f>
        <v>0</v>
      </c>
      <c r="BG142" s="4">
        <f>IF(BG$5&lt;=$D142,0,IF(SUM($D142,I123)&gt;BG$5,$O134/I123,$O134-SUM($I142:BF142)))</f>
        <v>0</v>
      </c>
      <c r="BH142" s="4">
        <f>IF(BH$5&lt;=$D142,0,IF(SUM($D142,I123)&gt;BH$5,$O134/I123,$O134-SUM($I142:BG142)))</f>
        <v>0</v>
      </c>
      <c r="BI142" s="4">
        <f>IF(BI$5&lt;=$D142,0,IF(SUM($D142,I123)&gt;BI$5,$O134/I123,$O134-SUM($I142:BH142)))</f>
        <v>0</v>
      </c>
      <c r="BJ142" s="4">
        <f>IF(BJ$5&lt;=$D142,0,IF(SUM($D142,I123)&gt;BJ$5,$O134/I123,$O134-SUM($I142:BI142)))</f>
        <v>0</v>
      </c>
      <c r="BK142" s="4">
        <f>IF(BK$5&lt;=$D142,0,IF(SUM($D142,I123)&gt;BK$5,$O134/I123,$O134-SUM($I142:BJ142)))</f>
        <v>0</v>
      </c>
      <c r="BL142" s="4">
        <f>IF(BL$5&lt;=$D142,0,IF(SUM($D142,I123)&gt;BL$5,$O134/I123,$O134-SUM($I142:BK142)))</f>
        <v>0</v>
      </c>
      <c r="BM142" s="4">
        <f>IF(BM$5&lt;=$D142,0,IF(SUM($D142,I123)&gt;BM$5,$O134/I123,$O134-SUM($I142:BL142)))</f>
        <v>0</v>
      </c>
      <c r="BN142" s="4">
        <f>IF(BN$5&lt;=$D142,0,IF(SUM($D142,I123)&gt;BN$5,$O134/I123,$O134-SUM($I142:BM142)))</f>
        <v>0</v>
      </c>
      <c r="BO142" s="4">
        <f>IF(BO$5&lt;=$D142,0,IF(SUM($D142,I123)&gt;BO$5,$O134/I123,$O134-SUM($I142:BN142)))</f>
        <v>0</v>
      </c>
      <c r="BP142" s="4">
        <f>IF(BP$5&lt;=$D142,0,IF(SUM($D142,I123)&gt;BP$5,$O134/I123,$O134-SUM($I142:BO142)))</f>
        <v>0</v>
      </c>
      <c r="BQ142" s="4">
        <f>IF(BQ$5&lt;=$D142,0,IF(SUM($D142,I123)&gt;BQ$5,$O134/I123,$O134-SUM($I142:BP142)))</f>
        <v>0</v>
      </c>
    </row>
    <row r="143" spans="1:69" ht="12.75" customHeight="1">
      <c r="D143" s="23">
        <f t="shared" si="145"/>
        <v>2017</v>
      </c>
      <c r="E143" s="1" t="s">
        <v>25</v>
      </c>
      <c r="I143" s="34"/>
      <c r="J143" s="4">
        <f>IF(J$5&lt;=$D143,0,IF(SUM($D143,I123)&gt;J$5,$P134/I123,$P134-SUM($I143:I143)))</f>
        <v>0</v>
      </c>
      <c r="K143" s="4">
        <f>IF(K$5&lt;=$D143,0,IF(SUM($D143,I123)&gt;K$5,$P134/I123,$P134-SUM($I143:J143)))</f>
        <v>0</v>
      </c>
      <c r="L143" s="4">
        <f>IF(L$5&lt;=$D143,0,IF(SUM($D143,I123)&gt;L$5,$P134/I123,$P134-SUM($I143:K143)))</f>
        <v>0</v>
      </c>
      <c r="M143" s="4">
        <f>IF(M$5&lt;=$D143,0,IF(SUM($D143,I123)&gt;M$5,$P134/I123,$P134-SUM($I143:L143)))</f>
        <v>0</v>
      </c>
      <c r="N143" s="4">
        <f>IF(N$5&lt;=$D143,0,IF(SUM($D143,I123)&gt;N$5,$P134/I123,$P134-SUM($I143:M143)))</f>
        <v>0</v>
      </c>
      <c r="O143" s="4">
        <f>IF(O$5&lt;=$D143,0,IF(SUM($D143,I123)&gt;O$5,$P134/I123,$P134-SUM($I143:N143)))</f>
        <v>0</v>
      </c>
      <c r="P143" s="4">
        <f>IF(P$5&lt;=$D143,0,IF(SUM($D143,I123)&gt;P$5,$P134/I123,$P134-SUM($I143:O143)))</f>
        <v>0</v>
      </c>
      <c r="Q143" s="4">
        <f>IF(Q$5&lt;=$D143,0,IF(SUM($D143,I123)&gt;Q$5,$P134/I123,$P134-SUM($I143:P143)))</f>
        <v>0</v>
      </c>
      <c r="R143" s="4">
        <f>IF(R$5&lt;=$D143,0,IF(SUM($D143,I123)&gt;R$5,$P134/I123,$P134-SUM($I143:Q143)))</f>
        <v>0</v>
      </c>
      <c r="S143" s="4">
        <f>IF(S$5&lt;=$D143,0,IF(SUM($D143,I123)&gt;S$5,$P134/I123,$P134-SUM($I143:R143)))</f>
        <v>0</v>
      </c>
      <c r="T143" s="4">
        <f>IF(T$5&lt;=$D143,0,IF(SUM($D143,I123)&gt;T$5,$P134/I123,$P134-SUM($I143:S143)))</f>
        <v>0</v>
      </c>
      <c r="U143" s="4">
        <f>IF(U$5&lt;=$D143,0,IF(SUM($D143,I123)&gt;U$5,$P134/I123,$P134-SUM($I143:T143)))</f>
        <v>0</v>
      </c>
      <c r="V143" s="4">
        <f>IF(V$5&lt;=$D143,0,IF(SUM($D143,I123)&gt;V$5,$P134/I123,$P134-SUM($I143:U143)))</f>
        <v>0</v>
      </c>
      <c r="W143" s="4">
        <f>IF(W$5&lt;=$D143,0,IF(SUM($D143,I123)&gt;W$5,$P134/I123,$P134-SUM($I143:V143)))</f>
        <v>0</v>
      </c>
      <c r="X143" s="4">
        <f>IF(X$5&lt;=$D143,0,IF(SUM($D143,I123)&gt;X$5,$P134/I123,$P134-SUM($I143:W143)))</f>
        <v>0</v>
      </c>
      <c r="Y143" s="4">
        <f>IF(Y$5&lt;=$D143,0,IF(SUM($D143,I123)&gt;Y$5,$P134/I123,$P134-SUM($I143:X143)))</f>
        <v>0</v>
      </c>
      <c r="Z143" s="4">
        <f>IF(Z$5&lt;=$D143,0,IF(SUM($D143,I123)&gt;Z$5,$P134/I123,$P134-SUM($I143:Y143)))</f>
        <v>0</v>
      </c>
      <c r="AA143" s="4">
        <f>IF(AA$5&lt;=$D143,0,IF(SUM($D143,I123)&gt;AA$5,$P134/I123,$P134-SUM($I143:Z143)))</f>
        <v>0</v>
      </c>
      <c r="AB143" s="4">
        <f>IF(AB$5&lt;=$D143,0,IF(SUM($D143,I123)&gt;AB$5,$P134/I123,$P134-SUM($I143:AA143)))</f>
        <v>0</v>
      </c>
      <c r="AC143" s="4">
        <f>IF(AC$5&lt;=$D143,0,IF(SUM($D143,I123)&gt;AC$5,$P134/I123,$P134-SUM($I143:AB143)))</f>
        <v>0</v>
      </c>
      <c r="AD143" s="4">
        <f>IF(AD$5&lt;=$D143,0,IF(SUM($D143,I123)&gt;AD$5,$P134/I123,$P134-SUM($I143:AC143)))</f>
        <v>0</v>
      </c>
      <c r="AE143" s="4">
        <f>IF(AE$5&lt;=$D143,0,IF(SUM($D143,I123)&gt;AE$5,$P134/I123,$P134-SUM($I143:AD143)))</f>
        <v>0</v>
      </c>
      <c r="AF143" s="4">
        <f>IF(AF$5&lt;=$D143,0,IF(SUM($D143,I123)&gt;AF$5,$P134/I123,$P134-SUM($I143:AE143)))</f>
        <v>0</v>
      </c>
      <c r="AG143" s="4">
        <f>IF(AG$5&lt;=$D143,0,IF(SUM($D143,I123)&gt;AG$5,$P134/I123,$P134-SUM($I143:AF143)))</f>
        <v>0</v>
      </c>
      <c r="AH143" s="4">
        <f>IF(AH$5&lt;=$D143,0,IF(SUM($D143,I123)&gt;AH$5,$P134/I123,$P134-SUM($I143:AG143)))</f>
        <v>0</v>
      </c>
      <c r="AI143" s="4">
        <f>IF(AI$5&lt;=$D143,0,IF(SUM($D143,I123)&gt;AI$5,$P134/I123,$P134-SUM($I143:AH143)))</f>
        <v>0</v>
      </c>
      <c r="AJ143" s="4">
        <f>IF(AJ$5&lt;=$D143,0,IF(SUM($D143,I123)&gt;AJ$5,$P134/I123,$P134-SUM($I143:AI143)))</f>
        <v>0</v>
      </c>
      <c r="AK143" s="4">
        <f>IF(AK$5&lt;=$D143,0,IF(SUM($D143,I123)&gt;AK$5,$P134/I123,$P134-SUM($I143:AJ143)))</f>
        <v>0</v>
      </c>
      <c r="AL143" s="4">
        <f>IF(AL$5&lt;=$D143,0,IF(SUM($D143,I123)&gt;AL$5,$P134/I123,$P134-SUM($I143:AK143)))</f>
        <v>0</v>
      </c>
      <c r="AM143" s="4">
        <f>IF(AM$5&lt;=$D143,0,IF(SUM($D143,I123)&gt;AM$5,$P134/I123,$P134-SUM($I143:AL143)))</f>
        <v>0</v>
      </c>
      <c r="AN143" s="4">
        <f>IF(AN$5&lt;=$D143,0,IF(SUM($D143,I123)&gt;AN$5,$P134/I123,$P134-SUM($I143:AM143)))</f>
        <v>0</v>
      </c>
      <c r="AO143" s="4">
        <f>IF(AO$5&lt;=$D143,0,IF(SUM($D143,I123)&gt;AO$5,$P134/I123,$P134-SUM($I143:AN143)))</f>
        <v>0</v>
      </c>
      <c r="AP143" s="4">
        <f>IF(AP$5&lt;=$D143,0,IF(SUM($D143,I123)&gt;AP$5,$P134/I123,$P134-SUM($I143:AO143)))</f>
        <v>0</v>
      </c>
      <c r="AQ143" s="4">
        <f>IF(AQ$5&lt;=$D143,0,IF(SUM($D143,I123)&gt;AQ$5,$P134/I123,$P134-SUM($I143:AP143)))</f>
        <v>0</v>
      </c>
      <c r="AR143" s="4">
        <f>IF(AR$5&lt;=$D143,0,IF(SUM($D143,I123)&gt;AR$5,$P134/I123,$P134-SUM($I143:AQ143)))</f>
        <v>0</v>
      </c>
      <c r="AS143" s="4">
        <f>IF(AS$5&lt;=$D143,0,IF(SUM($D143,I123)&gt;AS$5,$P134/I123,$P134-SUM($I143:AR143)))</f>
        <v>0</v>
      </c>
      <c r="AT143" s="4">
        <f>IF(AT$5&lt;=$D143,0,IF(SUM($D143,I123)&gt;AT$5,$P134/I123,$P134-SUM($I143:AS143)))</f>
        <v>0</v>
      </c>
      <c r="AU143" s="4">
        <f>IF(AU$5&lt;=$D143,0,IF(SUM($D143,I123)&gt;AU$5,$P134/I123,$P134-SUM($I143:AT143)))</f>
        <v>0</v>
      </c>
      <c r="AV143" s="4">
        <f>IF(AV$5&lt;=$D143,0,IF(SUM($D143,I123)&gt;AV$5,$P134/I123,$P134-SUM($I143:AU143)))</f>
        <v>0</v>
      </c>
      <c r="AW143" s="4">
        <f>IF(AW$5&lt;=$D143,0,IF(SUM($D143,I123)&gt;AW$5,$P134/I123,$P134-SUM($I143:AV143)))</f>
        <v>0</v>
      </c>
      <c r="AX143" s="4">
        <f>IF(AX$5&lt;=$D143,0,IF(SUM($D143,I123)&gt;AX$5,$P134/I123,$P134-SUM($I143:AW143)))</f>
        <v>0</v>
      </c>
      <c r="AY143" s="4">
        <f>IF(AY$5&lt;=$D143,0,IF(SUM($D143,I123)&gt;AY$5,$P134/I123,$P134-SUM($I143:AX143)))</f>
        <v>0</v>
      </c>
      <c r="AZ143" s="4">
        <f>IF(AZ$5&lt;=$D143,0,IF(SUM($D143,I123)&gt;AZ$5,$P134/I123,$P134-SUM($I143:AY143)))</f>
        <v>0</v>
      </c>
      <c r="BA143" s="4">
        <f>IF(BA$5&lt;=$D143,0,IF(SUM($D143,I123)&gt;BA$5,$P134/I123,$P134-SUM($I143:AZ143)))</f>
        <v>0</v>
      </c>
      <c r="BB143" s="4">
        <f>IF(BB$5&lt;=$D143,0,IF(SUM($D143,I123)&gt;BB$5,$P134/I123,$P134-SUM($I143:BA143)))</f>
        <v>0</v>
      </c>
      <c r="BC143" s="4">
        <f>IF(BC$5&lt;=$D143,0,IF(SUM($D143,I123)&gt;BC$5,$P134/I123,$P134-SUM($I143:BB143)))</f>
        <v>0</v>
      </c>
      <c r="BD143" s="4">
        <f>IF(BD$5&lt;=$D143,0,IF(SUM($D143,I123)&gt;BD$5,$P134/I123,$P134-SUM($I143:BC143)))</f>
        <v>0</v>
      </c>
      <c r="BE143" s="4">
        <f>IF(BE$5&lt;=$D143,0,IF(SUM($D143,I123)&gt;BE$5,$P134/I123,$P134-SUM($I143:BD143)))</f>
        <v>0</v>
      </c>
      <c r="BF143" s="4">
        <f>IF(BF$5&lt;=$D143,0,IF(SUM($D143,I123)&gt;BF$5,$P134/I123,$P134-SUM($I143:BE143)))</f>
        <v>0</v>
      </c>
      <c r="BG143" s="4">
        <f>IF(BG$5&lt;=$D143,0,IF(SUM($D143,I123)&gt;BG$5,$P134/I123,$P134-SUM($I143:BF143)))</f>
        <v>0</v>
      </c>
      <c r="BH143" s="4">
        <f>IF(BH$5&lt;=$D143,0,IF(SUM($D143,I123)&gt;BH$5,$P134/I123,$P134-SUM($I143:BG143)))</f>
        <v>0</v>
      </c>
      <c r="BI143" s="4">
        <f>IF(BI$5&lt;=$D143,0,IF(SUM($D143,I123)&gt;BI$5,$P134/I123,$P134-SUM($I143:BH143)))</f>
        <v>0</v>
      </c>
      <c r="BJ143" s="4">
        <f>IF(BJ$5&lt;=$D143,0,IF(SUM($D143,I123)&gt;BJ$5,$P134/I123,$P134-SUM($I143:BI143)))</f>
        <v>0</v>
      </c>
      <c r="BK143" s="4">
        <f>IF(BK$5&lt;=$D143,0,IF(SUM($D143,I123)&gt;BK$5,$P134/I123,$P134-SUM($I143:BJ143)))</f>
        <v>0</v>
      </c>
      <c r="BL143" s="4">
        <f>IF(BL$5&lt;=$D143,0,IF(SUM($D143,I123)&gt;BL$5,$P134/I123,$P134-SUM($I143:BK143)))</f>
        <v>0</v>
      </c>
      <c r="BM143" s="4">
        <f>IF(BM$5&lt;=$D143,0,IF(SUM($D143,I123)&gt;BM$5,$P134/I123,$P134-SUM($I143:BL143)))</f>
        <v>0</v>
      </c>
      <c r="BN143" s="4">
        <f>IF(BN$5&lt;=$D143,0,IF(SUM($D143,I123)&gt;BN$5,$P134/I123,$P134-SUM($I143:BM143)))</f>
        <v>0</v>
      </c>
      <c r="BO143" s="4">
        <f>IF(BO$5&lt;=$D143,0,IF(SUM($D143,I123)&gt;BO$5,$P134/I123,$P134-SUM($I143:BN143)))</f>
        <v>0</v>
      </c>
      <c r="BP143" s="4">
        <f>IF(BP$5&lt;=$D143,0,IF(SUM($D143,I123)&gt;BP$5,$P134/I123,$P134-SUM($I143:BO143)))</f>
        <v>0</v>
      </c>
      <c r="BQ143" s="4">
        <f>IF(BQ$5&lt;=$D143,0,IF(SUM($D143,I123)&gt;BQ$5,$P134/I123,$P134-SUM($I143:BP143)))</f>
        <v>0</v>
      </c>
    </row>
    <row r="144" spans="1:69" ht="12.75" customHeight="1">
      <c r="D144" s="23">
        <f t="shared" si="145"/>
        <v>2018</v>
      </c>
      <c r="E144" s="1" t="s">
        <v>25</v>
      </c>
      <c r="I144" s="34"/>
      <c r="J144" s="4">
        <f>IF(J$5&lt;=$D144,0,IF(SUM($D144,I123)&gt;J$5,$Q134/I123,$Q134-SUM($I144:I144)))</f>
        <v>0</v>
      </c>
      <c r="K144" s="4">
        <f>IF(K$5&lt;=$D144,0,IF(SUM($D144,I123)&gt;K$5,$Q134/I123,$Q134-SUM($I144:J144)))</f>
        <v>0</v>
      </c>
      <c r="L144" s="4">
        <f>IF(L$5&lt;=$D144,0,IF(SUM($D144,I123)&gt;L$5,$Q134/I123,$Q134-SUM($I144:K144)))</f>
        <v>0</v>
      </c>
      <c r="M144" s="4">
        <f>IF(M$5&lt;=$D144,0,IF(SUM($D144,I123)&gt;M$5,$Q134/I123,$Q134-SUM($I144:L144)))</f>
        <v>0</v>
      </c>
      <c r="N144" s="4">
        <f>IF(N$5&lt;=$D144,0,IF(SUM($D144,I123)&gt;N$5,$Q134/I123,$Q134-SUM($I144:M144)))</f>
        <v>0</v>
      </c>
      <c r="O144" s="4">
        <f>IF(O$5&lt;=$D144,0,IF(SUM($D144,I123)&gt;O$5,$Q134/I123,$Q134-SUM($I144:N144)))</f>
        <v>0</v>
      </c>
      <c r="P144" s="4">
        <f>IF(P$5&lt;=$D144,0,IF(SUM($D144,I123)&gt;P$5,$Q134/I123,$Q134-SUM($I144:O144)))</f>
        <v>0</v>
      </c>
      <c r="Q144" s="4">
        <f>IF(Q$5&lt;=$D144,0,IF(SUM($D144,I123)&gt;Q$5,$Q134/I123,$Q134-SUM($I144:P144)))</f>
        <v>0</v>
      </c>
      <c r="R144" s="4">
        <f>IF(R$5&lt;=$D144,0,IF(SUM($D144,I123)&gt;R$5,$Q134/I123,$Q134-SUM($I144:Q144)))</f>
        <v>0</v>
      </c>
      <c r="S144" s="4">
        <f>IF(S$5&lt;=$D144,0,IF(SUM($D144,I123)&gt;S$5,$Q134/I123,$Q134-SUM($I144:R144)))</f>
        <v>0</v>
      </c>
      <c r="T144" s="4">
        <f>IF(T$5&lt;=$D144,0,IF(SUM($D144,I123)&gt;T$5,$Q134/I123,$Q134-SUM($I144:S144)))</f>
        <v>0</v>
      </c>
      <c r="U144" s="4">
        <f>IF(U$5&lt;=$D144,0,IF(SUM($D144,I123)&gt;U$5,$Q134/I123,$Q134-SUM($I144:T144)))</f>
        <v>0</v>
      </c>
      <c r="V144" s="4">
        <f>IF(V$5&lt;=$D144,0,IF(SUM($D144,I123)&gt;V$5,$Q134/I123,$Q134-SUM($I144:U144)))</f>
        <v>0</v>
      </c>
      <c r="W144" s="4">
        <f>IF(W$5&lt;=$D144,0,IF(SUM($D144,I123)&gt;W$5,$Q134/I123,$Q134-SUM($I144:V144)))</f>
        <v>0</v>
      </c>
      <c r="X144" s="4">
        <f>IF(X$5&lt;=$D144,0,IF(SUM($D144,I123)&gt;X$5,$Q134/I123,$Q134-SUM($I144:W144)))</f>
        <v>0</v>
      </c>
      <c r="Y144" s="4">
        <f>IF(Y$5&lt;=$D144,0,IF(SUM($D144,I123)&gt;Y$5,$Q134/I123,$Q134-SUM($I144:X144)))</f>
        <v>0</v>
      </c>
      <c r="Z144" s="4">
        <f>IF(Z$5&lt;=$D144,0,IF(SUM($D144,I123)&gt;Z$5,$Q134/I123,$Q134-SUM($I144:Y144)))</f>
        <v>0</v>
      </c>
      <c r="AA144" s="4">
        <f>IF(AA$5&lt;=$D144,0,IF(SUM($D144,I123)&gt;AA$5,$Q134/I123,$Q134-SUM($I144:Z144)))</f>
        <v>0</v>
      </c>
      <c r="AB144" s="4">
        <f>IF(AB$5&lt;=$D144,0,IF(SUM($D144,I123)&gt;AB$5,$Q134/I123,$Q134-SUM($I144:AA144)))</f>
        <v>0</v>
      </c>
      <c r="AC144" s="4">
        <f>IF(AC$5&lt;=$D144,0,IF(SUM($D144,I123)&gt;AC$5,$Q134/I123,$Q134-SUM($I144:AB144)))</f>
        <v>0</v>
      </c>
      <c r="AD144" s="4">
        <f>IF(AD$5&lt;=$D144,0,IF(SUM($D144,I123)&gt;AD$5,$Q134/I123,$Q134-SUM($I144:AC144)))</f>
        <v>0</v>
      </c>
      <c r="AE144" s="4">
        <f>IF(AE$5&lt;=$D144,0,IF(SUM($D144,I123)&gt;AE$5,$Q134/I123,$Q134-SUM($I144:AD144)))</f>
        <v>0</v>
      </c>
      <c r="AF144" s="4">
        <f>IF(AF$5&lt;=$D144,0,IF(SUM($D144,I123)&gt;AF$5,$Q134/I123,$Q134-SUM($I144:AE144)))</f>
        <v>0</v>
      </c>
      <c r="AG144" s="4">
        <f>IF(AG$5&lt;=$D144,0,IF(SUM($D144,I123)&gt;AG$5,$Q134/I123,$Q134-SUM($I144:AF144)))</f>
        <v>0</v>
      </c>
      <c r="AH144" s="4">
        <f>IF(AH$5&lt;=$D144,0,IF(SUM($D144,I123)&gt;AH$5,$Q134/I123,$Q134-SUM($I144:AG144)))</f>
        <v>0</v>
      </c>
      <c r="AI144" s="4">
        <f>IF(AI$5&lt;=$D144,0,IF(SUM($D144,I123)&gt;AI$5,$Q134/I123,$Q134-SUM($I144:AH144)))</f>
        <v>0</v>
      </c>
      <c r="AJ144" s="4">
        <f>IF(AJ$5&lt;=$D144,0,IF(SUM($D144,I123)&gt;AJ$5,$Q134/I123,$Q134-SUM($I144:AI144)))</f>
        <v>0</v>
      </c>
      <c r="AK144" s="4">
        <f>IF(AK$5&lt;=$D144,0,IF(SUM($D144,I123)&gt;AK$5,$Q134/I123,$Q134-SUM($I144:AJ144)))</f>
        <v>0</v>
      </c>
      <c r="AL144" s="4">
        <f>IF(AL$5&lt;=$D144,0,IF(SUM($D144,I123)&gt;AL$5,$Q134/I123,$Q134-SUM($I144:AK144)))</f>
        <v>0</v>
      </c>
      <c r="AM144" s="4">
        <f>IF(AM$5&lt;=$D144,0,IF(SUM($D144,I123)&gt;AM$5,$Q134/I123,$Q134-SUM($I144:AL144)))</f>
        <v>0</v>
      </c>
      <c r="AN144" s="4">
        <f>IF(AN$5&lt;=$D144,0,IF(SUM($D144,I123)&gt;AN$5,$Q134/I123,$Q134-SUM($I144:AM144)))</f>
        <v>0</v>
      </c>
      <c r="AO144" s="4">
        <f>IF(AO$5&lt;=$D144,0,IF(SUM($D144,I123)&gt;AO$5,$Q134/I123,$Q134-SUM($I144:AN144)))</f>
        <v>0</v>
      </c>
      <c r="AP144" s="4">
        <f>IF(AP$5&lt;=$D144,0,IF(SUM($D144,I123)&gt;AP$5,$Q134/I123,$Q134-SUM($I144:AO144)))</f>
        <v>0</v>
      </c>
      <c r="AQ144" s="4">
        <f>IF(AQ$5&lt;=$D144,0,IF(SUM($D144,I123)&gt;AQ$5,$Q134/I123,$Q134-SUM($I144:AP144)))</f>
        <v>0</v>
      </c>
      <c r="AR144" s="4">
        <f>IF(AR$5&lt;=$D144,0,IF(SUM($D144,I123)&gt;AR$5,$Q134/I123,$Q134-SUM($I144:AQ144)))</f>
        <v>0</v>
      </c>
      <c r="AS144" s="4">
        <f>IF(AS$5&lt;=$D144,0,IF(SUM($D144,I123)&gt;AS$5,$Q134/I123,$Q134-SUM($I144:AR144)))</f>
        <v>0</v>
      </c>
      <c r="AT144" s="4">
        <f>IF(AT$5&lt;=$D144,0,IF(SUM($D144,I123)&gt;AT$5,$Q134/I123,$Q134-SUM($I144:AS144)))</f>
        <v>0</v>
      </c>
      <c r="AU144" s="4">
        <f>IF(AU$5&lt;=$D144,0,IF(SUM($D144,I123)&gt;AU$5,$Q134/I123,$Q134-SUM($I144:AT144)))</f>
        <v>0</v>
      </c>
      <c r="AV144" s="4">
        <f>IF(AV$5&lt;=$D144,0,IF(SUM($D144,I123)&gt;AV$5,$Q134/I123,$Q134-SUM($I144:AU144)))</f>
        <v>0</v>
      </c>
      <c r="AW144" s="4">
        <f>IF(AW$5&lt;=$D144,0,IF(SUM($D144,I123)&gt;AW$5,$Q134/I123,$Q134-SUM($I144:AV144)))</f>
        <v>0</v>
      </c>
      <c r="AX144" s="4">
        <f>IF(AX$5&lt;=$D144,0,IF(SUM($D144,I123)&gt;AX$5,$Q134/I123,$Q134-SUM($I144:AW144)))</f>
        <v>0</v>
      </c>
      <c r="AY144" s="4">
        <f>IF(AY$5&lt;=$D144,0,IF(SUM($D144,I123)&gt;AY$5,$Q134/I123,$Q134-SUM($I144:AX144)))</f>
        <v>0</v>
      </c>
      <c r="AZ144" s="4">
        <f>IF(AZ$5&lt;=$D144,0,IF(SUM($D144,I123)&gt;AZ$5,$Q134/I123,$Q134-SUM($I144:AY144)))</f>
        <v>0</v>
      </c>
      <c r="BA144" s="4">
        <f>IF(BA$5&lt;=$D144,0,IF(SUM($D144,I123)&gt;BA$5,$Q134/I123,$Q134-SUM($I144:AZ144)))</f>
        <v>0</v>
      </c>
      <c r="BB144" s="4">
        <f>IF(BB$5&lt;=$D144,0,IF(SUM($D144,I123)&gt;BB$5,$Q134/I123,$Q134-SUM($I144:BA144)))</f>
        <v>0</v>
      </c>
      <c r="BC144" s="4">
        <f>IF(BC$5&lt;=$D144,0,IF(SUM($D144,I123)&gt;BC$5,$Q134/I123,$Q134-SUM($I144:BB144)))</f>
        <v>0</v>
      </c>
      <c r="BD144" s="4">
        <f>IF(BD$5&lt;=$D144,0,IF(SUM($D144,I123)&gt;BD$5,$Q134/I123,$Q134-SUM($I144:BC144)))</f>
        <v>0</v>
      </c>
      <c r="BE144" s="4">
        <f>IF(BE$5&lt;=$D144,0,IF(SUM($D144,I123)&gt;BE$5,$Q134/I123,$Q134-SUM($I144:BD144)))</f>
        <v>0</v>
      </c>
      <c r="BF144" s="4">
        <f>IF(BF$5&lt;=$D144,0,IF(SUM($D144,I123)&gt;BF$5,$Q134/I123,$Q134-SUM($I144:BE144)))</f>
        <v>0</v>
      </c>
      <c r="BG144" s="4">
        <f>IF(BG$5&lt;=$D144,0,IF(SUM($D144,I123)&gt;BG$5,$Q134/I123,$Q134-SUM($I144:BF144)))</f>
        <v>0</v>
      </c>
      <c r="BH144" s="4">
        <f>IF(BH$5&lt;=$D144,0,IF(SUM($D144,I123)&gt;BH$5,$Q134/I123,$Q134-SUM($I144:BG144)))</f>
        <v>0</v>
      </c>
      <c r="BI144" s="4">
        <f>IF(BI$5&lt;=$D144,0,IF(SUM($D144,I123)&gt;BI$5,$Q134/I123,$Q134-SUM($I144:BH144)))</f>
        <v>0</v>
      </c>
      <c r="BJ144" s="4">
        <f>IF(BJ$5&lt;=$D144,0,IF(SUM($D144,I123)&gt;BJ$5,$Q134/I123,$Q134-SUM($I144:BI144)))</f>
        <v>0</v>
      </c>
      <c r="BK144" s="4">
        <f>IF(BK$5&lt;=$D144,0,IF(SUM($D144,I123)&gt;BK$5,$Q134/I123,$Q134-SUM($I144:BJ144)))</f>
        <v>0</v>
      </c>
      <c r="BL144" s="4">
        <f>IF(BL$5&lt;=$D144,0,IF(SUM($D144,I123)&gt;BL$5,$Q134/I123,$Q134-SUM($I144:BK144)))</f>
        <v>0</v>
      </c>
      <c r="BM144" s="4">
        <f>IF(BM$5&lt;=$D144,0,IF(SUM($D144,I123)&gt;BM$5,$Q134/I123,$Q134-SUM($I144:BL144)))</f>
        <v>0</v>
      </c>
      <c r="BN144" s="4">
        <f>IF(BN$5&lt;=$D144,0,IF(SUM($D144,I123)&gt;BN$5,$Q134/I123,$Q134-SUM($I144:BM144)))</f>
        <v>0</v>
      </c>
      <c r="BO144" s="4">
        <f>IF(BO$5&lt;=$D144,0,IF(SUM($D144,I123)&gt;BO$5,$Q134/I123,$Q134-SUM($I144:BN144)))</f>
        <v>0</v>
      </c>
      <c r="BP144" s="4">
        <f>IF(BP$5&lt;=$D144,0,IF(SUM($D144,I123)&gt;BP$5,$Q134/I123,$Q134-SUM($I144:BO144)))</f>
        <v>0</v>
      </c>
      <c r="BQ144" s="4">
        <f>IF(BQ$5&lt;=$D144,0,IF(SUM($D144,I123)&gt;BQ$5,$Q134/I123,$Q134-SUM($I144:BP144)))</f>
        <v>0</v>
      </c>
    </row>
    <row r="145" spans="4:69" ht="12.75" customHeight="1">
      <c r="D145" s="23">
        <f t="shared" si="145"/>
        <v>2019</v>
      </c>
      <c r="E145" s="1" t="s">
        <v>25</v>
      </c>
      <c r="I145" s="34"/>
      <c r="J145" s="4">
        <f>IF(J$5&lt;=$D145,0,IF(SUM($D145,I123)&gt;J$5,$R134/I123,$R134-SUM($I145:I145)))</f>
        <v>0</v>
      </c>
      <c r="K145" s="4">
        <f>IF(K$5&lt;=$D145,0,IF(SUM($D145,I123)&gt;K$5,$R134/I123,$R134-SUM($I145:J145)))</f>
        <v>0</v>
      </c>
      <c r="L145" s="4">
        <f>IF(L$5&lt;=$D145,0,IF(SUM($D145,I123)&gt;L$5,$R134/I123,$R134-SUM($I145:K145)))</f>
        <v>0</v>
      </c>
      <c r="M145" s="4">
        <f>IF(M$5&lt;=$D145,0,IF(SUM($D145,I123)&gt;M$5,$R134/I123,$R134-SUM($I145:L145)))</f>
        <v>0</v>
      </c>
      <c r="N145" s="4">
        <f>IF(N$5&lt;=$D145,0,IF(SUM($D145,I123)&gt;N$5,$R134/I123,$R134-SUM($I145:M145)))</f>
        <v>0</v>
      </c>
      <c r="O145" s="4">
        <f>IF(O$5&lt;=$D145,0,IF(SUM($D145,I123)&gt;O$5,$R134/I123,$R134-SUM($I145:N145)))</f>
        <v>0</v>
      </c>
      <c r="P145" s="4">
        <f>IF(P$5&lt;=$D145,0,IF(SUM($D145,I123)&gt;P$5,$R134/I123,$R134-SUM($I145:O145)))</f>
        <v>0</v>
      </c>
      <c r="Q145" s="4">
        <f>IF(Q$5&lt;=$D145,0,IF(SUM($D145,I123)&gt;Q$5,$R134/I123,$R134-SUM($I145:P145)))</f>
        <v>0</v>
      </c>
      <c r="R145" s="4">
        <f>IF(R$5&lt;=$D145,0,IF(SUM($D145,I123)&gt;R$5,$R134/I123,$R134-SUM($I145:Q145)))</f>
        <v>0</v>
      </c>
      <c r="S145" s="4">
        <f>IF(S$5&lt;=$D145,0,IF(SUM($D145,I123)&gt;S$5,$R134/I123,$R134-SUM($I145:R145)))</f>
        <v>0</v>
      </c>
      <c r="T145" s="4">
        <f>IF(T$5&lt;=$D145,0,IF(SUM($D145,I123)&gt;T$5,$R134/I123,$R134-SUM($I145:S145)))</f>
        <v>0</v>
      </c>
      <c r="U145" s="4">
        <f>IF(U$5&lt;=$D145,0,IF(SUM($D145,I123)&gt;U$5,$R134/I123,$R134-SUM($I145:T145)))</f>
        <v>0</v>
      </c>
      <c r="V145" s="4">
        <f>IF(V$5&lt;=$D145,0,IF(SUM($D145,I123)&gt;V$5,$R134/I123,$R134-SUM($I145:U145)))</f>
        <v>0</v>
      </c>
      <c r="W145" s="4">
        <f>IF(W$5&lt;=$D145,0,IF(SUM($D145,I123)&gt;W$5,$R134/I123,$R134-SUM($I145:V145)))</f>
        <v>0</v>
      </c>
      <c r="X145" s="4">
        <f>IF(X$5&lt;=$D145,0,IF(SUM($D145,I123)&gt;X$5,$R134/I123,$R134-SUM($I145:W145)))</f>
        <v>0</v>
      </c>
      <c r="Y145" s="4">
        <f>IF(Y$5&lt;=$D145,0,IF(SUM($D145,I123)&gt;Y$5,$R134/I123,$R134-SUM($I145:X145)))</f>
        <v>0</v>
      </c>
      <c r="Z145" s="4">
        <f>IF(Z$5&lt;=$D145,0,IF(SUM($D145,I123)&gt;Z$5,$R134/I123,$R134-SUM($I145:Y145)))</f>
        <v>0</v>
      </c>
      <c r="AA145" s="4">
        <f>IF(AA$5&lt;=$D145,0,IF(SUM($D145,I123)&gt;AA$5,$R134/I123,$R134-SUM($I145:Z145)))</f>
        <v>0</v>
      </c>
      <c r="AB145" s="4">
        <f>IF(AB$5&lt;=$D145,0,IF(SUM($D145,I123)&gt;AB$5,$R134/I123,$R134-SUM($I145:AA145)))</f>
        <v>0</v>
      </c>
      <c r="AC145" s="4">
        <f>IF(AC$5&lt;=$D145,0,IF(SUM($D145,I123)&gt;AC$5,$R134/I123,$R134-SUM($I145:AB145)))</f>
        <v>0</v>
      </c>
      <c r="AD145" s="4">
        <f>IF(AD$5&lt;=$D145,0,IF(SUM($D145,I123)&gt;AD$5,$R134/I123,$R134-SUM($I145:AC145)))</f>
        <v>0</v>
      </c>
      <c r="AE145" s="4">
        <f>IF(AE$5&lt;=$D145,0,IF(SUM($D145,I123)&gt;AE$5,$R134/I123,$R134-SUM($I145:AD145)))</f>
        <v>0</v>
      </c>
      <c r="AF145" s="4">
        <f>IF(AF$5&lt;=$D145,0,IF(SUM($D145,I123)&gt;AF$5,$R134/I123,$R134-SUM($I145:AE145)))</f>
        <v>0</v>
      </c>
      <c r="AG145" s="4">
        <f>IF(AG$5&lt;=$D145,0,IF(SUM($D145,I123)&gt;AG$5,$R134/I123,$R134-SUM($I145:AF145)))</f>
        <v>0</v>
      </c>
      <c r="AH145" s="4">
        <f>IF(AH$5&lt;=$D145,0,IF(SUM($D145,I123)&gt;AH$5,$R134/I123,$R134-SUM($I145:AG145)))</f>
        <v>0</v>
      </c>
      <c r="AI145" s="4">
        <f>IF(AI$5&lt;=$D145,0,IF(SUM($D145,I123)&gt;AI$5,$R134/I123,$R134-SUM($I145:AH145)))</f>
        <v>0</v>
      </c>
      <c r="AJ145" s="4">
        <f>IF(AJ$5&lt;=$D145,0,IF(SUM($D145,I123)&gt;AJ$5,$R134/I123,$R134-SUM($I145:AI145)))</f>
        <v>0</v>
      </c>
      <c r="AK145" s="4">
        <f>IF(AK$5&lt;=$D145,0,IF(SUM($D145,I123)&gt;AK$5,$R134/I123,$R134-SUM($I145:AJ145)))</f>
        <v>0</v>
      </c>
      <c r="AL145" s="4">
        <f>IF(AL$5&lt;=$D145,0,IF(SUM($D145,I123)&gt;AL$5,$R134/I123,$R134-SUM($I145:AK145)))</f>
        <v>0</v>
      </c>
      <c r="AM145" s="4">
        <f>IF(AM$5&lt;=$D145,0,IF(SUM($D145,I123)&gt;AM$5,$R134/I123,$R134-SUM($I145:AL145)))</f>
        <v>0</v>
      </c>
      <c r="AN145" s="4">
        <f>IF(AN$5&lt;=$D145,0,IF(SUM($D145,I123)&gt;AN$5,$R134/I123,$R134-SUM($I145:AM145)))</f>
        <v>0</v>
      </c>
      <c r="AO145" s="4">
        <f>IF(AO$5&lt;=$D145,0,IF(SUM($D145,I123)&gt;AO$5,$R134/I123,$R134-SUM($I145:AN145)))</f>
        <v>0</v>
      </c>
      <c r="AP145" s="4">
        <f>IF(AP$5&lt;=$D145,0,IF(SUM($D145,I123)&gt;AP$5,$R134/I123,$R134-SUM($I145:AO145)))</f>
        <v>0</v>
      </c>
      <c r="AQ145" s="4">
        <f>IF(AQ$5&lt;=$D145,0,IF(SUM($D145,I123)&gt;AQ$5,$R134/I123,$R134-SUM($I145:AP145)))</f>
        <v>0</v>
      </c>
      <c r="AR145" s="4">
        <f>IF(AR$5&lt;=$D145,0,IF(SUM($D145,I123)&gt;AR$5,$R134/I123,$R134-SUM($I145:AQ145)))</f>
        <v>0</v>
      </c>
      <c r="AS145" s="4">
        <f>IF(AS$5&lt;=$D145,0,IF(SUM($D145,I123)&gt;AS$5,$R134/I123,$R134-SUM($I145:AR145)))</f>
        <v>0</v>
      </c>
      <c r="AT145" s="4">
        <f>IF(AT$5&lt;=$D145,0,IF(SUM($D145,I123)&gt;AT$5,$R134/I123,$R134-SUM($I145:AS145)))</f>
        <v>0</v>
      </c>
      <c r="AU145" s="4">
        <f>IF(AU$5&lt;=$D145,0,IF(SUM($D145,I123)&gt;AU$5,$R134/I123,$R134-SUM($I145:AT145)))</f>
        <v>0</v>
      </c>
      <c r="AV145" s="4">
        <f>IF(AV$5&lt;=$D145,0,IF(SUM($D145,I123)&gt;AV$5,$R134/I123,$R134-SUM($I145:AU145)))</f>
        <v>0</v>
      </c>
      <c r="AW145" s="4">
        <f>IF(AW$5&lt;=$D145,0,IF(SUM($D145,I123)&gt;AW$5,$R134/I123,$R134-SUM($I145:AV145)))</f>
        <v>0</v>
      </c>
      <c r="AX145" s="4">
        <f>IF(AX$5&lt;=$D145,0,IF(SUM($D145,I123)&gt;AX$5,$R134/I123,$R134-SUM($I145:AW145)))</f>
        <v>0</v>
      </c>
      <c r="AY145" s="4">
        <f>IF(AY$5&lt;=$D145,0,IF(SUM($D145,I123)&gt;AY$5,$R134/I123,$R134-SUM($I145:AX145)))</f>
        <v>0</v>
      </c>
      <c r="AZ145" s="4">
        <f>IF(AZ$5&lt;=$D145,0,IF(SUM($D145,I123)&gt;AZ$5,$R134/I123,$R134-SUM($I145:AY145)))</f>
        <v>0</v>
      </c>
      <c r="BA145" s="4">
        <f>IF(BA$5&lt;=$D145,0,IF(SUM($D145,I123)&gt;BA$5,$R134/I123,$R134-SUM($I145:AZ145)))</f>
        <v>0</v>
      </c>
      <c r="BB145" s="4">
        <f>IF(BB$5&lt;=$D145,0,IF(SUM($D145,I123)&gt;BB$5,$R134/I123,$R134-SUM($I145:BA145)))</f>
        <v>0</v>
      </c>
      <c r="BC145" s="4">
        <f>IF(BC$5&lt;=$D145,0,IF(SUM($D145,I123)&gt;BC$5,$R134/I123,$R134-SUM($I145:BB145)))</f>
        <v>0</v>
      </c>
      <c r="BD145" s="4">
        <f>IF(BD$5&lt;=$D145,0,IF(SUM($D145,I123)&gt;BD$5,$R134/I123,$R134-SUM($I145:BC145)))</f>
        <v>0</v>
      </c>
      <c r="BE145" s="4">
        <f>IF(BE$5&lt;=$D145,0,IF(SUM($D145,I123)&gt;BE$5,$R134/I123,$R134-SUM($I145:BD145)))</f>
        <v>0</v>
      </c>
      <c r="BF145" s="4">
        <f>IF(BF$5&lt;=$D145,0,IF(SUM($D145,I123)&gt;BF$5,$R134/I123,$R134-SUM($I145:BE145)))</f>
        <v>0</v>
      </c>
      <c r="BG145" s="4">
        <f>IF(BG$5&lt;=$D145,0,IF(SUM($D145,I123)&gt;BG$5,$R134/I123,$R134-SUM($I145:BF145)))</f>
        <v>0</v>
      </c>
      <c r="BH145" s="4">
        <f>IF(BH$5&lt;=$D145,0,IF(SUM($D145,I123)&gt;BH$5,$R134/I123,$R134-SUM($I145:BG145)))</f>
        <v>0</v>
      </c>
      <c r="BI145" s="4">
        <f>IF(BI$5&lt;=$D145,0,IF(SUM($D145,I123)&gt;BI$5,$R134/I123,$R134-SUM($I145:BH145)))</f>
        <v>0</v>
      </c>
      <c r="BJ145" s="4">
        <f>IF(BJ$5&lt;=$D145,0,IF(SUM($D145,I123)&gt;BJ$5,$R134/I123,$R134-SUM($I145:BI145)))</f>
        <v>0</v>
      </c>
      <c r="BK145" s="4">
        <f>IF(BK$5&lt;=$D145,0,IF(SUM($D145,I123)&gt;BK$5,$R134/I123,$R134-SUM($I145:BJ145)))</f>
        <v>0</v>
      </c>
      <c r="BL145" s="4">
        <f>IF(BL$5&lt;=$D145,0,IF(SUM($D145,I123)&gt;BL$5,$R134/I123,$R134-SUM($I145:BK145)))</f>
        <v>0</v>
      </c>
      <c r="BM145" s="4">
        <f>IF(BM$5&lt;=$D145,0,IF(SUM($D145,I123)&gt;BM$5,$R134/I123,$R134-SUM($I145:BL145)))</f>
        <v>0</v>
      </c>
      <c r="BN145" s="4">
        <f>IF(BN$5&lt;=$D145,0,IF(SUM($D145,I123)&gt;BN$5,$R134/I123,$R134-SUM($I145:BM145)))</f>
        <v>0</v>
      </c>
      <c r="BO145" s="4">
        <f>IF(BO$5&lt;=$D145,0,IF(SUM($D145,I123)&gt;BO$5,$R134/I123,$R134-SUM($I145:BN145)))</f>
        <v>0</v>
      </c>
      <c r="BP145" s="4">
        <f>IF(BP$5&lt;=$D145,0,IF(SUM($D145,I123)&gt;BP$5,$R134/I123,$R134-SUM($I145:BO145)))</f>
        <v>0</v>
      </c>
      <c r="BQ145" s="4">
        <f>IF(BQ$5&lt;=$D145,0,IF(SUM($D145,I123)&gt;BQ$5,$R134/I123,$R134-SUM($I145:BP145)))</f>
        <v>0</v>
      </c>
    </row>
    <row r="146" spans="4:69" ht="12.75" customHeight="1">
      <c r="D146" s="23">
        <f t="shared" si="145"/>
        <v>2020</v>
      </c>
      <c r="E146" s="1" t="s">
        <v>25</v>
      </c>
      <c r="I146" s="34"/>
      <c r="J146" s="4">
        <f>IF(J$5&lt;=$D146,0,IF(SUM($D146,I123)&gt;J$5,$S134/I123,$S134-SUM($I146:I146)))</f>
        <v>0</v>
      </c>
      <c r="K146" s="4">
        <f>IF(K$5&lt;=$D146,0,IF(SUM($D146,I123)&gt;K$5,$S134/I123,$S134-SUM($I146:J146)))</f>
        <v>0</v>
      </c>
      <c r="L146" s="4">
        <f>IF(L$5&lt;=$D146,0,IF(SUM($D146,I123)&gt;L$5,$S134/I123,$S134-SUM($I146:K146)))</f>
        <v>0</v>
      </c>
      <c r="M146" s="4">
        <f>IF(M$5&lt;=$D146,0,IF(SUM($D146,I123)&gt;M$5,$S134/I123,$S134-SUM($I146:L146)))</f>
        <v>0</v>
      </c>
      <c r="N146" s="4">
        <f>IF(N$5&lt;=$D146,0,IF(SUM($D146,I123)&gt;N$5,$S134/I123,$S134-SUM($I146:M146)))</f>
        <v>0</v>
      </c>
      <c r="O146" s="4">
        <f>IF(O$5&lt;=$D146,0,IF(SUM($D146,I123)&gt;O$5,$S134/I123,$S134-SUM($I146:N146)))</f>
        <v>0</v>
      </c>
      <c r="P146" s="4">
        <f>IF(P$5&lt;=$D146,0,IF(SUM($D146,I123)&gt;P$5,$S134/I123,$S134-SUM($I146:O146)))</f>
        <v>0</v>
      </c>
      <c r="Q146" s="4">
        <f>IF(Q$5&lt;=$D146,0,IF(SUM($D146,I123)&gt;Q$5,$S134/I123,$S134-SUM($I146:P146)))</f>
        <v>0</v>
      </c>
      <c r="R146" s="4">
        <f>IF(R$5&lt;=$D146,0,IF(SUM($D146,I123)&gt;R$5,$S134/I123,$S134-SUM($I146:Q146)))</f>
        <v>0</v>
      </c>
      <c r="S146" s="4">
        <f>IF(S$5&lt;=$D146,0,IF(SUM($D146,I123)&gt;S$5,$S134/I123,$S134-SUM($I146:R146)))</f>
        <v>0</v>
      </c>
      <c r="T146" s="4">
        <f>IF(T$5&lt;=$D146,0,IF(SUM($D146,I123)&gt;T$5,$S134/I123,$S134-SUM($I146:S146)))</f>
        <v>0</v>
      </c>
      <c r="U146" s="4">
        <f>IF(U$5&lt;=$D146,0,IF(SUM($D146,I123)&gt;U$5,$S134/I123,$S134-SUM($I146:T146)))</f>
        <v>0</v>
      </c>
      <c r="V146" s="4">
        <f>IF(V$5&lt;=$D146,0,IF(SUM($D146,I123)&gt;V$5,$S134/I123,$S134-SUM($I146:U146)))</f>
        <v>0</v>
      </c>
      <c r="W146" s="4">
        <f>IF(W$5&lt;=$D146,0,IF(SUM($D146,I123)&gt;W$5,$S134/I123,$S134-SUM($I146:V146)))</f>
        <v>0</v>
      </c>
      <c r="X146" s="4">
        <f>IF(X$5&lt;=$D146,0,IF(SUM($D146,I123)&gt;X$5,$S134/I123,$S134-SUM($I146:W146)))</f>
        <v>0</v>
      </c>
      <c r="Y146" s="4">
        <f>IF(Y$5&lt;=$D146,0,IF(SUM($D146,I123)&gt;Y$5,$S134/I123,$S134-SUM($I146:X146)))</f>
        <v>0</v>
      </c>
      <c r="Z146" s="4">
        <f>IF(Z$5&lt;=$D146,0,IF(SUM($D146,I123)&gt;Z$5,$S134/I123,$S134-SUM($I146:Y146)))</f>
        <v>0</v>
      </c>
      <c r="AA146" s="4">
        <f>IF(AA$5&lt;=$D146,0,IF(SUM($D146,I123)&gt;AA$5,$S134/I123,$S134-SUM($I146:Z146)))</f>
        <v>0</v>
      </c>
      <c r="AB146" s="4">
        <f>IF(AB$5&lt;=$D146,0,IF(SUM($D146,I123)&gt;AB$5,$S134/I123,$S134-SUM($I146:AA146)))</f>
        <v>0</v>
      </c>
      <c r="AC146" s="4">
        <f>IF(AC$5&lt;=$D146,0,IF(SUM($D146,I123)&gt;AC$5,$S134/I123,$S134-SUM($I146:AB146)))</f>
        <v>0</v>
      </c>
      <c r="AD146" s="4">
        <f>IF(AD$5&lt;=$D146,0,IF(SUM($D146,I123)&gt;AD$5,$S134/I123,$S134-SUM($I146:AC146)))</f>
        <v>0</v>
      </c>
      <c r="AE146" s="4">
        <f>IF(AE$5&lt;=$D146,0,IF(SUM($D146,I123)&gt;AE$5,$S134/I123,$S134-SUM($I146:AD146)))</f>
        <v>0</v>
      </c>
      <c r="AF146" s="4">
        <f>IF(AF$5&lt;=$D146,0,IF(SUM($D146,I123)&gt;AF$5,$S134/I123,$S134-SUM($I146:AE146)))</f>
        <v>0</v>
      </c>
      <c r="AG146" s="4">
        <f>IF(AG$5&lt;=$D146,0,IF(SUM($D146,I123)&gt;AG$5,$S134/I123,$S134-SUM($I146:AF146)))</f>
        <v>0</v>
      </c>
      <c r="AH146" s="4">
        <f>IF(AH$5&lt;=$D146,0,IF(SUM($D146,I123)&gt;AH$5,$S134/I123,$S134-SUM($I146:AG146)))</f>
        <v>0</v>
      </c>
      <c r="AI146" s="4">
        <f>IF(AI$5&lt;=$D146,0,IF(SUM($D146,I123)&gt;AI$5,$S134/I123,$S134-SUM($I146:AH146)))</f>
        <v>0</v>
      </c>
      <c r="AJ146" s="4">
        <f>IF(AJ$5&lt;=$D146,0,IF(SUM($D146,I123)&gt;AJ$5,$S134/I123,$S134-SUM($I146:AI146)))</f>
        <v>0</v>
      </c>
      <c r="AK146" s="4">
        <f>IF(AK$5&lt;=$D146,0,IF(SUM($D146,I123)&gt;AK$5,$S134/I123,$S134-SUM($I146:AJ146)))</f>
        <v>0</v>
      </c>
      <c r="AL146" s="4">
        <f>IF(AL$5&lt;=$D146,0,IF(SUM($D146,I123)&gt;AL$5,$S134/I123,$S134-SUM($I146:AK146)))</f>
        <v>0</v>
      </c>
      <c r="AM146" s="4">
        <f>IF(AM$5&lt;=$D146,0,IF(SUM($D146,I123)&gt;AM$5,$S134/I123,$S134-SUM($I146:AL146)))</f>
        <v>0</v>
      </c>
      <c r="AN146" s="4">
        <f>IF(AN$5&lt;=$D146,0,IF(SUM($D146,I123)&gt;AN$5,$S134/I123,$S134-SUM($I146:AM146)))</f>
        <v>0</v>
      </c>
      <c r="AO146" s="4">
        <f>IF(AO$5&lt;=$D146,0,IF(SUM($D146,I123)&gt;AO$5,$S134/I123,$S134-SUM($I146:AN146)))</f>
        <v>0</v>
      </c>
      <c r="AP146" s="4">
        <f>IF(AP$5&lt;=$D146,0,IF(SUM($D146,I123)&gt;AP$5,$S134/I123,$S134-SUM($I146:AO146)))</f>
        <v>0</v>
      </c>
      <c r="AQ146" s="4">
        <f>IF(AQ$5&lt;=$D146,0,IF(SUM($D146,I123)&gt;AQ$5,$S134/I123,$S134-SUM($I146:AP146)))</f>
        <v>0</v>
      </c>
      <c r="AR146" s="4">
        <f>IF(AR$5&lt;=$D146,0,IF(SUM($D146,I123)&gt;AR$5,$S134/I123,$S134-SUM($I146:AQ146)))</f>
        <v>0</v>
      </c>
      <c r="AS146" s="4">
        <f>IF(AS$5&lt;=$D146,0,IF(SUM($D146,I123)&gt;AS$5,$S134/I123,$S134-SUM($I146:AR146)))</f>
        <v>0</v>
      </c>
      <c r="AT146" s="4">
        <f>IF(AT$5&lt;=$D146,0,IF(SUM($D146,I123)&gt;AT$5,$S134/I123,$S134-SUM($I146:AS146)))</f>
        <v>0</v>
      </c>
      <c r="AU146" s="4">
        <f>IF(AU$5&lt;=$D146,0,IF(SUM($D146,I123)&gt;AU$5,$S134/I123,$S134-SUM($I146:AT146)))</f>
        <v>0</v>
      </c>
      <c r="AV146" s="4">
        <f>IF(AV$5&lt;=$D146,0,IF(SUM($D146,I123)&gt;AV$5,$S134/I123,$S134-SUM($I146:AU146)))</f>
        <v>0</v>
      </c>
      <c r="AW146" s="4">
        <f>IF(AW$5&lt;=$D146,0,IF(SUM($D146,I123)&gt;AW$5,$S134/I123,$S134-SUM($I146:AV146)))</f>
        <v>0</v>
      </c>
      <c r="AX146" s="4">
        <f>IF(AX$5&lt;=$D146,0,IF(SUM($D146,I123)&gt;AX$5,$S134/I123,$S134-SUM($I146:AW146)))</f>
        <v>0</v>
      </c>
      <c r="AY146" s="4">
        <f>IF(AY$5&lt;=$D146,0,IF(SUM($D146,I123)&gt;AY$5,$S134/I123,$S134-SUM($I146:AX146)))</f>
        <v>0</v>
      </c>
      <c r="AZ146" s="4">
        <f>IF(AZ$5&lt;=$D146,0,IF(SUM($D146,I123)&gt;AZ$5,$S134/I123,$S134-SUM($I146:AY146)))</f>
        <v>0</v>
      </c>
      <c r="BA146" s="4">
        <f>IF(BA$5&lt;=$D146,0,IF(SUM($D146,I123)&gt;BA$5,$S134/I123,$S134-SUM($I146:AZ146)))</f>
        <v>0</v>
      </c>
      <c r="BB146" s="4">
        <f>IF(BB$5&lt;=$D146,0,IF(SUM($D146,I123)&gt;BB$5,$S134/I123,$S134-SUM($I146:BA146)))</f>
        <v>0</v>
      </c>
      <c r="BC146" s="4">
        <f>IF(BC$5&lt;=$D146,0,IF(SUM($D146,I123)&gt;BC$5,$S134/I123,$S134-SUM($I146:BB146)))</f>
        <v>0</v>
      </c>
      <c r="BD146" s="4">
        <f>IF(BD$5&lt;=$D146,0,IF(SUM($D146,I123)&gt;BD$5,$S134/I123,$S134-SUM($I146:BC146)))</f>
        <v>0</v>
      </c>
      <c r="BE146" s="4">
        <f>IF(BE$5&lt;=$D146,0,IF(SUM($D146,I123)&gt;BE$5,$S134/I123,$S134-SUM($I146:BD146)))</f>
        <v>0</v>
      </c>
      <c r="BF146" s="4">
        <f>IF(BF$5&lt;=$D146,0,IF(SUM($D146,I123)&gt;BF$5,$S134/I123,$S134-SUM($I146:BE146)))</f>
        <v>0</v>
      </c>
      <c r="BG146" s="4">
        <f>IF(BG$5&lt;=$D146,0,IF(SUM($D146,I123)&gt;BG$5,$S134/I123,$S134-SUM($I146:BF146)))</f>
        <v>0</v>
      </c>
      <c r="BH146" s="4">
        <f>IF(BH$5&lt;=$D146,0,IF(SUM($D146,I123)&gt;BH$5,$S134/I123,$S134-SUM($I146:BG146)))</f>
        <v>0</v>
      </c>
      <c r="BI146" s="4">
        <f>IF(BI$5&lt;=$D146,0,IF(SUM($D146,I123)&gt;BI$5,$S134/I123,$S134-SUM($I146:BH146)))</f>
        <v>0</v>
      </c>
      <c r="BJ146" s="4">
        <f>IF(BJ$5&lt;=$D146,0,IF(SUM($D146,I123)&gt;BJ$5,$S134/I123,$S134-SUM($I146:BI146)))</f>
        <v>0</v>
      </c>
      <c r="BK146" s="4">
        <f>IF(BK$5&lt;=$D146,0,IF(SUM($D146,I123)&gt;BK$5,$S134/I123,$S134-SUM($I146:BJ146)))</f>
        <v>0</v>
      </c>
      <c r="BL146" s="4">
        <f>IF(BL$5&lt;=$D146,0,IF(SUM($D146,I123)&gt;BL$5,$S134/I123,$S134-SUM($I146:BK146)))</f>
        <v>0</v>
      </c>
      <c r="BM146" s="4">
        <f>IF(BM$5&lt;=$D146,0,IF(SUM($D146,I123)&gt;BM$5,$S134/I123,$S134-SUM($I146:BL146)))</f>
        <v>0</v>
      </c>
      <c r="BN146" s="4">
        <f>IF(BN$5&lt;=$D146,0,IF(SUM($D146,I123)&gt;BN$5,$S134/I123,$S134-SUM($I146:BM146)))</f>
        <v>0</v>
      </c>
      <c r="BO146" s="4">
        <f>IF(BO$5&lt;=$D146,0,IF(SUM($D146,I123)&gt;BO$5,$S134/I123,$S134-SUM($I146:BN146)))</f>
        <v>0</v>
      </c>
      <c r="BP146" s="4">
        <f>IF(BP$5&lt;=$D146,0,IF(SUM($D146,I123)&gt;BP$5,$S134/I123,$S134-SUM($I146:BO146)))</f>
        <v>0</v>
      </c>
      <c r="BQ146" s="4">
        <f>IF(BQ$5&lt;=$D146,0,IF(SUM($D146,I123)&gt;BQ$5,$S134/I123,$S134-SUM($I146:BP146)))</f>
        <v>0</v>
      </c>
    </row>
    <row r="147" spans="4:69" ht="12.75" customHeight="1">
      <c r="D147" s="23">
        <f t="shared" si="145"/>
        <v>2021</v>
      </c>
      <c r="E147" s="1" t="s">
        <v>25</v>
      </c>
      <c r="I147" s="34"/>
      <c r="J147" s="4">
        <f>IF(J$5&lt;=$D147,0,IF(SUM($D147,I123)&gt;J$5,$T134/I123,$T134-SUM($I147:I147)))</f>
        <v>0</v>
      </c>
      <c r="K147" s="4">
        <f>IF(K$5&lt;=$D147,0,IF(SUM($D147,I123)&gt;K$5,$T134/I123,$T134-SUM($I147:J147)))</f>
        <v>0</v>
      </c>
      <c r="L147" s="4">
        <f>IF(L$5&lt;=$D147,0,IF(SUM($D147,I123)&gt;L$5,$T134/I123,$T134-SUM($I147:K147)))</f>
        <v>0</v>
      </c>
      <c r="M147" s="4">
        <f>IF(M$5&lt;=$D147,0,IF(SUM($D147,I123)&gt;M$5,$T134/I123,$T134-SUM($I147:L147)))</f>
        <v>0</v>
      </c>
      <c r="N147" s="4">
        <f>IF(N$5&lt;=$D147,0,IF(SUM($D147,I123)&gt;N$5,$T134/I123,$T134-SUM($I147:M147)))</f>
        <v>0</v>
      </c>
      <c r="O147" s="4">
        <f>IF(O$5&lt;=$D147,0,IF(SUM($D147,I123)&gt;O$5,$T134/I123,$T134-SUM($I147:N147)))</f>
        <v>0</v>
      </c>
      <c r="P147" s="4">
        <f>IF(P$5&lt;=$D147,0,IF(SUM($D147,I123)&gt;P$5,$T134/I123,$T134-SUM($I147:O147)))</f>
        <v>0</v>
      </c>
      <c r="Q147" s="4">
        <f>IF(Q$5&lt;=$D147,0,IF(SUM($D147,I123)&gt;Q$5,$T134/I123,$T134-SUM($I147:P147)))</f>
        <v>0</v>
      </c>
      <c r="R147" s="4">
        <f>IF(R$5&lt;=$D147,0,IF(SUM($D147,I123)&gt;R$5,$T134/I123,$T134-SUM($I147:Q147)))</f>
        <v>0</v>
      </c>
      <c r="S147" s="4">
        <f>IF(S$5&lt;=$D147,0,IF(SUM($D147,I123)&gt;S$5,$T134/I123,$T134-SUM($I147:R147)))</f>
        <v>0</v>
      </c>
      <c r="T147" s="4">
        <f>IF(T$5&lt;=$D147,0,IF(SUM($D147,I123)&gt;T$5,$T134/I123,$T134-SUM($I147:S147)))</f>
        <v>0</v>
      </c>
      <c r="U147" s="4">
        <f>IF(U$5&lt;=$D147,0,IF(SUM($D147,I123)&gt;U$5,$T134/I123,$T134-SUM($I147:T147)))</f>
        <v>0</v>
      </c>
      <c r="V147" s="4">
        <f>IF(V$5&lt;=$D147,0,IF(SUM($D147,I123)&gt;V$5,$T134/I123,$T134-SUM($I147:U147)))</f>
        <v>0</v>
      </c>
      <c r="W147" s="4">
        <f>IF(W$5&lt;=$D147,0,IF(SUM($D147,I123)&gt;W$5,$T134/I123,$T134-SUM($I147:V147)))</f>
        <v>0</v>
      </c>
      <c r="X147" s="4">
        <f>IF(X$5&lt;=$D147,0,IF(SUM($D147,I123)&gt;X$5,$T134/I123,$T134-SUM($I147:W147)))</f>
        <v>0</v>
      </c>
      <c r="Y147" s="4">
        <f>IF(Y$5&lt;=$D147,0,IF(SUM($D147,I123)&gt;Y$5,$T134/I123,$T134-SUM($I147:X147)))</f>
        <v>0</v>
      </c>
      <c r="Z147" s="4">
        <f>IF(Z$5&lt;=$D147,0,IF(SUM($D147,I123)&gt;Z$5,$T134/I123,$T134-SUM($I147:Y147)))</f>
        <v>0</v>
      </c>
      <c r="AA147" s="4">
        <f>IF(AA$5&lt;=$D147,0,IF(SUM($D147,I123)&gt;AA$5,$T134/I123,$T134-SUM($I147:Z147)))</f>
        <v>0</v>
      </c>
      <c r="AB147" s="4">
        <f>IF(AB$5&lt;=$D147,0,IF(SUM($D147,I123)&gt;AB$5,$T134/I123,$T134-SUM($I147:AA147)))</f>
        <v>0</v>
      </c>
      <c r="AC147" s="4">
        <f>IF(AC$5&lt;=$D147,0,IF(SUM($D147,I123)&gt;AC$5,$T134/I123,$T134-SUM($I147:AB147)))</f>
        <v>0</v>
      </c>
      <c r="AD147" s="4">
        <f>IF(AD$5&lt;=$D147,0,IF(SUM($D147,I123)&gt;AD$5,$T134/I123,$T134-SUM($I147:AC147)))</f>
        <v>0</v>
      </c>
      <c r="AE147" s="4">
        <f>IF(AE$5&lt;=$D147,0,IF(SUM($D147,I123)&gt;AE$5,$T134/I123,$T134-SUM($I147:AD147)))</f>
        <v>0</v>
      </c>
      <c r="AF147" s="4">
        <f>IF(AF$5&lt;=$D147,0,IF(SUM($D147,I123)&gt;AF$5,$T134/I123,$T134-SUM($I147:AE147)))</f>
        <v>0</v>
      </c>
      <c r="AG147" s="4">
        <f>IF(AG$5&lt;=$D147,0,IF(SUM($D147,I123)&gt;AG$5,$T134/I123,$T134-SUM($I147:AF147)))</f>
        <v>0</v>
      </c>
      <c r="AH147" s="4">
        <f>IF(AH$5&lt;=$D147,0,IF(SUM($D147,I123)&gt;AH$5,$T134/I123,$T134-SUM($I147:AG147)))</f>
        <v>0</v>
      </c>
      <c r="AI147" s="4">
        <f>IF(AI$5&lt;=$D147,0,IF(SUM($D147,I123)&gt;AI$5,$T134/I123,$T134-SUM($I147:AH147)))</f>
        <v>0</v>
      </c>
      <c r="AJ147" s="4">
        <f>IF(AJ$5&lt;=$D147,0,IF(SUM($D147,I123)&gt;AJ$5,$T134/I123,$T134-SUM($I147:AI147)))</f>
        <v>0</v>
      </c>
      <c r="AK147" s="4">
        <f>IF(AK$5&lt;=$D147,0,IF(SUM($D147,I123)&gt;AK$5,$T134/I123,$T134-SUM($I147:AJ147)))</f>
        <v>0</v>
      </c>
      <c r="AL147" s="4">
        <f>IF(AL$5&lt;=$D147,0,IF(SUM($D147,I123)&gt;AL$5,$T134/I123,$T134-SUM($I147:AK147)))</f>
        <v>0</v>
      </c>
      <c r="AM147" s="4">
        <f>IF(AM$5&lt;=$D147,0,IF(SUM($D147,I123)&gt;AM$5,$T134/I123,$T134-SUM($I147:AL147)))</f>
        <v>0</v>
      </c>
      <c r="AN147" s="4">
        <f>IF(AN$5&lt;=$D147,0,IF(SUM($D147,I123)&gt;AN$5,$T134/I123,$T134-SUM($I147:AM147)))</f>
        <v>0</v>
      </c>
      <c r="AO147" s="4">
        <f>IF(AO$5&lt;=$D147,0,IF(SUM($D147,I123)&gt;AO$5,$T134/I123,$T134-SUM($I147:AN147)))</f>
        <v>0</v>
      </c>
      <c r="AP147" s="4">
        <f>IF(AP$5&lt;=$D147,0,IF(SUM($D147,I123)&gt;AP$5,$T134/I123,$T134-SUM($I147:AO147)))</f>
        <v>0</v>
      </c>
      <c r="AQ147" s="4">
        <f>IF(AQ$5&lt;=$D147,0,IF(SUM($D147,I123)&gt;AQ$5,$T134/I123,$T134-SUM($I147:AP147)))</f>
        <v>0</v>
      </c>
      <c r="AR147" s="4">
        <f>IF(AR$5&lt;=$D147,0,IF(SUM($D147,I123)&gt;AR$5,$T134/I123,$T134-SUM($I147:AQ147)))</f>
        <v>0</v>
      </c>
      <c r="AS147" s="4">
        <f>IF(AS$5&lt;=$D147,0,IF(SUM($D147,I123)&gt;AS$5,$T134/I123,$T134-SUM($I147:AR147)))</f>
        <v>0</v>
      </c>
      <c r="AT147" s="4">
        <f>IF(AT$5&lt;=$D147,0,IF(SUM($D147,I123)&gt;AT$5,$T134/I123,$T134-SUM($I147:AS147)))</f>
        <v>0</v>
      </c>
      <c r="AU147" s="4">
        <f>IF(AU$5&lt;=$D147,0,IF(SUM($D147,I123)&gt;AU$5,$T134/I123,$T134-SUM($I147:AT147)))</f>
        <v>0</v>
      </c>
      <c r="AV147" s="4">
        <f>IF(AV$5&lt;=$D147,0,IF(SUM($D147,I123)&gt;AV$5,$T134/I123,$T134-SUM($I147:AU147)))</f>
        <v>0</v>
      </c>
      <c r="AW147" s="4">
        <f>IF(AW$5&lt;=$D147,0,IF(SUM($D147,I123)&gt;AW$5,$T134/I123,$T134-SUM($I147:AV147)))</f>
        <v>0</v>
      </c>
      <c r="AX147" s="4">
        <f>IF(AX$5&lt;=$D147,0,IF(SUM($D147,I123)&gt;AX$5,$T134/I123,$T134-SUM($I147:AW147)))</f>
        <v>0</v>
      </c>
      <c r="AY147" s="4">
        <f>IF(AY$5&lt;=$D147,0,IF(SUM($D147,I123)&gt;AY$5,$T134/I123,$T134-SUM($I147:AX147)))</f>
        <v>0</v>
      </c>
      <c r="AZ147" s="4">
        <f>IF(AZ$5&lt;=$D147,0,IF(SUM($D147,I123)&gt;AZ$5,$T134/I123,$T134-SUM($I147:AY147)))</f>
        <v>0</v>
      </c>
      <c r="BA147" s="4">
        <f>IF(BA$5&lt;=$D147,0,IF(SUM($D147,I123)&gt;BA$5,$T134/I123,$T134-SUM($I147:AZ147)))</f>
        <v>0</v>
      </c>
      <c r="BB147" s="4">
        <f>IF(BB$5&lt;=$D147,0,IF(SUM($D147,I123)&gt;BB$5,$T134/I123,$T134-SUM($I147:BA147)))</f>
        <v>0</v>
      </c>
      <c r="BC147" s="4">
        <f>IF(BC$5&lt;=$D147,0,IF(SUM($D147,I123)&gt;BC$5,$T134/I123,$T134-SUM($I147:BB147)))</f>
        <v>0</v>
      </c>
      <c r="BD147" s="4">
        <f>IF(BD$5&lt;=$D147,0,IF(SUM($D147,I123)&gt;BD$5,$T134/I123,$T134-SUM($I147:BC147)))</f>
        <v>0</v>
      </c>
      <c r="BE147" s="4">
        <f>IF(BE$5&lt;=$D147,0,IF(SUM($D147,I123)&gt;BE$5,$T134/I123,$T134-SUM($I147:BD147)))</f>
        <v>0</v>
      </c>
      <c r="BF147" s="4">
        <f>IF(BF$5&lt;=$D147,0,IF(SUM($D147,I123)&gt;BF$5,$T134/I123,$T134-SUM($I147:BE147)))</f>
        <v>0</v>
      </c>
      <c r="BG147" s="4">
        <f>IF(BG$5&lt;=$D147,0,IF(SUM($D147,I123)&gt;BG$5,$T134/I123,$T134-SUM($I147:BF147)))</f>
        <v>0</v>
      </c>
      <c r="BH147" s="4">
        <f>IF(BH$5&lt;=$D147,0,IF(SUM($D147,I123)&gt;BH$5,$T134/I123,$T134-SUM($I147:BG147)))</f>
        <v>0</v>
      </c>
      <c r="BI147" s="4">
        <f>IF(BI$5&lt;=$D147,0,IF(SUM($D147,I123)&gt;BI$5,$T134/I123,$T134-SUM($I147:BH147)))</f>
        <v>0</v>
      </c>
      <c r="BJ147" s="4">
        <f>IF(BJ$5&lt;=$D147,0,IF(SUM($D147,I123)&gt;BJ$5,$T134/I123,$T134-SUM($I147:BI147)))</f>
        <v>0</v>
      </c>
      <c r="BK147" s="4">
        <f>IF(BK$5&lt;=$D147,0,IF(SUM($D147,I123)&gt;BK$5,$T134/I123,$T134-SUM($I147:BJ147)))</f>
        <v>0</v>
      </c>
      <c r="BL147" s="4">
        <f>IF(BL$5&lt;=$D147,0,IF(SUM($D147,I123)&gt;BL$5,$T134/I123,$T134-SUM($I147:BK147)))</f>
        <v>0</v>
      </c>
      <c r="BM147" s="4">
        <f>IF(BM$5&lt;=$D147,0,IF(SUM($D147,I123)&gt;BM$5,$T134/I123,$T134-SUM($I147:BL147)))</f>
        <v>0</v>
      </c>
      <c r="BN147" s="4">
        <f>IF(BN$5&lt;=$D147,0,IF(SUM($D147,I123)&gt;BN$5,$T134/I123,$T134-SUM($I147:BM147)))</f>
        <v>0</v>
      </c>
      <c r="BO147" s="4">
        <f>IF(BO$5&lt;=$D147,0,IF(SUM($D147,I123)&gt;BO$5,$T134/I123,$T134-SUM($I147:BN147)))</f>
        <v>0</v>
      </c>
      <c r="BP147" s="4">
        <f>IF(BP$5&lt;=$D147,0,IF(SUM($D147,I123)&gt;BP$5,$T134/I123,$T134-SUM($I147:BO147)))</f>
        <v>0</v>
      </c>
      <c r="BQ147" s="4">
        <f>IF(BQ$5&lt;=$D147,0,IF(SUM($D147,I123)&gt;BQ$5,$T134/I123,$T134-SUM($I147:BP147)))</f>
        <v>0</v>
      </c>
    </row>
    <row r="148" spans="4:69" ht="12.75" customHeight="1">
      <c r="D148" s="23">
        <f t="shared" si="145"/>
        <v>2022</v>
      </c>
      <c r="E148" s="1" t="s">
        <v>25</v>
      </c>
      <c r="I148" s="34"/>
      <c r="J148" s="4">
        <f>IF(J$5&lt;=$D148,0,IF(SUM($D148,I123)&gt;J$5,$U134/I123,$U134-SUM($I148:I148)))</f>
        <v>0</v>
      </c>
      <c r="K148" s="4">
        <f>IF(K$5&lt;=$D148,0,IF(SUM($D148,I123)&gt;K$5,$U134/I123,$U134-SUM($I148:J148)))</f>
        <v>0</v>
      </c>
      <c r="L148" s="4">
        <f>IF(L$5&lt;=$D148,0,IF(SUM($D148,I123)&gt;L$5,$U134/I123,$U134-SUM($I148:K148)))</f>
        <v>0</v>
      </c>
      <c r="M148" s="4">
        <f>IF(M$5&lt;=$D148,0,IF(SUM($D148,I123)&gt;M$5,$U134/I123,$U134-SUM($I148:L148)))</f>
        <v>0</v>
      </c>
      <c r="N148" s="4">
        <f>IF(N$5&lt;=$D148,0,IF(SUM($D148,I123)&gt;N$5,$U134/I123,$U134-SUM($I148:M148)))</f>
        <v>0</v>
      </c>
      <c r="O148" s="4">
        <f>IF(O$5&lt;=$D148,0,IF(SUM($D148,I123)&gt;O$5,$U134/I123,$U134-SUM($I148:N148)))</f>
        <v>0</v>
      </c>
      <c r="P148" s="4">
        <f>IF(P$5&lt;=$D148,0,IF(SUM($D148,I123)&gt;P$5,$U134/I123,$U134-SUM($I148:O148)))</f>
        <v>0</v>
      </c>
      <c r="Q148" s="4">
        <f>IF(Q$5&lt;=$D148,0,IF(SUM($D148,I123)&gt;Q$5,$U134/I123,$U134-SUM($I148:P148)))</f>
        <v>0</v>
      </c>
      <c r="R148" s="4">
        <f>IF(R$5&lt;=$D148,0,IF(SUM($D148,I123)&gt;R$5,$U134/I123,$U134-SUM($I148:Q148)))</f>
        <v>0</v>
      </c>
      <c r="S148" s="4">
        <f>IF(S$5&lt;=$D148,0,IF(SUM($D148,I123)&gt;S$5,$U134/I123,$U134-SUM($I148:R148)))</f>
        <v>0</v>
      </c>
      <c r="T148" s="4">
        <f>IF(T$5&lt;=$D148,0,IF(SUM($D148,I123)&gt;T$5,$U134/I123,$U134-SUM($I148:S148)))</f>
        <v>0</v>
      </c>
      <c r="U148" s="4">
        <f>IF(U$5&lt;=$D148,0,IF(SUM($D148,I123)&gt;U$5,$U134/I123,$U134-SUM($I148:T148)))</f>
        <v>0</v>
      </c>
      <c r="V148" s="4">
        <f>IF(V$5&lt;=$D148,0,IF(SUM($D148,I123)&gt;V$5,$U134/I123,$U134-SUM($I148:U148)))</f>
        <v>0</v>
      </c>
      <c r="W148" s="4">
        <f>IF(W$5&lt;=$D148,0,IF(SUM($D148,I123)&gt;W$5,$U134/I123,$U134-SUM($I148:V148)))</f>
        <v>0</v>
      </c>
      <c r="X148" s="4">
        <f>IF(X$5&lt;=$D148,0,IF(SUM($D148,I123)&gt;X$5,$U134/I123,$U134-SUM($I148:W148)))</f>
        <v>0</v>
      </c>
      <c r="Y148" s="4">
        <f>IF(Y$5&lt;=$D148,0,IF(SUM($D148,I123)&gt;Y$5,$U134/I123,$U134-SUM($I148:X148)))</f>
        <v>0</v>
      </c>
      <c r="Z148" s="4">
        <f>IF(Z$5&lt;=$D148,0,IF(SUM($D148,I123)&gt;Z$5,$U134/I123,$U134-SUM($I148:Y148)))</f>
        <v>0</v>
      </c>
      <c r="AA148" s="4">
        <f>IF(AA$5&lt;=$D148,0,IF(SUM($D148,I123)&gt;AA$5,$U134/I123,$U134-SUM($I148:Z148)))</f>
        <v>0</v>
      </c>
      <c r="AB148" s="4">
        <f>IF(AB$5&lt;=$D148,0,IF(SUM($D148,I123)&gt;AB$5,$U134/I123,$U134-SUM($I148:AA148)))</f>
        <v>0</v>
      </c>
      <c r="AC148" s="4">
        <f>IF(AC$5&lt;=$D148,0,IF(SUM($D148,I123)&gt;AC$5,$U134/I123,$U134-SUM($I148:AB148)))</f>
        <v>0</v>
      </c>
      <c r="AD148" s="4">
        <f>IF(AD$5&lt;=$D148,0,IF(SUM($D148,I123)&gt;AD$5,$U134/I123,$U134-SUM($I148:AC148)))</f>
        <v>0</v>
      </c>
      <c r="AE148" s="4">
        <f>IF(AE$5&lt;=$D148,0,IF(SUM($D148,I123)&gt;AE$5,$U134/I123,$U134-SUM($I148:AD148)))</f>
        <v>0</v>
      </c>
      <c r="AF148" s="4">
        <f>IF(AF$5&lt;=$D148,0,IF(SUM($D148,I123)&gt;AF$5,$U134/I123,$U134-SUM($I148:AE148)))</f>
        <v>0</v>
      </c>
      <c r="AG148" s="4">
        <f>IF(AG$5&lt;=$D148,0,IF(SUM($D148,I123)&gt;AG$5,$U134/I123,$U134-SUM($I148:AF148)))</f>
        <v>0</v>
      </c>
      <c r="AH148" s="4">
        <f>IF(AH$5&lt;=$D148,0,IF(SUM($D148,I123)&gt;AH$5,$U134/I123,$U134-SUM($I148:AG148)))</f>
        <v>0</v>
      </c>
      <c r="AI148" s="4">
        <f>IF(AI$5&lt;=$D148,0,IF(SUM($D148,I123)&gt;AI$5,$U134/I123,$U134-SUM($I148:AH148)))</f>
        <v>0</v>
      </c>
      <c r="AJ148" s="4">
        <f>IF(AJ$5&lt;=$D148,0,IF(SUM($D148,I123)&gt;AJ$5,$U134/I123,$U134-SUM($I148:AI148)))</f>
        <v>0</v>
      </c>
      <c r="AK148" s="4">
        <f>IF(AK$5&lt;=$D148,0,IF(SUM($D148,I123)&gt;AK$5,$U134/I123,$U134-SUM($I148:AJ148)))</f>
        <v>0</v>
      </c>
      <c r="AL148" s="4">
        <f>IF(AL$5&lt;=$D148,0,IF(SUM($D148,I123)&gt;AL$5,$U134/I123,$U134-SUM($I148:AK148)))</f>
        <v>0</v>
      </c>
      <c r="AM148" s="4">
        <f>IF(AM$5&lt;=$D148,0,IF(SUM($D148,I123)&gt;AM$5,$U134/I123,$U134-SUM($I148:AL148)))</f>
        <v>0</v>
      </c>
      <c r="AN148" s="4">
        <f>IF(AN$5&lt;=$D148,0,IF(SUM($D148,I123)&gt;AN$5,$U134/I123,$U134-SUM($I148:AM148)))</f>
        <v>0</v>
      </c>
      <c r="AO148" s="4">
        <f>IF(AO$5&lt;=$D148,0,IF(SUM($D148,I123)&gt;AO$5,$U134/I123,$U134-SUM($I148:AN148)))</f>
        <v>0</v>
      </c>
      <c r="AP148" s="4">
        <f>IF(AP$5&lt;=$D148,0,IF(SUM($D148,I123)&gt;AP$5,$U134/I123,$U134-SUM($I148:AO148)))</f>
        <v>0</v>
      </c>
      <c r="AQ148" s="4">
        <f>IF(AQ$5&lt;=$D148,0,IF(SUM($D148,I123)&gt;AQ$5,$U134/I123,$U134-SUM($I148:AP148)))</f>
        <v>0</v>
      </c>
      <c r="AR148" s="4">
        <f>IF(AR$5&lt;=$D148,0,IF(SUM($D148,I123)&gt;AR$5,$U134/I123,$U134-SUM($I148:AQ148)))</f>
        <v>0</v>
      </c>
      <c r="AS148" s="4">
        <f>IF(AS$5&lt;=$D148,0,IF(SUM($D148,I123)&gt;AS$5,$U134/I123,$U134-SUM($I148:AR148)))</f>
        <v>0</v>
      </c>
      <c r="AT148" s="4">
        <f>IF(AT$5&lt;=$D148,0,IF(SUM($D148,I123)&gt;AT$5,$U134/I123,$U134-SUM($I148:AS148)))</f>
        <v>0</v>
      </c>
      <c r="AU148" s="4">
        <f>IF(AU$5&lt;=$D148,0,IF(SUM($D148,I123)&gt;AU$5,$U134/I123,$U134-SUM($I148:AT148)))</f>
        <v>0</v>
      </c>
      <c r="AV148" s="4">
        <f>IF(AV$5&lt;=$D148,0,IF(SUM($D148,I123)&gt;AV$5,$U134/I123,$U134-SUM($I148:AU148)))</f>
        <v>0</v>
      </c>
      <c r="AW148" s="4">
        <f>IF(AW$5&lt;=$D148,0,IF(SUM($D148,I123)&gt;AW$5,$U134/I123,$U134-SUM($I148:AV148)))</f>
        <v>0</v>
      </c>
      <c r="AX148" s="4">
        <f>IF(AX$5&lt;=$D148,0,IF(SUM($D148,I123)&gt;AX$5,$U134/I123,$U134-SUM($I148:AW148)))</f>
        <v>0</v>
      </c>
      <c r="AY148" s="4">
        <f>IF(AY$5&lt;=$D148,0,IF(SUM($D148,I123)&gt;AY$5,$U134/I123,$U134-SUM($I148:AX148)))</f>
        <v>0</v>
      </c>
      <c r="AZ148" s="4">
        <f>IF(AZ$5&lt;=$D148,0,IF(SUM($D148,I123)&gt;AZ$5,$U134/I123,$U134-SUM($I148:AY148)))</f>
        <v>0</v>
      </c>
      <c r="BA148" s="4">
        <f>IF(BA$5&lt;=$D148,0,IF(SUM($D148,I123)&gt;BA$5,$U134/I123,$U134-SUM($I148:AZ148)))</f>
        <v>0</v>
      </c>
      <c r="BB148" s="4">
        <f>IF(BB$5&lt;=$D148,0,IF(SUM($D148,I123)&gt;BB$5,$U134/I123,$U134-SUM($I148:BA148)))</f>
        <v>0</v>
      </c>
      <c r="BC148" s="4">
        <f>IF(BC$5&lt;=$D148,0,IF(SUM($D148,I123)&gt;BC$5,$U134/I123,$U134-SUM($I148:BB148)))</f>
        <v>0</v>
      </c>
      <c r="BD148" s="4">
        <f>IF(BD$5&lt;=$D148,0,IF(SUM($D148,I123)&gt;BD$5,$U134/I123,$U134-SUM($I148:BC148)))</f>
        <v>0</v>
      </c>
      <c r="BE148" s="4">
        <f>IF(BE$5&lt;=$D148,0,IF(SUM($D148,I123)&gt;BE$5,$U134/I123,$U134-SUM($I148:BD148)))</f>
        <v>0</v>
      </c>
      <c r="BF148" s="4">
        <f>IF(BF$5&lt;=$D148,0,IF(SUM($D148,I123)&gt;BF$5,$U134/I123,$U134-SUM($I148:BE148)))</f>
        <v>0</v>
      </c>
      <c r="BG148" s="4">
        <f>IF(BG$5&lt;=$D148,0,IF(SUM($D148,I123)&gt;BG$5,$U134/I123,$U134-SUM($I148:BF148)))</f>
        <v>0</v>
      </c>
      <c r="BH148" s="4">
        <f>IF(BH$5&lt;=$D148,0,IF(SUM($D148,I123)&gt;BH$5,$U134/I123,$U134-SUM($I148:BG148)))</f>
        <v>0</v>
      </c>
      <c r="BI148" s="4">
        <f>IF(BI$5&lt;=$D148,0,IF(SUM($D148,I123)&gt;BI$5,$U134/I123,$U134-SUM($I148:BH148)))</f>
        <v>0</v>
      </c>
      <c r="BJ148" s="4">
        <f>IF(BJ$5&lt;=$D148,0,IF(SUM($D148,I123)&gt;BJ$5,$U134/I123,$U134-SUM($I148:BI148)))</f>
        <v>0</v>
      </c>
      <c r="BK148" s="4">
        <f>IF(BK$5&lt;=$D148,0,IF(SUM($D148,I123)&gt;BK$5,$U134/I123,$U134-SUM($I148:BJ148)))</f>
        <v>0</v>
      </c>
      <c r="BL148" s="4">
        <f>IF(BL$5&lt;=$D148,0,IF(SUM($D148,I123)&gt;BL$5,$U134/I123,$U134-SUM($I148:BK148)))</f>
        <v>0</v>
      </c>
      <c r="BM148" s="4">
        <f>IF(BM$5&lt;=$D148,0,IF(SUM($D148,I123)&gt;BM$5,$U134/I123,$U134-SUM($I148:BL148)))</f>
        <v>0</v>
      </c>
      <c r="BN148" s="4">
        <f>IF(BN$5&lt;=$D148,0,IF(SUM($D148,I123)&gt;BN$5,$U134/I123,$U134-SUM($I148:BM148)))</f>
        <v>0</v>
      </c>
      <c r="BO148" s="4">
        <f>IF(BO$5&lt;=$D148,0,IF(SUM($D148,I123)&gt;BO$5,$U134/I123,$U134-SUM($I148:BN148)))</f>
        <v>0</v>
      </c>
      <c r="BP148" s="4">
        <f>IF(BP$5&lt;=$D148,0,IF(SUM($D148,I123)&gt;BP$5,$U134/I123,$U134-SUM($I148:BO148)))</f>
        <v>0</v>
      </c>
      <c r="BQ148" s="4">
        <f>IF(BQ$5&lt;=$D148,0,IF(SUM($D148,I123)&gt;BQ$5,$U134/I123,$U134-SUM($I148:BP148)))</f>
        <v>0</v>
      </c>
    </row>
    <row r="149" spans="4:69" ht="12.75" customHeight="1">
      <c r="D149" s="23">
        <f t="shared" si="145"/>
        <v>2023</v>
      </c>
      <c r="E149" s="1" t="s">
        <v>25</v>
      </c>
      <c r="I149" s="34"/>
      <c r="J149" s="4">
        <f>IF(J$5&lt;=$D149,0,IF(SUM($D149,I123)&gt;J$5,$V134/I123,$V134-SUM($I149:I149)))</f>
        <v>0</v>
      </c>
      <c r="K149" s="4">
        <f>IF(K$5&lt;=$D149,0,IF(SUM($D149,I123)&gt;K$5,$V134/I123,$V134-SUM($I149:J149)))</f>
        <v>0</v>
      </c>
      <c r="L149" s="4">
        <f>IF(L$5&lt;=$D149,0,IF(SUM($D149,I123)&gt;L$5,$V134/I123,$V134-SUM($I149:K149)))</f>
        <v>0</v>
      </c>
      <c r="M149" s="4">
        <f>IF(M$5&lt;=$D149,0,IF(SUM($D149,I123)&gt;M$5,$V134/I123,$V134-SUM($I149:L149)))</f>
        <v>0</v>
      </c>
      <c r="N149" s="4">
        <f>IF(N$5&lt;=$D149,0,IF(SUM($D149,I123)&gt;N$5,$V134/I123,$V134-SUM($I149:M149)))</f>
        <v>0</v>
      </c>
      <c r="O149" s="4">
        <f>IF(O$5&lt;=$D149,0,IF(SUM($D149,I123)&gt;O$5,$V134/I123,$V134-SUM($I149:N149)))</f>
        <v>0</v>
      </c>
      <c r="P149" s="4">
        <f>IF(P$5&lt;=$D149,0,IF(SUM($D149,I123)&gt;P$5,$V134/I123,$V134-SUM($I149:O149)))</f>
        <v>0</v>
      </c>
      <c r="Q149" s="4">
        <f>IF(Q$5&lt;=$D149,0,IF(SUM($D149,I123)&gt;Q$5,$V134/I123,$V134-SUM($I149:P149)))</f>
        <v>0</v>
      </c>
      <c r="R149" s="4">
        <f>IF(R$5&lt;=$D149,0,IF(SUM($D149,I123)&gt;R$5,$V134/I123,$V134-SUM($I149:Q149)))</f>
        <v>0</v>
      </c>
      <c r="S149" s="4">
        <f>IF(S$5&lt;=$D149,0,IF(SUM($D149,I123)&gt;S$5,$V134/I123,$V134-SUM($I149:R149)))</f>
        <v>0</v>
      </c>
      <c r="T149" s="4">
        <f>IF(T$5&lt;=$D149,0,IF(SUM($D149,I123)&gt;T$5,$V134/I123,$V134-SUM($I149:S149)))</f>
        <v>0</v>
      </c>
      <c r="U149" s="4">
        <f>IF(U$5&lt;=$D149,0,IF(SUM($D149,I123)&gt;U$5,$V134/I123,$V134-SUM($I149:T149)))</f>
        <v>0</v>
      </c>
      <c r="V149" s="4">
        <f>IF(V$5&lt;=$D149,0,IF(SUM($D149,I123)&gt;V$5,$V134/I123,$V134-SUM($I149:U149)))</f>
        <v>0</v>
      </c>
      <c r="W149" s="4">
        <f>IF(W$5&lt;=$D149,0,IF(SUM($D149,I123)&gt;W$5,$V134/I123,$V134-SUM($I149:V149)))</f>
        <v>0</v>
      </c>
      <c r="X149" s="4">
        <f>IF(X$5&lt;=$D149,0,IF(SUM($D149,I123)&gt;X$5,$V134/I123,$V134-SUM($I149:W149)))</f>
        <v>0</v>
      </c>
      <c r="Y149" s="4">
        <f>IF(Y$5&lt;=$D149,0,IF(SUM($D149,I123)&gt;Y$5,$V134/I123,$V134-SUM($I149:X149)))</f>
        <v>0</v>
      </c>
      <c r="Z149" s="4">
        <f>IF(Z$5&lt;=$D149,0,IF(SUM($D149,I123)&gt;Z$5,$V134/I123,$V134-SUM($I149:Y149)))</f>
        <v>0</v>
      </c>
      <c r="AA149" s="4">
        <f>IF(AA$5&lt;=$D149,0,IF(SUM($D149,I123)&gt;AA$5,$V134/I123,$V134-SUM($I149:Z149)))</f>
        <v>0</v>
      </c>
      <c r="AB149" s="4">
        <f>IF(AB$5&lt;=$D149,0,IF(SUM($D149,I123)&gt;AB$5,$V134/I123,$V134-SUM($I149:AA149)))</f>
        <v>0</v>
      </c>
      <c r="AC149" s="4">
        <f>IF(AC$5&lt;=$D149,0,IF(SUM($D149,I123)&gt;AC$5,$V134/I123,$V134-SUM($I149:AB149)))</f>
        <v>0</v>
      </c>
      <c r="AD149" s="4">
        <f>IF(AD$5&lt;=$D149,0,IF(SUM($D149,I123)&gt;AD$5,$V134/I123,$V134-SUM($I149:AC149)))</f>
        <v>0</v>
      </c>
      <c r="AE149" s="4">
        <f>IF(AE$5&lt;=$D149,0,IF(SUM($D149,I123)&gt;AE$5,$V134/I123,$V134-SUM($I149:AD149)))</f>
        <v>0</v>
      </c>
      <c r="AF149" s="4">
        <f>IF(AF$5&lt;=$D149,0,IF(SUM($D149,I123)&gt;AF$5,$V134/I123,$V134-SUM($I149:AE149)))</f>
        <v>0</v>
      </c>
      <c r="AG149" s="4">
        <f>IF(AG$5&lt;=$D149,0,IF(SUM($D149,I123)&gt;AG$5,$V134/I123,$V134-SUM($I149:AF149)))</f>
        <v>0</v>
      </c>
      <c r="AH149" s="4">
        <f>IF(AH$5&lt;=$D149,0,IF(SUM($D149,I123)&gt;AH$5,$V134/I123,$V134-SUM($I149:AG149)))</f>
        <v>0</v>
      </c>
      <c r="AI149" s="4">
        <f>IF(AI$5&lt;=$D149,0,IF(SUM($D149,I123)&gt;AI$5,$V134/I123,$V134-SUM($I149:AH149)))</f>
        <v>0</v>
      </c>
      <c r="AJ149" s="4">
        <f>IF(AJ$5&lt;=$D149,0,IF(SUM($D149,I123)&gt;AJ$5,$V134/I123,$V134-SUM($I149:AI149)))</f>
        <v>0</v>
      </c>
      <c r="AK149" s="4">
        <f>IF(AK$5&lt;=$D149,0,IF(SUM($D149,I123)&gt;AK$5,$V134/I123,$V134-SUM($I149:AJ149)))</f>
        <v>0</v>
      </c>
      <c r="AL149" s="4">
        <f>IF(AL$5&lt;=$D149,0,IF(SUM($D149,I123)&gt;AL$5,$V134/I123,$V134-SUM($I149:AK149)))</f>
        <v>0</v>
      </c>
      <c r="AM149" s="4">
        <f>IF(AM$5&lt;=$D149,0,IF(SUM($D149,I123)&gt;AM$5,$V134/I123,$V134-SUM($I149:AL149)))</f>
        <v>0</v>
      </c>
      <c r="AN149" s="4">
        <f>IF(AN$5&lt;=$D149,0,IF(SUM($D149,I123)&gt;AN$5,$V134/I123,$V134-SUM($I149:AM149)))</f>
        <v>0</v>
      </c>
      <c r="AO149" s="4">
        <f>IF(AO$5&lt;=$D149,0,IF(SUM($D149,I123)&gt;AO$5,$V134/I123,$V134-SUM($I149:AN149)))</f>
        <v>0</v>
      </c>
      <c r="AP149" s="4">
        <f>IF(AP$5&lt;=$D149,0,IF(SUM($D149,I123)&gt;AP$5,$V134/I123,$V134-SUM($I149:AO149)))</f>
        <v>0</v>
      </c>
      <c r="AQ149" s="4">
        <f>IF(AQ$5&lt;=$D149,0,IF(SUM($D149,I123)&gt;AQ$5,$V134/I123,$V134-SUM($I149:AP149)))</f>
        <v>0</v>
      </c>
      <c r="AR149" s="4">
        <f>IF(AR$5&lt;=$D149,0,IF(SUM($D149,I123)&gt;AR$5,$V134/I123,$V134-SUM($I149:AQ149)))</f>
        <v>0</v>
      </c>
      <c r="AS149" s="4">
        <f>IF(AS$5&lt;=$D149,0,IF(SUM($D149,I123)&gt;AS$5,$V134/I123,$V134-SUM($I149:AR149)))</f>
        <v>0</v>
      </c>
      <c r="AT149" s="4">
        <f>IF(AT$5&lt;=$D149,0,IF(SUM($D149,I123)&gt;AT$5,$V134/I123,$V134-SUM($I149:AS149)))</f>
        <v>0</v>
      </c>
      <c r="AU149" s="4">
        <f>IF(AU$5&lt;=$D149,0,IF(SUM($D149,I123)&gt;AU$5,$V134/I123,$V134-SUM($I149:AT149)))</f>
        <v>0</v>
      </c>
      <c r="AV149" s="4">
        <f>IF(AV$5&lt;=$D149,0,IF(SUM($D149,I123)&gt;AV$5,$V134/I123,$V134-SUM($I149:AU149)))</f>
        <v>0</v>
      </c>
      <c r="AW149" s="4">
        <f>IF(AW$5&lt;=$D149,0,IF(SUM($D149,I123)&gt;AW$5,$V134/I123,$V134-SUM($I149:AV149)))</f>
        <v>0</v>
      </c>
      <c r="AX149" s="4">
        <f>IF(AX$5&lt;=$D149,0,IF(SUM($D149,I123)&gt;AX$5,$V134/I123,$V134-SUM($I149:AW149)))</f>
        <v>0</v>
      </c>
      <c r="AY149" s="4">
        <f>IF(AY$5&lt;=$D149,0,IF(SUM($D149,I123)&gt;AY$5,$V134/I123,$V134-SUM($I149:AX149)))</f>
        <v>0</v>
      </c>
      <c r="AZ149" s="4">
        <f>IF(AZ$5&lt;=$D149,0,IF(SUM($D149,I123)&gt;AZ$5,$V134/I123,$V134-SUM($I149:AY149)))</f>
        <v>0</v>
      </c>
      <c r="BA149" s="4">
        <f>IF(BA$5&lt;=$D149,0,IF(SUM($D149,I123)&gt;BA$5,$V134/I123,$V134-SUM($I149:AZ149)))</f>
        <v>0</v>
      </c>
      <c r="BB149" s="4">
        <f>IF(BB$5&lt;=$D149,0,IF(SUM($D149,I123)&gt;BB$5,$V134/I123,$V134-SUM($I149:BA149)))</f>
        <v>0</v>
      </c>
      <c r="BC149" s="4">
        <f>IF(BC$5&lt;=$D149,0,IF(SUM($D149,I123)&gt;BC$5,$V134/I123,$V134-SUM($I149:BB149)))</f>
        <v>0</v>
      </c>
      <c r="BD149" s="4">
        <f>IF(BD$5&lt;=$D149,0,IF(SUM($D149,I123)&gt;BD$5,$V134/I123,$V134-SUM($I149:BC149)))</f>
        <v>0</v>
      </c>
      <c r="BE149" s="4">
        <f>IF(BE$5&lt;=$D149,0,IF(SUM($D149,I123)&gt;BE$5,$V134/I123,$V134-SUM($I149:BD149)))</f>
        <v>0</v>
      </c>
      <c r="BF149" s="4">
        <f>IF(BF$5&lt;=$D149,0,IF(SUM($D149,I123)&gt;BF$5,$V134/I123,$V134-SUM($I149:BE149)))</f>
        <v>0</v>
      </c>
      <c r="BG149" s="4">
        <f>IF(BG$5&lt;=$D149,0,IF(SUM($D149,I123)&gt;BG$5,$V134/I123,$V134-SUM($I149:BF149)))</f>
        <v>0</v>
      </c>
      <c r="BH149" s="4">
        <f>IF(BH$5&lt;=$D149,0,IF(SUM($D149,I123)&gt;BH$5,$V134/I123,$V134-SUM($I149:BG149)))</f>
        <v>0</v>
      </c>
      <c r="BI149" s="4">
        <f>IF(BI$5&lt;=$D149,0,IF(SUM($D149,I123)&gt;BI$5,$V134/I123,$V134-SUM($I149:BH149)))</f>
        <v>0</v>
      </c>
      <c r="BJ149" s="4">
        <f>IF(BJ$5&lt;=$D149,0,IF(SUM($D149,I123)&gt;BJ$5,$V134/I123,$V134-SUM($I149:BI149)))</f>
        <v>0</v>
      </c>
      <c r="BK149" s="4">
        <f>IF(BK$5&lt;=$D149,0,IF(SUM($D149,I123)&gt;BK$5,$V134/I123,$V134-SUM($I149:BJ149)))</f>
        <v>0</v>
      </c>
      <c r="BL149" s="4">
        <f>IF(BL$5&lt;=$D149,0,IF(SUM($D149,I123)&gt;BL$5,$V134/I123,$V134-SUM($I149:BK149)))</f>
        <v>0</v>
      </c>
      <c r="BM149" s="4">
        <f>IF(BM$5&lt;=$D149,0,IF(SUM($D149,I123)&gt;BM$5,$V134/I123,$V134-SUM($I149:BL149)))</f>
        <v>0</v>
      </c>
      <c r="BN149" s="4">
        <f>IF(BN$5&lt;=$D149,0,IF(SUM($D149,I123)&gt;BN$5,$V134/I123,$V134-SUM($I149:BM149)))</f>
        <v>0</v>
      </c>
      <c r="BO149" s="4">
        <f>IF(BO$5&lt;=$D149,0,IF(SUM($D149,I123)&gt;BO$5,$V134/I123,$V134-SUM($I149:BN149)))</f>
        <v>0</v>
      </c>
      <c r="BP149" s="4">
        <f>IF(BP$5&lt;=$D149,0,IF(SUM($D149,I123)&gt;BP$5,$V134/I123,$V134-SUM($I149:BO149)))</f>
        <v>0</v>
      </c>
      <c r="BQ149" s="4">
        <f>IF(BQ$5&lt;=$D149,0,IF(SUM($D149,I123)&gt;BQ$5,$V134/I123,$V134-SUM($I149:BP149)))</f>
        <v>0</v>
      </c>
    </row>
    <row r="150" spans="4:69" ht="12.75" customHeight="1">
      <c r="D150" s="23">
        <f t="shared" si="145"/>
        <v>2024</v>
      </c>
      <c r="E150" s="1" t="s">
        <v>25</v>
      </c>
      <c r="I150" s="34"/>
      <c r="J150" s="4">
        <f>IF(J$5&lt;=$D150,0,IF(SUM($D150,I123)&gt;J$5,$W134/I123,$W134-SUM($I150:I150)))</f>
        <v>0</v>
      </c>
      <c r="K150" s="4">
        <f>IF(K$5&lt;=$D150,0,IF(SUM($D150,I123)&gt;K$5,$W134/I123,$W134-SUM($I150:J150)))</f>
        <v>0</v>
      </c>
      <c r="L150" s="4">
        <f>IF(L$5&lt;=$D150,0,IF(SUM($D150,I123)&gt;L$5,$W134/I123,$W134-SUM($I150:K150)))</f>
        <v>0</v>
      </c>
      <c r="M150" s="4">
        <f>IF(M$5&lt;=$D150,0,IF(SUM($D150,I123)&gt;M$5,$W134/I123,$W134-SUM($I150:L150)))</f>
        <v>0</v>
      </c>
      <c r="N150" s="4">
        <f>IF(N$5&lt;=$D150,0,IF(SUM($D150,I123)&gt;N$5,$W134/I123,$W134-SUM($I150:M150)))</f>
        <v>0</v>
      </c>
      <c r="O150" s="4">
        <f>IF(O$5&lt;=$D150,0,IF(SUM($D150,I123)&gt;O$5,$W134/I123,$W134-SUM($I150:N150)))</f>
        <v>0</v>
      </c>
      <c r="P150" s="4">
        <f>IF(P$5&lt;=$D150,0,IF(SUM($D150,I123)&gt;P$5,$W134/I123,$W134-SUM($I150:O150)))</f>
        <v>0</v>
      </c>
      <c r="Q150" s="4">
        <f>IF(Q$5&lt;=$D150,0,IF(SUM($D150,I123)&gt;Q$5,$W134/I123,$W134-SUM($I150:P150)))</f>
        <v>0</v>
      </c>
      <c r="R150" s="4">
        <f>IF(R$5&lt;=$D150,0,IF(SUM($D150,I123)&gt;R$5,$W134/I123,$W134-SUM($I150:Q150)))</f>
        <v>0</v>
      </c>
      <c r="S150" s="4">
        <f>IF(S$5&lt;=$D150,0,IF(SUM($D150,I123)&gt;S$5,$W134/I123,$W134-SUM($I150:R150)))</f>
        <v>0</v>
      </c>
      <c r="T150" s="4">
        <f>IF(T$5&lt;=$D150,0,IF(SUM($D150,I123)&gt;T$5,$W134/I123,$W134-SUM($I150:S150)))</f>
        <v>0</v>
      </c>
      <c r="U150" s="4">
        <f>IF(U$5&lt;=$D150,0,IF(SUM($D150,I123)&gt;U$5,$W134/I123,$W134-SUM($I150:T150)))</f>
        <v>0</v>
      </c>
      <c r="V150" s="4">
        <f>IF(V$5&lt;=$D150,0,IF(SUM($D150,I123)&gt;V$5,$W134/I123,$W134-SUM($I150:U150)))</f>
        <v>0</v>
      </c>
      <c r="W150" s="4">
        <f>IF(W$5&lt;=$D150,0,IF(SUM($D150,I123)&gt;W$5,$W134/I123,$W134-SUM($I150:V150)))</f>
        <v>0</v>
      </c>
      <c r="X150" s="4">
        <f>IF(X$5&lt;=$D150,0,IF(SUM($D150,I123)&gt;X$5,$W134/I123,$W134-SUM($I150:W150)))</f>
        <v>0</v>
      </c>
      <c r="Y150" s="4">
        <f>IF(Y$5&lt;=$D150,0,IF(SUM($D150,I123)&gt;Y$5,$W134/I123,$W134-SUM($I150:X150)))</f>
        <v>0</v>
      </c>
      <c r="Z150" s="4">
        <f>IF(Z$5&lt;=$D150,0,IF(SUM($D150,I123)&gt;Z$5,$W134/I123,$W134-SUM($I150:Y150)))</f>
        <v>0</v>
      </c>
      <c r="AA150" s="4">
        <f>IF(AA$5&lt;=$D150,0,IF(SUM($D150,I123)&gt;AA$5,$W134/I123,$W134-SUM($I150:Z150)))</f>
        <v>0</v>
      </c>
      <c r="AB150" s="4">
        <f>IF(AB$5&lt;=$D150,0,IF(SUM($D150,I123)&gt;AB$5,$W134/I123,$W134-SUM($I150:AA150)))</f>
        <v>0</v>
      </c>
      <c r="AC150" s="4">
        <f>IF(AC$5&lt;=$D150,0,IF(SUM($D150,I123)&gt;AC$5,$W134/I123,$W134-SUM($I150:AB150)))</f>
        <v>0</v>
      </c>
      <c r="AD150" s="4">
        <f>IF(AD$5&lt;=$D150,0,IF(SUM($D150,I123)&gt;AD$5,$W134/I123,$W134-SUM($I150:AC150)))</f>
        <v>0</v>
      </c>
      <c r="AE150" s="4">
        <f>IF(AE$5&lt;=$D150,0,IF(SUM($D150,I123)&gt;AE$5,$W134/I123,$W134-SUM($I150:AD150)))</f>
        <v>0</v>
      </c>
      <c r="AF150" s="4">
        <f>IF(AF$5&lt;=$D150,0,IF(SUM($D150,I123)&gt;AF$5,$W134/I123,$W134-SUM($I150:AE150)))</f>
        <v>0</v>
      </c>
      <c r="AG150" s="4">
        <f>IF(AG$5&lt;=$D150,0,IF(SUM($D150,I123)&gt;AG$5,$W134/I123,$W134-SUM($I150:AF150)))</f>
        <v>0</v>
      </c>
      <c r="AH150" s="4">
        <f>IF(AH$5&lt;=$D150,0,IF(SUM($D150,I123)&gt;AH$5,$W134/I123,$W134-SUM($I150:AG150)))</f>
        <v>0</v>
      </c>
      <c r="AI150" s="4">
        <f>IF(AI$5&lt;=$D150,0,IF(SUM($D150,I123)&gt;AI$5,$W134/I123,$W134-SUM($I150:AH150)))</f>
        <v>0</v>
      </c>
      <c r="AJ150" s="4">
        <f>IF(AJ$5&lt;=$D150,0,IF(SUM($D150,I123)&gt;AJ$5,$W134/I123,$W134-SUM($I150:AI150)))</f>
        <v>0</v>
      </c>
      <c r="AK150" s="4">
        <f>IF(AK$5&lt;=$D150,0,IF(SUM($D150,I123)&gt;AK$5,$W134/I123,$W134-SUM($I150:AJ150)))</f>
        <v>0</v>
      </c>
      <c r="AL150" s="4">
        <f>IF(AL$5&lt;=$D150,0,IF(SUM($D150,I123)&gt;AL$5,$W134/I123,$W134-SUM($I150:AK150)))</f>
        <v>0</v>
      </c>
      <c r="AM150" s="4">
        <f>IF(AM$5&lt;=$D150,0,IF(SUM($D150,I123)&gt;AM$5,$W134/I123,$W134-SUM($I150:AL150)))</f>
        <v>0</v>
      </c>
      <c r="AN150" s="4">
        <f>IF(AN$5&lt;=$D150,0,IF(SUM($D150,I123)&gt;AN$5,$W134/I123,$W134-SUM($I150:AM150)))</f>
        <v>0</v>
      </c>
      <c r="AO150" s="4">
        <f>IF(AO$5&lt;=$D150,0,IF(SUM($D150,I123)&gt;AO$5,$W134/I123,$W134-SUM($I150:AN150)))</f>
        <v>0</v>
      </c>
      <c r="AP150" s="4">
        <f>IF(AP$5&lt;=$D150,0,IF(SUM($D150,I123)&gt;AP$5,$W134/I123,$W134-SUM($I150:AO150)))</f>
        <v>0</v>
      </c>
      <c r="AQ150" s="4">
        <f>IF(AQ$5&lt;=$D150,0,IF(SUM($D150,I123)&gt;AQ$5,$W134/I123,$W134-SUM($I150:AP150)))</f>
        <v>0</v>
      </c>
      <c r="AR150" s="4">
        <f>IF(AR$5&lt;=$D150,0,IF(SUM($D150,I123)&gt;AR$5,$W134/I123,$W134-SUM($I150:AQ150)))</f>
        <v>0</v>
      </c>
      <c r="AS150" s="4">
        <f>IF(AS$5&lt;=$D150,0,IF(SUM($D150,I123)&gt;AS$5,$W134/I123,$W134-SUM($I150:AR150)))</f>
        <v>0</v>
      </c>
      <c r="AT150" s="4">
        <f>IF(AT$5&lt;=$D150,0,IF(SUM($D150,I123)&gt;AT$5,$W134/I123,$W134-SUM($I150:AS150)))</f>
        <v>0</v>
      </c>
      <c r="AU150" s="4">
        <f>IF(AU$5&lt;=$D150,0,IF(SUM($D150,I123)&gt;AU$5,$W134/I123,$W134-SUM($I150:AT150)))</f>
        <v>0</v>
      </c>
      <c r="AV150" s="4">
        <f>IF(AV$5&lt;=$D150,0,IF(SUM($D150,I123)&gt;AV$5,$W134/I123,$W134-SUM($I150:AU150)))</f>
        <v>0</v>
      </c>
      <c r="AW150" s="4">
        <f>IF(AW$5&lt;=$D150,0,IF(SUM($D150,I123)&gt;AW$5,$W134/I123,$W134-SUM($I150:AV150)))</f>
        <v>0</v>
      </c>
      <c r="AX150" s="4">
        <f>IF(AX$5&lt;=$D150,0,IF(SUM($D150,I123)&gt;AX$5,$W134/I123,$W134-SUM($I150:AW150)))</f>
        <v>0</v>
      </c>
      <c r="AY150" s="4">
        <f>IF(AY$5&lt;=$D150,0,IF(SUM($D150,I123)&gt;AY$5,$W134/I123,$W134-SUM($I150:AX150)))</f>
        <v>0</v>
      </c>
      <c r="AZ150" s="4">
        <f>IF(AZ$5&lt;=$D150,0,IF(SUM($D150,I123)&gt;AZ$5,$W134/I123,$W134-SUM($I150:AY150)))</f>
        <v>0</v>
      </c>
      <c r="BA150" s="4">
        <f>IF(BA$5&lt;=$D150,0,IF(SUM($D150,I123)&gt;BA$5,$W134/I123,$W134-SUM($I150:AZ150)))</f>
        <v>0</v>
      </c>
      <c r="BB150" s="4">
        <f>IF(BB$5&lt;=$D150,0,IF(SUM($D150,I123)&gt;BB$5,$W134/I123,$W134-SUM($I150:BA150)))</f>
        <v>0</v>
      </c>
      <c r="BC150" s="4">
        <f>IF(BC$5&lt;=$D150,0,IF(SUM($D150,I123)&gt;BC$5,$W134/I123,$W134-SUM($I150:BB150)))</f>
        <v>0</v>
      </c>
      <c r="BD150" s="4">
        <f>IF(BD$5&lt;=$D150,0,IF(SUM($D150,I123)&gt;BD$5,$W134/I123,$W134-SUM($I150:BC150)))</f>
        <v>0</v>
      </c>
      <c r="BE150" s="4">
        <f>IF(BE$5&lt;=$D150,0,IF(SUM($D150,I123)&gt;BE$5,$W134/I123,$W134-SUM($I150:BD150)))</f>
        <v>0</v>
      </c>
      <c r="BF150" s="4">
        <f>IF(BF$5&lt;=$D150,0,IF(SUM($D150,I123)&gt;BF$5,$W134/I123,$W134-SUM($I150:BE150)))</f>
        <v>0</v>
      </c>
      <c r="BG150" s="4">
        <f>IF(BG$5&lt;=$D150,0,IF(SUM($D150,I123)&gt;BG$5,$W134/I123,$W134-SUM($I150:BF150)))</f>
        <v>0</v>
      </c>
      <c r="BH150" s="4">
        <f>IF(BH$5&lt;=$D150,0,IF(SUM($D150,I123)&gt;BH$5,$W134/I123,$W134-SUM($I150:BG150)))</f>
        <v>0</v>
      </c>
      <c r="BI150" s="4">
        <f>IF(BI$5&lt;=$D150,0,IF(SUM($D150,I123)&gt;BI$5,$W134/I123,$W134-SUM($I150:BH150)))</f>
        <v>0</v>
      </c>
      <c r="BJ150" s="4">
        <f>IF(BJ$5&lt;=$D150,0,IF(SUM($D150,I123)&gt;BJ$5,$W134/I123,$W134-SUM($I150:BI150)))</f>
        <v>0</v>
      </c>
      <c r="BK150" s="4">
        <f>IF(BK$5&lt;=$D150,0,IF(SUM($D150,I123)&gt;BK$5,$W134/I123,$W134-SUM($I150:BJ150)))</f>
        <v>0</v>
      </c>
      <c r="BL150" s="4">
        <f>IF(BL$5&lt;=$D150,0,IF(SUM($D150,I123)&gt;BL$5,$W134/I123,$W134-SUM($I150:BK150)))</f>
        <v>0</v>
      </c>
      <c r="BM150" s="4">
        <f>IF(BM$5&lt;=$D150,0,IF(SUM($D150,I123)&gt;BM$5,$W134/I123,$W134-SUM($I150:BL150)))</f>
        <v>0</v>
      </c>
      <c r="BN150" s="4">
        <f>IF(BN$5&lt;=$D150,0,IF(SUM($D150,I123)&gt;BN$5,$W134/I123,$W134-SUM($I150:BM150)))</f>
        <v>0</v>
      </c>
      <c r="BO150" s="4">
        <f>IF(BO$5&lt;=$D150,0,IF(SUM($D150,I123)&gt;BO$5,$W134/I123,$W134-SUM($I150:BN150)))</f>
        <v>0</v>
      </c>
      <c r="BP150" s="4">
        <f>IF(BP$5&lt;=$D150,0,IF(SUM($D150,I123)&gt;BP$5,$W134/I123,$W134-SUM($I150:BO150)))</f>
        <v>0</v>
      </c>
      <c r="BQ150" s="4">
        <f>IF(BQ$5&lt;=$D150,0,IF(SUM($D150,I123)&gt;BQ$5,$W134/I123,$W134-SUM($I150:BP150)))</f>
        <v>0</v>
      </c>
    </row>
    <row r="151" spans="4:69" ht="12.75" customHeight="1">
      <c r="D151" s="23">
        <f t="shared" si="145"/>
        <v>2025</v>
      </c>
      <c r="E151" s="1" t="s">
        <v>25</v>
      </c>
      <c r="I151" s="34"/>
      <c r="J151" s="4">
        <f>IF(J$5&lt;=$D151,0,IF(SUM($D151,I123)&gt;J$5,$X134/I123,$X134-SUM($I151:I151)))</f>
        <v>0</v>
      </c>
      <c r="K151" s="4">
        <f>IF(K$5&lt;=$D151,0,IF(SUM($D151,I123)&gt;K$5,$X134/I123,$X134-SUM($I151:J151)))</f>
        <v>0</v>
      </c>
      <c r="L151" s="4">
        <f>IF(L$5&lt;=$D151,0,IF(SUM($D151,I123)&gt;L$5,$X134/I123,$X134-SUM($I151:K151)))</f>
        <v>0</v>
      </c>
      <c r="M151" s="4">
        <f>IF(M$5&lt;=$D151,0,IF(SUM($D151,I123)&gt;M$5,$X134/I123,$X134-SUM($I151:L151)))</f>
        <v>0</v>
      </c>
      <c r="N151" s="4">
        <f>IF(N$5&lt;=$D151,0,IF(SUM($D151,I123)&gt;N$5,$X134/I123,$X134-SUM($I151:M151)))</f>
        <v>0</v>
      </c>
      <c r="O151" s="4">
        <f>IF(O$5&lt;=$D151,0,IF(SUM($D151,I123)&gt;O$5,$X134/I123,$X134-SUM($I151:N151)))</f>
        <v>0</v>
      </c>
      <c r="P151" s="4">
        <f>IF(P$5&lt;=$D151,0,IF(SUM($D151,I123)&gt;P$5,$X134/I123,$X134-SUM($I151:O151)))</f>
        <v>0</v>
      </c>
      <c r="Q151" s="4">
        <f>IF(Q$5&lt;=$D151,0,IF(SUM($D151,I123)&gt;Q$5,$X134/I123,$X134-SUM($I151:P151)))</f>
        <v>0</v>
      </c>
      <c r="R151" s="4">
        <f>IF(R$5&lt;=$D151,0,IF(SUM($D151,I123)&gt;R$5,$X134/I123,$X134-SUM($I151:Q151)))</f>
        <v>0</v>
      </c>
      <c r="S151" s="4">
        <f>IF(S$5&lt;=$D151,0,IF(SUM($D151,I123)&gt;S$5,$X134/I123,$X134-SUM($I151:R151)))</f>
        <v>0</v>
      </c>
      <c r="T151" s="4">
        <f>IF(T$5&lt;=$D151,0,IF(SUM($D151,I123)&gt;T$5,$X134/I123,$X134-SUM($I151:S151)))</f>
        <v>0</v>
      </c>
      <c r="U151" s="4">
        <f>IF(U$5&lt;=$D151,0,IF(SUM($D151,I123)&gt;U$5,$X134/I123,$X134-SUM($I151:T151)))</f>
        <v>0</v>
      </c>
      <c r="V151" s="4">
        <f>IF(V$5&lt;=$D151,0,IF(SUM($D151,I123)&gt;V$5,$X134/I123,$X134-SUM($I151:U151)))</f>
        <v>0</v>
      </c>
      <c r="W151" s="4">
        <f>IF(W$5&lt;=$D151,0,IF(SUM($D151,I123)&gt;W$5,$X134/I123,$X134-SUM($I151:V151)))</f>
        <v>0</v>
      </c>
      <c r="X151" s="4">
        <f>IF(X$5&lt;=$D151,0,IF(SUM($D151,I123)&gt;X$5,$X134/I123,$X134-SUM($I151:W151)))</f>
        <v>0</v>
      </c>
      <c r="Y151" s="4">
        <f>IF(Y$5&lt;=$D151,0,IF(SUM($D151,I123)&gt;Y$5,$X134/I123,$X134-SUM($I151:X151)))</f>
        <v>0</v>
      </c>
      <c r="Z151" s="4">
        <f>IF(Z$5&lt;=$D151,0,IF(SUM($D151,I123)&gt;Z$5,$X134/I123,$X134-SUM($I151:Y151)))</f>
        <v>0</v>
      </c>
      <c r="AA151" s="4">
        <f>IF(AA$5&lt;=$D151,0,IF(SUM($D151,I123)&gt;AA$5,$X134/I123,$X134-SUM($I151:Z151)))</f>
        <v>0</v>
      </c>
      <c r="AB151" s="4">
        <f>IF(AB$5&lt;=$D151,0,IF(SUM($D151,I123)&gt;AB$5,$X134/I123,$X134-SUM($I151:AA151)))</f>
        <v>0</v>
      </c>
      <c r="AC151" s="4">
        <f>IF(AC$5&lt;=$D151,0,IF(SUM($D151,I123)&gt;AC$5,$X134/I123,$X134-SUM($I151:AB151)))</f>
        <v>0</v>
      </c>
      <c r="AD151" s="4">
        <f>IF(AD$5&lt;=$D151,0,IF(SUM($D151,I123)&gt;AD$5,$X134/I123,$X134-SUM($I151:AC151)))</f>
        <v>0</v>
      </c>
      <c r="AE151" s="4">
        <f>IF(AE$5&lt;=$D151,0,IF(SUM($D151,I123)&gt;AE$5,$X134/I123,$X134-SUM($I151:AD151)))</f>
        <v>0</v>
      </c>
      <c r="AF151" s="4">
        <f>IF(AF$5&lt;=$D151,0,IF(SUM($D151,I123)&gt;AF$5,$X134/I123,$X134-SUM($I151:AE151)))</f>
        <v>0</v>
      </c>
      <c r="AG151" s="4">
        <f>IF(AG$5&lt;=$D151,0,IF(SUM($D151,I123)&gt;AG$5,$X134/I123,$X134-SUM($I151:AF151)))</f>
        <v>0</v>
      </c>
      <c r="AH151" s="4">
        <f>IF(AH$5&lt;=$D151,0,IF(SUM($D151,I123)&gt;AH$5,$X134/I123,$X134-SUM($I151:AG151)))</f>
        <v>0</v>
      </c>
      <c r="AI151" s="4">
        <f>IF(AI$5&lt;=$D151,0,IF(SUM($D151,I123)&gt;AI$5,$X134/I123,$X134-SUM($I151:AH151)))</f>
        <v>0</v>
      </c>
      <c r="AJ151" s="4">
        <f>IF(AJ$5&lt;=$D151,0,IF(SUM($D151,I123)&gt;AJ$5,$X134/I123,$X134-SUM($I151:AI151)))</f>
        <v>0</v>
      </c>
      <c r="AK151" s="4">
        <f>IF(AK$5&lt;=$D151,0,IF(SUM($D151,I123)&gt;AK$5,$X134/I123,$X134-SUM($I151:AJ151)))</f>
        <v>0</v>
      </c>
      <c r="AL151" s="4">
        <f>IF(AL$5&lt;=$D151,0,IF(SUM($D151,I123)&gt;AL$5,$X134/I123,$X134-SUM($I151:AK151)))</f>
        <v>0</v>
      </c>
      <c r="AM151" s="4">
        <f>IF(AM$5&lt;=$D151,0,IF(SUM($D151,I123)&gt;AM$5,$X134/I123,$X134-SUM($I151:AL151)))</f>
        <v>0</v>
      </c>
      <c r="AN151" s="4">
        <f>IF(AN$5&lt;=$D151,0,IF(SUM($D151,I123)&gt;AN$5,$X134/I123,$X134-SUM($I151:AM151)))</f>
        <v>0</v>
      </c>
      <c r="AO151" s="4">
        <f>IF(AO$5&lt;=$D151,0,IF(SUM($D151,I123)&gt;AO$5,$X134/I123,$X134-SUM($I151:AN151)))</f>
        <v>0</v>
      </c>
      <c r="AP151" s="4">
        <f>IF(AP$5&lt;=$D151,0,IF(SUM($D151,I123)&gt;AP$5,$X134/I123,$X134-SUM($I151:AO151)))</f>
        <v>0</v>
      </c>
      <c r="AQ151" s="4">
        <f>IF(AQ$5&lt;=$D151,0,IF(SUM($D151,I123)&gt;AQ$5,$X134/I123,$X134-SUM($I151:AP151)))</f>
        <v>0</v>
      </c>
      <c r="AR151" s="4">
        <f>IF(AR$5&lt;=$D151,0,IF(SUM($D151,I123)&gt;AR$5,$X134/I123,$X134-SUM($I151:AQ151)))</f>
        <v>0</v>
      </c>
      <c r="AS151" s="4">
        <f>IF(AS$5&lt;=$D151,0,IF(SUM($D151,I123)&gt;AS$5,$X134/I123,$X134-SUM($I151:AR151)))</f>
        <v>0</v>
      </c>
      <c r="AT151" s="4">
        <f>IF(AT$5&lt;=$D151,0,IF(SUM($D151,I123)&gt;AT$5,$X134/I123,$X134-SUM($I151:AS151)))</f>
        <v>0</v>
      </c>
      <c r="AU151" s="4">
        <f>IF(AU$5&lt;=$D151,0,IF(SUM($D151,I123)&gt;AU$5,$X134/I123,$X134-SUM($I151:AT151)))</f>
        <v>0</v>
      </c>
      <c r="AV151" s="4">
        <f>IF(AV$5&lt;=$D151,0,IF(SUM($D151,I123)&gt;AV$5,$X134/I123,$X134-SUM($I151:AU151)))</f>
        <v>0</v>
      </c>
      <c r="AW151" s="4">
        <f>IF(AW$5&lt;=$D151,0,IF(SUM($D151,I123)&gt;AW$5,$X134/I123,$X134-SUM($I151:AV151)))</f>
        <v>0</v>
      </c>
      <c r="AX151" s="4">
        <f>IF(AX$5&lt;=$D151,0,IF(SUM($D151,I123)&gt;AX$5,$X134/I123,$X134-SUM($I151:AW151)))</f>
        <v>0</v>
      </c>
      <c r="AY151" s="4">
        <f>IF(AY$5&lt;=$D151,0,IF(SUM($D151,I123)&gt;AY$5,$X134/I123,$X134-SUM($I151:AX151)))</f>
        <v>0</v>
      </c>
      <c r="AZ151" s="4">
        <f>IF(AZ$5&lt;=$D151,0,IF(SUM($D151,I123)&gt;AZ$5,$X134/I123,$X134-SUM($I151:AY151)))</f>
        <v>0</v>
      </c>
      <c r="BA151" s="4">
        <f>IF(BA$5&lt;=$D151,0,IF(SUM($D151,I123)&gt;BA$5,$X134/I123,$X134-SUM($I151:AZ151)))</f>
        <v>0</v>
      </c>
      <c r="BB151" s="4">
        <f>IF(BB$5&lt;=$D151,0,IF(SUM($D151,I123)&gt;BB$5,$X134/I123,$X134-SUM($I151:BA151)))</f>
        <v>0</v>
      </c>
      <c r="BC151" s="4">
        <f>IF(BC$5&lt;=$D151,0,IF(SUM($D151,I123)&gt;BC$5,$X134/I123,$X134-SUM($I151:BB151)))</f>
        <v>0</v>
      </c>
      <c r="BD151" s="4">
        <f>IF(BD$5&lt;=$D151,0,IF(SUM($D151,I123)&gt;BD$5,$X134/I123,$X134-SUM($I151:BC151)))</f>
        <v>0</v>
      </c>
      <c r="BE151" s="4">
        <f>IF(BE$5&lt;=$D151,0,IF(SUM($D151,I123)&gt;BE$5,$X134/I123,$X134-SUM($I151:BD151)))</f>
        <v>0</v>
      </c>
      <c r="BF151" s="4">
        <f>IF(BF$5&lt;=$D151,0,IF(SUM($D151,I123)&gt;BF$5,$X134/I123,$X134-SUM($I151:BE151)))</f>
        <v>0</v>
      </c>
      <c r="BG151" s="4">
        <f>IF(BG$5&lt;=$D151,0,IF(SUM($D151,I123)&gt;BG$5,$X134/I123,$X134-SUM($I151:BF151)))</f>
        <v>0</v>
      </c>
      <c r="BH151" s="4">
        <f>IF(BH$5&lt;=$D151,0,IF(SUM($D151,I123)&gt;BH$5,$X134/I123,$X134-SUM($I151:BG151)))</f>
        <v>0</v>
      </c>
      <c r="BI151" s="4">
        <f>IF(BI$5&lt;=$D151,0,IF(SUM($D151,I123)&gt;BI$5,$X134/I123,$X134-SUM($I151:BH151)))</f>
        <v>0</v>
      </c>
      <c r="BJ151" s="4">
        <f>IF(BJ$5&lt;=$D151,0,IF(SUM($D151,I123)&gt;BJ$5,$X134/I123,$X134-SUM($I151:BI151)))</f>
        <v>0</v>
      </c>
      <c r="BK151" s="4">
        <f>IF(BK$5&lt;=$D151,0,IF(SUM($D151,I123)&gt;BK$5,$X134/I123,$X134-SUM($I151:BJ151)))</f>
        <v>0</v>
      </c>
      <c r="BL151" s="4">
        <f>IF(BL$5&lt;=$D151,0,IF(SUM($D151,I123)&gt;BL$5,$X134/I123,$X134-SUM($I151:BK151)))</f>
        <v>0</v>
      </c>
      <c r="BM151" s="4">
        <f>IF(BM$5&lt;=$D151,0,IF(SUM($D151,I123)&gt;BM$5,$X134/I123,$X134-SUM($I151:BL151)))</f>
        <v>0</v>
      </c>
      <c r="BN151" s="4">
        <f>IF(BN$5&lt;=$D151,0,IF(SUM($D151,I123)&gt;BN$5,$X134/I123,$X134-SUM($I151:BM151)))</f>
        <v>0</v>
      </c>
      <c r="BO151" s="4">
        <f>IF(BO$5&lt;=$D151,0,IF(SUM($D151,I123)&gt;BO$5,$X134/I123,$X134-SUM($I151:BN151)))</f>
        <v>0</v>
      </c>
      <c r="BP151" s="4">
        <f>IF(BP$5&lt;=$D151,0,IF(SUM($D151,I123)&gt;BP$5,$X134/I123,$X134-SUM($I151:BO151)))</f>
        <v>0</v>
      </c>
      <c r="BQ151" s="4">
        <f>IF(BQ$5&lt;=$D151,0,IF(SUM($D151,I123)&gt;BQ$5,$X134/I123,$X134-SUM($I151:BP151)))</f>
        <v>0</v>
      </c>
    </row>
    <row r="152" spans="4:69" ht="12.75" customHeight="1">
      <c r="D152" s="23">
        <f t="shared" si="145"/>
        <v>2026</v>
      </c>
      <c r="E152" s="1" t="s">
        <v>25</v>
      </c>
      <c r="I152" s="34"/>
      <c r="J152" s="4">
        <f>IF(J$5&lt;=$D152,0,IF(SUM($D152,I123)&gt;J$5,$Y134/I123,$Y134-SUM($I152:I152)))</f>
        <v>0</v>
      </c>
      <c r="K152" s="4">
        <f>IF(K$5&lt;=$D152,0,IF(SUM($D152,I123)&gt;K$5,$Y134/I123,$Y134-SUM($I152:J152)))</f>
        <v>0</v>
      </c>
      <c r="L152" s="4">
        <f>IF(L$5&lt;=$D152,0,IF(SUM($D152,I123)&gt;L$5,$Y134/I123,$Y134-SUM($I152:K152)))</f>
        <v>0</v>
      </c>
      <c r="M152" s="4">
        <f>IF(M$5&lt;=$D152,0,IF(SUM($D152,I123)&gt;M$5,$Y134/I123,$Y134-SUM($I152:L152)))</f>
        <v>0</v>
      </c>
      <c r="N152" s="4">
        <f>IF(N$5&lt;=$D152,0,IF(SUM($D152,I123)&gt;N$5,$Y134/I123,$Y134-SUM($I152:M152)))</f>
        <v>0</v>
      </c>
      <c r="O152" s="4">
        <f>IF(O$5&lt;=$D152,0,IF(SUM($D152,I123)&gt;O$5,$Y134/I123,$Y134-SUM($I152:N152)))</f>
        <v>0</v>
      </c>
      <c r="P152" s="4">
        <f>IF(P$5&lt;=$D152,0,IF(SUM($D152,I123)&gt;P$5,$Y134/I123,$Y134-SUM($I152:O152)))</f>
        <v>0</v>
      </c>
      <c r="Q152" s="4">
        <f>IF(Q$5&lt;=$D152,0,IF(SUM($D152,I123)&gt;Q$5,$Y134/I123,$Y134-SUM($I152:P152)))</f>
        <v>0</v>
      </c>
      <c r="R152" s="4">
        <f>IF(R$5&lt;=$D152,0,IF(SUM($D152,I123)&gt;R$5,$Y134/I123,$Y134-SUM($I152:Q152)))</f>
        <v>0</v>
      </c>
      <c r="S152" s="4">
        <f>IF(S$5&lt;=$D152,0,IF(SUM($D152,I123)&gt;S$5,$Y134/I123,$Y134-SUM($I152:R152)))</f>
        <v>0</v>
      </c>
      <c r="T152" s="4">
        <f>IF(T$5&lt;=$D152,0,IF(SUM($D152,I123)&gt;T$5,$Y134/I123,$Y134-SUM($I152:S152)))</f>
        <v>0</v>
      </c>
      <c r="U152" s="4">
        <f>IF(U$5&lt;=$D152,0,IF(SUM($D152,I123)&gt;U$5,$Y134/I123,$Y134-SUM($I152:T152)))</f>
        <v>0</v>
      </c>
      <c r="V152" s="4">
        <f>IF(V$5&lt;=$D152,0,IF(SUM($D152,I123)&gt;V$5,$Y134/I123,$Y134-SUM($I152:U152)))</f>
        <v>0</v>
      </c>
      <c r="W152" s="4">
        <f>IF(W$5&lt;=$D152,0,IF(SUM($D152,I123)&gt;W$5,$Y134/I123,$Y134-SUM($I152:V152)))</f>
        <v>0</v>
      </c>
      <c r="X152" s="4">
        <f>IF(X$5&lt;=$D152,0,IF(SUM($D152,I123)&gt;X$5,$Y134/I123,$Y134-SUM($I152:W152)))</f>
        <v>0</v>
      </c>
      <c r="Y152" s="4">
        <f>IF(Y$5&lt;=$D152,0,IF(SUM($D152,I123)&gt;Y$5,$Y134/I123,$Y134-SUM($I152:X152)))</f>
        <v>0</v>
      </c>
      <c r="Z152" s="4">
        <f>IF(Z$5&lt;=$D152,0,IF(SUM($D152,I123)&gt;Z$5,$Y134/I123,$Y134-SUM($I152:Y152)))</f>
        <v>0</v>
      </c>
      <c r="AA152" s="4">
        <f>IF(AA$5&lt;=$D152,0,IF(SUM($D152,I123)&gt;AA$5,$Y134/I123,$Y134-SUM($I152:Z152)))</f>
        <v>0</v>
      </c>
      <c r="AB152" s="4">
        <f>IF(AB$5&lt;=$D152,0,IF(SUM($D152,I123)&gt;AB$5,$Y134/I123,$Y134-SUM($I152:AA152)))</f>
        <v>0</v>
      </c>
      <c r="AC152" s="4">
        <f>IF(AC$5&lt;=$D152,0,IF(SUM($D152,I123)&gt;AC$5,$Y134/I123,$Y134-SUM($I152:AB152)))</f>
        <v>0</v>
      </c>
      <c r="AD152" s="4">
        <f>IF(AD$5&lt;=$D152,0,IF(SUM($D152,I123)&gt;AD$5,$Y134/I123,$Y134-SUM($I152:AC152)))</f>
        <v>0</v>
      </c>
      <c r="AE152" s="4">
        <f>IF(AE$5&lt;=$D152,0,IF(SUM($D152,I123)&gt;AE$5,$Y134/I123,$Y134-SUM($I152:AD152)))</f>
        <v>0</v>
      </c>
      <c r="AF152" s="4">
        <f>IF(AF$5&lt;=$D152,0,IF(SUM($D152,I123)&gt;AF$5,$Y134/I123,$Y134-SUM($I152:AE152)))</f>
        <v>0</v>
      </c>
      <c r="AG152" s="4">
        <f>IF(AG$5&lt;=$D152,0,IF(SUM($D152,I123)&gt;AG$5,$Y134/I123,$Y134-SUM($I152:AF152)))</f>
        <v>0</v>
      </c>
      <c r="AH152" s="4">
        <f>IF(AH$5&lt;=$D152,0,IF(SUM($D152,I123)&gt;AH$5,$Y134/I123,$Y134-SUM($I152:AG152)))</f>
        <v>0</v>
      </c>
      <c r="AI152" s="4">
        <f>IF(AI$5&lt;=$D152,0,IF(SUM($D152,I123)&gt;AI$5,$Y134/I123,$Y134-SUM($I152:AH152)))</f>
        <v>0</v>
      </c>
      <c r="AJ152" s="4">
        <f>IF(AJ$5&lt;=$D152,0,IF(SUM($D152,I123)&gt;AJ$5,$Y134/I123,$Y134-SUM($I152:AI152)))</f>
        <v>0</v>
      </c>
      <c r="AK152" s="4">
        <f>IF(AK$5&lt;=$D152,0,IF(SUM($D152,I123)&gt;AK$5,$Y134/I123,$Y134-SUM($I152:AJ152)))</f>
        <v>0</v>
      </c>
      <c r="AL152" s="4">
        <f>IF(AL$5&lt;=$D152,0,IF(SUM($D152,I123)&gt;AL$5,$Y134/I123,$Y134-SUM($I152:AK152)))</f>
        <v>0</v>
      </c>
      <c r="AM152" s="4">
        <f>IF(AM$5&lt;=$D152,0,IF(SUM($D152,I123)&gt;AM$5,$Y134/I123,$Y134-SUM($I152:AL152)))</f>
        <v>0</v>
      </c>
      <c r="AN152" s="4">
        <f>IF(AN$5&lt;=$D152,0,IF(SUM($D152,I123)&gt;AN$5,$Y134/I123,$Y134-SUM($I152:AM152)))</f>
        <v>0</v>
      </c>
      <c r="AO152" s="4">
        <f>IF(AO$5&lt;=$D152,0,IF(SUM($D152,I123)&gt;AO$5,$Y134/I123,$Y134-SUM($I152:AN152)))</f>
        <v>0</v>
      </c>
      <c r="AP152" s="4">
        <f>IF(AP$5&lt;=$D152,0,IF(SUM($D152,I123)&gt;AP$5,$Y134/I123,$Y134-SUM($I152:AO152)))</f>
        <v>0</v>
      </c>
      <c r="AQ152" s="4">
        <f>IF(AQ$5&lt;=$D152,0,IF(SUM($D152,I123)&gt;AQ$5,$Y134/I123,$Y134-SUM($I152:AP152)))</f>
        <v>0</v>
      </c>
      <c r="AR152" s="4">
        <f>IF(AR$5&lt;=$D152,0,IF(SUM($D152,I123)&gt;AR$5,$Y134/I123,$Y134-SUM($I152:AQ152)))</f>
        <v>0</v>
      </c>
      <c r="AS152" s="4">
        <f>IF(AS$5&lt;=$D152,0,IF(SUM($D152,I123)&gt;AS$5,$Y134/I123,$Y134-SUM($I152:AR152)))</f>
        <v>0</v>
      </c>
      <c r="AT152" s="4">
        <f>IF(AT$5&lt;=$D152,0,IF(SUM($D152,I123)&gt;AT$5,$Y134/I123,$Y134-SUM($I152:AS152)))</f>
        <v>0</v>
      </c>
      <c r="AU152" s="4">
        <f>IF(AU$5&lt;=$D152,0,IF(SUM($D152,I123)&gt;AU$5,$Y134/I123,$Y134-SUM($I152:AT152)))</f>
        <v>0</v>
      </c>
      <c r="AV152" s="4">
        <f>IF(AV$5&lt;=$D152,0,IF(SUM($D152,I123)&gt;AV$5,$Y134/I123,$Y134-SUM($I152:AU152)))</f>
        <v>0</v>
      </c>
      <c r="AW152" s="4">
        <f>IF(AW$5&lt;=$D152,0,IF(SUM($D152,I123)&gt;AW$5,$Y134/I123,$Y134-SUM($I152:AV152)))</f>
        <v>0</v>
      </c>
      <c r="AX152" s="4">
        <f>IF(AX$5&lt;=$D152,0,IF(SUM($D152,I123)&gt;AX$5,$Y134/I123,$Y134-SUM($I152:AW152)))</f>
        <v>0</v>
      </c>
      <c r="AY152" s="4">
        <f>IF(AY$5&lt;=$D152,0,IF(SUM($D152,I123)&gt;AY$5,$Y134/I123,$Y134-SUM($I152:AX152)))</f>
        <v>0</v>
      </c>
      <c r="AZ152" s="4">
        <f>IF(AZ$5&lt;=$D152,0,IF(SUM($D152,I123)&gt;AZ$5,$Y134/I123,$Y134-SUM($I152:AY152)))</f>
        <v>0</v>
      </c>
      <c r="BA152" s="4">
        <f>IF(BA$5&lt;=$D152,0,IF(SUM($D152,I123)&gt;BA$5,$Y134/I123,$Y134-SUM($I152:AZ152)))</f>
        <v>0</v>
      </c>
      <c r="BB152" s="4">
        <f>IF(BB$5&lt;=$D152,0,IF(SUM($D152,I123)&gt;BB$5,$Y134/I123,$Y134-SUM($I152:BA152)))</f>
        <v>0</v>
      </c>
      <c r="BC152" s="4">
        <f>IF(BC$5&lt;=$D152,0,IF(SUM($D152,I123)&gt;BC$5,$Y134/I123,$Y134-SUM($I152:BB152)))</f>
        <v>0</v>
      </c>
      <c r="BD152" s="4">
        <f>IF(BD$5&lt;=$D152,0,IF(SUM($D152,I123)&gt;BD$5,$Y134/I123,$Y134-SUM($I152:BC152)))</f>
        <v>0</v>
      </c>
      <c r="BE152" s="4">
        <f>IF(BE$5&lt;=$D152,0,IF(SUM($D152,I123)&gt;BE$5,$Y134/I123,$Y134-SUM($I152:BD152)))</f>
        <v>0</v>
      </c>
      <c r="BF152" s="4">
        <f>IF(BF$5&lt;=$D152,0,IF(SUM($D152,I123)&gt;BF$5,$Y134/I123,$Y134-SUM($I152:BE152)))</f>
        <v>0</v>
      </c>
      <c r="BG152" s="4">
        <f>IF(BG$5&lt;=$D152,0,IF(SUM($D152,I123)&gt;BG$5,$Y134/I123,$Y134-SUM($I152:BF152)))</f>
        <v>0</v>
      </c>
      <c r="BH152" s="4">
        <f>IF(BH$5&lt;=$D152,0,IF(SUM($D152,I123)&gt;BH$5,$Y134/I123,$Y134-SUM($I152:BG152)))</f>
        <v>0</v>
      </c>
      <c r="BI152" s="4">
        <f>IF(BI$5&lt;=$D152,0,IF(SUM($D152,I123)&gt;BI$5,$Y134/I123,$Y134-SUM($I152:BH152)))</f>
        <v>0</v>
      </c>
      <c r="BJ152" s="4">
        <f>IF(BJ$5&lt;=$D152,0,IF(SUM($D152,I123)&gt;BJ$5,$Y134/I123,$Y134-SUM($I152:BI152)))</f>
        <v>0</v>
      </c>
      <c r="BK152" s="4">
        <f>IF(BK$5&lt;=$D152,0,IF(SUM($D152,I123)&gt;BK$5,$Y134/I123,$Y134-SUM($I152:BJ152)))</f>
        <v>0</v>
      </c>
      <c r="BL152" s="4">
        <f>IF(BL$5&lt;=$D152,0,IF(SUM($D152,I123)&gt;BL$5,$Y134/I123,$Y134-SUM($I152:BK152)))</f>
        <v>0</v>
      </c>
      <c r="BM152" s="4">
        <f>IF(BM$5&lt;=$D152,0,IF(SUM($D152,I123)&gt;BM$5,$Y134/I123,$Y134-SUM($I152:BL152)))</f>
        <v>0</v>
      </c>
      <c r="BN152" s="4">
        <f>IF(BN$5&lt;=$D152,0,IF(SUM($D152,I123)&gt;BN$5,$Y134/I123,$Y134-SUM($I152:BM152)))</f>
        <v>0</v>
      </c>
      <c r="BO152" s="4">
        <f>IF(BO$5&lt;=$D152,0,IF(SUM($D152,I123)&gt;BO$5,$Y134/I123,$Y134-SUM($I152:BN152)))</f>
        <v>0</v>
      </c>
      <c r="BP152" s="4">
        <f>IF(BP$5&lt;=$D152,0,IF(SUM($D152,I123)&gt;BP$5,$Y134/I123,$Y134-SUM($I152:BO152)))</f>
        <v>0</v>
      </c>
      <c r="BQ152" s="4">
        <f>IF(BQ$5&lt;=$D152,0,IF(SUM($D152,I123)&gt;BQ$5,$Y134/I123,$Y134-SUM($I152:BP152)))</f>
        <v>0</v>
      </c>
    </row>
    <row r="153" spans="4:69" ht="12.75" customHeight="1">
      <c r="D153" s="23">
        <f t="shared" si="145"/>
        <v>2027</v>
      </c>
      <c r="E153" s="1" t="s">
        <v>25</v>
      </c>
      <c r="I153" s="34"/>
      <c r="J153" s="4">
        <f>IF(J$5&lt;=$D153,0,IF(SUM($D153,I123)&gt;J$5,$Z134/I123,$Z134-SUM($I153:I153)))</f>
        <v>0</v>
      </c>
      <c r="K153" s="4">
        <f>IF(K$5&lt;=$D153,0,IF(SUM($D153,I123)&gt;K$5,$Z134/I123,$Z134-SUM($I153:J153)))</f>
        <v>0</v>
      </c>
      <c r="L153" s="4">
        <f>IF(L$5&lt;=$D153,0,IF(SUM($D153,I123)&gt;L$5,$Z134/I123,$Z134-SUM($I153:K153)))</f>
        <v>0</v>
      </c>
      <c r="M153" s="4">
        <f>IF(M$5&lt;=$D153,0,IF(SUM($D153,I123)&gt;M$5,$Z134/I123,$Z134-SUM($I153:L153)))</f>
        <v>0</v>
      </c>
      <c r="N153" s="4">
        <f>IF(N$5&lt;=$D153,0,IF(SUM($D153,I123)&gt;N$5,$Z134/I123,$Z134-SUM($I153:M153)))</f>
        <v>0</v>
      </c>
      <c r="O153" s="4">
        <f>IF(O$5&lt;=$D153,0,IF(SUM($D153,I123)&gt;O$5,$Z134/I123,$Z134-SUM($I153:N153)))</f>
        <v>0</v>
      </c>
      <c r="P153" s="4">
        <f>IF(P$5&lt;=$D153,0,IF(SUM($D153,I123)&gt;P$5,$Z134/I123,$Z134-SUM($I153:O153)))</f>
        <v>0</v>
      </c>
      <c r="Q153" s="4">
        <f>IF(Q$5&lt;=$D153,0,IF(SUM($D153,I123)&gt;Q$5,$Z134/I123,$Z134-SUM($I153:P153)))</f>
        <v>0</v>
      </c>
      <c r="R153" s="4">
        <f>IF(R$5&lt;=$D153,0,IF(SUM($D153,I123)&gt;R$5,$Z134/I123,$Z134-SUM($I153:Q153)))</f>
        <v>0</v>
      </c>
      <c r="S153" s="4">
        <f>IF(S$5&lt;=$D153,0,IF(SUM($D153,I123)&gt;S$5,$Z134/I123,$Z134-SUM($I153:R153)))</f>
        <v>0</v>
      </c>
      <c r="T153" s="4">
        <f>IF(T$5&lt;=$D153,0,IF(SUM($D153,I123)&gt;T$5,$Z134/I123,$Z134-SUM($I153:S153)))</f>
        <v>0</v>
      </c>
      <c r="U153" s="4">
        <f>IF(U$5&lt;=$D153,0,IF(SUM($D153,I123)&gt;U$5,$Z134/I123,$Z134-SUM($I153:T153)))</f>
        <v>0</v>
      </c>
      <c r="V153" s="4">
        <f>IF(V$5&lt;=$D153,0,IF(SUM($D153,I123)&gt;V$5,$Z134/I123,$Z134-SUM($I153:U153)))</f>
        <v>0</v>
      </c>
      <c r="W153" s="4">
        <f>IF(W$5&lt;=$D153,0,IF(SUM($D153,I123)&gt;W$5,$Z134/I123,$Z134-SUM($I153:V153)))</f>
        <v>0</v>
      </c>
      <c r="X153" s="4">
        <f>IF(X$5&lt;=$D153,0,IF(SUM($D153,I123)&gt;X$5,$Z134/I123,$Z134-SUM($I153:W153)))</f>
        <v>0</v>
      </c>
      <c r="Y153" s="4">
        <f>IF(Y$5&lt;=$D153,0,IF(SUM($D153,I123)&gt;Y$5,$Z134/I123,$Z134-SUM($I153:X153)))</f>
        <v>0</v>
      </c>
      <c r="Z153" s="4">
        <f>IF(Z$5&lt;=$D153,0,IF(SUM($D153,I123)&gt;Z$5,$Z134/I123,$Z134-SUM($I153:Y153)))</f>
        <v>0</v>
      </c>
      <c r="AA153" s="4">
        <f>IF(AA$5&lt;=$D153,0,IF(SUM($D153,I123)&gt;AA$5,$Z134/I123,$Z134-SUM($I153:Z153)))</f>
        <v>0</v>
      </c>
      <c r="AB153" s="4">
        <f>IF(AB$5&lt;=$D153,0,IF(SUM($D153,I123)&gt;AB$5,$Z134/I123,$Z134-SUM($I153:AA153)))</f>
        <v>0</v>
      </c>
      <c r="AC153" s="4">
        <f>IF(AC$5&lt;=$D153,0,IF(SUM($D153,I123)&gt;AC$5,$Z134/I123,$Z134-SUM($I153:AB153)))</f>
        <v>0</v>
      </c>
      <c r="AD153" s="4">
        <f>IF(AD$5&lt;=$D153,0,IF(SUM($D153,I123)&gt;AD$5,$Z134/I123,$Z134-SUM($I153:AC153)))</f>
        <v>0</v>
      </c>
      <c r="AE153" s="4">
        <f>IF(AE$5&lt;=$D153,0,IF(SUM($D153,I123)&gt;AE$5,$Z134/I123,$Z134-SUM($I153:AD153)))</f>
        <v>0</v>
      </c>
      <c r="AF153" s="4">
        <f>IF(AF$5&lt;=$D153,0,IF(SUM($D153,I123)&gt;AF$5,$Z134/I123,$Z134-SUM($I153:AE153)))</f>
        <v>0</v>
      </c>
      <c r="AG153" s="4">
        <f>IF(AG$5&lt;=$D153,0,IF(SUM($D153,I123)&gt;AG$5,$Z134/I123,$Z134-SUM($I153:AF153)))</f>
        <v>0</v>
      </c>
      <c r="AH153" s="4">
        <f>IF(AH$5&lt;=$D153,0,IF(SUM($D153,I123)&gt;AH$5,$Z134/I123,$Z134-SUM($I153:AG153)))</f>
        <v>0</v>
      </c>
      <c r="AI153" s="4">
        <f>IF(AI$5&lt;=$D153,0,IF(SUM($D153,I123)&gt;AI$5,$Z134/I123,$Z134-SUM($I153:AH153)))</f>
        <v>0</v>
      </c>
      <c r="AJ153" s="4">
        <f>IF(AJ$5&lt;=$D153,0,IF(SUM($D153,I123)&gt;AJ$5,$Z134/I123,$Z134-SUM($I153:AI153)))</f>
        <v>0</v>
      </c>
      <c r="AK153" s="4">
        <f>IF(AK$5&lt;=$D153,0,IF(SUM($D153,I123)&gt;AK$5,$Z134/I123,$Z134-SUM($I153:AJ153)))</f>
        <v>0</v>
      </c>
      <c r="AL153" s="4">
        <f>IF(AL$5&lt;=$D153,0,IF(SUM($D153,I123)&gt;AL$5,$Z134/I123,$Z134-SUM($I153:AK153)))</f>
        <v>0</v>
      </c>
      <c r="AM153" s="4">
        <f>IF(AM$5&lt;=$D153,0,IF(SUM($D153,I123)&gt;AM$5,$Z134/I123,$Z134-SUM($I153:AL153)))</f>
        <v>0</v>
      </c>
      <c r="AN153" s="4">
        <f>IF(AN$5&lt;=$D153,0,IF(SUM($D153,I123)&gt;AN$5,$Z134/I123,$Z134-SUM($I153:AM153)))</f>
        <v>0</v>
      </c>
      <c r="AO153" s="4">
        <f>IF(AO$5&lt;=$D153,0,IF(SUM($D153,I123)&gt;AO$5,$Z134/I123,$Z134-SUM($I153:AN153)))</f>
        <v>0</v>
      </c>
      <c r="AP153" s="4">
        <f>IF(AP$5&lt;=$D153,0,IF(SUM($D153,I123)&gt;AP$5,$Z134/I123,$Z134-SUM($I153:AO153)))</f>
        <v>0</v>
      </c>
      <c r="AQ153" s="4">
        <f>IF(AQ$5&lt;=$D153,0,IF(SUM($D153,I123)&gt;AQ$5,$Z134/I123,$Z134-SUM($I153:AP153)))</f>
        <v>0</v>
      </c>
      <c r="AR153" s="4">
        <f>IF(AR$5&lt;=$D153,0,IF(SUM($D153,I123)&gt;AR$5,$Z134/I123,$Z134-SUM($I153:AQ153)))</f>
        <v>0</v>
      </c>
      <c r="AS153" s="4">
        <f>IF(AS$5&lt;=$D153,0,IF(SUM($D153,I123)&gt;AS$5,$Z134/I123,$Z134-SUM($I153:AR153)))</f>
        <v>0</v>
      </c>
      <c r="AT153" s="4">
        <f>IF(AT$5&lt;=$D153,0,IF(SUM($D153,I123)&gt;AT$5,$Z134/I123,$Z134-SUM($I153:AS153)))</f>
        <v>0</v>
      </c>
      <c r="AU153" s="4">
        <f>IF(AU$5&lt;=$D153,0,IF(SUM($D153,I123)&gt;AU$5,$Z134/I123,$Z134-SUM($I153:AT153)))</f>
        <v>0</v>
      </c>
      <c r="AV153" s="4">
        <f>IF(AV$5&lt;=$D153,0,IF(SUM($D153,I123)&gt;AV$5,$Z134/I123,$Z134-SUM($I153:AU153)))</f>
        <v>0</v>
      </c>
      <c r="AW153" s="4">
        <f>IF(AW$5&lt;=$D153,0,IF(SUM($D153,I123)&gt;AW$5,$Z134/I123,$Z134-SUM($I153:AV153)))</f>
        <v>0</v>
      </c>
      <c r="AX153" s="4">
        <f>IF(AX$5&lt;=$D153,0,IF(SUM($D153,I123)&gt;AX$5,$Z134/I123,$Z134-SUM($I153:AW153)))</f>
        <v>0</v>
      </c>
      <c r="AY153" s="4">
        <f>IF(AY$5&lt;=$D153,0,IF(SUM($D153,I123)&gt;AY$5,$Z134/I123,$Z134-SUM($I153:AX153)))</f>
        <v>0</v>
      </c>
      <c r="AZ153" s="4">
        <f>IF(AZ$5&lt;=$D153,0,IF(SUM($D153,I123)&gt;AZ$5,$Z134/I123,$Z134-SUM($I153:AY153)))</f>
        <v>0</v>
      </c>
      <c r="BA153" s="4">
        <f>IF(BA$5&lt;=$D153,0,IF(SUM($D153,I123)&gt;BA$5,$Z134/I123,$Z134-SUM($I153:AZ153)))</f>
        <v>0</v>
      </c>
      <c r="BB153" s="4">
        <f>IF(BB$5&lt;=$D153,0,IF(SUM($D153,I123)&gt;BB$5,$Z134/I123,$Z134-SUM($I153:BA153)))</f>
        <v>0</v>
      </c>
      <c r="BC153" s="4">
        <f>IF(BC$5&lt;=$D153,0,IF(SUM($D153,I123)&gt;BC$5,$Z134/I123,$Z134-SUM($I153:BB153)))</f>
        <v>0</v>
      </c>
      <c r="BD153" s="4">
        <f>IF(BD$5&lt;=$D153,0,IF(SUM($D153,I123)&gt;BD$5,$Z134/I123,$Z134-SUM($I153:BC153)))</f>
        <v>0</v>
      </c>
      <c r="BE153" s="4">
        <f>IF(BE$5&lt;=$D153,0,IF(SUM($D153,I123)&gt;BE$5,$Z134/I123,$Z134-SUM($I153:BD153)))</f>
        <v>0</v>
      </c>
      <c r="BF153" s="4">
        <f>IF(BF$5&lt;=$D153,0,IF(SUM($D153,I123)&gt;BF$5,$Z134/I123,$Z134-SUM($I153:BE153)))</f>
        <v>0</v>
      </c>
      <c r="BG153" s="4">
        <f>IF(BG$5&lt;=$D153,0,IF(SUM($D153,I123)&gt;BG$5,$Z134/I123,$Z134-SUM($I153:BF153)))</f>
        <v>0</v>
      </c>
      <c r="BH153" s="4">
        <f>IF(BH$5&lt;=$D153,0,IF(SUM($D153,I123)&gt;BH$5,$Z134/I123,$Z134-SUM($I153:BG153)))</f>
        <v>0</v>
      </c>
      <c r="BI153" s="4">
        <f>IF(BI$5&lt;=$D153,0,IF(SUM($D153,I123)&gt;BI$5,$Z134/I123,$Z134-SUM($I153:BH153)))</f>
        <v>0</v>
      </c>
      <c r="BJ153" s="4">
        <f>IF(BJ$5&lt;=$D153,0,IF(SUM($D153,I123)&gt;BJ$5,$Z134/I123,$Z134-SUM($I153:BI153)))</f>
        <v>0</v>
      </c>
      <c r="BK153" s="4">
        <f>IF(BK$5&lt;=$D153,0,IF(SUM($D153,I123)&gt;BK$5,$Z134/I123,$Z134-SUM($I153:BJ153)))</f>
        <v>0</v>
      </c>
      <c r="BL153" s="4">
        <f>IF(BL$5&lt;=$D153,0,IF(SUM($D153,I123)&gt;BL$5,$Z134/I123,$Z134-SUM($I153:BK153)))</f>
        <v>0</v>
      </c>
      <c r="BM153" s="4">
        <f>IF(BM$5&lt;=$D153,0,IF(SUM($D153,I123)&gt;BM$5,$Z134/I123,$Z134-SUM($I153:BL153)))</f>
        <v>0</v>
      </c>
      <c r="BN153" s="4">
        <f>IF(BN$5&lt;=$D153,0,IF(SUM($D153,I123)&gt;BN$5,$Z134/I123,$Z134-SUM($I153:BM153)))</f>
        <v>0</v>
      </c>
      <c r="BO153" s="4">
        <f>IF(BO$5&lt;=$D153,0,IF(SUM($D153,I123)&gt;BO$5,$Z134/I123,$Z134-SUM($I153:BN153)))</f>
        <v>0</v>
      </c>
      <c r="BP153" s="4">
        <f>IF(BP$5&lt;=$D153,0,IF(SUM($D153,I123)&gt;BP$5,$Z134/I123,$Z134-SUM($I153:BO153)))</f>
        <v>0</v>
      </c>
      <c r="BQ153" s="4">
        <f>IF(BQ$5&lt;=$D153,0,IF(SUM($D153,I123)&gt;BQ$5,$Z134/I123,$Z134-SUM($I153:BP153)))</f>
        <v>0</v>
      </c>
    </row>
    <row r="154" spans="4:69" ht="12.75" customHeight="1">
      <c r="D154" s="23">
        <f t="shared" si="145"/>
        <v>2028</v>
      </c>
      <c r="E154" s="1" t="s">
        <v>25</v>
      </c>
      <c r="I154" s="34"/>
      <c r="J154" s="4">
        <f>IF(J$5&lt;=$D154,0,IF(SUM($D154,I123)&gt;J$5,$AA134/I123,$AA134-SUM($I154:I154)))</f>
        <v>0</v>
      </c>
      <c r="K154" s="4">
        <f>IF(K$5&lt;=$D154,0,IF(SUM($D154,I123)&gt;K$5,$AA134/I123,$AA134-SUM($I154:J154)))</f>
        <v>0</v>
      </c>
      <c r="L154" s="4">
        <f>IF(L$5&lt;=$D154,0,IF(SUM($D154,I123)&gt;L$5,$AA134/I123,$AA134-SUM($I154:K154)))</f>
        <v>0</v>
      </c>
      <c r="M154" s="4">
        <f>IF(M$5&lt;=$D154,0,IF(SUM($D154,I123)&gt;M$5,$AA134/I123,$AA134-SUM($I154:L154)))</f>
        <v>0</v>
      </c>
      <c r="N154" s="4">
        <f>IF(N$5&lt;=$D154,0,IF(SUM($D154,I123)&gt;N$5,$AA134/I123,$AA134-SUM($I154:M154)))</f>
        <v>0</v>
      </c>
      <c r="O154" s="4">
        <f>IF(O$5&lt;=$D154,0,IF(SUM($D154,I123)&gt;O$5,$AA134/I123,$AA134-SUM($I154:N154)))</f>
        <v>0</v>
      </c>
      <c r="P154" s="4">
        <f>IF(P$5&lt;=$D154,0,IF(SUM($D154,I123)&gt;P$5,$AA134/I123,$AA134-SUM($I154:O154)))</f>
        <v>0</v>
      </c>
      <c r="Q154" s="4">
        <f>IF(Q$5&lt;=$D154,0,IF(SUM($D154,I123)&gt;Q$5,$AA134/I123,$AA134-SUM($I154:P154)))</f>
        <v>0</v>
      </c>
      <c r="R154" s="4">
        <f>IF(R$5&lt;=$D154,0,IF(SUM($D154,I123)&gt;R$5,$AA134/I123,$AA134-SUM($I154:Q154)))</f>
        <v>0</v>
      </c>
      <c r="S154" s="4">
        <f>IF(S$5&lt;=$D154,0,IF(SUM($D154,I123)&gt;S$5,$AA134/I123,$AA134-SUM($I154:R154)))</f>
        <v>0</v>
      </c>
      <c r="T154" s="4">
        <f>IF(T$5&lt;=$D154,0,IF(SUM($D154,I123)&gt;T$5,$AA134/I123,$AA134-SUM($I154:S154)))</f>
        <v>0</v>
      </c>
      <c r="U154" s="4">
        <f>IF(U$5&lt;=$D154,0,IF(SUM($D154,I123)&gt;U$5,$AA134/I123,$AA134-SUM($I154:T154)))</f>
        <v>0</v>
      </c>
      <c r="V154" s="4">
        <f>IF(V$5&lt;=$D154,0,IF(SUM($D154,I123)&gt;V$5,$AA134/I123,$AA134-SUM($I154:U154)))</f>
        <v>0</v>
      </c>
      <c r="W154" s="4">
        <f>IF(W$5&lt;=$D154,0,IF(SUM($D154,I123)&gt;W$5,$AA134/I123,$AA134-SUM($I154:V154)))</f>
        <v>0</v>
      </c>
      <c r="X154" s="4">
        <f>IF(X$5&lt;=$D154,0,IF(SUM($D154,I123)&gt;X$5,$AA134/I123,$AA134-SUM($I154:W154)))</f>
        <v>0</v>
      </c>
      <c r="Y154" s="4">
        <f>IF(Y$5&lt;=$D154,0,IF(SUM($D154,I123)&gt;Y$5,$AA134/I123,$AA134-SUM($I154:X154)))</f>
        <v>0</v>
      </c>
      <c r="Z154" s="4">
        <f>IF(Z$5&lt;=$D154,0,IF(SUM($D154,I123)&gt;Z$5,$AA134/I123,$AA134-SUM($I154:Y154)))</f>
        <v>0</v>
      </c>
      <c r="AA154" s="4">
        <f>IF(AA$5&lt;=$D154,0,IF(SUM($D154,I123)&gt;AA$5,$AA134/I123,$AA134-SUM($I154:Z154)))</f>
        <v>0</v>
      </c>
      <c r="AB154" s="4">
        <f>IF(AB$5&lt;=$D154,0,IF(SUM($D154,I123)&gt;AB$5,$AA134/I123,$AA134-SUM($I154:AA154)))</f>
        <v>0</v>
      </c>
      <c r="AC154" s="4">
        <f>IF(AC$5&lt;=$D154,0,IF(SUM($D154,I123)&gt;AC$5,$AA134/I123,$AA134-SUM($I154:AB154)))</f>
        <v>0</v>
      </c>
      <c r="AD154" s="4">
        <f>IF(AD$5&lt;=$D154,0,IF(SUM($D154,I123)&gt;AD$5,$AA134/I123,$AA134-SUM($I154:AC154)))</f>
        <v>0</v>
      </c>
      <c r="AE154" s="4">
        <f>IF(AE$5&lt;=$D154,0,IF(SUM($D154,I123)&gt;AE$5,$AA134/I123,$AA134-SUM($I154:AD154)))</f>
        <v>0</v>
      </c>
      <c r="AF154" s="4">
        <f>IF(AF$5&lt;=$D154,0,IF(SUM($D154,I123)&gt;AF$5,$AA134/I123,$AA134-SUM($I154:AE154)))</f>
        <v>0</v>
      </c>
      <c r="AG154" s="4">
        <f>IF(AG$5&lt;=$D154,0,IF(SUM($D154,I123)&gt;AG$5,$AA134/I123,$AA134-SUM($I154:AF154)))</f>
        <v>0</v>
      </c>
      <c r="AH154" s="4">
        <f>IF(AH$5&lt;=$D154,0,IF(SUM($D154,I123)&gt;AH$5,$AA134/I123,$AA134-SUM($I154:AG154)))</f>
        <v>0</v>
      </c>
      <c r="AI154" s="4">
        <f>IF(AI$5&lt;=$D154,0,IF(SUM($D154,I123)&gt;AI$5,$AA134/I123,$AA134-SUM($I154:AH154)))</f>
        <v>0</v>
      </c>
      <c r="AJ154" s="4">
        <f>IF(AJ$5&lt;=$D154,0,IF(SUM($D154,I123)&gt;AJ$5,$AA134/I123,$AA134-SUM($I154:AI154)))</f>
        <v>0</v>
      </c>
      <c r="AK154" s="4">
        <f>IF(AK$5&lt;=$D154,0,IF(SUM($D154,I123)&gt;AK$5,$AA134/I123,$AA134-SUM($I154:AJ154)))</f>
        <v>0</v>
      </c>
      <c r="AL154" s="4">
        <f>IF(AL$5&lt;=$D154,0,IF(SUM($D154,I123)&gt;AL$5,$AA134/I123,$AA134-SUM($I154:AK154)))</f>
        <v>0</v>
      </c>
      <c r="AM154" s="4">
        <f>IF(AM$5&lt;=$D154,0,IF(SUM($D154,I123)&gt;AM$5,$AA134/I123,$AA134-SUM($I154:AL154)))</f>
        <v>0</v>
      </c>
      <c r="AN154" s="4">
        <f>IF(AN$5&lt;=$D154,0,IF(SUM($D154,I123)&gt;AN$5,$AA134/I123,$AA134-SUM($I154:AM154)))</f>
        <v>0</v>
      </c>
      <c r="AO154" s="4">
        <f>IF(AO$5&lt;=$D154,0,IF(SUM($D154,I123)&gt;AO$5,$AA134/I123,$AA134-SUM($I154:AN154)))</f>
        <v>0</v>
      </c>
      <c r="AP154" s="4">
        <f>IF(AP$5&lt;=$D154,0,IF(SUM($D154,I123)&gt;AP$5,$AA134/I123,$AA134-SUM($I154:AO154)))</f>
        <v>0</v>
      </c>
      <c r="AQ154" s="4">
        <f>IF(AQ$5&lt;=$D154,0,IF(SUM($D154,I123)&gt;AQ$5,$AA134/I123,$AA134-SUM($I154:AP154)))</f>
        <v>0</v>
      </c>
      <c r="AR154" s="4">
        <f>IF(AR$5&lt;=$D154,0,IF(SUM($D154,I123)&gt;AR$5,$AA134/I123,$AA134-SUM($I154:AQ154)))</f>
        <v>0</v>
      </c>
      <c r="AS154" s="4">
        <f>IF(AS$5&lt;=$D154,0,IF(SUM($D154,I123)&gt;AS$5,$AA134/I123,$AA134-SUM($I154:AR154)))</f>
        <v>0</v>
      </c>
      <c r="AT154" s="4">
        <f>IF(AT$5&lt;=$D154,0,IF(SUM($D154,I123)&gt;AT$5,$AA134/I123,$AA134-SUM($I154:AS154)))</f>
        <v>0</v>
      </c>
      <c r="AU154" s="4">
        <f>IF(AU$5&lt;=$D154,0,IF(SUM($D154,I123)&gt;AU$5,$AA134/I123,$AA134-SUM($I154:AT154)))</f>
        <v>0</v>
      </c>
      <c r="AV154" s="4">
        <f>IF(AV$5&lt;=$D154,0,IF(SUM($D154,I123)&gt;AV$5,$AA134/I123,$AA134-SUM($I154:AU154)))</f>
        <v>0</v>
      </c>
      <c r="AW154" s="4">
        <f>IF(AW$5&lt;=$D154,0,IF(SUM($D154,I123)&gt;AW$5,$AA134/I123,$AA134-SUM($I154:AV154)))</f>
        <v>0</v>
      </c>
      <c r="AX154" s="4">
        <f>IF(AX$5&lt;=$D154,0,IF(SUM($D154,I123)&gt;AX$5,$AA134/I123,$AA134-SUM($I154:AW154)))</f>
        <v>0</v>
      </c>
      <c r="AY154" s="4">
        <f>IF(AY$5&lt;=$D154,0,IF(SUM($D154,I123)&gt;AY$5,$AA134/I123,$AA134-SUM($I154:AX154)))</f>
        <v>0</v>
      </c>
      <c r="AZ154" s="4">
        <f>IF(AZ$5&lt;=$D154,0,IF(SUM($D154,I123)&gt;AZ$5,$AA134/I123,$AA134-SUM($I154:AY154)))</f>
        <v>0</v>
      </c>
      <c r="BA154" s="4">
        <f>IF(BA$5&lt;=$D154,0,IF(SUM($D154,I123)&gt;BA$5,$AA134/I123,$AA134-SUM($I154:AZ154)))</f>
        <v>0</v>
      </c>
      <c r="BB154" s="4">
        <f>IF(BB$5&lt;=$D154,0,IF(SUM($D154,I123)&gt;BB$5,$AA134/I123,$AA134-SUM($I154:BA154)))</f>
        <v>0</v>
      </c>
      <c r="BC154" s="4">
        <f>IF(BC$5&lt;=$D154,0,IF(SUM($D154,I123)&gt;BC$5,$AA134/I123,$AA134-SUM($I154:BB154)))</f>
        <v>0</v>
      </c>
      <c r="BD154" s="4">
        <f>IF(BD$5&lt;=$D154,0,IF(SUM($D154,I123)&gt;BD$5,$AA134/I123,$AA134-SUM($I154:BC154)))</f>
        <v>0</v>
      </c>
      <c r="BE154" s="4">
        <f>IF(BE$5&lt;=$D154,0,IF(SUM($D154,I123)&gt;BE$5,$AA134/I123,$AA134-SUM($I154:BD154)))</f>
        <v>0</v>
      </c>
      <c r="BF154" s="4">
        <f>IF(BF$5&lt;=$D154,0,IF(SUM($D154,I123)&gt;BF$5,$AA134/I123,$AA134-SUM($I154:BE154)))</f>
        <v>0</v>
      </c>
      <c r="BG154" s="4">
        <f>IF(BG$5&lt;=$D154,0,IF(SUM($D154,I123)&gt;BG$5,$AA134/I123,$AA134-SUM($I154:BF154)))</f>
        <v>0</v>
      </c>
      <c r="BH154" s="4">
        <f>IF(BH$5&lt;=$D154,0,IF(SUM($D154,I123)&gt;BH$5,$AA134/I123,$AA134-SUM($I154:BG154)))</f>
        <v>0</v>
      </c>
      <c r="BI154" s="4">
        <f>IF(BI$5&lt;=$D154,0,IF(SUM($D154,I123)&gt;BI$5,$AA134/I123,$AA134-SUM($I154:BH154)))</f>
        <v>0</v>
      </c>
      <c r="BJ154" s="4">
        <f>IF(BJ$5&lt;=$D154,0,IF(SUM($D154,I123)&gt;BJ$5,$AA134/I123,$AA134-SUM($I154:BI154)))</f>
        <v>0</v>
      </c>
      <c r="BK154" s="4">
        <f>IF(BK$5&lt;=$D154,0,IF(SUM($D154,I123)&gt;BK$5,$AA134/I123,$AA134-SUM($I154:BJ154)))</f>
        <v>0</v>
      </c>
      <c r="BL154" s="4">
        <f>IF(BL$5&lt;=$D154,0,IF(SUM($D154,I123)&gt;BL$5,$AA134/I123,$AA134-SUM($I154:BK154)))</f>
        <v>0</v>
      </c>
      <c r="BM154" s="4">
        <f>IF(BM$5&lt;=$D154,0,IF(SUM($D154,I123)&gt;BM$5,$AA134/I123,$AA134-SUM($I154:BL154)))</f>
        <v>0</v>
      </c>
      <c r="BN154" s="4">
        <f>IF(BN$5&lt;=$D154,0,IF(SUM($D154,I123)&gt;BN$5,$AA134/I123,$AA134-SUM($I154:BM154)))</f>
        <v>0</v>
      </c>
      <c r="BO154" s="4">
        <f>IF(BO$5&lt;=$D154,0,IF(SUM($D154,I123)&gt;BO$5,$AA134/I123,$AA134-SUM($I154:BN154)))</f>
        <v>0</v>
      </c>
      <c r="BP154" s="4">
        <f>IF(BP$5&lt;=$D154,0,IF(SUM($D154,I123)&gt;BP$5,$AA134/I123,$AA134-SUM($I154:BO154)))</f>
        <v>0</v>
      </c>
      <c r="BQ154" s="4">
        <f>IF(BQ$5&lt;=$D154,0,IF(SUM($D154,I123)&gt;BQ$5,$AA134/I123,$AA134-SUM($I154:BP154)))</f>
        <v>0</v>
      </c>
    </row>
    <row r="155" spans="4:69" ht="12.75" customHeight="1">
      <c r="D155" s="23">
        <f t="shared" si="145"/>
        <v>2029</v>
      </c>
      <c r="E155" s="1" t="s">
        <v>25</v>
      </c>
      <c r="I155" s="34"/>
      <c r="J155" s="4">
        <f>IF(J$5&lt;=$D155,0,IF(SUM($D155,I123)&gt;J$5,$AB134/I123,$AB134-SUM($I155:I155)))</f>
        <v>0</v>
      </c>
      <c r="K155" s="4">
        <f>IF(K$5&lt;=$D155,0,IF(SUM($D155,I123)&gt;K$5,$AB134/I123,$AB134-SUM($I155:J155)))</f>
        <v>0</v>
      </c>
      <c r="L155" s="4">
        <f>IF(L$5&lt;=$D155,0,IF(SUM($D155,I123)&gt;L$5,$AB134/I123,$AB134-SUM($I155:K155)))</f>
        <v>0</v>
      </c>
      <c r="M155" s="4">
        <f>IF(M$5&lt;=$D155,0,IF(SUM($D155,I123)&gt;M$5,$AB134/I123,$AB134-SUM($I155:L155)))</f>
        <v>0</v>
      </c>
      <c r="N155" s="4">
        <f>IF(N$5&lt;=$D155,0,IF(SUM($D155,I123)&gt;N$5,$AB134/I123,$AB134-SUM($I155:M155)))</f>
        <v>0</v>
      </c>
      <c r="O155" s="4">
        <f>IF(O$5&lt;=$D155,0,IF(SUM($D155,I123)&gt;O$5,$AB134/I123,$AB134-SUM($I155:N155)))</f>
        <v>0</v>
      </c>
      <c r="P155" s="4">
        <f>IF(P$5&lt;=$D155,0,IF(SUM($D155,I123)&gt;P$5,$AB134/I123,$AB134-SUM($I155:O155)))</f>
        <v>0</v>
      </c>
      <c r="Q155" s="4">
        <f>IF(Q$5&lt;=$D155,0,IF(SUM($D155,I123)&gt;Q$5,$AB134/I123,$AB134-SUM($I155:P155)))</f>
        <v>0</v>
      </c>
      <c r="R155" s="4">
        <f>IF(R$5&lt;=$D155,0,IF(SUM($D155,I123)&gt;R$5,$AB134/I123,$AB134-SUM($I155:Q155)))</f>
        <v>0</v>
      </c>
      <c r="S155" s="4">
        <f>IF(S$5&lt;=$D155,0,IF(SUM($D155,I123)&gt;S$5,$AB134/I123,$AB134-SUM($I155:R155)))</f>
        <v>0</v>
      </c>
      <c r="T155" s="4">
        <f>IF(T$5&lt;=$D155,0,IF(SUM($D155,I123)&gt;T$5,$AB134/I123,$AB134-SUM($I155:S155)))</f>
        <v>0</v>
      </c>
      <c r="U155" s="4">
        <f>IF(U$5&lt;=$D155,0,IF(SUM($D155,I123)&gt;U$5,$AB134/I123,$AB134-SUM($I155:T155)))</f>
        <v>0</v>
      </c>
      <c r="V155" s="4">
        <f>IF(V$5&lt;=$D155,0,IF(SUM($D155,I123)&gt;V$5,$AB134/I123,$AB134-SUM($I155:U155)))</f>
        <v>0</v>
      </c>
      <c r="W155" s="4">
        <f>IF(W$5&lt;=$D155,0,IF(SUM($D155,I123)&gt;W$5,$AB134/I123,$AB134-SUM($I155:V155)))</f>
        <v>0</v>
      </c>
      <c r="X155" s="4">
        <f>IF(X$5&lt;=$D155,0,IF(SUM($D155,I123)&gt;X$5,$AB134/I123,$AB134-SUM($I155:W155)))</f>
        <v>0</v>
      </c>
      <c r="Y155" s="4">
        <f>IF(Y$5&lt;=$D155,0,IF(SUM($D155,I123)&gt;Y$5,$AB134/I123,$AB134-SUM($I155:X155)))</f>
        <v>0</v>
      </c>
      <c r="Z155" s="4">
        <f>IF(Z$5&lt;=$D155,0,IF(SUM($D155,I123)&gt;Z$5,$AB134/I123,$AB134-SUM($I155:Y155)))</f>
        <v>0</v>
      </c>
      <c r="AA155" s="4">
        <f>IF(AA$5&lt;=$D155,0,IF(SUM($D155,I123)&gt;AA$5,$AB134/I123,$AB134-SUM($I155:Z155)))</f>
        <v>0</v>
      </c>
      <c r="AB155" s="4">
        <f>IF(AB$5&lt;=$D155,0,IF(SUM($D155,I123)&gt;AB$5,$AB134/I123,$AB134-SUM($I155:AA155)))</f>
        <v>0</v>
      </c>
      <c r="AC155" s="4">
        <f>IF(AC$5&lt;=$D155,0,IF(SUM($D155,I123)&gt;AC$5,$AB134/I123,$AB134-SUM($I155:AB155)))</f>
        <v>0</v>
      </c>
      <c r="AD155" s="4">
        <f>IF(AD$5&lt;=$D155,0,IF(SUM($D155,I123)&gt;AD$5,$AB134/I123,$AB134-SUM($I155:AC155)))</f>
        <v>0</v>
      </c>
      <c r="AE155" s="4">
        <f>IF(AE$5&lt;=$D155,0,IF(SUM($D155,I123)&gt;AE$5,$AB134/I123,$AB134-SUM($I155:AD155)))</f>
        <v>0</v>
      </c>
      <c r="AF155" s="4">
        <f>IF(AF$5&lt;=$D155,0,IF(SUM($D155,I123)&gt;AF$5,$AB134/I123,$AB134-SUM($I155:AE155)))</f>
        <v>0</v>
      </c>
      <c r="AG155" s="4">
        <f>IF(AG$5&lt;=$D155,0,IF(SUM($D155,I123)&gt;AG$5,$AB134/I123,$AB134-SUM($I155:AF155)))</f>
        <v>0</v>
      </c>
      <c r="AH155" s="4">
        <f>IF(AH$5&lt;=$D155,0,IF(SUM($D155,I123)&gt;AH$5,$AB134/I123,$AB134-SUM($I155:AG155)))</f>
        <v>0</v>
      </c>
      <c r="AI155" s="4">
        <f>IF(AI$5&lt;=$D155,0,IF(SUM($D155,I123)&gt;AI$5,$AB134/I123,$AB134-SUM($I155:AH155)))</f>
        <v>0</v>
      </c>
      <c r="AJ155" s="4">
        <f>IF(AJ$5&lt;=$D155,0,IF(SUM($D155,I123)&gt;AJ$5,$AB134/I123,$AB134-SUM($I155:AI155)))</f>
        <v>0</v>
      </c>
      <c r="AK155" s="4">
        <f>IF(AK$5&lt;=$D155,0,IF(SUM($D155,I123)&gt;AK$5,$AB134/I123,$AB134-SUM($I155:AJ155)))</f>
        <v>0</v>
      </c>
      <c r="AL155" s="4">
        <f>IF(AL$5&lt;=$D155,0,IF(SUM($D155,I123)&gt;AL$5,$AB134/I123,$AB134-SUM($I155:AK155)))</f>
        <v>0</v>
      </c>
      <c r="AM155" s="4">
        <f>IF(AM$5&lt;=$D155,0,IF(SUM($D155,I123)&gt;AM$5,$AB134/I123,$AB134-SUM($I155:AL155)))</f>
        <v>0</v>
      </c>
      <c r="AN155" s="4">
        <f>IF(AN$5&lt;=$D155,0,IF(SUM($D155,I123)&gt;AN$5,$AB134/I123,$AB134-SUM($I155:AM155)))</f>
        <v>0</v>
      </c>
      <c r="AO155" s="4">
        <f>IF(AO$5&lt;=$D155,0,IF(SUM($D155,I123)&gt;AO$5,$AB134/I123,$AB134-SUM($I155:AN155)))</f>
        <v>0</v>
      </c>
      <c r="AP155" s="4">
        <f>IF(AP$5&lt;=$D155,0,IF(SUM($D155,I123)&gt;AP$5,$AB134/I123,$AB134-SUM($I155:AO155)))</f>
        <v>0</v>
      </c>
      <c r="AQ155" s="4">
        <f>IF(AQ$5&lt;=$D155,0,IF(SUM($D155,I123)&gt;AQ$5,$AB134/I123,$AB134-SUM($I155:AP155)))</f>
        <v>0</v>
      </c>
      <c r="AR155" s="4">
        <f>IF(AR$5&lt;=$D155,0,IF(SUM($D155,I123)&gt;AR$5,$AB134/I123,$AB134-SUM($I155:AQ155)))</f>
        <v>0</v>
      </c>
      <c r="AS155" s="4">
        <f>IF(AS$5&lt;=$D155,0,IF(SUM($D155,I123)&gt;AS$5,$AB134/I123,$AB134-SUM($I155:AR155)))</f>
        <v>0</v>
      </c>
      <c r="AT155" s="4">
        <f>IF(AT$5&lt;=$D155,0,IF(SUM($D155,I123)&gt;AT$5,$AB134/I123,$AB134-SUM($I155:AS155)))</f>
        <v>0</v>
      </c>
      <c r="AU155" s="4">
        <f>IF(AU$5&lt;=$D155,0,IF(SUM($D155,I123)&gt;AU$5,$AB134/I123,$AB134-SUM($I155:AT155)))</f>
        <v>0</v>
      </c>
      <c r="AV155" s="4">
        <f>IF(AV$5&lt;=$D155,0,IF(SUM($D155,I123)&gt;AV$5,$AB134/I123,$AB134-SUM($I155:AU155)))</f>
        <v>0</v>
      </c>
      <c r="AW155" s="4">
        <f>IF(AW$5&lt;=$D155,0,IF(SUM($D155,I123)&gt;AW$5,$AB134/I123,$AB134-SUM($I155:AV155)))</f>
        <v>0</v>
      </c>
      <c r="AX155" s="4">
        <f>IF(AX$5&lt;=$D155,0,IF(SUM($D155,I123)&gt;AX$5,$AB134/I123,$AB134-SUM($I155:AW155)))</f>
        <v>0</v>
      </c>
      <c r="AY155" s="4">
        <f>IF(AY$5&lt;=$D155,0,IF(SUM($D155,I123)&gt;AY$5,$AB134/I123,$AB134-SUM($I155:AX155)))</f>
        <v>0</v>
      </c>
      <c r="AZ155" s="4">
        <f>IF(AZ$5&lt;=$D155,0,IF(SUM($D155,I123)&gt;AZ$5,$AB134/I123,$AB134-SUM($I155:AY155)))</f>
        <v>0</v>
      </c>
      <c r="BA155" s="4">
        <f>IF(BA$5&lt;=$D155,0,IF(SUM($D155,I123)&gt;BA$5,$AB134/I123,$AB134-SUM($I155:AZ155)))</f>
        <v>0</v>
      </c>
      <c r="BB155" s="4">
        <f>IF(BB$5&lt;=$D155,0,IF(SUM($D155,I123)&gt;BB$5,$AB134/I123,$AB134-SUM($I155:BA155)))</f>
        <v>0</v>
      </c>
      <c r="BC155" s="4">
        <f>IF(BC$5&lt;=$D155,0,IF(SUM($D155,I123)&gt;BC$5,$AB134/I123,$AB134-SUM($I155:BB155)))</f>
        <v>0</v>
      </c>
      <c r="BD155" s="4">
        <f>IF(BD$5&lt;=$D155,0,IF(SUM($D155,I123)&gt;BD$5,$AB134/I123,$AB134-SUM($I155:BC155)))</f>
        <v>0</v>
      </c>
      <c r="BE155" s="4">
        <f>IF(BE$5&lt;=$D155,0,IF(SUM($D155,I123)&gt;BE$5,$AB134/I123,$AB134-SUM($I155:BD155)))</f>
        <v>0</v>
      </c>
      <c r="BF155" s="4">
        <f>IF(BF$5&lt;=$D155,0,IF(SUM($D155,I123)&gt;BF$5,$AB134/I123,$AB134-SUM($I155:BE155)))</f>
        <v>0</v>
      </c>
      <c r="BG155" s="4">
        <f>IF(BG$5&lt;=$D155,0,IF(SUM($D155,I123)&gt;BG$5,$AB134/I123,$AB134-SUM($I155:BF155)))</f>
        <v>0</v>
      </c>
      <c r="BH155" s="4">
        <f>IF(BH$5&lt;=$D155,0,IF(SUM($D155,I123)&gt;BH$5,$AB134/I123,$AB134-SUM($I155:BG155)))</f>
        <v>0</v>
      </c>
      <c r="BI155" s="4">
        <f>IF(BI$5&lt;=$D155,0,IF(SUM($D155,I123)&gt;BI$5,$AB134/I123,$AB134-SUM($I155:BH155)))</f>
        <v>0</v>
      </c>
      <c r="BJ155" s="4">
        <f>IF(BJ$5&lt;=$D155,0,IF(SUM($D155,I123)&gt;BJ$5,$AB134/I123,$AB134-SUM($I155:BI155)))</f>
        <v>0</v>
      </c>
      <c r="BK155" s="4">
        <f>IF(BK$5&lt;=$D155,0,IF(SUM($D155,I123)&gt;BK$5,$AB134/I123,$AB134-SUM($I155:BJ155)))</f>
        <v>0</v>
      </c>
      <c r="BL155" s="4">
        <f>IF(BL$5&lt;=$D155,0,IF(SUM($D155,I123)&gt;BL$5,$AB134/I123,$AB134-SUM($I155:BK155)))</f>
        <v>0</v>
      </c>
      <c r="BM155" s="4">
        <f>IF(BM$5&lt;=$D155,0,IF(SUM($D155,I123)&gt;BM$5,$AB134/I123,$AB134-SUM($I155:BL155)))</f>
        <v>0</v>
      </c>
      <c r="BN155" s="4">
        <f>IF(BN$5&lt;=$D155,0,IF(SUM($D155,I123)&gt;BN$5,$AB134/I123,$AB134-SUM($I155:BM155)))</f>
        <v>0</v>
      </c>
      <c r="BO155" s="4">
        <f>IF(BO$5&lt;=$D155,0,IF(SUM($D155,I123)&gt;BO$5,$AB134/I123,$AB134-SUM($I155:BN155)))</f>
        <v>0</v>
      </c>
      <c r="BP155" s="4">
        <f>IF(BP$5&lt;=$D155,0,IF(SUM($D155,I123)&gt;BP$5,$AB134/I123,$AB134-SUM($I155:BO155)))</f>
        <v>0</v>
      </c>
      <c r="BQ155" s="4">
        <f>IF(BQ$5&lt;=$D155,0,IF(SUM($D155,I123)&gt;BQ$5,$AB134/I123,$AB134-SUM($I155:BP155)))</f>
        <v>0</v>
      </c>
    </row>
    <row r="156" spans="4:69" ht="12.75" customHeight="1">
      <c r="D156" s="23">
        <f t="shared" si="145"/>
        <v>2030</v>
      </c>
      <c r="E156" s="1" t="s">
        <v>25</v>
      </c>
      <c r="I156" s="34"/>
      <c r="J156" s="4">
        <f>IF(J$5&lt;=$D156,0,IF(SUM($D156,I123)&gt;J$5,$AC134/I123,$AC134-SUM($I156:I156)))</f>
        <v>0</v>
      </c>
      <c r="K156" s="4">
        <f>IF(K$5&lt;=$D156,0,IF(SUM($D156,I123)&gt;K$5,$AC134/I123,$AC134-SUM($I156:J156)))</f>
        <v>0</v>
      </c>
      <c r="L156" s="4">
        <f>IF(L$5&lt;=$D156,0,IF(SUM($D156,I123)&gt;L$5,$AC134/I123,$AC134-SUM($I156:K156)))</f>
        <v>0</v>
      </c>
      <c r="M156" s="4">
        <f>IF(M$5&lt;=$D156,0,IF(SUM($D156,I123)&gt;M$5,$AC134/I123,$AC134-SUM($I156:L156)))</f>
        <v>0</v>
      </c>
      <c r="N156" s="4">
        <f>IF(N$5&lt;=$D156,0,IF(SUM($D156,I123)&gt;N$5,$AC134/I123,$AC134-SUM($I156:M156)))</f>
        <v>0</v>
      </c>
      <c r="O156" s="4">
        <f>IF(O$5&lt;=$D156,0,IF(SUM($D156,I123)&gt;O$5,$AC134/I123,$AC134-SUM($I156:N156)))</f>
        <v>0</v>
      </c>
      <c r="P156" s="4">
        <f>IF(P$5&lt;=$D156,0,IF(SUM($D156,I123)&gt;P$5,$AC134/I123,$AC134-SUM($I156:O156)))</f>
        <v>0</v>
      </c>
      <c r="Q156" s="4">
        <f>IF(Q$5&lt;=$D156,0,IF(SUM($D156,I123)&gt;Q$5,$AC134/I123,$AC134-SUM($I156:P156)))</f>
        <v>0</v>
      </c>
      <c r="R156" s="4">
        <f>IF(R$5&lt;=$D156,0,IF(SUM($D156,I123)&gt;R$5,$AC134/I123,$AC134-SUM($I156:Q156)))</f>
        <v>0</v>
      </c>
      <c r="S156" s="4">
        <f>IF(S$5&lt;=$D156,0,IF(SUM($D156,I123)&gt;S$5,$AC134/I123,$AC134-SUM($I156:R156)))</f>
        <v>0</v>
      </c>
      <c r="T156" s="4">
        <f>IF(T$5&lt;=$D156,0,IF(SUM($D156,I123)&gt;T$5,$AC134/I123,$AC134-SUM($I156:S156)))</f>
        <v>0</v>
      </c>
      <c r="U156" s="4">
        <f>IF(U$5&lt;=$D156,0,IF(SUM($D156,I123)&gt;U$5,$AC134/I123,$AC134-SUM($I156:T156)))</f>
        <v>0</v>
      </c>
      <c r="V156" s="4">
        <f>IF(V$5&lt;=$D156,0,IF(SUM($D156,I123)&gt;V$5,$AC134/I123,$AC134-SUM($I156:U156)))</f>
        <v>0</v>
      </c>
      <c r="W156" s="4">
        <f>IF(W$5&lt;=$D156,0,IF(SUM($D156,I123)&gt;W$5,$AC134/I123,$AC134-SUM($I156:V156)))</f>
        <v>0</v>
      </c>
      <c r="X156" s="4">
        <f>IF(X$5&lt;=$D156,0,IF(SUM($D156,I123)&gt;X$5,$AC134/I123,$AC134-SUM($I156:W156)))</f>
        <v>0</v>
      </c>
      <c r="Y156" s="4">
        <f>IF(Y$5&lt;=$D156,0,IF(SUM($D156,I123)&gt;Y$5,$AC134/I123,$AC134-SUM($I156:X156)))</f>
        <v>0</v>
      </c>
      <c r="Z156" s="4">
        <f>IF(Z$5&lt;=$D156,0,IF(SUM($D156,I123)&gt;Z$5,$AC134/I123,$AC134-SUM($I156:Y156)))</f>
        <v>0</v>
      </c>
      <c r="AA156" s="4">
        <f>IF(AA$5&lt;=$D156,0,IF(SUM($D156,I123)&gt;AA$5,$AC134/I123,$AC134-SUM($I156:Z156)))</f>
        <v>0</v>
      </c>
      <c r="AB156" s="4">
        <f>IF(AB$5&lt;=$D156,0,IF(SUM($D156,I123)&gt;AB$5,$AC134/I123,$AC134-SUM($I156:AA156)))</f>
        <v>0</v>
      </c>
      <c r="AC156" s="4">
        <f>IF(AC$5&lt;=$D156,0,IF(SUM($D156,I123)&gt;AC$5,$AC134/I123,$AC134-SUM($I156:AB156)))</f>
        <v>0</v>
      </c>
      <c r="AD156" s="4">
        <f>IF(AD$5&lt;=$D156,0,IF(SUM($D156,I123)&gt;AD$5,$AC134/I123,$AC134-SUM($I156:AC156)))</f>
        <v>0</v>
      </c>
      <c r="AE156" s="4">
        <f>IF(AE$5&lt;=$D156,0,IF(SUM($D156,I123)&gt;AE$5,$AC134/I123,$AC134-SUM($I156:AD156)))</f>
        <v>0</v>
      </c>
      <c r="AF156" s="4">
        <f>IF(AF$5&lt;=$D156,0,IF(SUM($D156,I123)&gt;AF$5,$AC134/I123,$AC134-SUM($I156:AE156)))</f>
        <v>0</v>
      </c>
      <c r="AG156" s="4">
        <f>IF(AG$5&lt;=$D156,0,IF(SUM($D156,I123)&gt;AG$5,$AC134/I123,$AC134-SUM($I156:AF156)))</f>
        <v>0</v>
      </c>
      <c r="AH156" s="4">
        <f>IF(AH$5&lt;=$D156,0,IF(SUM($D156,I123)&gt;AH$5,$AC134/I123,$AC134-SUM($I156:AG156)))</f>
        <v>0</v>
      </c>
      <c r="AI156" s="4">
        <f>IF(AI$5&lt;=$D156,0,IF(SUM($D156,I123)&gt;AI$5,$AC134/I123,$AC134-SUM($I156:AH156)))</f>
        <v>0</v>
      </c>
      <c r="AJ156" s="4">
        <f>IF(AJ$5&lt;=$D156,0,IF(SUM($D156,I123)&gt;AJ$5,$AC134/I123,$AC134-SUM($I156:AI156)))</f>
        <v>0</v>
      </c>
      <c r="AK156" s="4">
        <f>IF(AK$5&lt;=$D156,0,IF(SUM($D156,I123)&gt;AK$5,$AC134/I123,$AC134-SUM($I156:AJ156)))</f>
        <v>0</v>
      </c>
      <c r="AL156" s="4">
        <f>IF(AL$5&lt;=$D156,0,IF(SUM($D156,I123)&gt;AL$5,$AC134/I123,$AC134-SUM($I156:AK156)))</f>
        <v>0</v>
      </c>
      <c r="AM156" s="4">
        <f>IF(AM$5&lt;=$D156,0,IF(SUM($D156,I123)&gt;AM$5,$AC134/I123,$AC134-SUM($I156:AL156)))</f>
        <v>0</v>
      </c>
      <c r="AN156" s="4">
        <f>IF(AN$5&lt;=$D156,0,IF(SUM($D156,I123)&gt;AN$5,$AC134/I123,$AC134-SUM($I156:AM156)))</f>
        <v>0</v>
      </c>
      <c r="AO156" s="4">
        <f>IF(AO$5&lt;=$D156,0,IF(SUM($D156,I123)&gt;AO$5,$AC134/I123,$AC134-SUM($I156:AN156)))</f>
        <v>0</v>
      </c>
      <c r="AP156" s="4">
        <f>IF(AP$5&lt;=$D156,0,IF(SUM($D156,I123)&gt;AP$5,$AC134/I123,$AC134-SUM($I156:AO156)))</f>
        <v>0</v>
      </c>
      <c r="AQ156" s="4">
        <f>IF(AQ$5&lt;=$D156,0,IF(SUM($D156,I123)&gt;AQ$5,$AC134/I123,$AC134-SUM($I156:AP156)))</f>
        <v>0</v>
      </c>
      <c r="AR156" s="4">
        <f>IF(AR$5&lt;=$D156,0,IF(SUM($D156,I123)&gt;AR$5,$AC134/I123,$AC134-SUM($I156:AQ156)))</f>
        <v>0</v>
      </c>
      <c r="AS156" s="4">
        <f>IF(AS$5&lt;=$D156,0,IF(SUM($D156,I123)&gt;AS$5,$AC134/I123,$AC134-SUM($I156:AR156)))</f>
        <v>0</v>
      </c>
      <c r="AT156" s="4">
        <f>IF(AT$5&lt;=$D156,0,IF(SUM($D156,I123)&gt;AT$5,$AC134/I123,$AC134-SUM($I156:AS156)))</f>
        <v>0</v>
      </c>
      <c r="AU156" s="4">
        <f>IF(AU$5&lt;=$D156,0,IF(SUM($D156,I123)&gt;AU$5,$AC134/I123,$AC134-SUM($I156:AT156)))</f>
        <v>0</v>
      </c>
      <c r="AV156" s="4">
        <f>IF(AV$5&lt;=$D156,0,IF(SUM($D156,I123)&gt;AV$5,$AC134/I123,$AC134-SUM($I156:AU156)))</f>
        <v>0</v>
      </c>
      <c r="AW156" s="4">
        <f>IF(AW$5&lt;=$D156,0,IF(SUM($D156,I123)&gt;AW$5,$AC134/I123,$AC134-SUM($I156:AV156)))</f>
        <v>0</v>
      </c>
      <c r="AX156" s="4">
        <f>IF(AX$5&lt;=$D156,0,IF(SUM($D156,I123)&gt;AX$5,$AC134/I123,$AC134-SUM($I156:AW156)))</f>
        <v>0</v>
      </c>
      <c r="AY156" s="4">
        <f>IF(AY$5&lt;=$D156,0,IF(SUM($D156,I123)&gt;AY$5,$AC134/I123,$AC134-SUM($I156:AX156)))</f>
        <v>0</v>
      </c>
      <c r="AZ156" s="4">
        <f>IF(AZ$5&lt;=$D156,0,IF(SUM($D156,I123)&gt;AZ$5,$AC134/I123,$AC134-SUM($I156:AY156)))</f>
        <v>0</v>
      </c>
      <c r="BA156" s="4">
        <f>IF(BA$5&lt;=$D156,0,IF(SUM($D156,I123)&gt;BA$5,$AC134/I123,$AC134-SUM($I156:AZ156)))</f>
        <v>0</v>
      </c>
      <c r="BB156" s="4">
        <f>IF(BB$5&lt;=$D156,0,IF(SUM($D156,I123)&gt;BB$5,$AC134/I123,$AC134-SUM($I156:BA156)))</f>
        <v>0</v>
      </c>
      <c r="BC156" s="4">
        <f>IF(BC$5&lt;=$D156,0,IF(SUM($D156,I123)&gt;BC$5,$AC134/I123,$AC134-SUM($I156:BB156)))</f>
        <v>0</v>
      </c>
      <c r="BD156" s="4">
        <f>IF(BD$5&lt;=$D156,0,IF(SUM($D156,I123)&gt;BD$5,$AC134/I123,$AC134-SUM($I156:BC156)))</f>
        <v>0</v>
      </c>
      <c r="BE156" s="4">
        <f>IF(BE$5&lt;=$D156,0,IF(SUM($D156,I123)&gt;BE$5,$AC134/I123,$AC134-SUM($I156:BD156)))</f>
        <v>0</v>
      </c>
      <c r="BF156" s="4">
        <f>IF(BF$5&lt;=$D156,0,IF(SUM($D156,I123)&gt;BF$5,$AC134/I123,$AC134-SUM($I156:BE156)))</f>
        <v>0</v>
      </c>
      <c r="BG156" s="4">
        <f>IF(BG$5&lt;=$D156,0,IF(SUM($D156,I123)&gt;BG$5,$AC134/I123,$AC134-SUM($I156:BF156)))</f>
        <v>0</v>
      </c>
      <c r="BH156" s="4">
        <f>IF(BH$5&lt;=$D156,0,IF(SUM($D156,I123)&gt;BH$5,$AC134/I123,$AC134-SUM($I156:BG156)))</f>
        <v>0</v>
      </c>
      <c r="BI156" s="4">
        <f>IF(BI$5&lt;=$D156,0,IF(SUM($D156,I123)&gt;BI$5,$AC134/I123,$AC134-SUM($I156:BH156)))</f>
        <v>0</v>
      </c>
      <c r="BJ156" s="4">
        <f>IF(BJ$5&lt;=$D156,0,IF(SUM($D156,I123)&gt;BJ$5,$AC134/I123,$AC134-SUM($I156:BI156)))</f>
        <v>0</v>
      </c>
      <c r="BK156" s="4">
        <f>IF(BK$5&lt;=$D156,0,IF(SUM($D156,I123)&gt;BK$5,$AC134/I123,$AC134-SUM($I156:BJ156)))</f>
        <v>0</v>
      </c>
      <c r="BL156" s="4">
        <f>IF(BL$5&lt;=$D156,0,IF(SUM($D156,I123)&gt;BL$5,$AC134/I123,$AC134-SUM($I156:BK156)))</f>
        <v>0</v>
      </c>
      <c r="BM156" s="4">
        <f>IF(BM$5&lt;=$D156,0,IF(SUM($D156,I123)&gt;BM$5,$AC134/I123,$AC134-SUM($I156:BL156)))</f>
        <v>0</v>
      </c>
      <c r="BN156" s="4">
        <f>IF(BN$5&lt;=$D156,0,IF(SUM($D156,I123)&gt;BN$5,$AC134/I123,$AC134-SUM($I156:BM156)))</f>
        <v>0</v>
      </c>
      <c r="BO156" s="4">
        <f>IF(BO$5&lt;=$D156,0,IF(SUM($D156,I123)&gt;BO$5,$AC134/I123,$AC134-SUM($I156:BN156)))</f>
        <v>0</v>
      </c>
      <c r="BP156" s="4">
        <f>IF(BP$5&lt;=$D156,0,IF(SUM($D156,I123)&gt;BP$5,$AC134/I123,$AC134-SUM($I156:BO156)))</f>
        <v>0</v>
      </c>
      <c r="BQ156" s="4">
        <f>IF(BQ$5&lt;=$D156,0,IF(SUM($D156,I123)&gt;BQ$5,$AC134/I123,$AC134-SUM($I156:BP156)))</f>
        <v>0</v>
      </c>
    </row>
    <row r="157" spans="4:69" ht="12.75" customHeight="1">
      <c r="D157" s="23">
        <f t="shared" si="145"/>
        <v>2031</v>
      </c>
      <c r="E157" s="1" t="s">
        <v>25</v>
      </c>
      <c r="I157" s="34"/>
      <c r="J157" s="4">
        <f>IF(J$5&lt;=$D157,0,IF(SUM($D157,I123)&gt;J$5,$AD134/I123,$AD134-SUM($I157:I157)))</f>
        <v>0</v>
      </c>
      <c r="K157" s="4">
        <f>IF(K$5&lt;=$D157,0,IF(SUM($D157,I123)&gt;K$5,$AD134/I123,$AD134-SUM($I157:J157)))</f>
        <v>0</v>
      </c>
      <c r="L157" s="4">
        <f>IF(L$5&lt;=$D157,0,IF(SUM($D157,I123)&gt;L$5,$AD134/I123,$AD134-SUM($I157:K157)))</f>
        <v>0</v>
      </c>
      <c r="M157" s="4">
        <f>IF(M$5&lt;=$D157,0,IF(SUM($D157,I123)&gt;M$5,$AD134/I123,$AD134-SUM($I157:L157)))</f>
        <v>0</v>
      </c>
      <c r="N157" s="4">
        <f>IF(N$5&lt;=$D157,0,IF(SUM($D157,I123)&gt;N$5,$AD134/I123,$AD134-SUM($I157:M157)))</f>
        <v>0</v>
      </c>
      <c r="O157" s="4">
        <f>IF(O$5&lt;=$D157,0,IF(SUM($D157,I123)&gt;O$5,$AD134/I123,$AD134-SUM($I157:N157)))</f>
        <v>0</v>
      </c>
      <c r="P157" s="4">
        <f>IF(P$5&lt;=$D157,0,IF(SUM($D157,I123)&gt;P$5,$AD134/I123,$AD134-SUM($I157:O157)))</f>
        <v>0</v>
      </c>
      <c r="Q157" s="4">
        <f>IF(Q$5&lt;=$D157,0,IF(SUM($D157,I123)&gt;Q$5,$AD134/I123,$AD134-SUM($I157:P157)))</f>
        <v>0</v>
      </c>
      <c r="R157" s="4">
        <f>IF(R$5&lt;=$D157,0,IF(SUM($D157,I123)&gt;R$5,$AD134/I123,$AD134-SUM($I157:Q157)))</f>
        <v>0</v>
      </c>
      <c r="S157" s="4">
        <f>IF(S$5&lt;=$D157,0,IF(SUM($D157,I123)&gt;S$5,$AD134/I123,$AD134-SUM($I157:R157)))</f>
        <v>0</v>
      </c>
      <c r="T157" s="4">
        <f>IF(T$5&lt;=$D157,0,IF(SUM($D157,I123)&gt;T$5,$AD134/I123,$AD134-SUM($I157:S157)))</f>
        <v>0</v>
      </c>
      <c r="U157" s="4">
        <f>IF(U$5&lt;=$D157,0,IF(SUM($D157,I123)&gt;U$5,$AD134/I123,$AD134-SUM($I157:T157)))</f>
        <v>0</v>
      </c>
      <c r="V157" s="4">
        <f>IF(V$5&lt;=$D157,0,IF(SUM($D157,I123)&gt;V$5,$AD134/I123,$AD134-SUM($I157:U157)))</f>
        <v>0</v>
      </c>
      <c r="W157" s="4">
        <f>IF(W$5&lt;=$D157,0,IF(SUM($D157,I123)&gt;W$5,$AD134/I123,$AD134-SUM($I157:V157)))</f>
        <v>0</v>
      </c>
      <c r="X157" s="4">
        <f>IF(X$5&lt;=$D157,0,IF(SUM($D157,I123)&gt;X$5,$AD134/I123,$AD134-SUM($I157:W157)))</f>
        <v>0</v>
      </c>
      <c r="Y157" s="4">
        <f>IF(Y$5&lt;=$D157,0,IF(SUM($D157,I123)&gt;Y$5,$AD134/I123,$AD134-SUM($I157:X157)))</f>
        <v>0</v>
      </c>
      <c r="Z157" s="4">
        <f>IF(Z$5&lt;=$D157,0,IF(SUM($D157,I123)&gt;Z$5,$AD134/I123,$AD134-SUM($I157:Y157)))</f>
        <v>0</v>
      </c>
      <c r="AA157" s="4">
        <f>IF(AA$5&lt;=$D157,0,IF(SUM($D157,I123)&gt;AA$5,$AD134/I123,$AD134-SUM($I157:Z157)))</f>
        <v>0</v>
      </c>
      <c r="AB157" s="4">
        <f>IF(AB$5&lt;=$D157,0,IF(SUM($D157,I123)&gt;AB$5,$AD134/I123,$AD134-SUM($I157:AA157)))</f>
        <v>0</v>
      </c>
      <c r="AC157" s="4">
        <f>IF(AC$5&lt;=$D157,0,IF(SUM($D157,I123)&gt;AC$5,$AD134/I123,$AD134-SUM($I157:AB157)))</f>
        <v>0</v>
      </c>
      <c r="AD157" s="4">
        <f>IF(AD$5&lt;=$D157,0,IF(SUM($D157,I123)&gt;AD$5,$AD134/I123,$AD134-SUM($I157:AC157)))</f>
        <v>0</v>
      </c>
      <c r="AE157" s="4">
        <f>IF(AE$5&lt;=$D157,0,IF(SUM($D157,I123)&gt;AE$5,$AD134/I123,$AD134-SUM($I157:AD157)))</f>
        <v>0</v>
      </c>
      <c r="AF157" s="4">
        <f>IF(AF$5&lt;=$D157,0,IF(SUM($D157,I123)&gt;AF$5,$AD134/I123,$AD134-SUM($I157:AE157)))</f>
        <v>0</v>
      </c>
      <c r="AG157" s="4">
        <f>IF(AG$5&lt;=$D157,0,IF(SUM($D157,I123)&gt;AG$5,$AD134/I123,$AD134-SUM($I157:AF157)))</f>
        <v>0</v>
      </c>
      <c r="AH157" s="4">
        <f>IF(AH$5&lt;=$D157,0,IF(SUM($D157,I123)&gt;AH$5,$AD134/I123,$AD134-SUM($I157:AG157)))</f>
        <v>0</v>
      </c>
      <c r="AI157" s="4">
        <f>IF(AI$5&lt;=$D157,0,IF(SUM($D157,I123)&gt;AI$5,$AD134/I123,$AD134-SUM($I157:AH157)))</f>
        <v>0</v>
      </c>
      <c r="AJ157" s="4">
        <f>IF(AJ$5&lt;=$D157,0,IF(SUM($D157,I123)&gt;AJ$5,$AD134/I123,$AD134-SUM($I157:AI157)))</f>
        <v>0</v>
      </c>
      <c r="AK157" s="4">
        <f>IF(AK$5&lt;=$D157,0,IF(SUM($D157,I123)&gt;AK$5,$AD134/I123,$AD134-SUM($I157:AJ157)))</f>
        <v>0</v>
      </c>
      <c r="AL157" s="4">
        <f>IF(AL$5&lt;=$D157,0,IF(SUM($D157,I123)&gt;AL$5,$AD134/I123,$AD134-SUM($I157:AK157)))</f>
        <v>0</v>
      </c>
      <c r="AM157" s="4">
        <f>IF(AM$5&lt;=$D157,0,IF(SUM($D157,I123)&gt;AM$5,$AD134/I123,$AD134-SUM($I157:AL157)))</f>
        <v>0</v>
      </c>
      <c r="AN157" s="4">
        <f>IF(AN$5&lt;=$D157,0,IF(SUM($D157,I123)&gt;AN$5,$AD134/I123,$AD134-SUM($I157:AM157)))</f>
        <v>0</v>
      </c>
      <c r="AO157" s="4">
        <f>IF(AO$5&lt;=$D157,0,IF(SUM($D157,I123)&gt;AO$5,$AD134/I123,$AD134-SUM($I157:AN157)))</f>
        <v>0</v>
      </c>
      <c r="AP157" s="4">
        <f>IF(AP$5&lt;=$D157,0,IF(SUM($D157,I123)&gt;AP$5,$AD134/I123,$AD134-SUM($I157:AO157)))</f>
        <v>0</v>
      </c>
      <c r="AQ157" s="4">
        <f>IF(AQ$5&lt;=$D157,0,IF(SUM($D157,I123)&gt;AQ$5,$AD134/I123,$AD134-SUM($I157:AP157)))</f>
        <v>0</v>
      </c>
      <c r="AR157" s="4">
        <f>IF(AR$5&lt;=$D157,0,IF(SUM($D157,I123)&gt;AR$5,$AD134/I123,$AD134-SUM($I157:AQ157)))</f>
        <v>0</v>
      </c>
      <c r="AS157" s="4">
        <f>IF(AS$5&lt;=$D157,0,IF(SUM($D157,I123)&gt;AS$5,$AD134/I123,$AD134-SUM($I157:AR157)))</f>
        <v>0</v>
      </c>
      <c r="AT157" s="4">
        <f>IF(AT$5&lt;=$D157,0,IF(SUM($D157,I123)&gt;AT$5,$AD134/I123,$AD134-SUM($I157:AS157)))</f>
        <v>0</v>
      </c>
      <c r="AU157" s="4">
        <f>IF(AU$5&lt;=$D157,0,IF(SUM($D157,I123)&gt;AU$5,$AD134/I123,$AD134-SUM($I157:AT157)))</f>
        <v>0</v>
      </c>
      <c r="AV157" s="4">
        <f>IF(AV$5&lt;=$D157,0,IF(SUM($D157,I123)&gt;AV$5,$AD134/I123,$AD134-SUM($I157:AU157)))</f>
        <v>0</v>
      </c>
      <c r="AW157" s="4">
        <f>IF(AW$5&lt;=$D157,0,IF(SUM($D157,I123)&gt;AW$5,$AD134/I123,$AD134-SUM($I157:AV157)))</f>
        <v>0</v>
      </c>
      <c r="AX157" s="4">
        <f>IF(AX$5&lt;=$D157,0,IF(SUM($D157,I123)&gt;AX$5,$AD134/I123,$AD134-SUM($I157:AW157)))</f>
        <v>0</v>
      </c>
      <c r="AY157" s="4">
        <f>IF(AY$5&lt;=$D157,0,IF(SUM($D157,I123)&gt;AY$5,$AD134/I123,$AD134-SUM($I157:AX157)))</f>
        <v>0</v>
      </c>
      <c r="AZ157" s="4">
        <f>IF(AZ$5&lt;=$D157,0,IF(SUM($D157,I123)&gt;AZ$5,$AD134/I123,$AD134-SUM($I157:AY157)))</f>
        <v>0</v>
      </c>
      <c r="BA157" s="4">
        <f>IF(BA$5&lt;=$D157,0,IF(SUM($D157,I123)&gt;BA$5,$AD134/I123,$AD134-SUM($I157:AZ157)))</f>
        <v>0</v>
      </c>
      <c r="BB157" s="4">
        <f>IF(BB$5&lt;=$D157,0,IF(SUM($D157,I123)&gt;BB$5,$AD134/I123,$AD134-SUM($I157:BA157)))</f>
        <v>0</v>
      </c>
      <c r="BC157" s="4">
        <f>IF(BC$5&lt;=$D157,0,IF(SUM($D157,I123)&gt;BC$5,$AD134/I123,$AD134-SUM($I157:BB157)))</f>
        <v>0</v>
      </c>
      <c r="BD157" s="4">
        <f>IF(BD$5&lt;=$D157,0,IF(SUM($D157,I123)&gt;BD$5,$AD134/I123,$AD134-SUM($I157:BC157)))</f>
        <v>0</v>
      </c>
      <c r="BE157" s="4">
        <f>IF(BE$5&lt;=$D157,0,IF(SUM($D157,I123)&gt;BE$5,$AD134/I123,$AD134-SUM($I157:BD157)))</f>
        <v>0</v>
      </c>
      <c r="BF157" s="4">
        <f>IF(BF$5&lt;=$D157,0,IF(SUM($D157,I123)&gt;BF$5,$AD134/I123,$AD134-SUM($I157:BE157)))</f>
        <v>0</v>
      </c>
      <c r="BG157" s="4">
        <f>IF(BG$5&lt;=$D157,0,IF(SUM($D157,I123)&gt;BG$5,$AD134/I123,$AD134-SUM($I157:BF157)))</f>
        <v>0</v>
      </c>
      <c r="BH157" s="4">
        <f>IF(BH$5&lt;=$D157,0,IF(SUM($D157,I123)&gt;BH$5,$AD134/I123,$AD134-SUM($I157:BG157)))</f>
        <v>0</v>
      </c>
      <c r="BI157" s="4">
        <f>IF(BI$5&lt;=$D157,0,IF(SUM($D157,I123)&gt;BI$5,$AD134/I123,$AD134-SUM($I157:BH157)))</f>
        <v>0</v>
      </c>
      <c r="BJ157" s="4">
        <f>IF(BJ$5&lt;=$D157,0,IF(SUM($D157,I123)&gt;BJ$5,$AD134/I123,$AD134-SUM($I157:BI157)))</f>
        <v>0</v>
      </c>
      <c r="BK157" s="4">
        <f>IF(BK$5&lt;=$D157,0,IF(SUM($D157,I123)&gt;BK$5,$AD134/I123,$AD134-SUM($I157:BJ157)))</f>
        <v>0</v>
      </c>
      <c r="BL157" s="4">
        <f>IF(BL$5&lt;=$D157,0,IF(SUM($D157,I123)&gt;BL$5,$AD134/I123,$AD134-SUM($I157:BK157)))</f>
        <v>0</v>
      </c>
      <c r="BM157" s="4">
        <f>IF(BM$5&lt;=$D157,0,IF(SUM($D157,I123)&gt;BM$5,$AD134/I123,$AD134-SUM($I157:BL157)))</f>
        <v>0</v>
      </c>
      <c r="BN157" s="4">
        <f>IF(BN$5&lt;=$D157,0,IF(SUM($D157,I123)&gt;BN$5,$AD134/I123,$AD134-SUM($I157:BM157)))</f>
        <v>0</v>
      </c>
      <c r="BO157" s="4">
        <f>IF(BO$5&lt;=$D157,0,IF(SUM($D157,I123)&gt;BO$5,$AD134/I123,$AD134-SUM($I157:BN157)))</f>
        <v>0</v>
      </c>
      <c r="BP157" s="4">
        <f>IF(BP$5&lt;=$D157,0,IF(SUM($D157,I123)&gt;BP$5,$AD134/I123,$AD134-SUM($I157:BO157)))</f>
        <v>0</v>
      </c>
      <c r="BQ157" s="4">
        <f>IF(BQ$5&lt;=$D157,0,IF(SUM($D157,I123)&gt;BQ$5,$AD134/I123,$AD134-SUM($I157:BP157)))</f>
        <v>0</v>
      </c>
    </row>
    <row r="158" spans="4:69" ht="12.75" customHeight="1">
      <c r="D158" s="23">
        <f t="shared" si="145"/>
        <v>2032</v>
      </c>
      <c r="E158" s="1" t="s">
        <v>25</v>
      </c>
      <c r="I158" s="34"/>
      <c r="J158" s="4">
        <f>IF(J$5&lt;=$D158,0,IF(SUM($D158,I123)&gt;J$5,$AE134/I123,$AE134-SUM($I158:I158)))</f>
        <v>0</v>
      </c>
      <c r="K158" s="4">
        <f>IF(K$5&lt;=$D158,0,IF(SUM($D158,I123)&gt;K$5,$AE134/I123,$AE134-SUM($I158:J158)))</f>
        <v>0</v>
      </c>
      <c r="L158" s="4">
        <f>IF(L$5&lt;=$D158,0,IF(SUM($D158,I123)&gt;L$5,$AE134/I123,$AE134-SUM($I158:K158)))</f>
        <v>0</v>
      </c>
      <c r="M158" s="4">
        <f>IF(M$5&lt;=$D158,0,IF(SUM($D158,I123)&gt;M$5,$AE134/I123,$AE134-SUM($I158:L158)))</f>
        <v>0</v>
      </c>
      <c r="N158" s="4">
        <f>IF(N$5&lt;=$D158,0,IF(SUM($D158,I123)&gt;N$5,$AE134/I123,$AE134-SUM($I158:M158)))</f>
        <v>0</v>
      </c>
      <c r="O158" s="4">
        <f>IF(O$5&lt;=$D158,0,IF(SUM($D158,I123)&gt;O$5,$AE134/I123,$AE134-SUM($I158:N158)))</f>
        <v>0</v>
      </c>
      <c r="P158" s="4">
        <f>IF(P$5&lt;=$D158,0,IF(SUM($D158,I123)&gt;P$5,$AE134/I123,$AE134-SUM($I158:O158)))</f>
        <v>0</v>
      </c>
      <c r="Q158" s="4">
        <f>IF(Q$5&lt;=$D158,0,IF(SUM($D158,I123)&gt;Q$5,$AE134/I123,$AE134-SUM($I158:P158)))</f>
        <v>0</v>
      </c>
      <c r="R158" s="4">
        <f>IF(R$5&lt;=$D158,0,IF(SUM($D158,I123)&gt;R$5,$AE134/I123,$AE134-SUM($I158:Q158)))</f>
        <v>0</v>
      </c>
      <c r="S158" s="4">
        <f>IF(S$5&lt;=$D158,0,IF(SUM($D158,I123)&gt;S$5,$AE134/I123,$AE134-SUM($I158:R158)))</f>
        <v>0</v>
      </c>
      <c r="T158" s="4">
        <f>IF(T$5&lt;=$D158,0,IF(SUM($D158,I123)&gt;T$5,$AE134/I123,$AE134-SUM($I158:S158)))</f>
        <v>0</v>
      </c>
      <c r="U158" s="4">
        <f>IF(U$5&lt;=$D158,0,IF(SUM($D158,I123)&gt;U$5,$AE134/I123,$AE134-SUM($I158:T158)))</f>
        <v>0</v>
      </c>
      <c r="V158" s="4">
        <f>IF(V$5&lt;=$D158,0,IF(SUM($D158,I123)&gt;V$5,$AE134/I123,$AE134-SUM($I158:U158)))</f>
        <v>0</v>
      </c>
      <c r="W158" s="4">
        <f>IF(W$5&lt;=$D158,0,IF(SUM($D158,I123)&gt;W$5,$AE134/I123,$AE134-SUM($I158:V158)))</f>
        <v>0</v>
      </c>
      <c r="X158" s="4">
        <f>IF(X$5&lt;=$D158,0,IF(SUM($D158,I123)&gt;X$5,$AE134/I123,$AE134-SUM($I158:W158)))</f>
        <v>0</v>
      </c>
      <c r="Y158" s="4">
        <f>IF(Y$5&lt;=$D158,0,IF(SUM($D158,I123)&gt;Y$5,$AE134/I123,$AE134-SUM($I158:X158)))</f>
        <v>0</v>
      </c>
      <c r="Z158" s="4">
        <f>IF(Z$5&lt;=$D158,0,IF(SUM($D158,I123)&gt;Z$5,$AE134/I123,$AE134-SUM($I158:Y158)))</f>
        <v>0</v>
      </c>
      <c r="AA158" s="4">
        <f>IF(AA$5&lt;=$D158,0,IF(SUM($D158,I123)&gt;AA$5,$AE134/I123,$AE134-SUM($I158:Z158)))</f>
        <v>0</v>
      </c>
      <c r="AB158" s="4">
        <f>IF(AB$5&lt;=$D158,0,IF(SUM($D158,I123)&gt;AB$5,$AE134/I123,$AE134-SUM($I158:AA158)))</f>
        <v>0</v>
      </c>
      <c r="AC158" s="4">
        <f>IF(AC$5&lt;=$D158,0,IF(SUM($D158,I123)&gt;AC$5,$AE134/I123,$AE134-SUM($I158:AB158)))</f>
        <v>0</v>
      </c>
      <c r="AD158" s="4">
        <f>IF(AD$5&lt;=$D158,0,IF(SUM($D158,I123)&gt;AD$5,$AE134/I123,$AE134-SUM($I158:AC158)))</f>
        <v>0</v>
      </c>
      <c r="AE158" s="4">
        <f>IF(AE$5&lt;=$D158,0,IF(SUM($D158,I123)&gt;AE$5,$AE134/I123,$AE134-SUM($I158:AD158)))</f>
        <v>0</v>
      </c>
      <c r="AF158" s="4">
        <f>IF(AF$5&lt;=$D158,0,IF(SUM($D158,I123)&gt;AF$5,$AE134/I123,$AE134-SUM($I158:AE158)))</f>
        <v>0</v>
      </c>
      <c r="AG158" s="4">
        <f>IF(AG$5&lt;=$D158,0,IF(SUM($D158,I123)&gt;AG$5,$AE134/I123,$AE134-SUM($I158:AF158)))</f>
        <v>0</v>
      </c>
      <c r="AH158" s="4">
        <f>IF(AH$5&lt;=$D158,0,IF(SUM($D158,I123)&gt;AH$5,$AE134/I123,$AE134-SUM($I158:AG158)))</f>
        <v>0</v>
      </c>
      <c r="AI158" s="4">
        <f>IF(AI$5&lt;=$D158,0,IF(SUM($D158,I123)&gt;AI$5,$AE134/I123,$AE134-SUM($I158:AH158)))</f>
        <v>0</v>
      </c>
      <c r="AJ158" s="4">
        <f>IF(AJ$5&lt;=$D158,0,IF(SUM($D158,I123)&gt;AJ$5,$AE134/I123,$AE134-SUM($I158:AI158)))</f>
        <v>0</v>
      </c>
      <c r="AK158" s="4">
        <f>IF(AK$5&lt;=$D158,0,IF(SUM($D158,I123)&gt;AK$5,$AE134/I123,$AE134-SUM($I158:AJ158)))</f>
        <v>0</v>
      </c>
      <c r="AL158" s="4">
        <f>IF(AL$5&lt;=$D158,0,IF(SUM($D158,I123)&gt;AL$5,$AE134/I123,$AE134-SUM($I158:AK158)))</f>
        <v>0</v>
      </c>
      <c r="AM158" s="4">
        <f>IF(AM$5&lt;=$D158,0,IF(SUM($D158,I123)&gt;AM$5,$AE134/I123,$AE134-SUM($I158:AL158)))</f>
        <v>0</v>
      </c>
      <c r="AN158" s="4">
        <f>IF(AN$5&lt;=$D158,0,IF(SUM($D158,I123)&gt;AN$5,$AE134/I123,$AE134-SUM($I158:AM158)))</f>
        <v>0</v>
      </c>
      <c r="AO158" s="4">
        <f>IF(AO$5&lt;=$D158,0,IF(SUM($D158,I123)&gt;AO$5,$AE134/I123,$AE134-SUM($I158:AN158)))</f>
        <v>0</v>
      </c>
      <c r="AP158" s="4">
        <f>IF(AP$5&lt;=$D158,0,IF(SUM($D158,I123)&gt;AP$5,$AE134/I123,$AE134-SUM($I158:AO158)))</f>
        <v>0</v>
      </c>
      <c r="AQ158" s="4">
        <f>IF(AQ$5&lt;=$D158,0,IF(SUM($D158,I123)&gt;AQ$5,$AE134/I123,$AE134-SUM($I158:AP158)))</f>
        <v>0</v>
      </c>
      <c r="AR158" s="4">
        <f>IF(AR$5&lt;=$D158,0,IF(SUM($D158,I123)&gt;AR$5,$AE134/I123,$AE134-SUM($I158:AQ158)))</f>
        <v>0</v>
      </c>
      <c r="AS158" s="4">
        <f>IF(AS$5&lt;=$D158,0,IF(SUM($D158,I123)&gt;AS$5,$AE134/I123,$AE134-SUM($I158:AR158)))</f>
        <v>0</v>
      </c>
      <c r="AT158" s="4">
        <f>IF(AT$5&lt;=$D158,0,IF(SUM($D158,I123)&gt;AT$5,$AE134/I123,$AE134-SUM($I158:AS158)))</f>
        <v>0</v>
      </c>
      <c r="AU158" s="4">
        <f>IF(AU$5&lt;=$D158,0,IF(SUM($D158,I123)&gt;AU$5,$AE134/I123,$AE134-SUM($I158:AT158)))</f>
        <v>0</v>
      </c>
      <c r="AV158" s="4">
        <f>IF(AV$5&lt;=$D158,0,IF(SUM($D158,I123)&gt;AV$5,$AE134/I123,$AE134-SUM($I158:AU158)))</f>
        <v>0</v>
      </c>
      <c r="AW158" s="4">
        <f>IF(AW$5&lt;=$D158,0,IF(SUM($D158,I123)&gt;AW$5,$AE134/I123,$AE134-SUM($I158:AV158)))</f>
        <v>0</v>
      </c>
      <c r="AX158" s="4">
        <f>IF(AX$5&lt;=$D158,0,IF(SUM($D158,I123)&gt;AX$5,$AE134/I123,$AE134-SUM($I158:AW158)))</f>
        <v>0</v>
      </c>
      <c r="AY158" s="4">
        <f>IF(AY$5&lt;=$D158,0,IF(SUM($D158,I123)&gt;AY$5,$AE134/I123,$AE134-SUM($I158:AX158)))</f>
        <v>0</v>
      </c>
      <c r="AZ158" s="4">
        <f>IF(AZ$5&lt;=$D158,0,IF(SUM($D158,I123)&gt;AZ$5,$AE134/I123,$AE134-SUM($I158:AY158)))</f>
        <v>0</v>
      </c>
      <c r="BA158" s="4">
        <f>IF(BA$5&lt;=$D158,0,IF(SUM($D158,I123)&gt;BA$5,$AE134/I123,$AE134-SUM($I158:AZ158)))</f>
        <v>0</v>
      </c>
      <c r="BB158" s="4">
        <f>IF(BB$5&lt;=$D158,0,IF(SUM($D158,I123)&gt;BB$5,$AE134/I123,$AE134-SUM($I158:BA158)))</f>
        <v>0</v>
      </c>
      <c r="BC158" s="4">
        <f>IF(BC$5&lt;=$D158,0,IF(SUM($D158,I123)&gt;BC$5,$AE134/I123,$AE134-SUM($I158:BB158)))</f>
        <v>0</v>
      </c>
      <c r="BD158" s="4">
        <f>IF(BD$5&lt;=$D158,0,IF(SUM($D158,I123)&gt;BD$5,$AE134/I123,$AE134-SUM($I158:BC158)))</f>
        <v>0</v>
      </c>
      <c r="BE158" s="4">
        <f>IF(BE$5&lt;=$D158,0,IF(SUM($D158,I123)&gt;BE$5,$AE134/I123,$AE134-SUM($I158:BD158)))</f>
        <v>0</v>
      </c>
      <c r="BF158" s="4">
        <f>IF(BF$5&lt;=$D158,0,IF(SUM($D158,I123)&gt;BF$5,$AE134/I123,$AE134-SUM($I158:BE158)))</f>
        <v>0</v>
      </c>
      <c r="BG158" s="4">
        <f>IF(BG$5&lt;=$D158,0,IF(SUM($D158,I123)&gt;BG$5,$AE134/I123,$AE134-SUM($I158:BF158)))</f>
        <v>0</v>
      </c>
      <c r="BH158" s="4">
        <f>IF(BH$5&lt;=$D158,0,IF(SUM($D158,I123)&gt;BH$5,$AE134/I123,$AE134-SUM($I158:BG158)))</f>
        <v>0</v>
      </c>
      <c r="BI158" s="4">
        <f>IF(BI$5&lt;=$D158,0,IF(SUM($D158,I123)&gt;BI$5,$AE134/I123,$AE134-SUM($I158:BH158)))</f>
        <v>0</v>
      </c>
      <c r="BJ158" s="4">
        <f>IF(BJ$5&lt;=$D158,0,IF(SUM($D158,I123)&gt;BJ$5,$AE134/I123,$AE134-SUM($I158:BI158)))</f>
        <v>0</v>
      </c>
      <c r="BK158" s="4">
        <f>IF(BK$5&lt;=$D158,0,IF(SUM($D158,I123)&gt;BK$5,$AE134/I123,$AE134-SUM($I158:BJ158)))</f>
        <v>0</v>
      </c>
      <c r="BL158" s="4">
        <f>IF(BL$5&lt;=$D158,0,IF(SUM($D158,I123)&gt;BL$5,$AE134/I123,$AE134-SUM($I158:BK158)))</f>
        <v>0</v>
      </c>
      <c r="BM158" s="4">
        <f>IF(BM$5&lt;=$D158,0,IF(SUM($D158,I123)&gt;BM$5,$AE134/I123,$AE134-SUM($I158:BL158)))</f>
        <v>0</v>
      </c>
      <c r="BN158" s="4">
        <f>IF(BN$5&lt;=$D158,0,IF(SUM($D158,I123)&gt;BN$5,$AE134/I123,$AE134-SUM($I158:BM158)))</f>
        <v>0</v>
      </c>
      <c r="BO158" s="4">
        <f>IF(BO$5&lt;=$D158,0,IF(SUM($D158,I123)&gt;BO$5,$AE134/I123,$AE134-SUM($I158:BN158)))</f>
        <v>0</v>
      </c>
      <c r="BP158" s="4">
        <f>IF(BP$5&lt;=$D158,0,IF(SUM($D158,I123)&gt;BP$5,$AE134/I123,$AE134-SUM($I158:BO158)))</f>
        <v>0</v>
      </c>
      <c r="BQ158" s="4">
        <f>IF(BQ$5&lt;=$D158,0,IF(SUM($D158,I123)&gt;BQ$5,$AE134/I123,$AE134-SUM($I158:BP158)))</f>
        <v>0</v>
      </c>
    </row>
    <row r="159" spans="4:69" ht="12.75" customHeight="1">
      <c r="D159" s="23">
        <f t="shared" si="145"/>
        <v>2033</v>
      </c>
      <c r="E159" s="1" t="s">
        <v>25</v>
      </c>
      <c r="I159" s="34"/>
      <c r="J159" s="4">
        <f>IF(J$5&lt;=$D159,0,IF(SUM($D159,I123)&gt;J$5,$AF134/I123,$AF134-SUM($I159:I159)))</f>
        <v>0</v>
      </c>
      <c r="K159" s="4">
        <f>IF(K$5&lt;=$D159,0,IF(SUM($D159,I123)&gt;K$5,$AF134/I123,$AF134-SUM($I159:J159)))</f>
        <v>0</v>
      </c>
      <c r="L159" s="4">
        <f>IF(L$5&lt;=$D159,0,IF(SUM($D159,I123)&gt;L$5,$AF134/I123,$AF134-SUM($I159:K159)))</f>
        <v>0</v>
      </c>
      <c r="M159" s="4">
        <f>IF(M$5&lt;=$D159,0,IF(SUM($D159,I123)&gt;M$5,$AF134/I123,$AF134-SUM($I159:L159)))</f>
        <v>0</v>
      </c>
      <c r="N159" s="4">
        <f>IF(N$5&lt;=$D159,0,IF(SUM($D159,I123)&gt;N$5,$AF134/I123,$AF134-SUM($I159:M159)))</f>
        <v>0</v>
      </c>
      <c r="O159" s="4">
        <f>IF(O$5&lt;=$D159,0,IF(SUM($D159,I123)&gt;O$5,$AF134/I123,$AF134-SUM($I159:N159)))</f>
        <v>0</v>
      </c>
      <c r="P159" s="4">
        <f>IF(P$5&lt;=$D159,0,IF(SUM($D159,I123)&gt;P$5,$AF134/I123,$AF134-SUM($I159:O159)))</f>
        <v>0</v>
      </c>
      <c r="Q159" s="4">
        <f>IF(Q$5&lt;=$D159,0,IF(SUM($D159,I123)&gt;Q$5,$AF134/I123,$AF134-SUM($I159:P159)))</f>
        <v>0</v>
      </c>
      <c r="R159" s="4">
        <f>IF(R$5&lt;=$D159,0,IF(SUM($D159,I123)&gt;R$5,$AF134/I123,$AF134-SUM($I159:Q159)))</f>
        <v>0</v>
      </c>
      <c r="S159" s="4">
        <f>IF(S$5&lt;=$D159,0,IF(SUM($D159,I123)&gt;S$5,$AF134/I123,$AF134-SUM($I159:R159)))</f>
        <v>0</v>
      </c>
      <c r="T159" s="4">
        <f>IF(T$5&lt;=$D159,0,IF(SUM($D159,I123)&gt;T$5,$AF134/I123,$AF134-SUM($I159:S159)))</f>
        <v>0</v>
      </c>
      <c r="U159" s="4">
        <f>IF(U$5&lt;=$D159,0,IF(SUM($D159,I123)&gt;U$5,$AF134/I123,$AF134-SUM($I159:T159)))</f>
        <v>0</v>
      </c>
      <c r="V159" s="4">
        <f>IF(V$5&lt;=$D159,0,IF(SUM($D159,I123)&gt;V$5,$AF134/I123,$AF134-SUM($I159:U159)))</f>
        <v>0</v>
      </c>
      <c r="W159" s="4">
        <f>IF(W$5&lt;=$D159,0,IF(SUM($D159,I123)&gt;W$5,$AF134/I123,$AF134-SUM($I159:V159)))</f>
        <v>0</v>
      </c>
      <c r="X159" s="4">
        <f>IF(X$5&lt;=$D159,0,IF(SUM($D159,I123)&gt;X$5,$AF134/I123,$AF134-SUM($I159:W159)))</f>
        <v>0</v>
      </c>
      <c r="Y159" s="4">
        <f>IF(Y$5&lt;=$D159,0,IF(SUM($D159,I123)&gt;Y$5,$AF134/I123,$AF134-SUM($I159:X159)))</f>
        <v>0</v>
      </c>
      <c r="Z159" s="4">
        <f>IF(Z$5&lt;=$D159,0,IF(SUM($D159,I123)&gt;Z$5,$AF134/I123,$AF134-SUM($I159:Y159)))</f>
        <v>0</v>
      </c>
      <c r="AA159" s="4">
        <f>IF(AA$5&lt;=$D159,0,IF(SUM($D159,I123)&gt;AA$5,$AF134/I123,$AF134-SUM($I159:Z159)))</f>
        <v>0</v>
      </c>
      <c r="AB159" s="4">
        <f>IF(AB$5&lt;=$D159,0,IF(SUM($D159,I123)&gt;AB$5,$AF134/I123,$AF134-SUM($I159:AA159)))</f>
        <v>0</v>
      </c>
      <c r="AC159" s="4">
        <f>IF(AC$5&lt;=$D159,0,IF(SUM($D159,I123)&gt;AC$5,$AF134/I123,$AF134-SUM($I159:AB159)))</f>
        <v>0</v>
      </c>
      <c r="AD159" s="4">
        <f>IF(AD$5&lt;=$D159,0,IF(SUM($D159,I123)&gt;AD$5,$AF134/I123,$AF134-SUM($I159:AC159)))</f>
        <v>0</v>
      </c>
      <c r="AE159" s="4">
        <f>IF(AE$5&lt;=$D159,0,IF(SUM($D159,I123)&gt;AE$5,$AF134/I123,$AF134-SUM($I159:AD159)))</f>
        <v>0</v>
      </c>
      <c r="AF159" s="4">
        <f>IF(AF$5&lt;=$D159,0,IF(SUM($D159,I123)&gt;AF$5,$AF134/I123,$AF134-SUM($I159:AE159)))</f>
        <v>0</v>
      </c>
      <c r="AG159" s="4">
        <f>IF(AG$5&lt;=$D159,0,IF(SUM($D159,I123)&gt;AG$5,$AF134/I123,$AF134-SUM($I159:AF159)))</f>
        <v>0</v>
      </c>
      <c r="AH159" s="4">
        <f>IF(AH$5&lt;=$D159,0,IF(SUM($D159,I123)&gt;AH$5,$AF134/I123,$AF134-SUM($I159:AG159)))</f>
        <v>0</v>
      </c>
      <c r="AI159" s="4">
        <f>IF(AI$5&lt;=$D159,0,IF(SUM($D159,I123)&gt;AI$5,$AF134/I123,$AF134-SUM($I159:AH159)))</f>
        <v>0</v>
      </c>
      <c r="AJ159" s="4">
        <f>IF(AJ$5&lt;=$D159,0,IF(SUM($D159,I123)&gt;AJ$5,$AF134/I123,$AF134-SUM($I159:AI159)))</f>
        <v>0</v>
      </c>
      <c r="AK159" s="4">
        <f>IF(AK$5&lt;=$D159,0,IF(SUM($D159,I123)&gt;AK$5,$AF134/I123,$AF134-SUM($I159:AJ159)))</f>
        <v>0</v>
      </c>
      <c r="AL159" s="4">
        <f>IF(AL$5&lt;=$D159,0,IF(SUM($D159,I123)&gt;AL$5,$AF134/I123,$AF134-SUM($I159:AK159)))</f>
        <v>0</v>
      </c>
      <c r="AM159" s="4">
        <f>IF(AM$5&lt;=$D159,0,IF(SUM($D159,I123)&gt;AM$5,$AF134/I123,$AF134-SUM($I159:AL159)))</f>
        <v>0</v>
      </c>
      <c r="AN159" s="4">
        <f>IF(AN$5&lt;=$D159,0,IF(SUM($D159,I123)&gt;AN$5,$AF134/I123,$AF134-SUM($I159:AM159)))</f>
        <v>0</v>
      </c>
      <c r="AO159" s="4">
        <f>IF(AO$5&lt;=$D159,0,IF(SUM($D159,I123)&gt;AO$5,$AF134/I123,$AF134-SUM($I159:AN159)))</f>
        <v>0</v>
      </c>
      <c r="AP159" s="4">
        <f>IF(AP$5&lt;=$D159,0,IF(SUM($D159,I123)&gt;AP$5,$AF134/I123,$AF134-SUM($I159:AO159)))</f>
        <v>0</v>
      </c>
      <c r="AQ159" s="4">
        <f>IF(AQ$5&lt;=$D159,0,IF(SUM($D159,I123)&gt;AQ$5,$AF134/I123,$AF134-SUM($I159:AP159)))</f>
        <v>0</v>
      </c>
      <c r="AR159" s="4">
        <f>IF(AR$5&lt;=$D159,0,IF(SUM($D159,I123)&gt;AR$5,$AF134/I123,$AF134-SUM($I159:AQ159)))</f>
        <v>0</v>
      </c>
      <c r="AS159" s="4">
        <f>IF(AS$5&lt;=$D159,0,IF(SUM($D159,I123)&gt;AS$5,$AF134/I123,$AF134-SUM($I159:AR159)))</f>
        <v>0</v>
      </c>
      <c r="AT159" s="4">
        <f>IF(AT$5&lt;=$D159,0,IF(SUM($D159,I123)&gt;AT$5,$AF134/I123,$AF134-SUM($I159:AS159)))</f>
        <v>0</v>
      </c>
      <c r="AU159" s="4">
        <f>IF(AU$5&lt;=$D159,0,IF(SUM($D159,I123)&gt;AU$5,$AF134/I123,$AF134-SUM($I159:AT159)))</f>
        <v>0</v>
      </c>
      <c r="AV159" s="4">
        <f>IF(AV$5&lt;=$D159,0,IF(SUM($D159,I123)&gt;AV$5,$AF134/I123,$AF134-SUM($I159:AU159)))</f>
        <v>0</v>
      </c>
      <c r="AW159" s="4">
        <f>IF(AW$5&lt;=$D159,0,IF(SUM($D159,I123)&gt;AW$5,$AF134/I123,$AF134-SUM($I159:AV159)))</f>
        <v>0</v>
      </c>
      <c r="AX159" s="4">
        <f>IF(AX$5&lt;=$D159,0,IF(SUM($D159,I123)&gt;AX$5,$AF134/I123,$AF134-SUM($I159:AW159)))</f>
        <v>0</v>
      </c>
      <c r="AY159" s="4">
        <f>IF(AY$5&lt;=$D159,0,IF(SUM($D159,I123)&gt;AY$5,$AF134/I123,$AF134-SUM($I159:AX159)))</f>
        <v>0</v>
      </c>
      <c r="AZ159" s="4">
        <f>IF(AZ$5&lt;=$D159,0,IF(SUM($D159,I123)&gt;AZ$5,$AF134/I123,$AF134-SUM($I159:AY159)))</f>
        <v>0</v>
      </c>
      <c r="BA159" s="4">
        <f>IF(BA$5&lt;=$D159,0,IF(SUM($D159,I123)&gt;BA$5,$AF134/I123,$AF134-SUM($I159:AZ159)))</f>
        <v>0</v>
      </c>
      <c r="BB159" s="4">
        <f>IF(BB$5&lt;=$D159,0,IF(SUM($D159,I123)&gt;BB$5,$AF134/I123,$AF134-SUM($I159:BA159)))</f>
        <v>0</v>
      </c>
      <c r="BC159" s="4">
        <f>IF(BC$5&lt;=$D159,0,IF(SUM($D159,I123)&gt;BC$5,$AF134/I123,$AF134-SUM($I159:BB159)))</f>
        <v>0</v>
      </c>
      <c r="BD159" s="4">
        <f>IF(BD$5&lt;=$D159,0,IF(SUM($D159,I123)&gt;BD$5,$AF134/I123,$AF134-SUM($I159:BC159)))</f>
        <v>0</v>
      </c>
      <c r="BE159" s="4">
        <f>IF(BE$5&lt;=$D159,0,IF(SUM($D159,I123)&gt;BE$5,$AF134/I123,$AF134-SUM($I159:BD159)))</f>
        <v>0</v>
      </c>
      <c r="BF159" s="4">
        <f>IF(BF$5&lt;=$D159,0,IF(SUM($D159,I123)&gt;BF$5,$AF134/I123,$AF134-SUM($I159:BE159)))</f>
        <v>0</v>
      </c>
      <c r="BG159" s="4">
        <f>IF(BG$5&lt;=$D159,0,IF(SUM($D159,I123)&gt;BG$5,$AF134/I123,$AF134-SUM($I159:BF159)))</f>
        <v>0</v>
      </c>
      <c r="BH159" s="4">
        <f>IF(BH$5&lt;=$D159,0,IF(SUM($D159,I123)&gt;BH$5,$AF134/I123,$AF134-SUM($I159:BG159)))</f>
        <v>0</v>
      </c>
      <c r="BI159" s="4">
        <f>IF(BI$5&lt;=$D159,0,IF(SUM($D159,I123)&gt;BI$5,$AF134/I123,$AF134-SUM($I159:BH159)))</f>
        <v>0</v>
      </c>
      <c r="BJ159" s="4">
        <f>IF(BJ$5&lt;=$D159,0,IF(SUM($D159,I123)&gt;BJ$5,$AF134/I123,$AF134-SUM($I159:BI159)))</f>
        <v>0</v>
      </c>
      <c r="BK159" s="4">
        <f>IF(BK$5&lt;=$D159,0,IF(SUM($D159,I123)&gt;BK$5,$AF134/I123,$AF134-SUM($I159:BJ159)))</f>
        <v>0</v>
      </c>
      <c r="BL159" s="4">
        <f>IF(BL$5&lt;=$D159,0,IF(SUM($D159,I123)&gt;BL$5,$AF134/I123,$AF134-SUM($I159:BK159)))</f>
        <v>0</v>
      </c>
      <c r="BM159" s="4">
        <f>IF(BM$5&lt;=$D159,0,IF(SUM($D159,I123)&gt;BM$5,$AF134/I123,$AF134-SUM($I159:BL159)))</f>
        <v>0</v>
      </c>
      <c r="BN159" s="4">
        <f>IF(BN$5&lt;=$D159,0,IF(SUM($D159,I123)&gt;BN$5,$AF134/I123,$AF134-SUM($I159:BM159)))</f>
        <v>0</v>
      </c>
      <c r="BO159" s="4">
        <f>IF(BO$5&lt;=$D159,0,IF(SUM($D159,I123)&gt;BO$5,$AF134/I123,$AF134-SUM($I159:BN159)))</f>
        <v>0</v>
      </c>
      <c r="BP159" s="4">
        <f>IF(BP$5&lt;=$D159,0,IF(SUM($D159,I123)&gt;BP$5,$AF134/I123,$AF134-SUM($I159:BO159)))</f>
        <v>0</v>
      </c>
      <c r="BQ159" s="4">
        <f>IF(BQ$5&lt;=$D159,0,IF(SUM($D159,I123)&gt;BQ$5,$AF134/I123,$AF134-SUM($I159:BP159)))</f>
        <v>0</v>
      </c>
    </row>
    <row r="160" spans="4:69" ht="12.75" customHeight="1">
      <c r="D160" s="23">
        <f t="shared" si="145"/>
        <v>2034</v>
      </c>
      <c r="E160" s="1" t="s">
        <v>25</v>
      </c>
      <c r="I160" s="34"/>
      <c r="J160" s="4">
        <f>IF(J$5&lt;=$D160,0,IF(SUM($D160,I123)&gt;J$5,$AG134/I123,$AG134-SUM($I160:I160)))</f>
        <v>0</v>
      </c>
      <c r="K160" s="4">
        <f>IF(K$5&lt;=$D160,0,IF(SUM($D160,I123)&gt;K$5,$AG134/I123,$AG134-SUM($I160:J160)))</f>
        <v>0</v>
      </c>
      <c r="L160" s="4">
        <f>IF(L$5&lt;=$D160,0,IF(SUM($D160,I123)&gt;L$5,$AG134/I123,$AG134-SUM($I160:K160)))</f>
        <v>0</v>
      </c>
      <c r="M160" s="4">
        <f>IF(M$5&lt;=$D160,0,IF(SUM($D160,I123)&gt;M$5,$AG134/I123,$AG134-SUM($I160:L160)))</f>
        <v>0</v>
      </c>
      <c r="N160" s="4">
        <f>IF(N$5&lt;=$D160,0,IF(SUM($D160,I123)&gt;N$5,$AG134/I123,$AG134-SUM($I160:M160)))</f>
        <v>0</v>
      </c>
      <c r="O160" s="4">
        <f>IF(O$5&lt;=$D160,0,IF(SUM($D160,I123)&gt;O$5,$AG134/I123,$AG134-SUM($I160:N160)))</f>
        <v>0</v>
      </c>
      <c r="P160" s="4">
        <f>IF(P$5&lt;=$D160,0,IF(SUM($D160,I123)&gt;P$5,$AG134/I123,$AG134-SUM($I160:O160)))</f>
        <v>0</v>
      </c>
      <c r="Q160" s="4">
        <f>IF(Q$5&lt;=$D160,0,IF(SUM($D160,I123)&gt;Q$5,$AG134/I123,$AG134-SUM($I160:P160)))</f>
        <v>0</v>
      </c>
      <c r="R160" s="4">
        <f>IF(R$5&lt;=$D160,0,IF(SUM($D160,I123)&gt;R$5,$AG134/I123,$AG134-SUM($I160:Q160)))</f>
        <v>0</v>
      </c>
      <c r="S160" s="4">
        <f>IF(S$5&lt;=$D160,0,IF(SUM($D160,I123)&gt;S$5,$AG134/I123,$AG134-SUM($I160:R160)))</f>
        <v>0</v>
      </c>
      <c r="T160" s="4">
        <f>IF(T$5&lt;=$D160,0,IF(SUM($D160,I123)&gt;T$5,$AG134/I123,$AG134-SUM($I160:S160)))</f>
        <v>0</v>
      </c>
      <c r="U160" s="4">
        <f>IF(U$5&lt;=$D160,0,IF(SUM($D160,I123)&gt;U$5,$AG134/I123,$AG134-SUM($I160:T160)))</f>
        <v>0</v>
      </c>
      <c r="V160" s="4">
        <f>IF(V$5&lt;=$D160,0,IF(SUM($D160,I123)&gt;V$5,$AG134/I123,$AG134-SUM($I160:U160)))</f>
        <v>0</v>
      </c>
      <c r="W160" s="4">
        <f>IF(W$5&lt;=$D160,0,IF(SUM($D160,I123)&gt;W$5,$AG134/I123,$AG134-SUM($I160:V160)))</f>
        <v>0</v>
      </c>
      <c r="X160" s="4">
        <f>IF(X$5&lt;=$D160,0,IF(SUM($D160,I123)&gt;X$5,$AG134/I123,$AG134-SUM($I160:W160)))</f>
        <v>0</v>
      </c>
      <c r="Y160" s="4">
        <f>IF(Y$5&lt;=$D160,0,IF(SUM($D160,I123)&gt;Y$5,$AG134/I123,$AG134-SUM($I160:X160)))</f>
        <v>0</v>
      </c>
      <c r="Z160" s="4">
        <f>IF(Z$5&lt;=$D160,0,IF(SUM($D160,I123)&gt;Z$5,$AG134/I123,$AG134-SUM($I160:Y160)))</f>
        <v>0</v>
      </c>
      <c r="AA160" s="4">
        <f>IF(AA$5&lt;=$D160,0,IF(SUM($D160,I123)&gt;AA$5,$AG134/I123,$AG134-SUM($I160:Z160)))</f>
        <v>0</v>
      </c>
      <c r="AB160" s="4">
        <f>IF(AB$5&lt;=$D160,0,IF(SUM($D160,I123)&gt;AB$5,$AG134/I123,$AG134-SUM($I160:AA160)))</f>
        <v>0</v>
      </c>
      <c r="AC160" s="4">
        <f>IF(AC$5&lt;=$D160,0,IF(SUM($D160,I123)&gt;AC$5,$AG134/I123,$AG134-SUM($I160:AB160)))</f>
        <v>0</v>
      </c>
      <c r="AD160" s="4">
        <f>IF(AD$5&lt;=$D160,0,IF(SUM($D160,I123)&gt;AD$5,$AG134/I123,$AG134-SUM($I160:AC160)))</f>
        <v>0</v>
      </c>
      <c r="AE160" s="4">
        <f>IF(AE$5&lt;=$D160,0,IF(SUM($D160,I123)&gt;AE$5,$AG134/I123,$AG134-SUM($I160:AD160)))</f>
        <v>0</v>
      </c>
      <c r="AF160" s="4">
        <f>IF(AF$5&lt;=$D160,0,IF(SUM($D160,I123)&gt;AF$5,$AG134/I123,$AG134-SUM($I160:AE160)))</f>
        <v>0</v>
      </c>
      <c r="AG160" s="4">
        <f>IF(AG$5&lt;=$D160,0,IF(SUM($D160,I123)&gt;AG$5,$AG134/I123,$AG134-SUM($I160:AF160)))</f>
        <v>0</v>
      </c>
      <c r="AH160" s="4">
        <f>IF(AH$5&lt;=$D160,0,IF(SUM($D160,I123)&gt;AH$5,$AG134/I123,$AG134-SUM($I160:AG160)))</f>
        <v>0</v>
      </c>
      <c r="AI160" s="4">
        <f>IF(AI$5&lt;=$D160,0,IF(SUM($D160,I123)&gt;AI$5,$AG134/I123,$AG134-SUM($I160:AH160)))</f>
        <v>0</v>
      </c>
      <c r="AJ160" s="4">
        <f>IF(AJ$5&lt;=$D160,0,IF(SUM($D160,I123)&gt;AJ$5,$AG134/I123,$AG134-SUM($I160:AI160)))</f>
        <v>0</v>
      </c>
      <c r="AK160" s="4">
        <f>IF(AK$5&lt;=$D160,0,IF(SUM($D160,I123)&gt;AK$5,$AG134/I123,$AG134-SUM($I160:AJ160)))</f>
        <v>0</v>
      </c>
      <c r="AL160" s="4">
        <f>IF(AL$5&lt;=$D160,0,IF(SUM($D160,I123)&gt;AL$5,$AG134/I123,$AG134-SUM($I160:AK160)))</f>
        <v>0</v>
      </c>
      <c r="AM160" s="4">
        <f>IF(AM$5&lt;=$D160,0,IF(SUM($D160,I123)&gt;AM$5,$AG134/I123,$AG134-SUM($I160:AL160)))</f>
        <v>0</v>
      </c>
      <c r="AN160" s="4">
        <f>IF(AN$5&lt;=$D160,0,IF(SUM($D160,I123)&gt;AN$5,$AG134/I123,$AG134-SUM($I160:AM160)))</f>
        <v>0</v>
      </c>
      <c r="AO160" s="4">
        <f>IF(AO$5&lt;=$D160,0,IF(SUM($D160,I123)&gt;AO$5,$AG134/I123,$AG134-SUM($I160:AN160)))</f>
        <v>0</v>
      </c>
      <c r="AP160" s="4">
        <f>IF(AP$5&lt;=$D160,0,IF(SUM($D160,I123)&gt;AP$5,$AG134/I123,$AG134-SUM($I160:AO160)))</f>
        <v>0</v>
      </c>
      <c r="AQ160" s="4">
        <f>IF(AQ$5&lt;=$D160,0,IF(SUM($D160,I123)&gt;AQ$5,$AG134/I123,$AG134-SUM($I160:AP160)))</f>
        <v>0</v>
      </c>
      <c r="AR160" s="4">
        <f>IF(AR$5&lt;=$D160,0,IF(SUM($D160,I123)&gt;AR$5,$AG134/I123,$AG134-SUM($I160:AQ160)))</f>
        <v>0</v>
      </c>
      <c r="AS160" s="4">
        <f>IF(AS$5&lt;=$D160,0,IF(SUM($D160,I123)&gt;AS$5,$AG134/I123,$AG134-SUM($I160:AR160)))</f>
        <v>0</v>
      </c>
      <c r="AT160" s="4">
        <f>IF(AT$5&lt;=$D160,0,IF(SUM($D160,I123)&gt;AT$5,$AG134/I123,$AG134-SUM($I160:AS160)))</f>
        <v>0</v>
      </c>
      <c r="AU160" s="4">
        <f>IF(AU$5&lt;=$D160,0,IF(SUM($D160,I123)&gt;AU$5,$AG134/I123,$AG134-SUM($I160:AT160)))</f>
        <v>0</v>
      </c>
      <c r="AV160" s="4">
        <f>IF(AV$5&lt;=$D160,0,IF(SUM($D160,I123)&gt;AV$5,$AG134/I123,$AG134-SUM($I160:AU160)))</f>
        <v>0</v>
      </c>
      <c r="AW160" s="4">
        <f>IF(AW$5&lt;=$D160,0,IF(SUM($D160,I123)&gt;AW$5,$AG134/I123,$AG134-SUM($I160:AV160)))</f>
        <v>0</v>
      </c>
      <c r="AX160" s="4">
        <f>IF(AX$5&lt;=$D160,0,IF(SUM($D160,I123)&gt;AX$5,$AG134/I123,$AG134-SUM($I160:AW160)))</f>
        <v>0</v>
      </c>
      <c r="AY160" s="4">
        <f>IF(AY$5&lt;=$D160,0,IF(SUM($D160,I123)&gt;AY$5,$AG134/I123,$AG134-SUM($I160:AX160)))</f>
        <v>0</v>
      </c>
      <c r="AZ160" s="4">
        <f>IF(AZ$5&lt;=$D160,0,IF(SUM($D160,I123)&gt;AZ$5,$AG134/I123,$AG134-SUM($I160:AY160)))</f>
        <v>0</v>
      </c>
      <c r="BA160" s="4">
        <f>IF(BA$5&lt;=$D160,0,IF(SUM($D160,I123)&gt;BA$5,$AG134/I123,$AG134-SUM($I160:AZ160)))</f>
        <v>0</v>
      </c>
      <c r="BB160" s="4">
        <f>IF(BB$5&lt;=$D160,0,IF(SUM($D160,I123)&gt;BB$5,$AG134/I123,$AG134-SUM($I160:BA160)))</f>
        <v>0</v>
      </c>
      <c r="BC160" s="4">
        <f>IF(BC$5&lt;=$D160,0,IF(SUM($D160,I123)&gt;BC$5,$AG134/I123,$AG134-SUM($I160:BB160)))</f>
        <v>0</v>
      </c>
      <c r="BD160" s="4">
        <f>IF(BD$5&lt;=$D160,0,IF(SUM($D160,I123)&gt;BD$5,$AG134/I123,$AG134-SUM($I160:BC160)))</f>
        <v>0</v>
      </c>
      <c r="BE160" s="4">
        <f>IF(BE$5&lt;=$D160,0,IF(SUM($D160,I123)&gt;BE$5,$AG134/I123,$AG134-SUM($I160:BD160)))</f>
        <v>0</v>
      </c>
      <c r="BF160" s="4">
        <f>IF(BF$5&lt;=$D160,0,IF(SUM($D160,I123)&gt;BF$5,$AG134/I123,$AG134-SUM($I160:BE160)))</f>
        <v>0</v>
      </c>
      <c r="BG160" s="4">
        <f>IF(BG$5&lt;=$D160,0,IF(SUM($D160,I123)&gt;BG$5,$AG134/I123,$AG134-SUM($I160:BF160)))</f>
        <v>0</v>
      </c>
      <c r="BH160" s="4">
        <f>IF(BH$5&lt;=$D160,0,IF(SUM($D160,I123)&gt;BH$5,$AG134/I123,$AG134-SUM($I160:BG160)))</f>
        <v>0</v>
      </c>
      <c r="BI160" s="4">
        <f>IF(BI$5&lt;=$D160,0,IF(SUM($D160,I123)&gt;BI$5,$AG134/I123,$AG134-SUM($I160:BH160)))</f>
        <v>0</v>
      </c>
      <c r="BJ160" s="4">
        <f>IF(BJ$5&lt;=$D160,0,IF(SUM($D160,I123)&gt;BJ$5,$AG134/I123,$AG134-SUM($I160:BI160)))</f>
        <v>0</v>
      </c>
      <c r="BK160" s="4">
        <f>IF(BK$5&lt;=$D160,0,IF(SUM($D160,I123)&gt;BK$5,$AG134/I123,$AG134-SUM($I160:BJ160)))</f>
        <v>0</v>
      </c>
      <c r="BL160" s="4">
        <f>IF(BL$5&lt;=$D160,0,IF(SUM($D160,I123)&gt;BL$5,$AG134/I123,$AG134-SUM($I160:BK160)))</f>
        <v>0</v>
      </c>
      <c r="BM160" s="4">
        <f>IF(BM$5&lt;=$D160,0,IF(SUM($D160,I123)&gt;BM$5,$AG134/I123,$AG134-SUM($I160:BL160)))</f>
        <v>0</v>
      </c>
      <c r="BN160" s="4">
        <f>IF(BN$5&lt;=$D160,0,IF(SUM($D160,I123)&gt;BN$5,$AG134/I123,$AG134-SUM($I160:BM160)))</f>
        <v>0</v>
      </c>
      <c r="BO160" s="4">
        <f>IF(BO$5&lt;=$D160,0,IF(SUM($D160,I123)&gt;BO$5,$AG134/I123,$AG134-SUM($I160:BN160)))</f>
        <v>0</v>
      </c>
      <c r="BP160" s="4">
        <f>IF(BP$5&lt;=$D160,0,IF(SUM($D160,I123)&gt;BP$5,$AG134/I123,$AG134-SUM($I160:BO160)))</f>
        <v>0</v>
      </c>
      <c r="BQ160" s="4">
        <f>IF(BQ$5&lt;=$D160,0,IF(SUM($D160,I123)&gt;BQ$5,$AG134/I123,$AG134-SUM($I160:BP160)))</f>
        <v>0</v>
      </c>
    </row>
    <row r="161" spans="1:69" ht="12.75" customHeight="1">
      <c r="D161" s="23">
        <f t="shared" si="145"/>
        <v>2035</v>
      </c>
      <c r="E161" s="1" t="s">
        <v>25</v>
      </c>
      <c r="I161" s="34"/>
      <c r="J161" s="4">
        <f>IF(J$5&lt;=$D161,0,IF(SUM($D161,I123)&gt;J$5,$AH134/I123,$AH134-SUM($I161:I161)))</f>
        <v>0</v>
      </c>
      <c r="K161" s="4">
        <f>IF(K$5&lt;=$D161,0,IF(SUM($D161,I123)&gt;K$5,$AH134/I123,$AH134-SUM($I161:J161)))</f>
        <v>0</v>
      </c>
      <c r="L161" s="4">
        <f>IF(L$5&lt;=$D161,0,IF(SUM($D161,I123)&gt;L$5,$AH134/I123,$AH134-SUM($I161:K161)))</f>
        <v>0</v>
      </c>
      <c r="M161" s="4">
        <f>IF(M$5&lt;=$D161,0,IF(SUM($D161,I123)&gt;M$5,$AH134/I123,$AH134-SUM($I161:L161)))</f>
        <v>0</v>
      </c>
      <c r="N161" s="4">
        <f>IF(N$5&lt;=$D161,0,IF(SUM($D161,I123)&gt;N$5,$AH134/I123,$AH134-SUM($I161:M161)))</f>
        <v>0</v>
      </c>
      <c r="O161" s="4">
        <f>IF(O$5&lt;=$D161,0,IF(SUM($D161,I123)&gt;O$5,$AH134/I123,$AH134-SUM($I161:N161)))</f>
        <v>0</v>
      </c>
      <c r="P161" s="4">
        <f>IF(P$5&lt;=$D161,0,IF(SUM($D161,I123)&gt;P$5,$AH134/I123,$AH134-SUM($I161:O161)))</f>
        <v>0</v>
      </c>
      <c r="Q161" s="4">
        <f>IF(Q$5&lt;=$D161,0,IF(SUM($D161,I123)&gt;Q$5,$AH134/I123,$AH134-SUM($I161:P161)))</f>
        <v>0</v>
      </c>
      <c r="R161" s="4">
        <f>IF(R$5&lt;=$D161,0,IF(SUM($D161,I123)&gt;R$5,$AH134/I123,$AH134-SUM($I161:Q161)))</f>
        <v>0</v>
      </c>
      <c r="S161" s="4">
        <f>IF(S$5&lt;=$D161,0,IF(SUM($D161,I123)&gt;S$5,$AH134/I123,$AH134-SUM($I161:R161)))</f>
        <v>0</v>
      </c>
      <c r="T161" s="4">
        <f>IF(T$5&lt;=$D161,0,IF(SUM($D161,I123)&gt;T$5,$AH134/I123,$AH134-SUM($I161:S161)))</f>
        <v>0</v>
      </c>
      <c r="U161" s="4">
        <f>IF(U$5&lt;=$D161,0,IF(SUM($D161,I123)&gt;U$5,$AH134/I123,$AH134-SUM($I161:T161)))</f>
        <v>0</v>
      </c>
      <c r="V161" s="4">
        <f>IF(V$5&lt;=$D161,0,IF(SUM($D161,I123)&gt;V$5,$AH134/I123,$AH134-SUM($I161:U161)))</f>
        <v>0</v>
      </c>
      <c r="W161" s="4">
        <f>IF(W$5&lt;=$D161,0,IF(SUM($D161,I123)&gt;W$5,$AH134/I123,$AH134-SUM($I161:V161)))</f>
        <v>0</v>
      </c>
      <c r="X161" s="4">
        <f>IF(X$5&lt;=$D161,0,IF(SUM($D161,I123)&gt;X$5,$AH134/I123,$AH134-SUM($I161:W161)))</f>
        <v>0</v>
      </c>
      <c r="Y161" s="4">
        <f>IF(Y$5&lt;=$D161,0,IF(SUM($D161,I123)&gt;Y$5,$AH134/I123,$AH134-SUM($I161:X161)))</f>
        <v>0</v>
      </c>
      <c r="Z161" s="4">
        <f>IF(Z$5&lt;=$D161,0,IF(SUM($D161,I123)&gt;Z$5,$AH134/I123,$AH134-SUM($I161:Y161)))</f>
        <v>0</v>
      </c>
      <c r="AA161" s="4">
        <f>IF(AA$5&lt;=$D161,0,IF(SUM($D161,I123)&gt;AA$5,$AH134/I123,$AH134-SUM($I161:Z161)))</f>
        <v>0</v>
      </c>
      <c r="AB161" s="4">
        <f>IF(AB$5&lt;=$D161,0,IF(SUM($D161,I123)&gt;AB$5,$AH134/I123,$AH134-SUM($I161:AA161)))</f>
        <v>0</v>
      </c>
      <c r="AC161" s="4">
        <f>IF(AC$5&lt;=$D161,0,IF(SUM($D161,I123)&gt;AC$5,$AH134/I123,$AH134-SUM($I161:AB161)))</f>
        <v>0</v>
      </c>
      <c r="AD161" s="4">
        <f>IF(AD$5&lt;=$D161,0,IF(SUM($D161,I123)&gt;AD$5,$AH134/I123,$AH134-SUM($I161:AC161)))</f>
        <v>0</v>
      </c>
      <c r="AE161" s="4">
        <f>IF(AE$5&lt;=$D161,0,IF(SUM($D161,I123)&gt;AE$5,$AH134/I123,$AH134-SUM($I161:AD161)))</f>
        <v>0</v>
      </c>
      <c r="AF161" s="4">
        <f>IF(AF$5&lt;=$D161,0,IF(SUM($D161,I123)&gt;AF$5,$AH134/I123,$AH134-SUM($I161:AE161)))</f>
        <v>0</v>
      </c>
      <c r="AG161" s="4">
        <f>IF(AG$5&lt;=$D161,0,IF(SUM($D161,I123)&gt;AG$5,$AH134/I123,$AH134-SUM($I161:AF161)))</f>
        <v>0</v>
      </c>
      <c r="AH161" s="4">
        <f>IF(AH$5&lt;=$D161,0,IF(SUM($D161,I123)&gt;AH$5,$AH134/I123,$AH134-SUM($I161:AG161)))</f>
        <v>0</v>
      </c>
      <c r="AI161" s="4">
        <f>IF(AI$5&lt;=$D161,0,IF(SUM($D161,I123)&gt;AI$5,$AH134/I123,$AH134-SUM($I161:AH161)))</f>
        <v>0</v>
      </c>
      <c r="AJ161" s="4">
        <f>IF(AJ$5&lt;=$D161,0,IF(SUM($D161,I123)&gt;AJ$5,$AH134/I123,$AH134-SUM($I161:AI161)))</f>
        <v>0</v>
      </c>
      <c r="AK161" s="4">
        <f>IF(AK$5&lt;=$D161,0,IF(SUM($D161,I123)&gt;AK$5,$AH134/I123,$AH134-SUM($I161:AJ161)))</f>
        <v>0</v>
      </c>
      <c r="AL161" s="4">
        <f>IF(AL$5&lt;=$D161,0,IF(SUM($D161,I123)&gt;AL$5,$AH134/I123,$AH134-SUM($I161:AK161)))</f>
        <v>0</v>
      </c>
      <c r="AM161" s="4">
        <f>IF(AM$5&lt;=$D161,0,IF(SUM($D161,I123)&gt;AM$5,$AH134/I123,$AH134-SUM($I161:AL161)))</f>
        <v>0</v>
      </c>
      <c r="AN161" s="4">
        <f>IF(AN$5&lt;=$D161,0,IF(SUM($D161,I123)&gt;AN$5,$AH134/I123,$AH134-SUM($I161:AM161)))</f>
        <v>0</v>
      </c>
      <c r="AO161" s="4">
        <f>IF(AO$5&lt;=$D161,0,IF(SUM($D161,I123)&gt;AO$5,$AH134/I123,$AH134-SUM($I161:AN161)))</f>
        <v>0</v>
      </c>
      <c r="AP161" s="4">
        <f>IF(AP$5&lt;=$D161,0,IF(SUM($D161,I123)&gt;AP$5,$AH134/I123,$AH134-SUM($I161:AO161)))</f>
        <v>0</v>
      </c>
      <c r="AQ161" s="4">
        <f>IF(AQ$5&lt;=$D161,0,IF(SUM($D161,I123)&gt;AQ$5,$AH134/I123,$AH134-SUM($I161:AP161)))</f>
        <v>0</v>
      </c>
      <c r="AR161" s="4">
        <f>IF(AR$5&lt;=$D161,0,IF(SUM($D161,I123)&gt;AR$5,$AH134/I123,$AH134-SUM($I161:AQ161)))</f>
        <v>0</v>
      </c>
      <c r="AS161" s="4">
        <f>IF(AS$5&lt;=$D161,0,IF(SUM($D161,I123)&gt;AS$5,$AH134/I123,$AH134-SUM($I161:AR161)))</f>
        <v>0</v>
      </c>
      <c r="AT161" s="4">
        <f>IF(AT$5&lt;=$D161,0,IF(SUM($D161,I123)&gt;AT$5,$AH134/I123,$AH134-SUM($I161:AS161)))</f>
        <v>0</v>
      </c>
      <c r="AU161" s="4">
        <f>IF(AU$5&lt;=$D161,0,IF(SUM($D161,I123)&gt;AU$5,$AH134/I123,$AH134-SUM($I161:AT161)))</f>
        <v>0</v>
      </c>
      <c r="AV161" s="4">
        <f>IF(AV$5&lt;=$D161,0,IF(SUM($D161,I123)&gt;AV$5,$AH134/I123,$AH134-SUM($I161:AU161)))</f>
        <v>0</v>
      </c>
      <c r="AW161" s="4">
        <f>IF(AW$5&lt;=$D161,0,IF(SUM($D161,I123)&gt;AW$5,$AH134/I123,$AH134-SUM($I161:AV161)))</f>
        <v>0</v>
      </c>
      <c r="AX161" s="4">
        <f>IF(AX$5&lt;=$D161,0,IF(SUM($D161,I123)&gt;AX$5,$AH134/I123,$AH134-SUM($I161:AW161)))</f>
        <v>0</v>
      </c>
      <c r="AY161" s="4">
        <f>IF(AY$5&lt;=$D161,0,IF(SUM($D161,I123)&gt;AY$5,$AH134/I123,$AH134-SUM($I161:AX161)))</f>
        <v>0</v>
      </c>
      <c r="AZ161" s="4">
        <f>IF(AZ$5&lt;=$D161,0,IF(SUM($D161,I123)&gt;AZ$5,$AH134/I123,$AH134-SUM($I161:AY161)))</f>
        <v>0</v>
      </c>
      <c r="BA161" s="4">
        <f>IF(BA$5&lt;=$D161,0,IF(SUM($D161,I123)&gt;BA$5,$AH134/I123,$AH134-SUM($I161:AZ161)))</f>
        <v>0</v>
      </c>
      <c r="BB161" s="4">
        <f>IF(BB$5&lt;=$D161,0,IF(SUM($D161,I123)&gt;BB$5,$AH134/I123,$AH134-SUM($I161:BA161)))</f>
        <v>0</v>
      </c>
      <c r="BC161" s="4">
        <f>IF(BC$5&lt;=$D161,0,IF(SUM($D161,I123)&gt;BC$5,$AH134/I123,$AH134-SUM($I161:BB161)))</f>
        <v>0</v>
      </c>
      <c r="BD161" s="4">
        <f>IF(BD$5&lt;=$D161,0,IF(SUM($D161,I123)&gt;BD$5,$AH134/I123,$AH134-SUM($I161:BC161)))</f>
        <v>0</v>
      </c>
      <c r="BE161" s="4">
        <f>IF(BE$5&lt;=$D161,0,IF(SUM($D161,I123)&gt;BE$5,$AH134/I123,$AH134-SUM($I161:BD161)))</f>
        <v>0</v>
      </c>
      <c r="BF161" s="4">
        <f>IF(BF$5&lt;=$D161,0,IF(SUM($D161,I123)&gt;BF$5,$AH134/I123,$AH134-SUM($I161:BE161)))</f>
        <v>0</v>
      </c>
      <c r="BG161" s="4">
        <f>IF(BG$5&lt;=$D161,0,IF(SUM($D161,I123)&gt;BG$5,$AH134/I123,$AH134-SUM($I161:BF161)))</f>
        <v>0</v>
      </c>
      <c r="BH161" s="4">
        <f>IF(BH$5&lt;=$D161,0,IF(SUM($D161,I123)&gt;BH$5,$AH134/I123,$AH134-SUM($I161:BG161)))</f>
        <v>0</v>
      </c>
      <c r="BI161" s="4">
        <f>IF(BI$5&lt;=$D161,0,IF(SUM($D161,I123)&gt;BI$5,$AH134/I123,$AH134-SUM($I161:BH161)))</f>
        <v>0</v>
      </c>
      <c r="BJ161" s="4">
        <f>IF(BJ$5&lt;=$D161,0,IF(SUM($D161,I123)&gt;BJ$5,$AH134/I123,$AH134-SUM($I161:BI161)))</f>
        <v>0</v>
      </c>
      <c r="BK161" s="4">
        <f>IF(BK$5&lt;=$D161,0,IF(SUM($D161,I123)&gt;BK$5,$AH134/I123,$AH134-SUM($I161:BJ161)))</f>
        <v>0</v>
      </c>
      <c r="BL161" s="4">
        <f>IF(BL$5&lt;=$D161,0,IF(SUM($D161,I123)&gt;BL$5,$AH134/I123,$AH134-SUM($I161:BK161)))</f>
        <v>0</v>
      </c>
      <c r="BM161" s="4">
        <f>IF(BM$5&lt;=$D161,0,IF(SUM($D161,I123)&gt;BM$5,$AH134/I123,$AH134-SUM($I161:BL161)))</f>
        <v>0</v>
      </c>
      <c r="BN161" s="4">
        <f>IF(BN$5&lt;=$D161,0,IF(SUM($D161,I123)&gt;BN$5,$AH134/I123,$AH134-SUM($I161:BM161)))</f>
        <v>0</v>
      </c>
      <c r="BO161" s="4">
        <f>IF(BO$5&lt;=$D161,0,IF(SUM($D161,I123)&gt;BO$5,$AH134/I123,$AH134-SUM($I161:BN161)))</f>
        <v>0</v>
      </c>
      <c r="BP161" s="4">
        <f>IF(BP$5&lt;=$D161,0,IF(SUM($D161,I123)&gt;BP$5,$AH134/I123,$AH134-SUM($I161:BO161)))</f>
        <v>0</v>
      </c>
      <c r="BQ161" s="4">
        <f>IF(BQ$5&lt;=$D161,0,IF(SUM($D161,I123)&gt;BQ$5,$AH134/I123,$AH134-SUM($I161:BP161)))</f>
        <v>0</v>
      </c>
    </row>
    <row r="162" spans="1:69" ht="12.75" customHeight="1">
      <c r="D162" s="23">
        <f t="shared" si="145"/>
        <v>2036</v>
      </c>
      <c r="E162" s="1" t="s">
        <v>25</v>
      </c>
      <c r="I162" s="34"/>
      <c r="J162" s="4">
        <f>IF(J$5&lt;=$D162,0,IF(SUM($D162,I123)&gt;J$5,$AI134/I123,$AI134-SUM($I162:I162)))</f>
        <v>0</v>
      </c>
      <c r="K162" s="4">
        <f>IF(K$5&lt;=$D162,0,IF(SUM($D162,I123)&gt;K$5,$AI134/I123,$AI134-SUM($I162:J162)))</f>
        <v>0</v>
      </c>
      <c r="L162" s="4">
        <f>IF(L$5&lt;=$D162,0,IF(SUM($D162,I123)&gt;L$5,$AI134/I123,$AI134-SUM($I162:K162)))</f>
        <v>0</v>
      </c>
      <c r="M162" s="4">
        <f>IF(M$5&lt;=$D162,0,IF(SUM($D162,I123)&gt;M$5,$AI134/I123,$AI134-SUM($I162:L162)))</f>
        <v>0</v>
      </c>
      <c r="N162" s="4">
        <f>IF(N$5&lt;=$D162,0,IF(SUM($D162,I123)&gt;N$5,$AI134/I123,$AI134-SUM($I162:M162)))</f>
        <v>0</v>
      </c>
      <c r="O162" s="4">
        <f>IF(O$5&lt;=$D162,0,IF(SUM($D162,I123)&gt;O$5,$AI134/I123,$AI134-SUM($I162:N162)))</f>
        <v>0</v>
      </c>
      <c r="P162" s="4">
        <f>IF(P$5&lt;=$D162,0,IF(SUM($D162,I123)&gt;P$5,$AI134/I123,$AI134-SUM($I162:O162)))</f>
        <v>0</v>
      </c>
      <c r="Q162" s="4">
        <f>IF(Q$5&lt;=$D162,0,IF(SUM($D162,I123)&gt;Q$5,$AI134/I123,$AI134-SUM($I162:P162)))</f>
        <v>0</v>
      </c>
      <c r="R162" s="4">
        <f>IF(R$5&lt;=$D162,0,IF(SUM($D162,I123)&gt;R$5,$AI134/I123,$AI134-SUM($I162:Q162)))</f>
        <v>0</v>
      </c>
      <c r="S162" s="4">
        <f>IF(S$5&lt;=$D162,0,IF(SUM($D162,I123)&gt;S$5,$AI134/I123,$AI134-SUM($I162:R162)))</f>
        <v>0</v>
      </c>
      <c r="T162" s="4">
        <f>IF(T$5&lt;=$D162,0,IF(SUM($D162,I123)&gt;T$5,$AI134/I123,$AI134-SUM($I162:S162)))</f>
        <v>0</v>
      </c>
      <c r="U162" s="4">
        <f>IF(U$5&lt;=$D162,0,IF(SUM($D162,I123)&gt;U$5,$AI134/I123,$AI134-SUM($I162:T162)))</f>
        <v>0</v>
      </c>
      <c r="V162" s="4">
        <f>IF(V$5&lt;=$D162,0,IF(SUM($D162,I123)&gt;V$5,$AI134/I123,$AI134-SUM($I162:U162)))</f>
        <v>0</v>
      </c>
      <c r="W162" s="4">
        <f>IF(W$5&lt;=$D162,0,IF(SUM($D162,I123)&gt;W$5,$AI134/I123,$AI134-SUM($I162:V162)))</f>
        <v>0</v>
      </c>
      <c r="X162" s="4">
        <f>IF(X$5&lt;=$D162,0,IF(SUM($D162,I123)&gt;X$5,$AI134/I123,$AI134-SUM($I162:W162)))</f>
        <v>0</v>
      </c>
      <c r="Y162" s="4">
        <f>IF(Y$5&lt;=$D162,0,IF(SUM($D162,I123)&gt;Y$5,$AI134/I123,$AI134-SUM($I162:X162)))</f>
        <v>0</v>
      </c>
      <c r="Z162" s="4">
        <f>IF(Z$5&lt;=$D162,0,IF(SUM($D162,I123)&gt;Z$5,$AI134/I123,$AI134-SUM($I162:Y162)))</f>
        <v>0</v>
      </c>
      <c r="AA162" s="4">
        <f>IF(AA$5&lt;=$D162,0,IF(SUM($D162,I123)&gt;AA$5,$AI134/I123,$AI134-SUM($I162:Z162)))</f>
        <v>0</v>
      </c>
      <c r="AB162" s="4">
        <f>IF(AB$5&lt;=$D162,0,IF(SUM($D162,I123)&gt;AB$5,$AI134/I123,$AI134-SUM($I162:AA162)))</f>
        <v>0</v>
      </c>
      <c r="AC162" s="4">
        <f>IF(AC$5&lt;=$D162,0,IF(SUM($D162,I123)&gt;AC$5,$AI134/I123,$AI134-SUM($I162:AB162)))</f>
        <v>0</v>
      </c>
      <c r="AD162" s="4">
        <f>IF(AD$5&lt;=$D162,0,IF(SUM($D162,I123)&gt;AD$5,$AI134/I123,$AI134-SUM($I162:AC162)))</f>
        <v>0</v>
      </c>
      <c r="AE162" s="4">
        <f>IF(AE$5&lt;=$D162,0,IF(SUM($D162,I123)&gt;AE$5,$AI134/I123,$AI134-SUM($I162:AD162)))</f>
        <v>0</v>
      </c>
      <c r="AF162" s="4">
        <f>IF(AF$5&lt;=$D162,0,IF(SUM($D162,I123)&gt;AF$5,$AI134/I123,$AI134-SUM($I162:AE162)))</f>
        <v>0</v>
      </c>
      <c r="AG162" s="4">
        <f>IF(AG$5&lt;=$D162,0,IF(SUM($D162,I123)&gt;AG$5,$AI134/I123,$AI134-SUM($I162:AF162)))</f>
        <v>0</v>
      </c>
      <c r="AH162" s="4">
        <f>IF(AH$5&lt;=$D162,0,IF(SUM($D162,I123)&gt;AH$5,$AI134/I123,$AI134-SUM($I162:AG162)))</f>
        <v>0</v>
      </c>
      <c r="AI162" s="4">
        <f>IF(AI$5&lt;=$D162,0,IF(SUM($D162,I123)&gt;AI$5,$AI134/I123,$AI134-SUM($I162:AH162)))</f>
        <v>0</v>
      </c>
      <c r="AJ162" s="4">
        <f>IF(AJ$5&lt;=$D162,0,IF(SUM($D162,I123)&gt;AJ$5,$AI134/I123,$AI134-SUM($I162:AI162)))</f>
        <v>0</v>
      </c>
      <c r="AK162" s="4">
        <f>IF(AK$5&lt;=$D162,0,IF(SUM($D162,I123)&gt;AK$5,$AI134/I123,$AI134-SUM($I162:AJ162)))</f>
        <v>0</v>
      </c>
      <c r="AL162" s="4">
        <f>IF(AL$5&lt;=$D162,0,IF(SUM($D162,I123)&gt;AL$5,$AI134/I123,$AI134-SUM($I162:AK162)))</f>
        <v>0</v>
      </c>
      <c r="AM162" s="4">
        <f>IF(AM$5&lt;=$D162,0,IF(SUM($D162,I123)&gt;AM$5,$AI134/I123,$AI134-SUM($I162:AL162)))</f>
        <v>0</v>
      </c>
      <c r="AN162" s="4">
        <f>IF(AN$5&lt;=$D162,0,IF(SUM($D162,I123)&gt;AN$5,$AI134/I123,$AI134-SUM($I162:AM162)))</f>
        <v>0</v>
      </c>
      <c r="AO162" s="4">
        <f>IF(AO$5&lt;=$D162,0,IF(SUM($D162,I123)&gt;AO$5,$AI134/I123,$AI134-SUM($I162:AN162)))</f>
        <v>0</v>
      </c>
      <c r="AP162" s="4">
        <f>IF(AP$5&lt;=$D162,0,IF(SUM($D162,I123)&gt;AP$5,$AI134/I123,$AI134-SUM($I162:AO162)))</f>
        <v>0</v>
      </c>
      <c r="AQ162" s="4">
        <f>IF(AQ$5&lt;=$D162,0,IF(SUM($D162,I123)&gt;AQ$5,$AI134/I123,$AI134-SUM($I162:AP162)))</f>
        <v>0</v>
      </c>
      <c r="AR162" s="4">
        <f>IF(AR$5&lt;=$D162,0,IF(SUM($D162,I123)&gt;AR$5,$AI134/I123,$AI134-SUM($I162:AQ162)))</f>
        <v>0</v>
      </c>
      <c r="AS162" s="4">
        <f>IF(AS$5&lt;=$D162,0,IF(SUM($D162,I123)&gt;AS$5,$AI134/I123,$AI134-SUM($I162:AR162)))</f>
        <v>0</v>
      </c>
      <c r="AT162" s="4">
        <f>IF(AT$5&lt;=$D162,0,IF(SUM($D162,I123)&gt;AT$5,$AI134/I123,$AI134-SUM($I162:AS162)))</f>
        <v>0</v>
      </c>
      <c r="AU162" s="4">
        <f>IF(AU$5&lt;=$D162,0,IF(SUM($D162,I123)&gt;AU$5,$AI134/I123,$AI134-SUM($I162:AT162)))</f>
        <v>0</v>
      </c>
      <c r="AV162" s="4">
        <f>IF(AV$5&lt;=$D162,0,IF(SUM($D162,I123)&gt;AV$5,$AI134/I123,$AI134-SUM($I162:AU162)))</f>
        <v>0</v>
      </c>
      <c r="AW162" s="4">
        <f>IF(AW$5&lt;=$D162,0,IF(SUM($D162,I123)&gt;AW$5,$AI134/I123,$AI134-SUM($I162:AV162)))</f>
        <v>0</v>
      </c>
      <c r="AX162" s="4">
        <f>IF(AX$5&lt;=$D162,0,IF(SUM($D162,I123)&gt;AX$5,$AI134/I123,$AI134-SUM($I162:AW162)))</f>
        <v>0</v>
      </c>
      <c r="AY162" s="4">
        <f>IF(AY$5&lt;=$D162,0,IF(SUM($D162,I123)&gt;AY$5,$AI134/I123,$AI134-SUM($I162:AX162)))</f>
        <v>0</v>
      </c>
      <c r="AZ162" s="4">
        <f>IF(AZ$5&lt;=$D162,0,IF(SUM($D162,I123)&gt;AZ$5,$AI134/I123,$AI134-SUM($I162:AY162)))</f>
        <v>0</v>
      </c>
      <c r="BA162" s="4">
        <f>IF(BA$5&lt;=$D162,0,IF(SUM($D162,I123)&gt;BA$5,$AI134/I123,$AI134-SUM($I162:AZ162)))</f>
        <v>0</v>
      </c>
      <c r="BB162" s="4">
        <f>IF(BB$5&lt;=$D162,0,IF(SUM($D162,I123)&gt;BB$5,$AI134/I123,$AI134-SUM($I162:BA162)))</f>
        <v>0</v>
      </c>
      <c r="BC162" s="4">
        <f>IF(BC$5&lt;=$D162,0,IF(SUM($D162,I123)&gt;BC$5,$AI134/I123,$AI134-SUM($I162:BB162)))</f>
        <v>0</v>
      </c>
      <c r="BD162" s="4">
        <f>IF(BD$5&lt;=$D162,0,IF(SUM($D162,I123)&gt;BD$5,$AI134/I123,$AI134-SUM($I162:BC162)))</f>
        <v>0</v>
      </c>
      <c r="BE162" s="4">
        <f>IF(BE$5&lt;=$D162,0,IF(SUM($D162,I123)&gt;BE$5,$AI134/I123,$AI134-SUM($I162:BD162)))</f>
        <v>0</v>
      </c>
      <c r="BF162" s="4">
        <f>IF(BF$5&lt;=$D162,0,IF(SUM($D162,I123)&gt;BF$5,$AI134/I123,$AI134-SUM($I162:BE162)))</f>
        <v>0</v>
      </c>
      <c r="BG162" s="4">
        <f>IF(BG$5&lt;=$D162,0,IF(SUM($D162,I123)&gt;BG$5,$AI134/I123,$AI134-SUM($I162:BF162)))</f>
        <v>0</v>
      </c>
      <c r="BH162" s="4">
        <f>IF(BH$5&lt;=$D162,0,IF(SUM($D162,I123)&gt;BH$5,$AI134/I123,$AI134-SUM($I162:BG162)))</f>
        <v>0</v>
      </c>
      <c r="BI162" s="4">
        <f>IF(BI$5&lt;=$D162,0,IF(SUM($D162,I123)&gt;BI$5,$AI134/I123,$AI134-SUM($I162:BH162)))</f>
        <v>0</v>
      </c>
      <c r="BJ162" s="4">
        <f>IF(BJ$5&lt;=$D162,0,IF(SUM($D162,I123)&gt;BJ$5,$AI134/I123,$AI134-SUM($I162:BI162)))</f>
        <v>0</v>
      </c>
      <c r="BK162" s="4">
        <f>IF(BK$5&lt;=$D162,0,IF(SUM($D162,I123)&gt;BK$5,$AI134/I123,$AI134-SUM($I162:BJ162)))</f>
        <v>0</v>
      </c>
      <c r="BL162" s="4">
        <f>IF(BL$5&lt;=$D162,0,IF(SUM($D162,I123)&gt;BL$5,$AI134/I123,$AI134-SUM($I162:BK162)))</f>
        <v>0</v>
      </c>
      <c r="BM162" s="4">
        <f>IF(BM$5&lt;=$D162,0,IF(SUM($D162,I123)&gt;BM$5,$AI134/I123,$AI134-SUM($I162:BL162)))</f>
        <v>0</v>
      </c>
      <c r="BN162" s="4">
        <f>IF(BN$5&lt;=$D162,0,IF(SUM($D162,I123)&gt;BN$5,$AI134/I123,$AI134-SUM($I162:BM162)))</f>
        <v>0</v>
      </c>
      <c r="BO162" s="4">
        <f>IF(BO$5&lt;=$D162,0,IF(SUM($D162,I123)&gt;BO$5,$AI134/I123,$AI134-SUM($I162:BN162)))</f>
        <v>0</v>
      </c>
      <c r="BP162" s="4">
        <f>IF(BP$5&lt;=$D162,0,IF(SUM($D162,I123)&gt;BP$5,$AI134/I123,$AI134-SUM($I162:BO162)))</f>
        <v>0</v>
      </c>
      <c r="BQ162" s="4">
        <f>IF(BQ$5&lt;=$D162,0,IF(SUM($D162,I123)&gt;BQ$5,$AI134/I123,$AI134-SUM($I162:BP162)))</f>
        <v>0</v>
      </c>
    </row>
    <row r="163" spans="1:69" ht="12.75" customHeight="1">
      <c r="D163" s="23">
        <f t="shared" si="145"/>
        <v>2037</v>
      </c>
      <c r="E163" s="1" t="s">
        <v>25</v>
      </c>
      <c r="I163" s="34"/>
      <c r="J163" s="4">
        <f>IF(J$5&lt;=$D163,0,IF(SUM($D163,I123)&gt;J$5,$AJ134/I123,$AJ134-SUM($I163:I163)))</f>
        <v>0</v>
      </c>
      <c r="K163" s="4">
        <f>IF(K$5&lt;=$D163,0,IF(SUM($D163,I123)&gt;K$5,$AJ134/I123,$AJ134-SUM($I163:J163)))</f>
        <v>0</v>
      </c>
      <c r="L163" s="4">
        <f>IF(L$5&lt;=$D163,0,IF(SUM($D163,I123)&gt;L$5,$AJ134/I123,$AJ134-SUM($I163:K163)))</f>
        <v>0</v>
      </c>
      <c r="M163" s="4">
        <f>IF(M$5&lt;=$D163,0,IF(SUM($D163,I123)&gt;M$5,$AJ134/I123,$AJ134-SUM($I163:L163)))</f>
        <v>0</v>
      </c>
      <c r="N163" s="4">
        <f>IF(N$5&lt;=$D163,0,IF(SUM($D163,I123)&gt;N$5,$AJ134/I123,$AJ134-SUM($I163:M163)))</f>
        <v>0</v>
      </c>
      <c r="O163" s="4">
        <f>IF(O$5&lt;=$D163,0,IF(SUM($D163,I123)&gt;O$5,$AJ134/I123,$AJ134-SUM($I163:N163)))</f>
        <v>0</v>
      </c>
      <c r="P163" s="4">
        <f>IF(P$5&lt;=$D163,0,IF(SUM($D163,I123)&gt;P$5,$AJ134/I123,$AJ134-SUM($I163:O163)))</f>
        <v>0</v>
      </c>
      <c r="Q163" s="4">
        <f>IF(Q$5&lt;=$D163,0,IF(SUM($D163,I123)&gt;Q$5,$AJ134/I123,$AJ134-SUM($I163:P163)))</f>
        <v>0</v>
      </c>
      <c r="R163" s="4">
        <f>IF(R$5&lt;=$D163,0,IF(SUM($D163,I123)&gt;R$5,$AJ134/I123,$AJ134-SUM($I163:Q163)))</f>
        <v>0</v>
      </c>
      <c r="S163" s="4">
        <f>IF(S$5&lt;=$D163,0,IF(SUM($D163,I123)&gt;S$5,$AJ134/I123,$AJ134-SUM($I163:R163)))</f>
        <v>0</v>
      </c>
      <c r="T163" s="4">
        <f>IF(T$5&lt;=$D163,0,IF(SUM($D163,I123)&gt;T$5,$AJ134/I123,$AJ134-SUM($I163:S163)))</f>
        <v>0</v>
      </c>
      <c r="U163" s="4">
        <f>IF(U$5&lt;=$D163,0,IF(SUM($D163,I123)&gt;U$5,$AJ134/I123,$AJ134-SUM($I163:T163)))</f>
        <v>0</v>
      </c>
      <c r="V163" s="4">
        <f>IF(V$5&lt;=$D163,0,IF(SUM($D163,I123)&gt;V$5,$AJ134/I123,$AJ134-SUM($I163:U163)))</f>
        <v>0</v>
      </c>
      <c r="W163" s="4">
        <f>IF(W$5&lt;=$D163,0,IF(SUM($D163,I123)&gt;W$5,$AJ134/I123,$AJ134-SUM($I163:V163)))</f>
        <v>0</v>
      </c>
      <c r="X163" s="4">
        <f>IF(X$5&lt;=$D163,0,IF(SUM($D163,I123)&gt;X$5,$AJ134/I123,$AJ134-SUM($I163:W163)))</f>
        <v>0</v>
      </c>
      <c r="Y163" s="4">
        <f>IF(Y$5&lt;=$D163,0,IF(SUM($D163,I123)&gt;Y$5,$AJ134/I123,$AJ134-SUM($I163:X163)))</f>
        <v>0</v>
      </c>
      <c r="Z163" s="4">
        <f>IF(Z$5&lt;=$D163,0,IF(SUM($D163,I123)&gt;Z$5,$AJ134/I123,$AJ134-SUM($I163:Y163)))</f>
        <v>0</v>
      </c>
      <c r="AA163" s="4">
        <f>IF(AA$5&lt;=$D163,0,IF(SUM($D163,I123)&gt;AA$5,$AJ134/I123,$AJ134-SUM($I163:Z163)))</f>
        <v>0</v>
      </c>
      <c r="AB163" s="4">
        <f>IF(AB$5&lt;=$D163,0,IF(SUM($D163,I123)&gt;AB$5,$AJ134/I123,$AJ134-SUM($I163:AA163)))</f>
        <v>0</v>
      </c>
      <c r="AC163" s="4">
        <f>IF(AC$5&lt;=$D163,0,IF(SUM($D163,I123)&gt;AC$5,$AJ134/I123,$AJ134-SUM($I163:AB163)))</f>
        <v>0</v>
      </c>
      <c r="AD163" s="4">
        <f>IF(AD$5&lt;=$D163,0,IF(SUM($D163,I123)&gt;AD$5,$AJ134/I123,$AJ134-SUM($I163:AC163)))</f>
        <v>0</v>
      </c>
      <c r="AE163" s="4">
        <f>IF(AE$5&lt;=$D163,0,IF(SUM($D163,I123)&gt;AE$5,$AJ134/I123,$AJ134-SUM($I163:AD163)))</f>
        <v>0</v>
      </c>
      <c r="AF163" s="4">
        <f>IF(AF$5&lt;=$D163,0,IF(SUM($D163,I123)&gt;AF$5,$AJ134/I123,$AJ134-SUM($I163:AE163)))</f>
        <v>0</v>
      </c>
      <c r="AG163" s="4">
        <f>IF(AG$5&lt;=$D163,0,IF(SUM($D163,I123)&gt;AG$5,$AJ134/I123,$AJ134-SUM($I163:AF163)))</f>
        <v>0</v>
      </c>
      <c r="AH163" s="4">
        <f>IF(AH$5&lt;=$D163,0,IF(SUM($D163,I123)&gt;AH$5,$AJ134/I123,$AJ134-SUM($I163:AG163)))</f>
        <v>0</v>
      </c>
      <c r="AI163" s="4">
        <f>IF(AI$5&lt;=$D163,0,IF(SUM($D163,I123)&gt;AI$5,$AJ134/I123,$AJ134-SUM($I163:AH163)))</f>
        <v>0</v>
      </c>
      <c r="AJ163" s="4">
        <f>IF(AJ$5&lt;=$D163,0,IF(SUM($D163,I123)&gt;AJ$5,$AJ134/I123,$AJ134-SUM($I163:AI163)))</f>
        <v>0</v>
      </c>
      <c r="AK163" s="4">
        <f>IF(AK$5&lt;=$D163,0,IF(SUM($D163,I123)&gt;AK$5,$AJ134/I123,$AJ134-SUM($I163:AJ163)))</f>
        <v>0</v>
      </c>
      <c r="AL163" s="4">
        <f>IF(AL$5&lt;=$D163,0,IF(SUM($D163,I123)&gt;AL$5,$AJ134/I123,$AJ134-SUM($I163:AK163)))</f>
        <v>0</v>
      </c>
      <c r="AM163" s="4">
        <f>IF(AM$5&lt;=$D163,0,IF(SUM($D163,I123)&gt;AM$5,$AJ134/I123,$AJ134-SUM($I163:AL163)))</f>
        <v>0</v>
      </c>
      <c r="AN163" s="4">
        <f>IF(AN$5&lt;=$D163,0,IF(SUM($D163,I123)&gt;AN$5,$AJ134/I123,$AJ134-SUM($I163:AM163)))</f>
        <v>0</v>
      </c>
      <c r="AO163" s="4">
        <f>IF(AO$5&lt;=$D163,0,IF(SUM($D163,I123)&gt;AO$5,$AJ134/I123,$AJ134-SUM($I163:AN163)))</f>
        <v>0</v>
      </c>
      <c r="AP163" s="4">
        <f>IF(AP$5&lt;=$D163,0,IF(SUM($D163,I123)&gt;AP$5,$AJ134/I123,$AJ134-SUM($I163:AO163)))</f>
        <v>0</v>
      </c>
      <c r="AQ163" s="4">
        <f>IF(AQ$5&lt;=$D163,0,IF(SUM($D163,I123)&gt;AQ$5,$AJ134/I123,$AJ134-SUM($I163:AP163)))</f>
        <v>0</v>
      </c>
      <c r="AR163" s="4">
        <f>IF(AR$5&lt;=$D163,0,IF(SUM($D163,I123)&gt;AR$5,$AJ134/I123,$AJ134-SUM($I163:AQ163)))</f>
        <v>0</v>
      </c>
      <c r="AS163" s="4">
        <f>IF(AS$5&lt;=$D163,0,IF(SUM($D163,I123)&gt;AS$5,$AJ134/I123,$AJ134-SUM($I163:AR163)))</f>
        <v>0</v>
      </c>
      <c r="AT163" s="4">
        <f>IF(AT$5&lt;=$D163,0,IF(SUM($D163,I123)&gt;AT$5,$AJ134/I123,$AJ134-SUM($I163:AS163)))</f>
        <v>0</v>
      </c>
      <c r="AU163" s="4">
        <f>IF(AU$5&lt;=$D163,0,IF(SUM($D163,I123)&gt;AU$5,$AJ134/I123,$AJ134-SUM($I163:AT163)))</f>
        <v>0</v>
      </c>
      <c r="AV163" s="4">
        <f>IF(AV$5&lt;=$D163,0,IF(SUM($D163,I123)&gt;AV$5,$AJ134/I123,$AJ134-SUM($I163:AU163)))</f>
        <v>0</v>
      </c>
      <c r="AW163" s="4">
        <f>IF(AW$5&lt;=$D163,0,IF(SUM($D163,I123)&gt;AW$5,$AJ134/I123,$AJ134-SUM($I163:AV163)))</f>
        <v>0</v>
      </c>
      <c r="AX163" s="4">
        <f>IF(AX$5&lt;=$D163,0,IF(SUM($D163,I123)&gt;AX$5,$AJ134/I123,$AJ134-SUM($I163:AW163)))</f>
        <v>0</v>
      </c>
      <c r="AY163" s="4">
        <f>IF(AY$5&lt;=$D163,0,IF(SUM($D163,I123)&gt;AY$5,$AJ134/I123,$AJ134-SUM($I163:AX163)))</f>
        <v>0</v>
      </c>
      <c r="AZ163" s="4">
        <f>IF(AZ$5&lt;=$D163,0,IF(SUM($D163,I123)&gt;AZ$5,$AJ134/I123,$AJ134-SUM($I163:AY163)))</f>
        <v>0</v>
      </c>
      <c r="BA163" s="4">
        <f>IF(BA$5&lt;=$D163,0,IF(SUM($D163,I123)&gt;BA$5,$AJ134/I123,$AJ134-SUM($I163:AZ163)))</f>
        <v>0</v>
      </c>
      <c r="BB163" s="4">
        <f>IF(BB$5&lt;=$D163,0,IF(SUM($D163,I123)&gt;BB$5,$AJ134/I123,$AJ134-SUM($I163:BA163)))</f>
        <v>0</v>
      </c>
      <c r="BC163" s="4">
        <f>IF(BC$5&lt;=$D163,0,IF(SUM($D163,I123)&gt;BC$5,$AJ134/I123,$AJ134-SUM($I163:BB163)))</f>
        <v>0</v>
      </c>
      <c r="BD163" s="4">
        <f>IF(BD$5&lt;=$D163,0,IF(SUM($D163,I123)&gt;BD$5,$AJ134/I123,$AJ134-SUM($I163:BC163)))</f>
        <v>0</v>
      </c>
      <c r="BE163" s="4">
        <f>IF(BE$5&lt;=$D163,0,IF(SUM($D163,I123)&gt;BE$5,$AJ134/I123,$AJ134-SUM($I163:BD163)))</f>
        <v>0</v>
      </c>
      <c r="BF163" s="4">
        <f>IF(BF$5&lt;=$D163,0,IF(SUM($D163,I123)&gt;BF$5,$AJ134/I123,$AJ134-SUM($I163:BE163)))</f>
        <v>0</v>
      </c>
      <c r="BG163" s="4">
        <f>IF(BG$5&lt;=$D163,0,IF(SUM($D163,I123)&gt;BG$5,$AJ134/I123,$AJ134-SUM($I163:BF163)))</f>
        <v>0</v>
      </c>
      <c r="BH163" s="4">
        <f>IF(BH$5&lt;=$D163,0,IF(SUM($D163,I123)&gt;BH$5,$AJ134/I123,$AJ134-SUM($I163:BG163)))</f>
        <v>0</v>
      </c>
      <c r="BI163" s="4">
        <f>IF(BI$5&lt;=$D163,0,IF(SUM($D163,I123)&gt;BI$5,$AJ134/I123,$AJ134-SUM($I163:BH163)))</f>
        <v>0</v>
      </c>
      <c r="BJ163" s="4">
        <f>IF(BJ$5&lt;=$D163,0,IF(SUM($D163,I123)&gt;BJ$5,$AJ134/I123,$AJ134-SUM($I163:BI163)))</f>
        <v>0</v>
      </c>
      <c r="BK163" s="4">
        <f>IF(BK$5&lt;=$D163,0,IF(SUM($D163,I123)&gt;BK$5,$AJ134/I123,$AJ134-SUM($I163:BJ163)))</f>
        <v>0</v>
      </c>
      <c r="BL163" s="4">
        <f>IF(BL$5&lt;=$D163,0,IF(SUM($D163,I123)&gt;BL$5,$AJ134/I123,$AJ134-SUM($I163:BK163)))</f>
        <v>0</v>
      </c>
      <c r="BM163" s="4">
        <f>IF(BM$5&lt;=$D163,0,IF(SUM($D163,I123)&gt;BM$5,$AJ134/I123,$AJ134-SUM($I163:BL163)))</f>
        <v>0</v>
      </c>
      <c r="BN163" s="4">
        <f>IF(BN$5&lt;=$D163,0,IF(SUM($D163,I123)&gt;BN$5,$AJ134/I123,$AJ134-SUM($I163:BM163)))</f>
        <v>0</v>
      </c>
      <c r="BO163" s="4">
        <f>IF(BO$5&lt;=$D163,0,IF(SUM($D163,I123)&gt;BO$5,$AJ134/I123,$AJ134-SUM($I163:BN163)))</f>
        <v>0</v>
      </c>
      <c r="BP163" s="4">
        <f>IF(BP$5&lt;=$D163,0,IF(SUM($D163,I123)&gt;BP$5,$AJ134/I123,$AJ134-SUM($I163:BO163)))</f>
        <v>0</v>
      </c>
      <c r="BQ163" s="4">
        <f>IF(BQ$5&lt;=$D163,0,IF(SUM($D163,I123)&gt;BQ$5,$AJ134/I123,$AJ134-SUM($I163:BP163)))</f>
        <v>0</v>
      </c>
    </row>
    <row r="164" spans="1:69" ht="12.75" customHeight="1">
      <c r="D164" s="23">
        <f t="shared" si="145"/>
        <v>2038</v>
      </c>
      <c r="E164" s="1" t="s">
        <v>25</v>
      </c>
      <c r="I164" s="34"/>
      <c r="J164" s="4">
        <f>IF(J$5&lt;=$D164,0,IF(SUM($D164,I123)&gt;J$5,$AK134/I123,$AK134-SUM($I164:I164)))</f>
        <v>0</v>
      </c>
      <c r="K164" s="4">
        <f>IF(K$5&lt;=$D164,0,IF(SUM($D164,I123)&gt;K$5,$AK134/I123,$AK134-SUM($I164:J164)))</f>
        <v>0</v>
      </c>
      <c r="L164" s="4">
        <f>IF(L$5&lt;=$D164,0,IF(SUM($D164,I123)&gt;L$5,$AK134/I123,$AK134-SUM($I164:K164)))</f>
        <v>0</v>
      </c>
      <c r="M164" s="4">
        <f>IF(M$5&lt;=$D164,0,IF(SUM($D164,I123)&gt;M$5,$AK134/I123,$AK134-SUM($I164:L164)))</f>
        <v>0</v>
      </c>
      <c r="N164" s="4">
        <f>IF(N$5&lt;=$D164,0,IF(SUM($D164,I123)&gt;N$5,$AK134/I123,$AK134-SUM($I164:M164)))</f>
        <v>0</v>
      </c>
      <c r="O164" s="4">
        <f>IF(O$5&lt;=$D164,0,IF(SUM($D164,I123)&gt;O$5,$AK134/I123,$AK134-SUM($I164:N164)))</f>
        <v>0</v>
      </c>
      <c r="P164" s="4">
        <f>IF(P$5&lt;=$D164,0,IF(SUM($D164,I123)&gt;P$5,$AK134/I123,$AK134-SUM($I164:O164)))</f>
        <v>0</v>
      </c>
      <c r="Q164" s="4">
        <f>IF(Q$5&lt;=$D164,0,IF(SUM($D164,I123)&gt;Q$5,$AK134/I123,$AK134-SUM($I164:P164)))</f>
        <v>0</v>
      </c>
      <c r="R164" s="4">
        <f>IF(R$5&lt;=$D164,0,IF(SUM($D164,I123)&gt;R$5,$AK134/I123,$AK134-SUM($I164:Q164)))</f>
        <v>0</v>
      </c>
      <c r="S164" s="4">
        <f>IF(S$5&lt;=$D164,0,IF(SUM($D164,I123)&gt;S$5,$AK134/I123,$AK134-SUM($I164:R164)))</f>
        <v>0</v>
      </c>
      <c r="T164" s="4">
        <f>IF(T$5&lt;=$D164,0,IF(SUM($D164,I123)&gt;T$5,$AK134/I123,$AK134-SUM($I164:S164)))</f>
        <v>0</v>
      </c>
      <c r="U164" s="4">
        <f>IF(U$5&lt;=$D164,0,IF(SUM($D164,I123)&gt;U$5,$AK134/I123,$AK134-SUM($I164:T164)))</f>
        <v>0</v>
      </c>
      <c r="V164" s="4">
        <f>IF(V$5&lt;=$D164,0,IF(SUM($D164,I123)&gt;V$5,$AK134/I123,$AK134-SUM($I164:U164)))</f>
        <v>0</v>
      </c>
      <c r="W164" s="4">
        <f>IF(W$5&lt;=$D164,0,IF(SUM($D164,I123)&gt;W$5,$AK134/I123,$AK134-SUM($I164:V164)))</f>
        <v>0</v>
      </c>
      <c r="X164" s="4">
        <f>IF(X$5&lt;=$D164,0,IF(SUM($D164,I123)&gt;X$5,$AK134/I123,$AK134-SUM($I164:W164)))</f>
        <v>0</v>
      </c>
      <c r="Y164" s="4">
        <f>IF(Y$5&lt;=$D164,0,IF(SUM($D164,I123)&gt;Y$5,$AK134/I123,$AK134-SUM($I164:X164)))</f>
        <v>0</v>
      </c>
      <c r="Z164" s="4">
        <f>IF(Z$5&lt;=$D164,0,IF(SUM($D164,I123)&gt;Z$5,$AK134/I123,$AK134-SUM($I164:Y164)))</f>
        <v>0</v>
      </c>
      <c r="AA164" s="4">
        <f>IF(AA$5&lt;=$D164,0,IF(SUM($D164,I123)&gt;AA$5,$AK134/I123,$AK134-SUM($I164:Z164)))</f>
        <v>0</v>
      </c>
      <c r="AB164" s="4">
        <f>IF(AB$5&lt;=$D164,0,IF(SUM($D164,I123)&gt;AB$5,$AK134/I123,$AK134-SUM($I164:AA164)))</f>
        <v>0</v>
      </c>
      <c r="AC164" s="4">
        <f>IF(AC$5&lt;=$D164,0,IF(SUM($D164,I123)&gt;AC$5,$AK134/I123,$AK134-SUM($I164:AB164)))</f>
        <v>0</v>
      </c>
      <c r="AD164" s="4">
        <f>IF(AD$5&lt;=$D164,0,IF(SUM($D164,I123)&gt;AD$5,$AK134/I123,$AK134-SUM($I164:AC164)))</f>
        <v>0</v>
      </c>
      <c r="AE164" s="4">
        <f>IF(AE$5&lt;=$D164,0,IF(SUM($D164,I123)&gt;AE$5,$AK134/I123,$AK134-SUM($I164:AD164)))</f>
        <v>0</v>
      </c>
      <c r="AF164" s="4">
        <f>IF(AF$5&lt;=$D164,0,IF(SUM($D164,I123)&gt;AF$5,$AK134/I123,$AK134-SUM($I164:AE164)))</f>
        <v>0</v>
      </c>
      <c r="AG164" s="4">
        <f>IF(AG$5&lt;=$D164,0,IF(SUM($D164,I123)&gt;AG$5,$AK134/I123,$AK134-SUM($I164:AF164)))</f>
        <v>0</v>
      </c>
      <c r="AH164" s="4">
        <f>IF(AH$5&lt;=$D164,0,IF(SUM($D164,I123)&gt;AH$5,$AK134/I123,$AK134-SUM($I164:AG164)))</f>
        <v>0</v>
      </c>
      <c r="AI164" s="4">
        <f>IF(AI$5&lt;=$D164,0,IF(SUM($D164,I123)&gt;AI$5,$AK134/I123,$AK134-SUM($I164:AH164)))</f>
        <v>0</v>
      </c>
      <c r="AJ164" s="4">
        <f>IF(AJ$5&lt;=$D164,0,IF(SUM($D164,I123)&gt;AJ$5,$AK134/I123,$AK134-SUM($I164:AI164)))</f>
        <v>0</v>
      </c>
      <c r="AK164" s="4">
        <f>IF(AK$5&lt;=$D164,0,IF(SUM($D164,I123)&gt;AK$5,$AK134/I123,$AK134-SUM($I164:AJ164)))</f>
        <v>0</v>
      </c>
      <c r="AL164" s="4">
        <f>IF(AL$5&lt;=$D164,0,IF(SUM($D164,I123)&gt;AL$5,$AK134/I123,$AK134-SUM($I164:AK164)))</f>
        <v>0</v>
      </c>
      <c r="AM164" s="4">
        <f>IF(AM$5&lt;=$D164,0,IF(SUM($D164,I123)&gt;AM$5,$AK134/I123,$AK134-SUM($I164:AL164)))</f>
        <v>0</v>
      </c>
      <c r="AN164" s="4">
        <f>IF(AN$5&lt;=$D164,0,IF(SUM($D164,I123)&gt;AN$5,$AK134/I123,$AK134-SUM($I164:AM164)))</f>
        <v>0</v>
      </c>
      <c r="AO164" s="4">
        <f>IF(AO$5&lt;=$D164,0,IF(SUM($D164,I123)&gt;AO$5,$AK134/I123,$AK134-SUM($I164:AN164)))</f>
        <v>0</v>
      </c>
      <c r="AP164" s="4">
        <f>IF(AP$5&lt;=$D164,0,IF(SUM($D164,I123)&gt;AP$5,$AK134/I123,$AK134-SUM($I164:AO164)))</f>
        <v>0</v>
      </c>
      <c r="AQ164" s="4">
        <f>IF(AQ$5&lt;=$D164,0,IF(SUM($D164,I123)&gt;AQ$5,$AK134/I123,$AK134-SUM($I164:AP164)))</f>
        <v>0</v>
      </c>
      <c r="AR164" s="4">
        <f>IF(AR$5&lt;=$D164,0,IF(SUM($D164,I123)&gt;AR$5,$AK134/I123,$AK134-SUM($I164:AQ164)))</f>
        <v>0</v>
      </c>
      <c r="AS164" s="4">
        <f>IF(AS$5&lt;=$D164,0,IF(SUM($D164,I123)&gt;AS$5,$AK134/I123,$AK134-SUM($I164:AR164)))</f>
        <v>0</v>
      </c>
      <c r="AT164" s="4">
        <f>IF(AT$5&lt;=$D164,0,IF(SUM($D164,I123)&gt;AT$5,$AK134/I123,$AK134-SUM($I164:AS164)))</f>
        <v>0</v>
      </c>
      <c r="AU164" s="4">
        <f>IF(AU$5&lt;=$D164,0,IF(SUM($D164,I123)&gt;AU$5,$AK134/I123,$AK134-SUM($I164:AT164)))</f>
        <v>0</v>
      </c>
      <c r="AV164" s="4">
        <f>IF(AV$5&lt;=$D164,0,IF(SUM($D164,I123)&gt;AV$5,$AK134/I123,$AK134-SUM($I164:AU164)))</f>
        <v>0</v>
      </c>
      <c r="AW164" s="4">
        <f>IF(AW$5&lt;=$D164,0,IF(SUM($D164,I123)&gt;AW$5,$AK134/I123,$AK134-SUM($I164:AV164)))</f>
        <v>0</v>
      </c>
      <c r="AX164" s="4">
        <f>IF(AX$5&lt;=$D164,0,IF(SUM($D164,I123)&gt;AX$5,$AK134/I123,$AK134-SUM($I164:AW164)))</f>
        <v>0</v>
      </c>
      <c r="AY164" s="4">
        <f>IF(AY$5&lt;=$D164,0,IF(SUM($D164,I123)&gt;AY$5,$AK134/I123,$AK134-SUM($I164:AX164)))</f>
        <v>0</v>
      </c>
      <c r="AZ164" s="4">
        <f>IF(AZ$5&lt;=$D164,0,IF(SUM($D164,I123)&gt;AZ$5,$AK134/I123,$AK134-SUM($I164:AY164)))</f>
        <v>0</v>
      </c>
      <c r="BA164" s="4">
        <f>IF(BA$5&lt;=$D164,0,IF(SUM($D164,I123)&gt;BA$5,$AK134/I123,$AK134-SUM($I164:AZ164)))</f>
        <v>0</v>
      </c>
      <c r="BB164" s="4">
        <f>IF(BB$5&lt;=$D164,0,IF(SUM($D164,I123)&gt;BB$5,$AK134/I123,$AK134-SUM($I164:BA164)))</f>
        <v>0</v>
      </c>
      <c r="BC164" s="4">
        <f>IF(BC$5&lt;=$D164,0,IF(SUM($D164,I123)&gt;BC$5,$AK134/I123,$AK134-SUM($I164:BB164)))</f>
        <v>0</v>
      </c>
      <c r="BD164" s="4">
        <f>IF(BD$5&lt;=$D164,0,IF(SUM($D164,I123)&gt;BD$5,$AK134/I123,$AK134-SUM($I164:BC164)))</f>
        <v>0</v>
      </c>
      <c r="BE164" s="4">
        <f>IF(BE$5&lt;=$D164,0,IF(SUM($D164,I123)&gt;BE$5,$AK134/I123,$AK134-SUM($I164:BD164)))</f>
        <v>0</v>
      </c>
      <c r="BF164" s="4">
        <f>IF(BF$5&lt;=$D164,0,IF(SUM($D164,I123)&gt;BF$5,$AK134/I123,$AK134-SUM($I164:BE164)))</f>
        <v>0</v>
      </c>
      <c r="BG164" s="4">
        <f>IF(BG$5&lt;=$D164,0,IF(SUM($D164,I123)&gt;BG$5,$AK134/I123,$AK134-SUM($I164:BF164)))</f>
        <v>0</v>
      </c>
      <c r="BH164" s="4">
        <f>IF(BH$5&lt;=$D164,0,IF(SUM($D164,I123)&gt;BH$5,$AK134/I123,$AK134-SUM($I164:BG164)))</f>
        <v>0</v>
      </c>
      <c r="BI164" s="4">
        <f>IF(BI$5&lt;=$D164,0,IF(SUM($D164,I123)&gt;BI$5,$AK134/I123,$AK134-SUM($I164:BH164)))</f>
        <v>0</v>
      </c>
      <c r="BJ164" s="4">
        <f>IF(BJ$5&lt;=$D164,0,IF(SUM($D164,I123)&gt;BJ$5,$AK134/I123,$AK134-SUM($I164:BI164)))</f>
        <v>0</v>
      </c>
      <c r="BK164" s="4">
        <f>IF(BK$5&lt;=$D164,0,IF(SUM($D164,I123)&gt;BK$5,$AK134/I123,$AK134-SUM($I164:BJ164)))</f>
        <v>0</v>
      </c>
      <c r="BL164" s="4">
        <f>IF(BL$5&lt;=$D164,0,IF(SUM($D164,I123)&gt;BL$5,$AK134/I123,$AK134-SUM($I164:BK164)))</f>
        <v>0</v>
      </c>
      <c r="BM164" s="4">
        <f>IF(BM$5&lt;=$D164,0,IF(SUM($D164,I123)&gt;BM$5,$AK134/I123,$AK134-SUM($I164:BL164)))</f>
        <v>0</v>
      </c>
      <c r="BN164" s="4">
        <f>IF(BN$5&lt;=$D164,0,IF(SUM($D164,I123)&gt;BN$5,$AK134/I123,$AK134-SUM($I164:BM164)))</f>
        <v>0</v>
      </c>
      <c r="BO164" s="4">
        <f>IF(BO$5&lt;=$D164,0,IF(SUM($D164,I123)&gt;BO$5,$AK134/I123,$AK134-SUM($I164:BN164)))</f>
        <v>0</v>
      </c>
      <c r="BP164" s="4">
        <f>IF(BP$5&lt;=$D164,0,IF(SUM($D164,I123)&gt;BP$5,$AK134/I123,$AK134-SUM($I164:BO164)))</f>
        <v>0</v>
      </c>
      <c r="BQ164" s="4">
        <f>IF(BQ$5&lt;=$D164,0,IF(SUM($D164,I123)&gt;BQ$5,$AK134/I123,$AK134-SUM($I164:BP164)))</f>
        <v>0</v>
      </c>
    </row>
    <row r="165" spans="1:69" ht="12.75" customHeight="1">
      <c r="D165" s="23">
        <f t="shared" si="145"/>
        <v>2039</v>
      </c>
      <c r="E165" s="1" t="s">
        <v>25</v>
      </c>
      <c r="I165" s="34"/>
      <c r="J165" s="4">
        <f>IF(J$5&lt;=$D165,0,IF(SUM($D165,I123)&gt;J$5,$AL134/I123,$AL134-SUM($I165:I165)))</f>
        <v>0</v>
      </c>
      <c r="K165" s="4">
        <f>IF(K$5&lt;=$D165,0,IF(SUM($D165,I123)&gt;K$5,$AL134/I123,$AL134-SUM($I165:J165)))</f>
        <v>0</v>
      </c>
      <c r="L165" s="4">
        <f>IF(L$5&lt;=$D165,0,IF(SUM($D165,I123)&gt;L$5,$AL134/I123,$AL134-SUM($I165:K165)))</f>
        <v>0</v>
      </c>
      <c r="M165" s="4">
        <f>IF(M$5&lt;=$D165,0,IF(SUM($D165,I123)&gt;M$5,$AL134/I123,$AL134-SUM($I165:L165)))</f>
        <v>0</v>
      </c>
      <c r="N165" s="4">
        <f>IF(N$5&lt;=$D165,0,IF(SUM($D165,I123)&gt;N$5,$AL134/I123,$AL134-SUM($I165:M165)))</f>
        <v>0</v>
      </c>
      <c r="O165" s="4">
        <f>IF(O$5&lt;=$D165,0,IF(SUM($D165,I123)&gt;O$5,$AL134/I123,$AL134-SUM($I165:N165)))</f>
        <v>0</v>
      </c>
      <c r="P165" s="4">
        <f>IF(P$5&lt;=$D165,0,IF(SUM($D165,I123)&gt;P$5,$AL134/I123,$AL134-SUM($I165:O165)))</f>
        <v>0</v>
      </c>
      <c r="Q165" s="4">
        <f>IF(Q$5&lt;=$D165,0,IF(SUM($D165,I123)&gt;Q$5,$AL134/I123,$AL134-SUM($I165:P165)))</f>
        <v>0</v>
      </c>
      <c r="R165" s="4">
        <f>IF(R$5&lt;=$D165,0,IF(SUM($D165,I123)&gt;R$5,$AL134/I123,$AL134-SUM($I165:Q165)))</f>
        <v>0</v>
      </c>
      <c r="S165" s="4">
        <f>IF(S$5&lt;=$D165,0,IF(SUM($D165,I123)&gt;S$5,$AL134/I123,$AL134-SUM($I165:R165)))</f>
        <v>0</v>
      </c>
      <c r="T165" s="4">
        <f>IF(T$5&lt;=$D165,0,IF(SUM($D165,I123)&gt;T$5,$AL134/I123,$AL134-SUM($I165:S165)))</f>
        <v>0</v>
      </c>
      <c r="U165" s="4">
        <f>IF(U$5&lt;=$D165,0,IF(SUM($D165,I123)&gt;U$5,$AL134/I123,$AL134-SUM($I165:T165)))</f>
        <v>0</v>
      </c>
      <c r="V165" s="4">
        <f>IF(V$5&lt;=$D165,0,IF(SUM($D165,I123)&gt;V$5,$AL134/I123,$AL134-SUM($I165:U165)))</f>
        <v>0</v>
      </c>
      <c r="W165" s="4">
        <f>IF(W$5&lt;=$D165,0,IF(SUM($D165,I123)&gt;W$5,$AL134/I123,$AL134-SUM($I165:V165)))</f>
        <v>0</v>
      </c>
      <c r="X165" s="4">
        <f>IF(X$5&lt;=$D165,0,IF(SUM($D165,I123)&gt;X$5,$AL134/I123,$AL134-SUM($I165:W165)))</f>
        <v>0</v>
      </c>
      <c r="Y165" s="4">
        <f>IF(Y$5&lt;=$D165,0,IF(SUM($D165,I123)&gt;Y$5,$AL134/I123,$AL134-SUM($I165:X165)))</f>
        <v>0</v>
      </c>
      <c r="Z165" s="4">
        <f>IF(Z$5&lt;=$D165,0,IF(SUM($D165,I123)&gt;Z$5,$AL134/I123,$AL134-SUM($I165:Y165)))</f>
        <v>0</v>
      </c>
      <c r="AA165" s="4">
        <f>IF(AA$5&lt;=$D165,0,IF(SUM($D165,I123)&gt;AA$5,$AL134/I123,$AL134-SUM($I165:Z165)))</f>
        <v>0</v>
      </c>
      <c r="AB165" s="4">
        <f>IF(AB$5&lt;=$D165,0,IF(SUM($D165,I123)&gt;AB$5,$AL134/I123,$AL134-SUM($I165:AA165)))</f>
        <v>0</v>
      </c>
      <c r="AC165" s="4">
        <f>IF(AC$5&lt;=$D165,0,IF(SUM($D165,I123)&gt;AC$5,$AL134/I123,$AL134-SUM($I165:AB165)))</f>
        <v>0</v>
      </c>
      <c r="AD165" s="4">
        <f>IF(AD$5&lt;=$D165,0,IF(SUM($D165,I123)&gt;AD$5,$AL134/I123,$AL134-SUM($I165:AC165)))</f>
        <v>0</v>
      </c>
      <c r="AE165" s="4">
        <f>IF(AE$5&lt;=$D165,0,IF(SUM($D165,I123)&gt;AE$5,$AL134/I123,$AL134-SUM($I165:AD165)))</f>
        <v>0</v>
      </c>
      <c r="AF165" s="4">
        <f>IF(AF$5&lt;=$D165,0,IF(SUM($D165,I123)&gt;AF$5,$AL134/I123,$AL134-SUM($I165:AE165)))</f>
        <v>0</v>
      </c>
      <c r="AG165" s="4">
        <f>IF(AG$5&lt;=$D165,0,IF(SUM($D165,I123)&gt;AG$5,$AL134/I123,$AL134-SUM($I165:AF165)))</f>
        <v>0</v>
      </c>
      <c r="AH165" s="4">
        <f>IF(AH$5&lt;=$D165,0,IF(SUM($D165,I123)&gt;AH$5,$AL134/I123,$AL134-SUM($I165:AG165)))</f>
        <v>0</v>
      </c>
      <c r="AI165" s="4">
        <f>IF(AI$5&lt;=$D165,0,IF(SUM($D165,I123)&gt;AI$5,$AL134/I123,$AL134-SUM($I165:AH165)))</f>
        <v>0</v>
      </c>
      <c r="AJ165" s="4">
        <f>IF(AJ$5&lt;=$D165,0,IF(SUM($D165,I123)&gt;AJ$5,$AL134/I123,$AL134-SUM($I165:AI165)))</f>
        <v>0</v>
      </c>
      <c r="AK165" s="4">
        <f>IF(AK$5&lt;=$D165,0,IF(SUM($D165,I123)&gt;AK$5,$AL134/I123,$AL134-SUM($I165:AJ165)))</f>
        <v>0</v>
      </c>
      <c r="AL165" s="4">
        <f>IF(AL$5&lt;=$D165,0,IF(SUM($D165,I123)&gt;AL$5,$AL134/I123,$AL134-SUM($I165:AK165)))</f>
        <v>0</v>
      </c>
      <c r="AM165" s="4">
        <f>IF(AM$5&lt;=$D165,0,IF(SUM($D165,I123)&gt;AM$5,$AL134/I123,$AL134-SUM($I165:AL165)))</f>
        <v>0</v>
      </c>
      <c r="AN165" s="4">
        <f>IF(AN$5&lt;=$D165,0,IF(SUM($D165,I123)&gt;AN$5,$AL134/I123,$AL134-SUM($I165:AM165)))</f>
        <v>0</v>
      </c>
      <c r="AO165" s="4">
        <f>IF(AO$5&lt;=$D165,0,IF(SUM($D165,I123)&gt;AO$5,$AL134/I123,$AL134-SUM($I165:AN165)))</f>
        <v>0</v>
      </c>
      <c r="AP165" s="4">
        <f>IF(AP$5&lt;=$D165,0,IF(SUM($D165,I123)&gt;AP$5,$AL134/I123,$AL134-SUM($I165:AO165)))</f>
        <v>0</v>
      </c>
      <c r="AQ165" s="4">
        <f>IF(AQ$5&lt;=$D165,0,IF(SUM($D165,I123)&gt;AQ$5,$AL134/I123,$AL134-SUM($I165:AP165)))</f>
        <v>0</v>
      </c>
      <c r="AR165" s="4">
        <f>IF(AR$5&lt;=$D165,0,IF(SUM($D165,I123)&gt;AR$5,$AL134/I123,$AL134-SUM($I165:AQ165)))</f>
        <v>0</v>
      </c>
      <c r="AS165" s="4">
        <f>IF(AS$5&lt;=$D165,0,IF(SUM($D165,I123)&gt;AS$5,$AL134/I123,$AL134-SUM($I165:AR165)))</f>
        <v>0</v>
      </c>
      <c r="AT165" s="4">
        <f>IF(AT$5&lt;=$D165,0,IF(SUM($D165,I123)&gt;AT$5,$AL134/I123,$AL134-SUM($I165:AS165)))</f>
        <v>0</v>
      </c>
      <c r="AU165" s="4">
        <f>IF(AU$5&lt;=$D165,0,IF(SUM($D165,I123)&gt;AU$5,$AL134/I123,$AL134-SUM($I165:AT165)))</f>
        <v>0</v>
      </c>
      <c r="AV165" s="4">
        <f>IF(AV$5&lt;=$D165,0,IF(SUM($D165,I123)&gt;AV$5,$AL134/I123,$AL134-SUM($I165:AU165)))</f>
        <v>0</v>
      </c>
      <c r="AW165" s="4">
        <f>IF(AW$5&lt;=$D165,0,IF(SUM($D165,I123)&gt;AW$5,$AL134/I123,$AL134-SUM($I165:AV165)))</f>
        <v>0</v>
      </c>
      <c r="AX165" s="4">
        <f>IF(AX$5&lt;=$D165,0,IF(SUM($D165,I123)&gt;AX$5,$AL134/I123,$AL134-SUM($I165:AW165)))</f>
        <v>0</v>
      </c>
      <c r="AY165" s="4">
        <f>IF(AY$5&lt;=$D165,0,IF(SUM($D165,I123)&gt;AY$5,$AL134/I123,$AL134-SUM($I165:AX165)))</f>
        <v>0</v>
      </c>
      <c r="AZ165" s="4">
        <f>IF(AZ$5&lt;=$D165,0,IF(SUM($D165,I123)&gt;AZ$5,$AL134/I123,$AL134-SUM($I165:AY165)))</f>
        <v>0</v>
      </c>
      <c r="BA165" s="4">
        <f>IF(BA$5&lt;=$D165,0,IF(SUM($D165,I123)&gt;BA$5,$AL134/I123,$AL134-SUM($I165:AZ165)))</f>
        <v>0</v>
      </c>
      <c r="BB165" s="4">
        <f>IF(BB$5&lt;=$D165,0,IF(SUM($D165,I123)&gt;BB$5,$AL134/I123,$AL134-SUM($I165:BA165)))</f>
        <v>0</v>
      </c>
      <c r="BC165" s="4">
        <f>IF(BC$5&lt;=$D165,0,IF(SUM($D165,I123)&gt;BC$5,$AL134/I123,$AL134-SUM($I165:BB165)))</f>
        <v>0</v>
      </c>
      <c r="BD165" s="4">
        <f>IF(BD$5&lt;=$D165,0,IF(SUM($D165,I123)&gt;BD$5,$AL134/I123,$AL134-SUM($I165:BC165)))</f>
        <v>0</v>
      </c>
      <c r="BE165" s="4">
        <f>IF(BE$5&lt;=$D165,0,IF(SUM($D165,I123)&gt;BE$5,$AL134/I123,$AL134-SUM($I165:BD165)))</f>
        <v>0</v>
      </c>
      <c r="BF165" s="4">
        <f>IF(BF$5&lt;=$D165,0,IF(SUM($D165,I123)&gt;BF$5,$AL134/I123,$AL134-SUM($I165:BE165)))</f>
        <v>0</v>
      </c>
      <c r="BG165" s="4">
        <f>IF(BG$5&lt;=$D165,0,IF(SUM($D165,I123)&gt;BG$5,$AL134/I123,$AL134-SUM($I165:BF165)))</f>
        <v>0</v>
      </c>
      <c r="BH165" s="4">
        <f>IF(BH$5&lt;=$D165,0,IF(SUM($D165,I123)&gt;BH$5,$AL134/I123,$AL134-SUM($I165:BG165)))</f>
        <v>0</v>
      </c>
      <c r="BI165" s="4">
        <f>IF(BI$5&lt;=$D165,0,IF(SUM($D165,I123)&gt;BI$5,$AL134/I123,$AL134-SUM($I165:BH165)))</f>
        <v>0</v>
      </c>
      <c r="BJ165" s="4">
        <f>IF(BJ$5&lt;=$D165,0,IF(SUM($D165,I123)&gt;BJ$5,$AL134/I123,$AL134-SUM($I165:BI165)))</f>
        <v>0</v>
      </c>
      <c r="BK165" s="4">
        <f>IF(BK$5&lt;=$D165,0,IF(SUM($D165,I123)&gt;BK$5,$AL134/I123,$AL134-SUM($I165:BJ165)))</f>
        <v>0</v>
      </c>
      <c r="BL165" s="4">
        <f>IF(BL$5&lt;=$D165,0,IF(SUM($D165,I123)&gt;BL$5,$AL134/I123,$AL134-SUM($I165:BK165)))</f>
        <v>0</v>
      </c>
      <c r="BM165" s="4">
        <f>IF(BM$5&lt;=$D165,0,IF(SUM($D165,I123)&gt;BM$5,$AL134/I123,$AL134-SUM($I165:BL165)))</f>
        <v>0</v>
      </c>
      <c r="BN165" s="4">
        <f>IF(BN$5&lt;=$D165,0,IF(SUM($D165,I123)&gt;BN$5,$AL134/I123,$AL134-SUM($I165:BM165)))</f>
        <v>0</v>
      </c>
      <c r="BO165" s="4">
        <f>IF(BO$5&lt;=$D165,0,IF(SUM($D165,I123)&gt;BO$5,$AL134/I123,$AL134-SUM($I165:BN165)))</f>
        <v>0</v>
      </c>
      <c r="BP165" s="4">
        <f>IF(BP$5&lt;=$D165,0,IF(SUM($D165,I123)&gt;BP$5,$AL134/I123,$AL134-SUM($I165:BO165)))</f>
        <v>0</v>
      </c>
      <c r="BQ165" s="4">
        <f>IF(BQ$5&lt;=$D165,0,IF(SUM($D165,I123)&gt;BQ$5,$AL134/I123,$AL134-SUM($I165:BP165)))</f>
        <v>0</v>
      </c>
    </row>
    <row r="166" spans="1:69" ht="12.75" customHeight="1">
      <c r="D166" s="23">
        <f t="shared" si="145"/>
        <v>2040</v>
      </c>
      <c r="E166" s="1" t="s">
        <v>25</v>
      </c>
      <c r="I166" s="34"/>
      <c r="J166" s="4">
        <f>IF(J$5&lt;=$D166,0,IF(SUM($D166,I123)&gt;J$5,$AM134/I123,$AM134-SUM($I166:I166)))</f>
        <v>0</v>
      </c>
      <c r="K166" s="4">
        <f>IF(K$5&lt;=$D166,0,IF(SUM($D166,I123)&gt;K$5,$AM134/I123,$AM134-SUM($I166:J166)))</f>
        <v>0</v>
      </c>
      <c r="L166" s="4">
        <f>IF(L$5&lt;=$D166,0,IF(SUM($D166,I123)&gt;L$5,$AM134/I123,$AM134-SUM($I166:K166)))</f>
        <v>0</v>
      </c>
      <c r="M166" s="4">
        <f>IF(M$5&lt;=$D166,0,IF(SUM($D166,I123)&gt;M$5,$AM134/I123,$AM134-SUM($I166:L166)))</f>
        <v>0</v>
      </c>
      <c r="N166" s="4">
        <f>IF(N$5&lt;=$D166,0,IF(SUM($D166,I123)&gt;N$5,$AM134/I123,$AM134-SUM($I166:M166)))</f>
        <v>0</v>
      </c>
      <c r="O166" s="4">
        <f>IF(O$5&lt;=$D166,0,IF(SUM($D166,I123)&gt;O$5,$AM134/I123,$AM134-SUM($I166:N166)))</f>
        <v>0</v>
      </c>
      <c r="P166" s="4">
        <f>IF(P$5&lt;=$D166,0,IF(SUM($D166,I123)&gt;P$5,$AM134/I123,$AM134-SUM($I166:O166)))</f>
        <v>0</v>
      </c>
      <c r="Q166" s="4">
        <f>IF(Q$5&lt;=$D166,0,IF(SUM($D166,I123)&gt;Q$5,$AM134/I123,$AM134-SUM($I166:P166)))</f>
        <v>0</v>
      </c>
      <c r="R166" s="4">
        <f>IF(R$5&lt;=$D166,0,IF(SUM($D166,I123)&gt;R$5,$AM134/I123,$AM134-SUM($I166:Q166)))</f>
        <v>0</v>
      </c>
      <c r="S166" s="4">
        <f>IF(S$5&lt;=$D166,0,IF(SUM($D166,I123)&gt;S$5,$AM134/I123,$AM134-SUM($I166:R166)))</f>
        <v>0</v>
      </c>
      <c r="T166" s="4">
        <f>IF(T$5&lt;=$D166,0,IF(SUM($D166,I123)&gt;T$5,$AM134/I123,$AM134-SUM($I166:S166)))</f>
        <v>0</v>
      </c>
      <c r="U166" s="4">
        <f>IF(U$5&lt;=$D166,0,IF(SUM($D166,I123)&gt;U$5,$AM134/I123,$AM134-SUM($I166:T166)))</f>
        <v>0</v>
      </c>
      <c r="V166" s="4">
        <f>IF(V$5&lt;=$D166,0,IF(SUM($D166,I123)&gt;V$5,$AM134/I123,$AM134-SUM($I166:U166)))</f>
        <v>0</v>
      </c>
      <c r="W166" s="4">
        <f>IF(W$5&lt;=$D166,0,IF(SUM($D166,I123)&gt;W$5,$AM134/I123,$AM134-SUM($I166:V166)))</f>
        <v>0</v>
      </c>
      <c r="X166" s="4">
        <f>IF(X$5&lt;=$D166,0,IF(SUM($D166,I123)&gt;X$5,$AM134/I123,$AM134-SUM($I166:W166)))</f>
        <v>0</v>
      </c>
      <c r="Y166" s="4">
        <f>IF(Y$5&lt;=$D166,0,IF(SUM($D166,I123)&gt;Y$5,$AM134/I123,$AM134-SUM($I166:X166)))</f>
        <v>0</v>
      </c>
      <c r="Z166" s="4">
        <f>IF(Z$5&lt;=$D166,0,IF(SUM($D166,I123)&gt;Z$5,$AM134/I123,$AM134-SUM($I166:Y166)))</f>
        <v>0</v>
      </c>
      <c r="AA166" s="4">
        <f>IF(AA$5&lt;=$D166,0,IF(SUM($D166,I123)&gt;AA$5,$AM134/I123,$AM134-SUM($I166:Z166)))</f>
        <v>0</v>
      </c>
      <c r="AB166" s="4">
        <f>IF(AB$5&lt;=$D166,0,IF(SUM($D166,I123)&gt;AB$5,$AM134/I123,$AM134-SUM($I166:AA166)))</f>
        <v>0</v>
      </c>
      <c r="AC166" s="4">
        <f>IF(AC$5&lt;=$D166,0,IF(SUM($D166,I123)&gt;AC$5,$AM134/I123,$AM134-SUM($I166:AB166)))</f>
        <v>0</v>
      </c>
      <c r="AD166" s="4">
        <f>IF(AD$5&lt;=$D166,0,IF(SUM($D166,I123)&gt;AD$5,$AM134/I123,$AM134-SUM($I166:AC166)))</f>
        <v>0</v>
      </c>
      <c r="AE166" s="4">
        <f>IF(AE$5&lt;=$D166,0,IF(SUM($D166,I123)&gt;AE$5,$AM134/I123,$AM134-SUM($I166:AD166)))</f>
        <v>0</v>
      </c>
      <c r="AF166" s="4">
        <f>IF(AF$5&lt;=$D166,0,IF(SUM($D166,I123)&gt;AF$5,$AM134/I123,$AM134-SUM($I166:AE166)))</f>
        <v>0</v>
      </c>
      <c r="AG166" s="4">
        <f>IF(AG$5&lt;=$D166,0,IF(SUM($D166,I123)&gt;AG$5,$AM134/I123,$AM134-SUM($I166:AF166)))</f>
        <v>0</v>
      </c>
      <c r="AH166" s="4">
        <f>IF(AH$5&lt;=$D166,0,IF(SUM($D166,I123)&gt;AH$5,$AM134/I123,$AM134-SUM($I166:AG166)))</f>
        <v>0</v>
      </c>
      <c r="AI166" s="4">
        <f>IF(AI$5&lt;=$D166,0,IF(SUM($D166,I123)&gt;AI$5,$AM134/I123,$AM134-SUM($I166:AH166)))</f>
        <v>0</v>
      </c>
      <c r="AJ166" s="4">
        <f>IF(AJ$5&lt;=$D166,0,IF(SUM($D166,I123)&gt;AJ$5,$AM134/I123,$AM134-SUM($I166:AI166)))</f>
        <v>0</v>
      </c>
      <c r="AK166" s="4">
        <f>IF(AK$5&lt;=$D166,0,IF(SUM($D166,I123)&gt;AK$5,$AM134/I123,$AM134-SUM($I166:AJ166)))</f>
        <v>0</v>
      </c>
      <c r="AL166" s="4">
        <f>IF(AL$5&lt;=$D166,0,IF(SUM($D166,I123)&gt;AL$5,$AM134/I123,$AM134-SUM($I166:AK166)))</f>
        <v>0</v>
      </c>
      <c r="AM166" s="4">
        <f>IF(AM$5&lt;=$D166,0,IF(SUM($D166,I123)&gt;AM$5,$AM134/I123,$AM134-SUM($I166:AL166)))</f>
        <v>0</v>
      </c>
      <c r="AN166" s="4">
        <f>IF(AN$5&lt;=$D166,0,IF(SUM($D166,I123)&gt;AN$5,$AM134/I123,$AM134-SUM($I166:AM166)))</f>
        <v>0</v>
      </c>
      <c r="AO166" s="4">
        <f>IF(AO$5&lt;=$D166,0,IF(SUM($D166,I123)&gt;AO$5,$AM134/I123,$AM134-SUM($I166:AN166)))</f>
        <v>0</v>
      </c>
      <c r="AP166" s="4">
        <f>IF(AP$5&lt;=$D166,0,IF(SUM($D166,I123)&gt;AP$5,$AM134/I123,$AM134-SUM($I166:AO166)))</f>
        <v>0</v>
      </c>
      <c r="AQ166" s="4">
        <f>IF(AQ$5&lt;=$D166,0,IF(SUM($D166,I123)&gt;AQ$5,$AM134/I123,$AM134-SUM($I166:AP166)))</f>
        <v>0</v>
      </c>
      <c r="AR166" s="4">
        <f>IF(AR$5&lt;=$D166,0,IF(SUM($D166,I123)&gt;AR$5,$AM134/I123,$AM134-SUM($I166:AQ166)))</f>
        <v>0</v>
      </c>
      <c r="AS166" s="4">
        <f>IF(AS$5&lt;=$D166,0,IF(SUM($D166,I123)&gt;AS$5,$AM134/I123,$AM134-SUM($I166:AR166)))</f>
        <v>0</v>
      </c>
      <c r="AT166" s="4">
        <f>IF(AT$5&lt;=$D166,0,IF(SUM($D166,I123)&gt;AT$5,$AM134/I123,$AM134-SUM($I166:AS166)))</f>
        <v>0</v>
      </c>
      <c r="AU166" s="4">
        <f>IF(AU$5&lt;=$D166,0,IF(SUM($D166,I123)&gt;AU$5,$AM134/I123,$AM134-SUM($I166:AT166)))</f>
        <v>0</v>
      </c>
      <c r="AV166" s="4">
        <f>IF(AV$5&lt;=$D166,0,IF(SUM($D166,I123)&gt;AV$5,$AM134/I123,$AM134-SUM($I166:AU166)))</f>
        <v>0</v>
      </c>
      <c r="AW166" s="4">
        <f>IF(AW$5&lt;=$D166,0,IF(SUM($D166,I123)&gt;AW$5,$AM134/I123,$AM134-SUM($I166:AV166)))</f>
        <v>0</v>
      </c>
      <c r="AX166" s="4">
        <f>IF(AX$5&lt;=$D166,0,IF(SUM($D166,I123)&gt;AX$5,$AM134/I123,$AM134-SUM($I166:AW166)))</f>
        <v>0</v>
      </c>
      <c r="AY166" s="4">
        <f>IF(AY$5&lt;=$D166,0,IF(SUM($D166,I123)&gt;AY$5,$AM134/I123,$AM134-SUM($I166:AX166)))</f>
        <v>0</v>
      </c>
      <c r="AZ166" s="4">
        <f>IF(AZ$5&lt;=$D166,0,IF(SUM($D166,I123)&gt;AZ$5,$AM134/I123,$AM134-SUM($I166:AY166)))</f>
        <v>0</v>
      </c>
      <c r="BA166" s="4">
        <f>IF(BA$5&lt;=$D166,0,IF(SUM($D166,I123)&gt;BA$5,$AM134/I123,$AM134-SUM($I166:AZ166)))</f>
        <v>0</v>
      </c>
      <c r="BB166" s="4">
        <f>IF(BB$5&lt;=$D166,0,IF(SUM($D166,I123)&gt;BB$5,$AM134/I123,$AM134-SUM($I166:BA166)))</f>
        <v>0</v>
      </c>
      <c r="BC166" s="4">
        <f>IF(BC$5&lt;=$D166,0,IF(SUM($D166,I123)&gt;BC$5,$AM134/I123,$AM134-SUM($I166:BB166)))</f>
        <v>0</v>
      </c>
      <c r="BD166" s="4">
        <f>IF(BD$5&lt;=$D166,0,IF(SUM($D166,I123)&gt;BD$5,$AM134/I123,$AM134-SUM($I166:BC166)))</f>
        <v>0</v>
      </c>
      <c r="BE166" s="4">
        <f>IF(BE$5&lt;=$D166,0,IF(SUM($D166,I123)&gt;BE$5,$AM134/I123,$AM134-SUM($I166:BD166)))</f>
        <v>0</v>
      </c>
      <c r="BF166" s="4">
        <f>IF(BF$5&lt;=$D166,0,IF(SUM($D166,I123)&gt;BF$5,$AM134/I123,$AM134-SUM($I166:BE166)))</f>
        <v>0</v>
      </c>
      <c r="BG166" s="4">
        <f>IF(BG$5&lt;=$D166,0,IF(SUM($D166,I123)&gt;BG$5,$AM134/I123,$AM134-SUM($I166:BF166)))</f>
        <v>0</v>
      </c>
      <c r="BH166" s="4">
        <f>IF(BH$5&lt;=$D166,0,IF(SUM($D166,I123)&gt;BH$5,$AM134/I123,$AM134-SUM($I166:BG166)))</f>
        <v>0</v>
      </c>
      <c r="BI166" s="4">
        <f>IF(BI$5&lt;=$D166,0,IF(SUM($D166,I123)&gt;BI$5,$AM134/I123,$AM134-SUM($I166:BH166)))</f>
        <v>0</v>
      </c>
      <c r="BJ166" s="4">
        <f>IF(BJ$5&lt;=$D166,0,IF(SUM($D166,I123)&gt;BJ$5,$AM134/I123,$AM134-SUM($I166:BI166)))</f>
        <v>0</v>
      </c>
      <c r="BK166" s="4">
        <f>IF(BK$5&lt;=$D166,0,IF(SUM($D166,I123)&gt;BK$5,$AM134/I123,$AM134-SUM($I166:BJ166)))</f>
        <v>0</v>
      </c>
      <c r="BL166" s="4">
        <f>IF(BL$5&lt;=$D166,0,IF(SUM($D166,I123)&gt;BL$5,$AM134/I123,$AM134-SUM($I166:BK166)))</f>
        <v>0</v>
      </c>
      <c r="BM166" s="4">
        <f>IF(BM$5&lt;=$D166,0,IF(SUM($D166,I123)&gt;BM$5,$AM134/I123,$AM134-SUM($I166:BL166)))</f>
        <v>0</v>
      </c>
      <c r="BN166" s="4">
        <f>IF(BN$5&lt;=$D166,0,IF(SUM($D166,I123)&gt;BN$5,$AM134/I123,$AM134-SUM($I166:BM166)))</f>
        <v>0</v>
      </c>
      <c r="BO166" s="4">
        <f>IF(BO$5&lt;=$D166,0,IF(SUM($D166,I123)&gt;BO$5,$AM134/I123,$AM134-SUM($I166:BN166)))</f>
        <v>0</v>
      </c>
      <c r="BP166" s="4">
        <f>IF(BP$5&lt;=$D166,0,IF(SUM($D166,I123)&gt;BP$5,$AM134/I123,$AM134-SUM($I166:BO166)))</f>
        <v>0</v>
      </c>
      <c r="BQ166" s="4">
        <f>IF(BQ$5&lt;=$D166,0,IF(SUM($D166,I123)&gt;BQ$5,$AM134/I123,$AM134-SUM($I166:BP166)))</f>
        <v>0</v>
      </c>
    </row>
    <row r="167" spans="1:69" ht="12.75" customHeight="1">
      <c r="I167" s="34"/>
    </row>
    <row r="168" spans="1:69" ht="12.75" customHeight="1">
      <c r="D168" s="19" t="s">
        <v>19</v>
      </c>
      <c r="E168" s="1" t="s">
        <v>25</v>
      </c>
      <c r="I168" s="34"/>
      <c r="J168" s="145">
        <f t="shared" ref="J168:AO168" si="146">J128+SUM(J136:J166)</f>
        <v>5.2303449580554764</v>
      </c>
      <c r="K168" s="145">
        <f t="shared" si="146"/>
        <v>5.2303449580554764</v>
      </c>
      <c r="L168" s="145">
        <f t="shared" si="146"/>
        <v>5.2303449580554764</v>
      </c>
      <c r="M168" s="145">
        <f t="shared" si="146"/>
        <v>5.2303449580554764</v>
      </c>
      <c r="N168" s="145">
        <f t="shared" si="146"/>
        <v>2.4131131854914898</v>
      </c>
      <c r="O168" s="145">
        <f t="shared" si="146"/>
        <v>2.683153556786836E-2</v>
      </c>
      <c r="P168" s="145">
        <f t="shared" si="146"/>
        <v>0</v>
      </c>
      <c r="Q168" s="145">
        <f t="shared" si="146"/>
        <v>0</v>
      </c>
      <c r="R168" s="145">
        <f t="shared" si="146"/>
        <v>0</v>
      </c>
      <c r="S168" s="145">
        <f t="shared" si="146"/>
        <v>0</v>
      </c>
      <c r="T168" s="145">
        <f t="shared" si="146"/>
        <v>0</v>
      </c>
      <c r="U168" s="145">
        <f t="shared" si="146"/>
        <v>0</v>
      </c>
      <c r="V168" s="145">
        <f t="shared" si="146"/>
        <v>0</v>
      </c>
      <c r="W168" s="145">
        <f t="shared" si="146"/>
        <v>0</v>
      </c>
      <c r="X168" s="145">
        <f t="shared" si="146"/>
        <v>0</v>
      </c>
      <c r="Y168" s="145">
        <f t="shared" si="146"/>
        <v>0</v>
      </c>
      <c r="Z168" s="145">
        <f t="shared" si="146"/>
        <v>0</v>
      </c>
      <c r="AA168" s="145">
        <f t="shared" si="146"/>
        <v>0</v>
      </c>
      <c r="AB168" s="145">
        <f t="shared" si="146"/>
        <v>0</v>
      </c>
      <c r="AC168" s="145">
        <f t="shared" si="146"/>
        <v>0</v>
      </c>
      <c r="AD168" s="145">
        <f t="shared" si="146"/>
        <v>0</v>
      </c>
      <c r="AE168" s="145">
        <f t="shared" si="146"/>
        <v>0</v>
      </c>
      <c r="AF168" s="145">
        <f t="shared" si="146"/>
        <v>0</v>
      </c>
      <c r="AG168" s="145">
        <f t="shared" si="146"/>
        <v>0</v>
      </c>
      <c r="AH168" s="145">
        <f t="shared" si="146"/>
        <v>0</v>
      </c>
      <c r="AI168" s="145">
        <f t="shared" si="146"/>
        <v>0</v>
      </c>
      <c r="AJ168" s="145">
        <f t="shared" si="146"/>
        <v>0</v>
      </c>
      <c r="AK168" s="145">
        <f t="shared" si="146"/>
        <v>0</v>
      </c>
      <c r="AL168" s="145">
        <f t="shared" si="146"/>
        <v>0</v>
      </c>
      <c r="AM168" s="145">
        <f t="shared" si="146"/>
        <v>0</v>
      </c>
      <c r="AN168" s="145">
        <f t="shared" si="146"/>
        <v>0</v>
      </c>
      <c r="AO168" s="145">
        <f t="shared" si="146"/>
        <v>0</v>
      </c>
      <c r="AP168" s="145">
        <f t="shared" ref="AP168:BQ168" si="147">AP128+SUM(AP136:AP166)</f>
        <v>0</v>
      </c>
      <c r="AQ168" s="145">
        <f t="shared" si="147"/>
        <v>0</v>
      </c>
      <c r="AR168" s="145">
        <f t="shared" si="147"/>
        <v>0</v>
      </c>
      <c r="AS168" s="145">
        <f t="shared" si="147"/>
        <v>0</v>
      </c>
      <c r="AT168" s="145">
        <f t="shared" si="147"/>
        <v>0</v>
      </c>
      <c r="AU168" s="145">
        <f t="shared" si="147"/>
        <v>0</v>
      </c>
      <c r="AV168" s="145">
        <f t="shared" si="147"/>
        <v>0</v>
      </c>
      <c r="AW168" s="145">
        <f t="shared" si="147"/>
        <v>0</v>
      </c>
      <c r="AX168" s="145">
        <f t="shared" si="147"/>
        <v>0</v>
      </c>
      <c r="AY168" s="145">
        <f t="shared" si="147"/>
        <v>0</v>
      </c>
      <c r="AZ168" s="145">
        <f t="shared" si="147"/>
        <v>0</v>
      </c>
      <c r="BA168" s="145">
        <f t="shared" si="147"/>
        <v>0</v>
      </c>
      <c r="BB168" s="145">
        <f t="shared" si="147"/>
        <v>0</v>
      </c>
      <c r="BC168" s="145">
        <f t="shared" si="147"/>
        <v>0</v>
      </c>
      <c r="BD168" s="145">
        <f t="shared" si="147"/>
        <v>0</v>
      </c>
      <c r="BE168" s="145">
        <f t="shared" si="147"/>
        <v>0</v>
      </c>
      <c r="BF168" s="145">
        <f t="shared" si="147"/>
        <v>0</v>
      </c>
      <c r="BG168" s="145">
        <f t="shared" si="147"/>
        <v>0</v>
      </c>
      <c r="BH168" s="145">
        <f t="shared" si="147"/>
        <v>0</v>
      </c>
      <c r="BI168" s="145">
        <f t="shared" si="147"/>
        <v>0</v>
      </c>
      <c r="BJ168" s="145">
        <f t="shared" si="147"/>
        <v>0</v>
      </c>
      <c r="BK168" s="145">
        <f t="shared" si="147"/>
        <v>0</v>
      </c>
      <c r="BL168" s="145">
        <f t="shared" si="147"/>
        <v>0</v>
      </c>
      <c r="BM168" s="145">
        <f t="shared" si="147"/>
        <v>0</v>
      </c>
      <c r="BN168" s="145">
        <f t="shared" si="147"/>
        <v>0</v>
      </c>
      <c r="BO168" s="145">
        <f t="shared" si="147"/>
        <v>0</v>
      </c>
      <c r="BP168" s="145">
        <f t="shared" si="147"/>
        <v>0</v>
      </c>
      <c r="BQ168" s="145">
        <f t="shared" si="147"/>
        <v>0</v>
      </c>
    </row>
    <row r="169" spans="1:69" ht="12.75" customHeight="1">
      <c r="D169" s="19" t="s">
        <v>18</v>
      </c>
      <c r="E169" s="1" t="s">
        <v>25</v>
      </c>
      <c r="I169" s="34"/>
      <c r="J169" s="9">
        <f>J134-SUM(J137:J166)+I169</f>
        <v>0</v>
      </c>
      <c r="K169" s="9">
        <f t="shared" ref="K169:BQ169" si="148">K134-SUM(K137:K166)+J169</f>
        <v>0</v>
      </c>
      <c r="L169" s="9">
        <f t="shared" si="148"/>
        <v>0</v>
      </c>
      <c r="M169" s="9">
        <f t="shared" si="148"/>
        <v>0</v>
      </c>
      <c r="N169" s="9">
        <f t="shared" si="148"/>
        <v>0</v>
      </c>
      <c r="O169" s="9">
        <f t="shared" si="148"/>
        <v>0</v>
      </c>
      <c r="P169" s="9">
        <f t="shared" si="148"/>
        <v>0</v>
      </c>
      <c r="Q169" s="9">
        <f t="shared" si="148"/>
        <v>0</v>
      </c>
      <c r="R169" s="9">
        <f t="shared" si="148"/>
        <v>0</v>
      </c>
      <c r="S169" s="9">
        <f t="shared" si="148"/>
        <v>0</v>
      </c>
      <c r="T169" s="9">
        <f t="shared" si="148"/>
        <v>0</v>
      </c>
      <c r="U169" s="9">
        <f t="shared" si="148"/>
        <v>0</v>
      </c>
      <c r="V169" s="9">
        <f t="shared" si="148"/>
        <v>0</v>
      </c>
      <c r="W169" s="9">
        <f t="shared" si="148"/>
        <v>0</v>
      </c>
      <c r="X169" s="9">
        <f t="shared" si="148"/>
        <v>0</v>
      </c>
      <c r="Y169" s="9">
        <f t="shared" si="148"/>
        <v>0</v>
      </c>
      <c r="Z169" s="9">
        <f t="shared" si="148"/>
        <v>0</v>
      </c>
      <c r="AA169" s="9">
        <f t="shared" si="148"/>
        <v>0</v>
      </c>
      <c r="AB169" s="9">
        <f t="shared" si="148"/>
        <v>0</v>
      </c>
      <c r="AC169" s="9">
        <f t="shared" si="148"/>
        <v>0</v>
      </c>
      <c r="AD169" s="9">
        <f t="shared" si="148"/>
        <v>0</v>
      </c>
      <c r="AE169" s="9">
        <f t="shared" si="148"/>
        <v>0</v>
      </c>
      <c r="AF169" s="9">
        <f t="shared" si="148"/>
        <v>0</v>
      </c>
      <c r="AG169" s="9">
        <f t="shared" si="148"/>
        <v>0</v>
      </c>
      <c r="AH169" s="9">
        <f t="shared" si="148"/>
        <v>0</v>
      </c>
      <c r="AI169" s="9">
        <f t="shared" si="148"/>
        <v>0</v>
      </c>
      <c r="AJ169" s="9">
        <f t="shared" si="148"/>
        <v>0</v>
      </c>
      <c r="AK169" s="9">
        <f t="shared" si="148"/>
        <v>0</v>
      </c>
      <c r="AL169" s="9">
        <f t="shared" si="148"/>
        <v>0</v>
      </c>
      <c r="AM169" s="9">
        <f t="shared" si="148"/>
        <v>0</v>
      </c>
      <c r="AN169" s="9">
        <f t="shared" si="148"/>
        <v>0</v>
      </c>
      <c r="AO169" s="9">
        <f t="shared" si="148"/>
        <v>0</v>
      </c>
      <c r="AP169" s="9">
        <f t="shared" si="148"/>
        <v>0</v>
      </c>
      <c r="AQ169" s="9">
        <f t="shared" si="148"/>
        <v>0</v>
      </c>
      <c r="AR169" s="9">
        <f t="shared" si="148"/>
        <v>0</v>
      </c>
      <c r="AS169" s="9">
        <f t="shared" si="148"/>
        <v>0</v>
      </c>
      <c r="AT169" s="9">
        <f t="shared" si="148"/>
        <v>0</v>
      </c>
      <c r="AU169" s="9">
        <f t="shared" si="148"/>
        <v>0</v>
      </c>
      <c r="AV169" s="9">
        <f t="shared" si="148"/>
        <v>0</v>
      </c>
      <c r="AW169" s="9">
        <f t="shared" si="148"/>
        <v>0</v>
      </c>
      <c r="AX169" s="9">
        <f t="shared" si="148"/>
        <v>0</v>
      </c>
      <c r="AY169" s="9">
        <f t="shared" si="148"/>
        <v>0</v>
      </c>
      <c r="AZ169" s="9">
        <f t="shared" si="148"/>
        <v>0</v>
      </c>
      <c r="BA169" s="9">
        <f t="shared" si="148"/>
        <v>0</v>
      </c>
      <c r="BB169" s="9">
        <f t="shared" si="148"/>
        <v>0</v>
      </c>
      <c r="BC169" s="9">
        <f t="shared" si="148"/>
        <v>0</v>
      </c>
      <c r="BD169" s="9">
        <f t="shared" si="148"/>
        <v>0</v>
      </c>
      <c r="BE169" s="9">
        <f t="shared" si="148"/>
        <v>0</v>
      </c>
      <c r="BF169" s="9">
        <f t="shared" si="148"/>
        <v>0</v>
      </c>
      <c r="BG169" s="9">
        <f t="shared" si="148"/>
        <v>0</v>
      </c>
      <c r="BH169" s="9">
        <f t="shared" si="148"/>
        <v>0</v>
      </c>
      <c r="BI169" s="9">
        <f t="shared" si="148"/>
        <v>0</v>
      </c>
      <c r="BJ169" s="9">
        <f t="shared" si="148"/>
        <v>0</v>
      </c>
      <c r="BK169" s="9">
        <f t="shared" si="148"/>
        <v>0</v>
      </c>
      <c r="BL169" s="9">
        <f t="shared" si="148"/>
        <v>0</v>
      </c>
      <c r="BM169" s="9">
        <f t="shared" si="148"/>
        <v>0</v>
      </c>
      <c r="BN169" s="9">
        <f t="shared" si="148"/>
        <v>0</v>
      </c>
      <c r="BO169" s="9">
        <f t="shared" si="148"/>
        <v>0</v>
      </c>
      <c r="BP169" s="9">
        <f t="shared" si="148"/>
        <v>0</v>
      </c>
      <c r="BQ169" s="9">
        <f t="shared" si="148"/>
        <v>0</v>
      </c>
    </row>
    <row r="170" spans="1:69" ht="12.75" customHeight="1">
      <c r="D170" s="19" t="str">
        <f>"Total Closing RAB - "&amp;B121</f>
        <v>Total Closing RAB - Standard metering</v>
      </c>
      <c r="E170" s="1" t="s">
        <v>25</v>
      </c>
      <c r="I170" s="34"/>
      <c r="J170" s="1">
        <f>J169+J131</f>
        <v>18.10414805965792</v>
      </c>
      <c r="K170" s="1">
        <f t="shared" ref="K170:N170" si="149">K169+K131</f>
        <v>12.873803101602444</v>
      </c>
      <c r="L170" s="1">
        <f t="shared" si="149"/>
        <v>7.643458143546968</v>
      </c>
      <c r="M170" s="1">
        <f t="shared" si="149"/>
        <v>2.4131131854914916</v>
      </c>
      <c r="N170" s="1">
        <f t="shared" si="149"/>
        <v>1.7763568394002505E-15</v>
      </c>
      <c r="O170" s="1">
        <f t="shared" ref="O170:S170" si="150">O169+O131</f>
        <v>1.7763568394002505E-15</v>
      </c>
      <c r="P170" s="1">
        <f t="shared" si="150"/>
        <v>1.7763568394002505E-15</v>
      </c>
      <c r="Q170" s="1">
        <f t="shared" si="150"/>
        <v>1.7763568394002505E-15</v>
      </c>
      <c r="R170" s="1">
        <f t="shared" si="150"/>
        <v>1.7763568394002505E-15</v>
      </c>
      <c r="S170" s="1">
        <f t="shared" si="150"/>
        <v>1.7763568394002505E-15</v>
      </c>
      <c r="T170" s="1">
        <f t="shared" ref="T170:BK170" si="151">T169+T131</f>
        <v>1.7763568394002505E-15</v>
      </c>
      <c r="U170" s="1">
        <f t="shared" si="151"/>
        <v>1.7763568394002505E-15</v>
      </c>
      <c r="V170" s="1">
        <f t="shared" si="151"/>
        <v>1.7763568394002505E-15</v>
      </c>
      <c r="W170" s="1">
        <f t="shared" si="151"/>
        <v>1.7763568394002505E-15</v>
      </c>
      <c r="X170" s="1">
        <f t="shared" si="151"/>
        <v>1.7763568394002505E-15</v>
      </c>
      <c r="Y170" s="1">
        <f t="shared" si="151"/>
        <v>1.7763568394002505E-15</v>
      </c>
      <c r="Z170" s="1">
        <f t="shared" si="151"/>
        <v>1.7763568394002505E-15</v>
      </c>
      <c r="AA170" s="1">
        <f t="shared" si="151"/>
        <v>1.7763568394002505E-15</v>
      </c>
      <c r="AB170" s="1">
        <f t="shared" si="151"/>
        <v>1.7763568394002505E-15</v>
      </c>
      <c r="AC170" s="1">
        <f t="shared" si="151"/>
        <v>1.7763568394002505E-15</v>
      </c>
      <c r="AD170" s="1">
        <f t="shared" si="151"/>
        <v>1.7763568394002505E-15</v>
      </c>
      <c r="AE170" s="1">
        <f t="shared" si="151"/>
        <v>1.7763568394002505E-15</v>
      </c>
      <c r="AF170" s="1">
        <f t="shared" si="151"/>
        <v>1.7763568394002505E-15</v>
      </c>
      <c r="AG170" s="1">
        <f t="shared" si="151"/>
        <v>1.7763568394002505E-15</v>
      </c>
      <c r="AH170" s="1">
        <f t="shared" si="151"/>
        <v>1.7763568394002505E-15</v>
      </c>
      <c r="AI170" s="1">
        <f t="shared" si="151"/>
        <v>1.7763568394002505E-15</v>
      </c>
      <c r="AJ170" s="1">
        <f t="shared" si="151"/>
        <v>1.7763568394002505E-15</v>
      </c>
      <c r="AK170" s="1">
        <f t="shared" si="151"/>
        <v>1.7763568394002505E-15</v>
      </c>
      <c r="AL170" s="1">
        <f t="shared" si="151"/>
        <v>1.7763568394002505E-15</v>
      </c>
      <c r="AM170" s="1">
        <f t="shared" si="151"/>
        <v>1.7763568394002505E-15</v>
      </c>
      <c r="AN170" s="1">
        <f t="shared" si="151"/>
        <v>1.7763568394002505E-15</v>
      </c>
      <c r="AO170" s="1">
        <f t="shared" si="151"/>
        <v>1.7763568394002505E-15</v>
      </c>
      <c r="AP170" s="1">
        <f t="shared" si="151"/>
        <v>1.7763568394002505E-15</v>
      </c>
      <c r="AQ170" s="1">
        <f t="shared" si="151"/>
        <v>1.7763568394002505E-15</v>
      </c>
      <c r="AR170" s="1">
        <f t="shared" si="151"/>
        <v>1.7763568394002505E-15</v>
      </c>
      <c r="AS170" s="1">
        <f t="shared" si="151"/>
        <v>1.7763568394002505E-15</v>
      </c>
      <c r="AT170" s="1">
        <f t="shared" si="151"/>
        <v>1.7763568394002505E-15</v>
      </c>
      <c r="AU170" s="1">
        <f t="shared" si="151"/>
        <v>1.7763568394002505E-15</v>
      </c>
      <c r="AV170" s="1">
        <f t="shared" si="151"/>
        <v>1.7763568394002505E-15</v>
      </c>
      <c r="AW170" s="1">
        <f t="shared" si="151"/>
        <v>1.7763568394002505E-15</v>
      </c>
      <c r="AX170" s="1">
        <f t="shared" si="151"/>
        <v>1.7763568394002505E-15</v>
      </c>
      <c r="AY170" s="1">
        <f t="shared" si="151"/>
        <v>1.7763568394002505E-15</v>
      </c>
      <c r="AZ170" s="1">
        <f t="shared" si="151"/>
        <v>1.7763568394002505E-15</v>
      </c>
      <c r="BA170" s="1">
        <f t="shared" si="151"/>
        <v>1.7763568394002505E-15</v>
      </c>
      <c r="BB170" s="1">
        <f t="shared" si="151"/>
        <v>1.7763568394002505E-15</v>
      </c>
      <c r="BC170" s="1">
        <f t="shared" si="151"/>
        <v>1.7763568394002505E-15</v>
      </c>
      <c r="BD170" s="1">
        <f t="shared" si="151"/>
        <v>1.7763568394002505E-15</v>
      </c>
      <c r="BE170" s="1">
        <f t="shared" si="151"/>
        <v>1.7763568394002505E-15</v>
      </c>
      <c r="BF170" s="1">
        <f t="shared" si="151"/>
        <v>1.7763568394002505E-15</v>
      </c>
      <c r="BG170" s="1">
        <f t="shared" si="151"/>
        <v>1.7763568394002505E-15</v>
      </c>
      <c r="BH170" s="1">
        <f t="shared" si="151"/>
        <v>1.7763568394002505E-15</v>
      </c>
      <c r="BI170" s="1">
        <f t="shared" si="151"/>
        <v>1.7763568394002505E-15</v>
      </c>
      <c r="BJ170" s="1">
        <f t="shared" si="151"/>
        <v>1.7763568394002505E-15</v>
      </c>
      <c r="BK170" s="1">
        <f t="shared" si="151"/>
        <v>1.7763568394002505E-15</v>
      </c>
      <c r="BL170" s="1">
        <f t="shared" ref="BL170:BP170" si="152">BL169+BL131</f>
        <v>1.7763568394002505E-15</v>
      </c>
      <c r="BM170" s="1">
        <f t="shared" si="152"/>
        <v>1.7763568394002505E-15</v>
      </c>
      <c r="BN170" s="1">
        <f t="shared" si="152"/>
        <v>1.7763568394002505E-15</v>
      </c>
      <c r="BO170" s="1">
        <f t="shared" si="152"/>
        <v>1.7763568394002505E-15</v>
      </c>
      <c r="BP170" s="1">
        <f t="shared" si="152"/>
        <v>1.7763568394002505E-15</v>
      </c>
      <c r="BQ170" s="1">
        <f t="shared" ref="BQ170" si="153">BQ169+BQ131</f>
        <v>1.7763568394002505E-15</v>
      </c>
    </row>
    <row r="171" spans="1:69" ht="12.75" customHeight="1">
      <c r="I171" s="34"/>
    </row>
    <row r="172" spans="1:69" ht="12.75" customHeight="1">
      <c r="I172" s="34"/>
    </row>
    <row r="173" spans="1:69" s="16" customFormat="1" ht="12.75" customHeight="1">
      <c r="A173" s="17"/>
      <c r="B173" s="18" t="str">
        <f>Inputs!C46</f>
        <v>Public lighting</v>
      </c>
      <c r="C173" s="17"/>
      <c r="D173" s="21"/>
      <c r="E173" s="17"/>
      <c r="F173" s="17"/>
      <c r="G173" s="17"/>
      <c r="H173" s="17"/>
      <c r="I173" s="35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</row>
    <row r="174" spans="1:69" ht="12.75" customHeight="1">
      <c r="B174" s="8"/>
      <c r="C174" s="1" t="s">
        <v>9</v>
      </c>
      <c r="I174" s="34">
        <f>INDEX(Inputs!$E$43:$E$49, MATCH(B173, Inputs!$C$43:$C$49,0))</f>
        <v>10.036458876263945</v>
      </c>
    </row>
    <row r="175" spans="1:69" ht="12.75" customHeight="1">
      <c r="B175" s="8"/>
      <c r="C175" s="1" t="s">
        <v>10</v>
      </c>
      <c r="I175" s="171" t="str">
        <f>IF(INDEX(Inputs!$F$43:$F$49,MATCH(B173,Inputs!$C$43:$C$49,0))&lt;0,1,INDEX(Inputs!$F$43:$F$49,MATCH(B173,Inputs!$C$43:$C$49,0)))</f>
        <v>n/a</v>
      </c>
    </row>
    <row r="176" spans="1:69" ht="12.75" customHeight="1">
      <c r="B176" s="8"/>
      <c r="I176" s="34"/>
    </row>
    <row r="177" spans="1:69" ht="12.75" customHeight="1">
      <c r="C177" s="2" t="s">
        <v>11</v>
      </c>
      <c r="I177" s="34"/>
    </row>
    <row r="178" spans="1:69" ht="12.75" customHeight="1">
      <c r="D178" s="146" t="s">
        <v>66</v>
      </c>
      <c r="E178" s="145" t="s">
        <v>25</v>
      </c>
      <c r="F178" s="145"/>
      <c r="G178" s="145"/>
      <c r="H178" s="145"/>
      <c r="I178" s="147"/>
      <c r="J178" s="153">
        <f>IF(OR($I174=0,I183=0),0,IF($I181&gt;0,(MIN($I183/$I174, $I183-SUM($I178:I178))),(MAX($I183/$I174, $I183-SUM($I178:I178)))))</f>
        <v>1.2576776917663615</v>
      </c>
      <c r="K178" s="153">
        <f>IF(OR($I174=0,J183=0),0,IF($I181&gt;0,(MIN($I183/$I174, $I183-SUM($I178:J178))),(MAX($I183/$I174, $I183-SUM($I178:J178)))))</f>
        <v>1.2576776917663615</v>
      </c>
      <c r="L178" s="153">
        <f>IF(OR($I174=0,K183=0),0,IF($I181&gt;0,(MIN($I183/$I174, $I183-SUM($I178:K178))),(MAX($I183/$I174, $I183-SUM($I178:K178)))))</f>
        <v>1.2576776917663615</v>
      </c>
      <c r="M178" s="153">
        <f>IF(OR($I174=0,L183=0),0,IF($I181&gt;0,(MIN($I183/$I174, $I183-SUM($I178:L178))),(MAX($I183/$I174, $I183-SUM($I178:L178)))))</f>
        <v>1.2576776917663615</v>
      </c>
      <c r="N178" s="153">
        <f>IF(OR($I174=0,M183=0),0,IF($I181&gt;0,(MIN($I183/$I174, $I183-SUM($I178:M178))),(MAX($I183/$I174, $I183-SUM($I178:M178)))))</f>
        <v>1.2576776917663615</v>
      </c>
      <c r="O178" s="153">
        <f>IF(OR($I174=0,N183=0),0,IF($I181&gt;0,(MIN($I183/$I174, $I183-SUM($I178:N178))),(MAX($I183/$I174, $I183-SUM($I178:N178)))))</f>
        <v>1.2576776917663615</v>
      </c>
      <c r="P178" s="153">
        <f>IF(OR($I174=0,O183=0),0,IF($I181&gt;0,(MIN($I183/$I174, $I183-SUM($I178:O178))),(MAX($I183/$I174, $I183-SUM($I178:O178)))))</f>
        <v>1.2576776917663615</v>
      </c>
      <c r="Q178" s="153">
        <f>IF(OR($I174=0,P183=0),0,IF($I181&gt;0,(MIN($I183/$I174, $I183-SUM($I178:P178))),(MAX($I183/$I174, $I183-SUM($I178:P178)))))</f>
        <v>1.2576776917663615</v>
      </c>
      <c r="R178" s="153">
        <f>IF(OR($I174=0,Q183=0),0,IF($I181&gt;0,(MIN($I183/$I174, $I183-SUM($I178:Q178))),(MAX($I183/$I174, $I183-SUM($I178:Q178)))))</f>
        <v>1.2576776917663615</v>
      </c>
      <c r="S178" s="153">
        <f>IF(OR($I174=0,R183=0),0,IF($I181&gt;0,(MIN($I183/$I174, $I183-SUM($I178:R178))),(MAX($I183/$I174, $I183-SUM($I178:R178)))))</f>
        <v>1.2576776917663615</v>
      </c>
      <c r="T178" s="153">
        <f>IF(OR($I174=0,S183=0),0,IF($I181&gt;0,(MIN($I183/$I174, $I183-SUM($I178:S178))),(MAX($I183/$I174, $I183-SUM($I178:S178)))))</f>
        <v>4.5853515344035145E-2</v>
      </c>
      <c r="U178" s="153">
        <f>IF(OR($I174=0,T183=0),0,IF($I181&gt;0,(MIN($I183/$I174, $I183-SUM($I178:T178))),(MAX($I183/$I174, $I183-SUM($I178:T178)))))</f>
        <v>0</v>
      </c>
      <c r="V178" s="153">
        <f>IF(OR($I174=0,U183=0),0,IF($I181&gt;0,(MIN($I183/$I174, $I183-SUM($I178:U178))),(MAX($I183/$I174, $I183-SUM($I178:U178)))))</f>
        <v>0</v>
      </c>
      <c r="W178" s="153">
        <f>IF(OR($I174=0,V183=0),0,IF($I181&gt;0,(MIN($I183/$I174, $I183-SUM($I178:V178))),(MAX($I183/$I174, $I183-SUM($I178:V178)))))</f>
        <v>0</v>
      </c>
      <c r="X178" s="153">
        <f>IF(OR($I174=0,W183=0),0,IF($I181&gt;0,(MIN($I183/$I174, $I183-SUM($I178:W178))),(MAX($I183/$I174, $I183-SUM($I178:W178)))))</f>
        <v>0</v>
      </c>
      <c r="Y178" s="153">
        <f>IF(OR($I174=0,X183=0),0,IF($I181&gt;0,(MIN($I183/$I174, $I183-SUM($I178:X178))),(MAX($I183/$I174, $I183-SUM($I178:X178)))))</f>
        <v>0</v>
      </c>
      <c r="Z178" s="153">
        <f>IF(OR($I174=0,Y183=0),0,IF($I181&gt;0,(MIN($I183/$I174, $I183-SUM($I178:Y178))),(MAX($I183/$I174, $I183-SUM($I178:Y178)))))</f>
        <v>0</v>
      </c>
      <c r="AA178" s="153">
        <f>IF(OR($I174=0,Z183=0),0,IF($I181&gt;0,(MIN($I183/$I174, $I183-SUM($I178:Z178))),(MAX($I183/$I174, $I183-SUM($I178:Z178)))))</f>
        <v>0</v>
      </c>
      <c r="AB178" s="153">
        <f>IF(OR($I174=0,AA183=0),0,IF($I181&gt;0,(MIN($I183/$I174, $I183-SUM($I178:AA178))),(MAX($I183/$I174, $I183-SUM($I178:AA178)))))</f>
        <v>0</v>
      </c>
      <c r="AC178" s="153">
        <f>IF(OR($I174=0,AB183=0),0,IF($I181&gt;0,(MIN($I183/$I174, $I183-SUM($I178:AB178))),(MAX($I183/$I174, $I183-SUM($I178:AB178)))))</f>
        <v>0</v>
      </c>
      <c r="AD178" s="153">
        <f>IF(OR($I174=0,AC183=0),0,IF($I181&gt;0,(MIN($I183/$I174, $I183-SUM($I178:AC178))),(MAX($I183/$I174, $I183-SUM($I178:AC178)))))</f>
        <v>0</v>
      </c>
      <c r="AE178" s="153">
        <f>IF(OR($I174=0,AD183=0),0,IF($I181&gt;0,(MIN($I183/$I174, $I183-SUM($I178:AD178))),(MAX($I183/$I174, $I183-SUM($I178:AD178)))))</f>
        <v>0</v>
      </c>
      <c r="AF178" s="153">
        <f>IF(OR($I174=0,AE183=0),0,IF($I181&gt;0,(MIN($I183/$I174, $I183-SUM($I178:AE178))),(MAX($I183/$I174, $I183-SUM($I178:AE178)))))</f>
        <v>0</v>
      </c>
      <c r="AG178" s="153">
        <f>IF(OR($I174=0,AF183=0),0,IF($I181&gt;0,(MIN($I183/$I174, $I183-SUM($I178:AF178))),(MAX($I183/$I174, $I183-SUM($I178:AF178)))))</f>
        <v>0</v>
      </c>
      <c r="AH178" s="153">
        <f>IF(OR($I174=0,AG183=0),0,IF($I181&gt;0,(MIN($I183/$I174, $I183-SUM($I178:AG178))),(MAX($I183/$I174, $I183-SUM($I178:AG178)))))</f>
        <v>0</v>
      </c>
      <c r="AI178" s="153">
        <f>IF(OR($I174=0,AH183=0),0,IF($I181&gt;0,(MIN($I183/$I174, $I183-SUM($I178:AH178))),(MAX($I183/$I174, $I183-SUM($I178:AH178)))))</f>
        <v>0</v>
      </c>
      <c r="AJ178" s="153">
        <f>IF(OR($I174=0,AI183=0),0,IF($I181&gt;0,(MIN($I183/$I174, $I183-SUM($I178:AI178))),(MAX($I183/$I174, $I183-SUM($I178:AI178)))))</f>
        <v>0</v>
      </c>
      <c r="AK178" s="153">
        <f>IF(OR($I174=0,AJ183=0),0,IF($I181&gt;0,(MIN($I183/$I174, $I183-SUM($I178:AJ178))),(MAX($I183/$I174, $I183-SUM($I178:AJ178)))))</f>
        <v>0</v>
      </c>
      <c r="AL178" s="153">
        <f>IF(OR($I174=0,AK183=0),0,IF($I181&gt;0,(MIN($I183/$I174, $I183-SUM($I178:AK178))),(MAX($I183/$I174, $I183-SUM($I178:AK178)))))</f>
        <v>0</v>
      </c>
      <c r="AM178" s="153">
        <f>IF(OR($I174=0,AL183=0),0,IF($I181&gt;0,(MIN($I183/$I174, $I183-SUM($I178:AL178))),(MAX($I183/$I174, $I183-SUM($I178:AL178)))))</f>
        <v>0</v>
      </c>
      <c r="AN178" s="153">
        <f>IF(OR($I174=0,AM183=0),0,IF($I181&gt;0,(MIN($I183/$I174, $I183-SUM($I178:AM178))),(MAX($I183/$I174, $I183-SUM($I178:AM178)))))</f>
        <v>0</v>
      </c>
      <c r="AO178" s="153">
        <f>IF(OR($I174=0,AN183=0),0,IF($I181&gt;0,(MIN($I183/$I174, $I183-SUM($I178:AN178))),(MAX($I183/$I174, $I183-SUM($I178:AN178)))))</f>
        <v>0</v>
      </c>
      <c r="AP178" s="153">
        <f>IF(OR($I174=0,AO183=0),0,IF($I181&gt;0,(MIN($I183/$I174, $I183-SUM($I178:AO178))),(MAX($I183/$I174, $I183-SUM($I178:AO178)))))</f>
        <v>0</v>
      </c>
      <c r="AQ178" s="153">
        <f>IF(OR($I174=0,AP183=0),0,IF($I181&gt;0,(MIN($I183/$I174, $I183-SUM($I178:AP178))),(MAX($I183/$I174, $I183-SUM($I178:AP178)))))</f>
        <v>0</v>
      </c>
      <c r="AR178" s="153">
        <f>IF(OR($I174=0,AQ183=0),0,IF($I181&gt;0,(MIN($I183/$I174, $I183-SUM($I178:AQ178))),(MAX($I183/$I174, $I183-SUM($I178:AQ178)))))</f>
        <v>0</v>
      </c>
      <c r="AS178" s="153">
        <f>IF(OR($I174=0,AR183=0),0,IF($I181&gt;0,(MIN($I183/$I174, $I183-SUM($I178:AR178))),(MAX($I183/$I174, $I183-SUM($I178:AR178)))))</f>
        <v>0</v>
      </c>
      <c r="AT178" s="153">
        <f>IF(OR($I174=0,AS183=0),0,IF($I181&gt;0,(MIN($I183/$I174, $I183-SUM($I178:AS178))),(MAX($I183/$I174, $I183-SUM($I178:AS178)))))</f>
        <v>0</v>
      </c>
      <c r="AU178" s="153">
        <f>IF(OR($I174=0,AT183=0),0,IF($I181&gt;0,(MIN($I183/$I174, $I183-SUM($I178:AT178))),(MAX($I183/$I174, $I183-SUM($I178:AT178)))))</f>
        <v>0</v>
      </c>
      <c r="AV178" s="153">
        <f>IF(OR($I174=0,AU183=0),0,IF($I181&gt;0,(MIN($I183/$I174, $I183-SUM($I178:AU178))),(MAX($I183/$I174, $I183-SUM($I178:AU178)))))</f>
        <v>0</v>
      </c>
      <c r="AW178" s="153">
        <f>IF(OR($I174=0,AV183=0),0,IF($I181&gt;0,(MIN($I183/$I174, $I183-SUM($I178:AV178))),(MAX($I183/$I174, $I183-SUM($I178:AV178)))))</f>
        <v>0</v>
      </c>
      <c r="AX178" s="153">
        <f>IF(OR($I174=0,AW183=0),0,IF($I181&gt;0,(MIN($I183/$I174, $I183-SUM($I178:AW178))),(MAX($I183/$I174, $I183-SUM($I178:AW178)))))</f>
        <v>0</v>
      </c>
      <c r="AY178" s="153">
        <f>IF(OR($I174=0,AX183=0),0,IF($I181&gt;0,(MIN($I183/$I174, $I183-SUM($I178:AX178))),(MAX($I183/$I174, $I183-SUM($I178:AX178)))))</f>
        <v>0</v>
      </c>
      <c r="AZ178" s="153">
        <f>IF(OR($I174=0,AY183=0),0,IF($I181&gt;0,(MIN($I183/$I174, $I183-SUM($I178:AY178))),(MAX($I183/$I174, $I183-SUM($I178:AY178)))))</f>
        <v>0</v>
      </c>
      <c r="BA178" s="153">
        <f>IF(OR($I174=0,AZ183=0),0,IF($I181&gt;0,(MIN($I183/$I174, $I183-SUM($I178:AZ178))),(MAX($I183/$I174, $I183-SUM($I178:AZ178)))))</f>
        <v>0</v>
      </c>
      <c r="BB178" s="153">
        <f>IF(OR($I174=0,BA183=0),0,IF($I181&gt;0,(MIN($I183/$I174, $I183-SUM($I178:BA178))),(MAX($I183/$I174, $I183-SUM($I178:BA178)))))</f>
        <v>0</v>
      </c>
      <c r="BC178" s="153">
        <f>IF(OR($I174=0,BB183=0),0,IF($I181&gt;0,(MIN($I183/$I174, $I183-SUM($I178:BB178))),(MAX($I183/$I174, $I183-SUM($I178:BB178)))))</f>
        <v>0</v>
      </c>
      <c r="BD178" s="153">
        <f>IF(OR($I174=0,BC183=0),0,IF($I181&gt;0,(MIN($I183/$I174, $I183-SUM($I178:BC178))),(MAX($I183/$I174, $I183-SUM($I178:BC178)))))</f>
        <v>0</v>
      </c>
      <c r="BE178" s="153">
        <f>IF(OR($I174=0,BD183=0),0,IF($I181&gt;0,(MIN($I183/$I174, $I183-SUM($I178:BD178))),(MAX($I183/$I174, $I183-SUM($I178:BD178)))))</f>
        <v>0</v>
      </c>
      <c r="BF178" s="153">
        <f>IF(OR($I174=0,BE183=0),0,IF($I181&gt;0,(MIN($I183/$I174, $I183-SUM($I178:BE178))),(MAX($I183/$I174, $I183-SUM($I178:BE178)))))</f>
        <v>0</v>
      </c>
      <c r="BG178" s="153">
        <f>IF(OR($I174=0,BF183=0),0,IF($I181&gt;0,(MIN($I183/$I174, $I183-SUM($I178:BF178))),(MAX($I183/$I174, $I183-SUM($I178:BF178)))))</f>
        <v>0</v>
      </c>
      <c r="BH178" s="153">
        <f>IF(OR($I174=0,BG183=0),0,IF($I181&gt;0,(MIN($I183/$I174, $I183-SUM($I178:BG178))),(MAX($I183/$I174, $I183-SUM($I178:BG178)))))</f>
        <v>0</v>
      </c>
      <c r="BI178" s="153">
        <f>IF(OR($I174=0,BH183=0),0,IF($I181&gt;0,(MIN($I183/$I174, $I183-SUM($I178:BH178))),(MAX($I183/$I174, $I183-SUM($I178:BH178)))))</f>
        <v>0</v>
      </c>
      <c r="BJ178" s="153">
        <f>IF(OR($I174=0,BI183=0),0,IF($I181&gt;0,(MIN($I183/$I174, $I183-SUM($I178:BI178))),(MAX($I183/$I174, $I183-SUM($I178:BI178)))))</f>
        <v>0</v>
      </c>
      <c r="BK178" s="153">
        <f>IF(OR($I174=0,BJ183=0),0,IF($I181&gt;0,(MIN($I183/$I174, $I183-SUM($I178:BJ178))),(MAX($I183/$I174, $I183-SUM($I178:BJ178)))))</f>
        <v>0</v>
      </c>
      <c r="BL178" s="153">
        <f>IF(OR($I174=0,BK183=0),0,IF($I181&gt;0,(MIN($I183/$I174, $I183-SUM($I178:BK178))),(MAX($I183/$I174, $I183-SUM($I178:BK178)))))</f>
        <v>0</v>
      </c>
      <c r="BM178" s="153">
        <f>IF(OR($I174=0,BL183=0),0,IF($I181&gt;0,(MIN($I183/$I174, $I183-SUM($I178:BL178))),(MAX($I183/$I174, $I183-SUM($I178:BL178)))))</f>
        <v>0</v>
      </c>
      <c r="BN178" s="153">
        <f>IF(OR($I174=0,BM183=0),0,IF($I181&gt;0,(MIN($I183/$I174, $I183-SUM($I178:BM178))),(MAX($I183/$I174, $I183-SUM($I178:BM178)))))</f>
        <v>0</v>
      </c>
      <c r="BO178" s="153">
        <f>IF(OR($I174=0,BN183=0),0,IF($I181&gt;0,(MIN($I183/$I174, $I183-SUM($I178:BN178))),(MAX($I183/$I174, $I183-SUM($I178:BN178)))))</f>
        <v>0</v>
      </c>
      <c r="BP178" s="153">
        <f>IF(OR($I174=0,BO183=0),0,IF($I181&gt;0,(MIN($I183/$I174, $I183-SUM($I178:BO178))),(MAX($I183/$I174, $I183-SUM($I178:BO178)))))</f>
        <v>0</v>
      </c>
      <c r="BQ178" s="153">
        <f>IF(OR($I174=0,BP183=0),0,IF($I181&gt;0,(MIN($I183/$I174, $I183-SUM($I178:BP178))),(MAX($I183/$I174, $I183-SUM($I178:BP178)))))</f>
        <v>0</v>
      </c>
    </row>
    <row r="179" spans="1:69" ht="12.75" customHeight="1">
      <c r="D179" s="146" t="s">
        <v>65</v>
      </c>
      <c r="E179" s="145" t="s">
        <v>25</v>
      </c>
      <c r="F179" s="145"/>
      <c r="G179" s="145"/>
      <c r="H179" s="145"/>
      <c r="I179" s="147"/>
      <c r="J179" s="157"/>
      <c r="K179" s="157"/>
      <c r="L179" s="157"/>
      <c r="M179" s="157"/>
      <c r="N179" s="157"/>
      <c r="O179" s="153">
        <f>IF(OR($I174=0,N183=0),0,IF($N182&gt;0,(MIN($N182/IF($I174&lt;=5,1,($I174-5)),$N182-SUM($N179:N179))), (MAX($N182/IF($I174&lt;=5,1,($I174-5)),$N182-SUM($N179:N179)))))</f>
        <v>0</v>
      </c>
      <c r="P179" s="153">
        <f>IF(OR($I174=0,O183=0),0,IF($N182&gt;0,(MIN($N182/IF($I174&lt;=5,1,($I174-5)),$N182-SUM($N179:O179))), (MAX($N182/IF($I174&lt;=5,1,($I174-5)),$N182-SUM($N179:O179)))))</f>
        <v>0</v>
      </c>
      <c r="Q179" s="153">
        <f>IF(OR($I174=0,P183=0),0,IF($N182&gt;0,(MIN($N182/IF($I174&lt;=5,1,($I174-5)),$N182-SUM($N179:P179))), (MAX($N182/IF($I174&lt;=5,1,($I174-5)),$N182-SUM($N179:P179)))))</f>
        <v>0</v>
      </c>
      <c r="R179" s="153">
        <f>IF(OR($I174=0,Q183=0),0,IF($N182&gt;0,(MIN($N182/IF($I174&lt;=5,1,($I174-5)),$N182-SUM($N179:Q179))), (MAX($N182/IF($I174&lt;=5,1,($I174-5)),$N182-SUM($N179:Q179)))))</f>
        <v>0</v>
      </c>
      <c r="S179" s="153">
        <f>IF(OR($I174=0,R183=0),0,IF($N182&gt;0,(MIN($N182/IF($I174&lt;=5,1,($I174-5)),$N182-SUM($N179:R179))), (MAX($N182/IF($I174&lt;=5,1,($I174-5)),$N182-SUM($N179:R179)))))</f>
        <v>0</v>
      </c>
      <c r="T179" s="153">
        <f>IF(OR($I174=0,S183=0),0,IF($N182&gt;0,(MIN($N182/IF($I174&lt;=5,1,($I174-5)),$N182-SUM($N179:S179))), (MAX($N182/IF($I174&lt;=5,1,($I174-5)),$N182-SUM($N179:S179)))))</f>
        <v>0</v>
      </c>
      <c r="U179" s="153">
        <f>IF(OR($I174=0,T183=0),0,IF($N182&gt;0,(MIN($N182/IF($I174&lt;=5,1,($I174-5)),$N182-SUM($N179:T179))), (MAX($N182/IF($I174&lt;=5,1,($I174-5)),$N182-SUM($N179:T179)))))</f>
        <v>0</v>
      </c>
      <c r="V179" s="153">
        <f>IF(OR($I174=0,U183=0),0,IF($N182&gt;0,(MIN($N182/IF($I174&lt;=5,1,($I174-5)),$N182-SUM($N179:U179))), (MAX($N182/IF($I174&lt;=5,1,($I174-5)),$N182-SUM($N179:U179)))))</f>
        <v>0</v>
      </c>
      <c r="W179" s="153">
        <f>IF(OR($I174=0,V183=0),0,IF($N182&gt;0,(MIN($N182/IF($I174&lt;=5,1,($I174-5)),$N182-SUM($N179:V179))), (MAX($N182/IF($I174&lt;=5,1,($I174-5)),$N182-SUM($N179:V179)))))</f>
        <v>0</v>
      </c>
      <c r="X179" s="153">
        <f>IF(OR($I174=0,W183=0),0,IF($N182&gt;0,(MIN($N182/IF($I174&lt;=5,1,($I174-5)),$N182-SUM($N179:W179))), (MAX($N182/IF($I174&lt;=5,1,($I174-5)),$N182-SUM($N179:W179)))))</f>
        <v>0</v>
      </c>
      <c r="Y179" s="153">
        <f>IF(OR($I174=0,X183=0),0,IF($N182&gt;0,(MIN($N182/IF($I174&lt;=5,1,($I174-5)),$N182-SUM($N179:X179))), (MAX($N182/IF($I174&lt;=5,1,($I174-5)),$N182-SUM($N179:X179)))))</f>
        <v>0</v>
      </c>
      <c r="Z179" s="153">
        <f>IF(OR($I174=0,Y183=0),0,IF($N182&gt;0,(MIN($N182/IF($I174&lt;=5,1,($I174-5)),$N182-SUM($N179:Y179))), (MAX($N182/IF($I174&lt;=5,1,($I174-5)),$N182-SUM($N179:Y179)))))</f>
        <v>0</v>
      </c>
      <c r="AA179" s="153">
        <f>IF(OR($I174=0,Z183=0),0,IF($N182&gt;0,(MIN($N182/IF($I174&lt;=5,1,($I174-5)),$N182-SUM($N179:Z179))), (MAX($N182/IF($I174&lt;=5,1,($I174-5)),$N182-SUM($N179:Z179)))))</f>
        <v>0</v>
      </c>
      <c r="AB179" s="153">
        <f>IF(OR($I174=0,AA183=0),0,IF($N182&gt;0,(MIN($N182/IF($I174&lt;=5,1,($I174-5)),$N182-SUM($N179:AA179))), (MAX($N182/IF($I174&lt;=5,1,($I174-5)),$N182-SUM($N179:AA179)))))</f>
        <v>0</v>
      </c>
      <c r="AC179" s="153">
        <f>IF(OR($I174=0,AB183=0),0,IF($N182&gt;0,(MIN($N182/IF($I174&lt;=5,1,($I174-5)),$N182-SUM($N179:AB179))), (MAX($N182/IF($I174&lt;=5,1,($I174-5)),$N182-SUM($N179:AB179)))))</f>
        <v>0</v>
      </c>
      <c r="AD179" s="153">
        <f>IF(OR($I174=0,AC183=0),0,IF($N182&gt;0,(MIN($N182/IF($I174&lt;=5,1,($I174-5)),$N182-SUM($N179:AC179))), (MAX($N182/IF($I174&lt;=5,1,($I174-5)),$N182-SUM($N179:AC179)))))</f>
        <v>0</v>
      </c>
      <c r="AE179" s="153">
        <f>IF(OR($I174=0,AD183=0),0,IF($N182&gt;0,(MIN($N182/IF($I174&lt;=5,1,($I174-5)),$N182-SUM($N179:AD179))), (MAX($N182/IF($I174&lt;=5,1,($I174-5)),$N182-SUM($N179:AD179)))))</f>
        <v>0</v>
      </c>
      <c r="AF179" s="153">
        <f>IF(OR($I174=0,AE183=0),0,IF($N182&gt;0,(MIN($N182/IF($I174&lt;=5,1,($I174-5)),$N182-SUM($N179:AE179))), (MAX($N182/IF($I174&lt;=5,1,($I174-5)),$N182-SUM($N179:AE179)))))</f>
        <v>0</v>
      </c>
      <c r="AG179" s="153">
        <f>IF(OR($I174=0,AF183=0),0,IF($N182&gt;0,(MIN($N182/IF($I174&lt;=5,1,($I174-5)),$N182-SUM($N179:AF179))), (MAX($N182/IF($I174&lt;=5,1,($I174-5)),$N182-SUM($N179:AF179)))))</f>
        <v>0</v>
      </c>
      <c r="AH179" s="153">
        <f>IF(OR($I174=0,AG183=0),0,IF($N182&gt;0,(MIN($N182/IF($I174&lt;=5,1,($I174-5)),$N182-SUM($N179:AG179))), (MAX($N182/IF($I174&lt;=5,1,($I174-5)),$N182-SUM($N179:AG179)))))</f>
        <v>0</v>
      </c>
      <c r="AI179" s="153">
        <f>IF(OR($I174=0,AH183=0),0,IF($N182&gt;0,(MIN($N182/IF($I174&lt;=5,1,($I174-5)),$N182-SUM($N179:AH179))), (MAX($N182/IF($I174&lt;=5,1,($I174-5)),$N182-SUM($N179:AH179)))))</f>
        <v>0</v>
      </c>
      <c r="AJ179" s="153">
        <f>IF(OR($I174=0,AI183=0),0,IF($N182&gt;0,(MIN($N182/IF($I174&lt;=5,1,($I174-5)),$N182-SUM($N179:AI179))), (MAX($N182/IF($I174&lt;=5,1,($I174-5)),$N182-SUM($N179:AI179)))))</f>
        <v>0</v>
      </c>
      <c r="AK179" s="153">
        <f>IF(OR($I174=0,AJ183=0),0,IF($N182&gt;0,(MIN($N182/IF($I174&lt;=5,1,($I174-5)),$N182-SUM($N179:AJ179))), (MAX($N182/IF($I174&lt;=5,1,($I174-5)),$N182-SUM($N179:AJ179)))))</f>
        <v>0</v>
      </c>
      <c r="AL179" s="153">
        <f>IF(OR($I174=0,AK183=0),0,IF($N182&gt;0,(MIN($N182/IF($I174&lt;=5,1,($I174-5)),$N182-SUM($N179:AK179))), (MAX($N182/IF($I174&lt;=5,1,($I174-5)),$N182-SUM($N179:AK179)))))</f>
        <v>0</v>
      </c>
      <c r="AM179" s="153">
        <f>IF(OR($I174=0,AL183=0),0,IF($N182&gt;0,(MIN($N182/IF($I174&lt;=5,1,($I174-5)),$N182-SUM($N179:AL179))), (MAX($N182/IF($I174&lt;=5,1,($I174-5)),$N182-SUM($N179:AL179)))))</f>
        <v>0</v>
      </c>
      <c r="AN179" s="153">
        <f>IF(OR($I174=0,AM183=0),0,IF($N182&gt;0,(MIN($N182/IF($I174&lt;=5,1,($I174-5)),$N182-SUM($N179:AM179))), (MAX($N182/IF($I174&lt;=5,1,($I174-5)),$N182-SUM($N179:AM179)))))</f>
        <v>0</v>
      </c>
      <c r="AO179" s="153">
        <f>IF(OR($I174=0,AN183=0),0,IF($N182&gt;0,(MIN($N182/IF($I174&lt;=5,1,($I174-5)),$N182-SUM($N179:AN179))), (MAX($N182/IF($I174&lt;=5,1,($I174-5)),$N182-SUM($N179:AN179)))))</f>
        <v>0</v>
      </c>
      <c r="AP179" s="153">
        <f>IF(OR($I174=0,AO183=0),0,IF($N182&gt;0,(MIN($N182/IF($I174&lt;=5,1,($I174-5)),$N182-SUM($N179:AO179))), (MAX($N182/IF($I174&lt;=5,1,($I174-5)),$N182-SUM($N179:AO179)))))</f>
        <v>0</v>
      </c>
      <c r="AQ179" s="153">
        <f>IF(OR($I174=0,AP183=0),0,IF($N182&gt;0,(MIN($N182/IF($I174&lt;=5,1,($I174-5)),$N182-SUM($N179:AP179))), (MAX($N182/IF($I174&lt;=5,1,($I174-5)),$N182-SUM($N179:AP179)))))</f>
        <v>0</v>
      </c>
      <c r="AR179" s="153">
        <f>IF(OR($I174=0,AQ183=0),0,IF($N182&gt;0,(MIN($N182/IF($I174&lt;=5,1,($I174-5)),$N182-SUM($N179:AQ179))), (MAX($N182/IF($I174&lt;=5,1,($I174-5)),$N182-SUM($N179:AQ179)))))</f>
        <v>0</v>
      </c>
      <c r="AS179" s="153">
        <f>IF(OR($I174=0,AR183=0),0,IF($N182&gt;0,(MIN($N182/IF($I174&lt;=5,1,($I174-5)),$N182-SUM($N179:AR179))), (MAX($N182/IF($I174&lt;=5,1,($I174-5)),$N182-SUM($N179:AR179)))))</f>
        <v>0</v>
      </c>
      <c r="AT179" s="153">
        <f>IF(OR($I174=0,AS183=0),0,IF($N182&gt;0,(MIN($N182/IF($I174&lt;=5,1,($I174-5)),$N182-SUM($N179:AS179))), (MAX($N182/IF($I174&lt;=5,1,($I174-5)),$N182-SUM($N179:AS179)))))</f>
        <v>0</v>
      </c>
      <c r="AU179" s="153">
        <f>IF(OR($I174=0,AT183=0),0,IF($N182&gt;0,(MIN($N182/IF($I174&lt;=5,1,($I174-5)),$N182-SUM($N179:AT179))), (MAX($N182/IF($I174&lt;=5,1,($I174-5)),$N182-SUM($N179:AT179)))))</f>
        <v>0</v>
      </c>
      <c r="AV179" s="153">
        <f>IF(OR($I174=0,AU183=0),0,IF($N182&gt;0,(MIN($N182/IF($I174&lt;=5,1,($I174-5)),$N182-SUM($N179:AU179))), (MAX($N182/IF($I174&lt;=5,1,($I174-5)),$N182-SUM($N179:AU179)))))</f>
        <v>0</v>
      </c>
      <c r="AW179" s="153">
        <f>IF(OR($I174=0,AV183=0),0,IF($N182&gt;0,(MIN($N182/IF($I174&lt;=5,1,($I174-5)),$N182-SUM($N179:AV179))), (MAX($N182/IF($I174&lt;=5,1,($I174-5)),$N182-SUM($N179:AV179)))))</f>
        <v>0</v>
      </c>
      <c r="AX179" s="153">
        <f>IF(OR($I174=0,AW183=0),0,IF($N182&gt;0,(MIN($N182/IF($I174&lt;=5,1,($I174-5)),$N182-SUM($N179:AW179))), (MAX($N182/IF($I174&lt;=5,1,($I174-5)),$N182-SUM($N179:AW179)))))</f>
        <v>0</v>
      </c>
      <c r="AY179" s="153">
        <f>IF(OR($I174=0,AX183=0),0,IF($N182&gt;0,(MIN($N182/IF($I174&lt;=5,1,($I174-5)),$N182-SUM($N179:AX179))), (MAX($N182/IF($I174&lt;=5,1,($I174-5)),$N182-SUM($N179:AX179)))))</f>
        <v>0</v>
      </c>
      <c r="AZ179" s="153">
        <f>IF(OR($I174=0,AY183=0),0,IF($N182&gt;0,(MIN($N182/IF($I174&lt;=5,1,($I174-5)),$N182-SUM($N179:AY179))), (MAX($N182/IF($I174&lt;=5,1,($I174-5)),$N182-SUM($N179:AY179)))))</f>
        <v>0</v>
      </c>
      <c r="BA179" s="153">
        <f>IF(OR($I174=0,AZ183=0),0,IF($N182&gt;0,(MIN($N182/IF($I174&lt;=5,1,($I174-5)),$N182-SUM($N179:AZ179))), (MAX($N182/IF($I174&lt;=5,1,($I174-5)),$N182-SUM($N179:AZ179)))))</f>
        <v>0</v>
      </c>
      <c r="BB179" s="153">
        <f>IF(OR($I174=0,BA183=0),0,IF($N182&gt;0,(MIN($N182/IF($I174&lt;=5,1,($I174-5)),$N182-SUM($N179:BA179))), (MAX($N182/IF($I174&lt;=5,1,($I174-5)),$N182-SUM($N179:BA179)))))</f>
        <v>0</v>
      </c>
      <c r="BC179" s="153">
        <f>IF(OR($I174=0,BB183=0),0,IF($N182&gt;0,(MIN($N182/IF($I174&lt;=5,1,($I174-5)),$N182-SUM($N179:BB179))), (MAX($N182/IF($I174&lt;=5,1,($I174-5)),$N182-SUM($N179:BB179)))))</f>
        <v>0</v>
      </c>
      <c r="BD179" s="153">
        <f>IF(OR($I174=0,BC183=0),0,IF($N182&gt;0,(MIN($N182/IF($I174&lt;=5,1,($I174-5)),$N182-SUM($N179:BC179))), (MAX($N182/IF($I174&lt;=5,1,($I174-5)),$N182-SUM($N179:BC179)))))</f>
        <v>0</v>
      </c>
      <c r="BE179" s="153">
        <f>IF(OR($I174=0,BD183=0),0,IF($N182&gt;0,(MIN($N182/IF($I174&lt;=5,1,($I174-5)),$N182-SUM($N179:BD179))), (MAX($N182/IF($I174&lt;=5,1,($I174-5)),$N182-SUM($N179:BD179)))))</f>
        <v>0</v>
      </c>
      <c r="BF179" s="153">
        <f>IF(OR($I174=0,BE183=0),0,IF($N182&gt;0,(MIN($N182/IF($I174&lt;=5,1,($I174-5)),$N182-SUM($N179:BE179))), (MAX($N182/IF($I174&lt;=5,1,($I174-5)),$N182-SUM($N179:BE179)))))</f>
        <v>0</v>
      </c>
      <c r="BG179" s="153">
        <f>IF(OR($I174=0,BF183=0),0,IF($N182&gt;0,(MIN($N182/IF($I174&lt;=5,1,($I174-5)),$N182-SUM($N179:BF179))), (MAX($N182/IF($I174&lt;=5,1,($I174-5)),$N182-SUM($N179:BF179)))))</f>
        <v>0</v>
      </c>
      <c r="BH179" s="153">
        <f>IF(OR($I174=0,BG183=0),0,IF($N182&gt;0,(MIN($N182/IF($I174&lt;=5,1,($I174-5)),$N182-SUM($N179:BG179))), (MAX($N182/IF($I174&lt;=5,1,($I174-5)),$N182-SUM($N179:BG179)))))</f>
        <v>0</v>
      </c>
      <c r="BI179" s="153">
        <f>IF(OR($I174=0,BH183=0),0,IF($N182&gt;0,(MIN($N182/IF($I174&lt;=5,1,($I174-5)),$N182-SUM($N179:BH179))), (MAX($N182/IF($I174&lt;=5,1,($I174-5)),$N182-SUM($N179:BH179)))))</f>
        <v>0</v>
      </c>
      <c r="BJ179" s="153">
        <f>IF(OR($I174=0,BI183=0),0,IF($N182&gt;0,(MIN($N182/IF($I174&lt;=5,1,($I174-5)),$N182-SUM($N179:BI179))), (MAX($N182/IF($I174&lt;=5,1,($I174-5)),$N182-SUM($N179:BI179)))))</f>
        <v>0</v>
      </c>
      <c r="BK179" s="153">
        <f>IF(OR($I174=0,BJ183=0),0,IF($N182&gt;0,(MIN($N182/IF($I174&lt;=5,1,($I174-5)),$N182-SUM($N179:BJ179))), (MAX($N182/IF($I174&lt;=5,1,($I174-5)),$N182-SUM($N179:BJ179)))))</f>
        <v>0</v>
      </c>
      <c r="BL179" s="153">
        <f>IF(OR($I174=0,BK183=0),0,IF($N182&gt;0,(MIN($N182/IF($I174&lt;=5,1,($I174-5)),$N182-SUM($N179:BK179))), (MAX($N182/IF($I174&lt;=5,1,($I174-5)),$N182-SUM($N179:BK179)))))</f>
        <v>0</v>
      </c>
      <c r="BM179" s="153">
        <f>IF(OR($I174=0,BL183=0),0,IF($N182&gt;0,(MIN($N182/IF($I174&lt;=5,1,($I174-5)),$N182-SUM($N179:BL179))), (MAX($N182/IF($I174&lt;=5,1,($I174-5)),$N182-SUM($N179:BL179)))))</f>
        <v>0</v>
      </c>
      <c r="BN179" s="153">
        <f>IF(OR($I174=0,BM183=0),0,IF($N182&gt;0,(MIN($N182/IF($I174&lt;=5,1,($I174-5)),$N182-SUM($N179:BM179))), (MAX($N182/IF($I174&lt;=5,1,($I174-5)),$N182-SUM($N179:BM179)))))</f>
        <v>0</v>
      </c>
      <c r="BO179" s="153">
        <f>IF(OR($I174=0,BN183=0),0,IF($N182&gt;0,(MIN($N182/IF($I174&lt;=5,1,($I174-5)),$N182-SUM($N179:BN179))), (MAX($N182/IF($I174&lt;=5,1,($I174-5)),$N182-SUM($N179:BN179)))))</f>
        <v>0</v>
      </c>
      <c r="BP179" s="153">
        <f>IF(OR($I174=0,BO183=0),0,IF($N182&gt;0,(MIN($N182/IF($I174&lt;=5,1,($I174-5)),$N182-SUM($N179:BO179))), (MAX($N182/IF($I174&lt;=5,1,($I174-5)),$N182-SUM($N179:BO179)))))</f>
        <v>0</v>
      </c>
      <c r="BQ179" s="153">
        <f>IF(OR($I174=0,BP183=0),0,IF($N182&gt;0,(MIN($N182/IF($I174&lt;=5,1,($I174-5)),$N182-SUM($N179:BP179))), (MAX($N182/IF($I174&lt;=5,1,($I174-5)),$N182-SUM($N179:BP179)))))</f>
        <v>0</v>
      </c>
    </row>
    <row r="180" spans="1:69" ht="12.75" customHeight="1">
      <c r="D180" s="152" t="s">
        <v>64</v>
      </c>
      <c r="E180" s="154" t="s">
        <v>25</v>
      </c>
      <c r="F180" s="154"/>
      <c r="G180" s="154"/>
      <c r="H180" s="154"/>
      <c r="I180" s="155"/>
      <c r="J180" s="156">
        <f>SUM(J178:J179)</f>
        <v>1.2576776917663615</v>
      </c>
      <c r="K180" s="156">
        <f t="shared" ref="K180:BQ180" si="154">SUM(K178:K179)</f>
        <v>1.2576776917663615</v>
      </c>
      <c r="L180" s="156">
        <f t="shared" si="154"/>
        <v>1.2576776917663615</v>
      </c>
      <c r="M180" s="156">
        <f t="shared" si="154"/>
        <v>1.2576776917663615</v>
      </c>
      <c r="N180" s="156">
        <f t="shared" si="154"/>
        <v>1.2576776917663615</v>
      </c>
      <c r="O180" s="156">
        <f>SUM(O178:O179)</f>
        <v>1.2576776917663615</v>
      </c>
      <c r="P180" s="156">
        <f t="shared" si="154"/>
        <v>1.2576776917663615</v>
      </c>
      <c r="Q180" s="156">
        <f t="shared" si="154"/>
        <v>1.2576776917663615</v>
      </c>
      <c r="R180" s="156">
        <f t="shared" si="154"/>
        <v>1.2576776917663615</v>
      </c>
      <c r="S180" s="156">
        <f t="shared" si="154"/>
        <v>1.2576776917663615</v>
      </c>
      <c r="T180" s="156">
        <f t="shared" si="154"/>
        <v>4.5853515344035145E-2</v>
      </c>
      <c r="U180" s="156">
        <f t="shared" si="154"/>
        <v>0</v>
      </c>
      <c r="V180" s="156">
        <f t="shared" si="154"/>
        <v>0</v>
      </c>
      <c r="W180" s="156">
        <f t="shared" si="154"/>
        <v>0</v>
      </c>
      <c r="X180" s="156">
        <f t="shared" si="154"/>
        <v>0</v>
      </c>
      <c r="Y180" s="156">
        <f t="shared" si="154"/>
        <v>0</v>
      </c>
      <c r="Z180" s="156">
        <f t="shared" si="154"/>
        <v>0</v>
      </c>
      <c r="AA180" s="156">
        <f t="shared" si="154"/>
        <v>0</v>
      </c>
      <c r="AB180" s="156">
        <f t="shared" si="154"/>
        <v>0</v>
      </c>
      <c r="AC180" s="156">
        <f t="shared" si="154"/>
        <v>0</v>
      </c>
      <c r="AD180" s="156">
        <f t="shared" si="154"/>
        <v>0</v>
      </c>
      <c r="AE180" s="156">
        <f t="shared" si="154"/>
        <v>0</v>
      </c>
      <c r="AF180" s="156">
        <f t="shared" si="154"/>
        <v>0</v>
      </c>
      <c r="AG180" s="156">
        <f t="shared" si="154"/>
        <v>0</v>
      </c>
      <c r="AH180" s="156">
        <f t="shared" si="154"/>
        <v>0</v>
      </c>
      <c r="AI180" s="156">
        <f t="shared" si="154"/>
        <v>0</v>
      </c>
      <c r="AJ180" s="156">
        <f t="shared" si="154"/>
        <v>0</v>
      </c>
      <c r="AK180" s="156">
        <f t="shared" si="154"/>
        <v>0</v>
      </c>
      <c r="AL180" s="156">
        <f t="shared" si="154"/>
        <v>0</v>
      </c>
      <c r="AM180" s="156">
        <f t="shared" si="154"/>
        <v>0</v>
      </c>
      <c r="AN180" s="156">
        <f t="shared" si="154"/>
        <v>0</v>
      </c>
      <c r="AO180" s="156">
        <f t="shared" si="154"/>
        <v>0</v>
      </c>
      <c r="AP180" s="156">
        <f t="shared" si="154"/>
        <v>0</v>
      </c>
      <c r="AQ180" s="156">
        <f t="shared" si="154"/>
        <v>0</v>
      </c>
      <c r="AR180" s="156">
        <f t="shared" si="154"/>
        <v>0</v>
      </c>
      <c r="AS180" s="156">
        <f t="shared" si="154"/>
        <v>0</v>
      </c>
      <c r="AT180" s="156">
        <f t="shared" si="154"/>
        <v>0</v>
      </c>
      <c r="AU180" s="156">
        <f t="shared" si="154"/>
        <v>0</v>
      </c>
      <c r="AV180" s="156">
        <f t="shared" si="154"/>
        <v>0</v>
      </c>
      <c r="AW180" s="156">
        <f t="shared" si="154"/>
        <v>0</v>
      </c>
      <c r="AX180" s="156">
        <f t="shared" si="154"/>
        <v>0</v>
      </c>
      <c r="AY180" s="156">
        <f t="shared" si="154"/>
        <v>0</v>
      </c>
      <c r="AZ180" s="156">
        <f t="shared" si="154"/>
        <v>0</v>
      </c>
      <c r="BA180" s="156">
        <f t="shared" si="154"/>
        <v>0</v>
      </c>
      <c r="BB180" s="156">
        <f t="shared" si="154"/>
        <v>0</v>
      </c>
      <c r="BC180" s="156">
        <f t="shared" si="154"/>
        <v>0</v>
      </c>
      <c r="BD180" s="156">
        <f t="shared" si="154"/>
        <v>0</v>
      </c>
      <c r="BE180" s="156">
        <f t="shared" si="154"/>
        <v>0</v>
      </c>
      <c r="BF180" s="156">
        <f t="shared" si="154"/>
        <v>0</v>
      </c>
      <c r="BG180" s="156">
        <f t="shared" si="154"/>
        <v>0</v>
      </c>
      <c r="BH180" s="156">
        <f t="shared" si="154"/>
        <v>0</v>
      </c>
      <c r="BI180" s="156">
        <f t="shared" si="154"/>
        <v>0</v>
      </c>
      <c r="BJ180" s="156">
        <f t="shared" si="154"/>
        <v>0</v>
      </c>
      <c r="BK180" s="156">
        <f t="shared" si="154"/>
        <v>0</v>
      </c>
      <c r="BL180" s="156">
        <f t="shared" si="154"/>
        <v>0</v>
      </c>
      <c r="BM180" s="156">
        <f t="shared" si="154"/>
        <v>0</v>
      </c>
      <c r="BN180" s="156">
        <f t="shared" si="154"/>
        <v>0</v>
      </c>
      <c r="BO180" s="156">
        <f t="shared" si="154"/>
        <v>0</v>
      </c>
      <c r="BP180" s="156">
        <f t="shared" si="154"/>
        <v>0</v>
      </c>
      <c r="BQ180" s="156">
        <f t="shared" si="154"/>
        <v>0</v>
      </c>
    </row>
    <row r="181" spans="1:69" ht="12.75" customHeight="1">
      <c r="D181" s="19" t="s">
        <v>13</v>
      </c>
      <c r="I181" s="34">
        <f>IF(I$5=first_reg_period, INDEX(Inputs!$I$43:$I$49,MATCH(B173,Inputs!$C$43:$C$49,0)),0)</f>
        <v>12.622630433007648</v>
      </c>
      <c r="J181" s="34">
        <f>IF(J$5=first_reg_period, INDEX(Inputs!$I$43:$I$49,MATCH(C173,Inputs!$C$43:$C$49,0)),0)</f>
        <v>0</v>
      </c>
      <c r="K181" s="34">
        <f>IF(K$5=first_reg_period, INDEX(Inputs!$I$43:$I$49,MATCH(D173,Inputs!$C$43:$C$49,0)),0)</f>
        <v>0</v>
      </c>
      <c r="L181" s="34">
        <f>IF(L$5=first_reg_period, INDEX(Inputs!$I$43:$I$49,MATCH(E173,Inputs!$C$43:$C$49,0)),0)</f>
        <v>0</v>
      </c>
      <c r="M181" s="34">
        <f>IF(M$5=first_reg_period, INDEX(Inputs!$I$43:$I$49,MATCH(F173,Inputs!$C$43:$C$49,0)),0)</f>
        <v>0</v>
      </c>
      <c r="N181" s="34">
        <f>IF(N$5=first_reg_period, INDEX(Inputs!$I$43:$I$49,MATCH(G173,Inputs!$C$43:$C$49,0)),0)</f>
        <v>0</v>
      </c>
      <c r="O181" s="34">
        <f>IF(O$5=first_reg_period, INDEX(Inputs!$I$43:$I$49,MATCH(H173,Inputs!$C$43:$C$49,0)),0)</f>
        <v>0</v>
      </c>
      <c r="P181" s="34">
        <f>IF(P$5=first_reg_period, INDEX(Inputs!$I$43:$I$49,MATCH(I173,Inputs!$C$43:$C$49,0)),0)</f>
        <v>0</v>
      </c>
      <c r="Q181" s="34">
        <f>IF(Q$5=first_reg_period, INDEX(Inputs!$I$43:$I$49,MATCH(J173,Inputs!$C$43:$C$49,0)),0)</f>
        <v>0</v>
      </c>
      <c r="R181" s="34">
        <f>IF(R$5=first_reg_period, INDEX(Inputs!$I$43:$I$49,MATCH(K173,Inputs!$C$43:$C$49,0)),0)</f>
        <v>0</v>
      </c>
      <c r="S181" s="34">
        <f>IF(S$5=first_reg_period, INDEX(Inputs!$I$43:$I$49,MATCH(L173,Inputs!$C$43:$C$49,0)),0)</f>
        <v>0</v>
      </c>
      <c r="T181" s="34">
        <f>IF(T$5=first_reg_period, INDEX(Inputs!$I$43:$I$49,MATCH(M173,Inputs!$C$43:$C$49,0)),0)</f>
        <v>0</v>
      </c>
      <c r="U181" s="34">
        <f>IF(U$5=first_reg_period, INDEX(Inputs!$I$43:$I$49,MATCH(N173,Inputs!$C$43:$C$49,0)),0)</f>
        <v>0</v>
      </c>
      <c r="V181" s="34">
        <f>IF(V$5=first_reg_period, INDEX(Inputs!$I$43:$I$49,MATCH(O173,Inputs!$C$43:$C$49,0)),0)</f>
        <v>0</v>
      </c>
      <c r="W181" s="34">
        <f>IF(W$5=first_reg_period, INDEX(Inputs!$I$43:$I$49,MATCH(P173,Inputs!$C$43:$C$49,0)),0)</f>
        <v>0</v>
      </c>
      <c r="X181" s="34">
        <f>IF(X$5=first_reg_period, INDEX(Inputs!$I$43:$I$49,MATCH(Q173,Inputs!$C$43:$C$49,0)),0)</f>
        <v>0</v>
      </c>
      <c r="Y181" s="34">
        <f>IF(Y$5=first_reg_period, INDEX(Inputs!$I$43:$I$49,MATCH(R173,Inputs!$C$43:$C$49,0)),0)</f>
        <v>0</v>
      </c>
      <c r="Z181" s="34">
        <f>IF(Z$5=first_reg_period, INDEX(Inputs!$I$43:$I$49,MATCH(S173,Inputs!$C$43:$C$49,0)),0)</f>
        <v>0</v>
      </c>
      <c r="AA181" s="34">
        <f>IF(AA$5=first_reg_period, INDEX(Inputs!$I$43:$I$49,MATCH(T173,Inputs!$C$43:$C$49,0)),0)</f>
        <v>0</v>
      </c>
      <c r="AB181" s="34">
        <f>IF(AB$5=first_reg_period, INDEX(Inputs!$I$43:$I$49,MATCH(U173,Inputs!$C$43:$C$49,0)),0)</f>
        <v>0</v>
      </c>
      <c r="AC181" s="34">
        <f>IF(AC$5=first_reg_period, INDEX(Inputs!$I$43:$I$49,MATCH(V173,Inputs!$C$43:$C$49,0)),0)</f>
        <v>0</v>
      </c>
      <c r="AD181" s="34">
        <f>IF(AD$5=first_reg_period, INDEX(Inputs!$I$43:$I$49,MATCH(W173,Inputs!$C$43:$C$49,0)),0)</f>
        <v>0</v>
      </c>
      <c r="AE181" s="34">
        <f>IF(AE$5=first_reg_period, INDEX(Inputs!$I$43:$I$49,MATCH(X173,Inputs!$C$43:$C$49,0)),0)</f>
        <v>0</v>
      </c>
      <c r="AF181" s="34">
        <f>IF(AF$5=first_reg_period, INDEX(Inputs!$I$43:$I$49,MATCH(Y173,Inputs!$C$43:$C$49,0)),0)</f>
        <v>0</v>
      </c>
      <c r="AG181" s="34">
        <f>IF(AG$5=first_reg_period, INDEX(Inputs!$I$43:$I$49,MATCH(Z173,Inputs!$C$43:$C$49,0)),0)</f>
        <v>0</v>
      </c>
      <c r="AH181" s="34">
        <f>IF(AH$5=first_reg_period, INDEX(Inputs!$I$43:$I$49,MATCH(AA173,Inputs!$C$43:$C$49,0)),0)</f>
        <v>0</v>
      </c>
      <c r="AI181" s="34">
        <f>IF(AI$5=first_reg_period, INDEX(Inputs!$I$43:$I$49,MATCH(AB173,Inputs!$C$43:$C$49,0)),0)</f>
        <v>0</v>
      </c>
      <c r="AJ181" s="34">
        <f>IF(AJ$5=first_reg_period, INDEX(Inputs!$I$43:$I$49,MATCH(AC173,Inputs!$C$43:$C$49,0)),0)</f>
        <v>0</v>
      </c>
      <c r="AK181" s="34">
        <f>IF(AK$5=first_reg_period, INDEX(Inputs!$I$43:$I$49,MATCH(AD173,Inputs!$C$43:$C$49,0)),0)</f>
        <v>0</v>
      </c>
      <c r="AL181" s="34">
        <f>IF(AL$5=first_reg_period, INDEX(Inputs!$I$43:$I$49,MATCH(AE173,Inputs!$C$43:$C$49,0)),0)</f>
        <v>0</v>
      </c>
      <c r="AM181" s="34">
        <f>IF(AM$5=first_reg_period, INDEX(Inputs!$I$43:$I$49,MATCH(AF173,Inputs!$C$43:$C$49,0)),0)</f>
        <v>0</v>
      </c>
      <c r="AN181" s="34">
        <f>IF(AN$5=first_reg_period, INDEX(Inputs!$I$43:$I$49,MATCH(AG173,Inputs!$C$43:$C$49,0)),0)</f>
        <v>0</v>
      </c>
      <c r="AO181" s="34">
        <f>IF(AO$5=first_reg_period, INDEX(Inputs!$I$43:$I$49,MATCH(AH173,Inputs!$C$43:$C$49,0)),0)</f>
        <v>0</v>
      </c>
      <c r="AP181" s="34">
        <f>IF(AP$5=first_reg_period, INDEX(Inputs!$I$43:$I$49,MATCH(AI173,Inputs!$C$43:$C$49,0)),0)</f>
        <v>0</v>
      </c>
      <c r="AQ181" s="34">
        <f>IF(AQ$5=first_reg_period, INDEX(Inputs!$I$43:$I$49,MATCH(AJ173,Inputs!$C$43:$C$49,0)),0)</f>
        <v>0</v>
      </c>
      <c r="AR181" s="34">
        <f>IF(AR$5=first_reg_period, INDEX(Inputs!$I$43:$I$49,MATCH(AK173,Inputs!$C$43:$C$49,0)),0)</f>
        <v>0</v>
      </c>
      <c r="AS181" s="34">
        <f>IF(AS$5=first_reg_period, INDEX(Inputs!$I$43:$I$49,MATCH(AL173,Inputs!$C$43:$C$49,0)),0)</f>
        <v>0</v>
      </c>
      <c r="AT181" s="34">
        <f>IF(AT$5=first_reg_period, INDEX(Inputs!$I$43:$I$49,MATCH(AM173,Inputs!$C$43:$C$49,0)),0)</f>
        <v>0</v>
      </c>
      <c r="AU181" s="34">
        <f>IF(AU$5=first_reg_period, INDEX(Inputs!$I$43:$I$49,MATCH(AN173,Inputs!$C$43:$C$49,0)),0)</f>
        <v>0</v>
      </c>
      <c r="AV181" s="34">
        <f>IF(AV$5=first_reg_period, INDEX(Inputs!$I$43:$I$49,MATCH(AO173,Inputs!$C$43:$C$49,0)),0)</f>
        <v>0</v>
      </c>
      <c r="AW181" s="34">
        <f>IF(AW$5=first_reg_period, INDEX(Inputs!$I$43:$I$49,MATCH(AP173,Inputs!$C$43:$C$49,0)),0)</f>
        <v>0</v>
      </c>
      <c r="AX181" s="34">
        <f>IF(AX$5=first_reg_period, INDEX(Inputs!$I$43:$I$49,MATCH(AQ173,Inputs!$C$43:$C$49,0)),0)</f>
        <v>0</v>
      </c>
      <c r="AY181" s="34">
        <f>IF(AY$5=first_reg_period, INDEX(Inputs!$I$43:$I$49,MATCH(AR173,Inputs!$C$43:$C$49,0)),0)</f>
        <v>0</v>
      </c>
      <c r="AZ181" s="34">
        <f>IF(AZ$5=first_reg_period, INDEX(Inputs!$I$43:$I$49,MATCH(AS173,Inputs!$C$43:$C$49,0)),0)</f>
        <v>0</v>
      </c>
      <c r="BA181" s="34">
        <f>IF(BA$5=first_reg_period, INDEX(Inputs!$I$43:$I$49,MATCH(AT173,Inputs!$C$43:$C$49,0)),0)</f>
        <v>0</v>
      </c>
      <c r="BB181" s="34">
        <f>IF(BB$5=first_reg_period, INDEX(Inputs!$I$43:$I$49,MATCH(AU173,Inputs!$C$43:$C$49,0)),0)</f>
        <v>0</v>
      </c>
      <c r="BC181" s="34">
        <f>IF(BC$5=first_reg_period, INDEX(Inputs!$I$43:$I$49,MATCH(AV173,Inputs!$C$43:$C$49,0)),0)</f>
        <v>0</v>
      </c>
      <c r="BD181" s="34">
        <f>IF(BD$5=first_reg_period, INDEX(Inputs!$I$43:$I$49,MATCH(AW173,Inputs!$C$43:$C$49,0)),0)</f>
        <v>0</v>
      </c>
      <c r="BE181" s="34">
        <f>IF(BE$5=first_reg_period, INDEX(Inputs!$I$43:$I$49,MATCH(AX173,Inputs!$C$43:$C$49,0)),0)</f>
        <v>0</v>
      </c>
      <c r="BF181" s="34">
        <f>IF(BF$5=first_reg_period, INDEX(Inputs!$I$43:$I$49,MATCH(AY173,Inputs!$C$43:$C$49,0)),0)</f>
        <v>0</v>
      </c>
      <c r="BG181" s="34">
        <f>IF(BG$5=first_reg_period, INDEX(Inputs!$I$43:$I$49,MATCH(AZ173,Inputs!$C$43:$C$49,0)),0)</f>
        <v>0</v>
      </c>
      <c r="BH181" s="34">
        <f>IF(BH$5=first_reg_period, INDEX(Inputs!$I$43:$I$49,MATCH(BA173,Inputs!$C$43:$C$49,0)),0)</f>
        <v>0</v>
      </c>
      <c r="BI181" s="34">
        <f>IF(BI$5=first_reg_period, INDEX(Inputs!$I$43:$I$49,MATCH(BB173,Inputs!$C$43:$C$49,0)),0)</f>
        <v>0</v>
      </c>
      <c r="BJ181" s="34">
        <f>IF(BJ$5=first_reg_period, INDEX(Inputs!$I$43:$I$49,MATCH(BC173,Inputs!$C$43:$C$49,0)),0)</f>
        <v>0</v>
      </c>
      <c r="BK181" s="34">
        <f>IF(BK$5=first_reg_period, INDEX(Inputs!$I$43:$I$49,MATCH(BD173,Inputs!$C$43:$C$49,0)),0)</f>
        <v>0</v>
      </c>
      <c r="BL181" s="34">
        <f>IF(BL$5=first_reg_period, INDEX(Inputs!$I$43:$I$49,MATCH(BE173,Inputs!$C$43:$C$49,0)),0)</f>
        <v>0</v>
      </c>
      <c r="BM181" s="34">
        <f>IF(BM$5=first_reg_period, INDEX(Inputs!$I$43:$I$49,MATCH(BF173,Inputs!$C$43:$C$49,0)),0)</f>
        <v>0</v>
      </c>
      <c r="BN181" s="34">
        <f>IF(BN$5=first_reg_period, INDEX(Inputs!$I$43:$I$49,MATCH(BG173,Inputs!$C$43:$C$49,0)),0)</f>
        <v>0</v>
      </c>
      <c r="BO181" s="34">
        <f>IF(BO$5=first_reg_period, INDEX(Inputs!$I$43:$I$49,MATCH(BH173,Inputs!$C$43:$C$49,0)),0)</f>
        <v>0</v>
      </c>
      <c r="BP181" s="34">
        <f>IF(BP$5=first_reg_period, INDEX(Inputs!$I$43:$I$49,MATCH(BI173,Inputs!$C$43:$C$49,0)),0)</f>
        <v>0</v>
      </c>
      <c r="BQ181" s="34">
        <f>IF(BQ$5=first_reg_period, INDEX(Inputs!$I$43:$I$49,MATCH(BJ173,Inputs!$C$43:$C$49,0)),0)</f>
        <v>0</v>
      </c>
    </row>
    <row r="182" spans="1:69" s="145" customFormat="1" ht="12.75" customHeight="1">
      <c r="D182" s="146" t="s">
        <v>60</v>
      </c>
      <c r="I182" s="147"/>
      <c r="J182" s="148">
        <f>IF(J$5=second_reg_period, INDEX(Inputs!$N$116:$N$122,MATCH($B173,Inputs!$C$116:$C$122,0)),0)/conv_2015_2010</f>
        <v>0</v>
      </c>
      <c r="K182" s="148">
        <f>IF(K$5=second_reg_period, INDEX(Inputs!$N$116:$N$122,MATCH($B173,Inputs!$C$116:$C$122,0)),0)/conv_2015_2010</f>
        <v>0</v>
      </c>
      <c r="L182" s="148">
        <f>IF(L$5=second_reg_period, INDEX(Inputs!$N$116:$N$122,MATCH($B173,Inputs!$C$116:$C$122,0)),0)/conv_2015_2010</f>
        <v>0</v>
      </c>
      <c r="M182" s="148">
        <f>IF(M$5=second_reg_period, INDEX(Inputs!$N$116:$N$122,MATCH($B173,Inputs!$C$116:$C$122,0)),0)/conv_2015_2010</f>
        <v>0</v>
      </c>
      <c r="N182" s="148">
        <f>IF(N$5=second_reg_period, INDEX(Inputs!$N$116:$N$122,MATCH($B173,Inputs!$C$116:$C$122,0)),0)/conv_2015_2010</f>
        <v>0</v>
      </c>
      <c r="O182" s="148">
        <f>IF(O$5=second_reg_period, INDEX(Inputs!$N$116:$N$122,MATCH($B173,Inputs!$C$116:$C$122,0)),0)/conv_2015_2010</f>
        <v>0</v>
      </c>
      <c r="P182" s="148">
        <f>IF(P$5=second_reg_period, INDEX(Inputs!$N$116:$N$122,MATCH($B173,Inputs!$C$116:$C$122,0)),0)/conv_2015_2010</f>
        <v>0</v>
      </c>
      <c r="Q182" s="148">
        <f>IF(Q$5=second_reg_period, INDEX(Inputs!$N$116:$N$122,MATCH($B173,Inputs!$C$116:$C$122,0)),0)/conv_2015_2010</f>
        <v>0</v>
      </c>
      <c r="R182" s="148">
        <f>IF(R$5=second_reg_period, INDEX(Inputs!$N$116:$N$122,MATCH($B173,Inputs!$C$116:$C$122,0)),0)/conv_2015_2010</f>
        <v>0</v>
      </c>
      <c r="S182" s="148">
        <f>IF(S$5=second_reg_period, INDEX(Inputs!$N$116:$N$122,MATCH($B173,Inputs!$C$116:$C$122,0)),0)/conv_2015_2010</f>
        <v>0</v>
      </c>
      <c r="T182" s="148">
        <f>IF(T$5=second_reg_period, INDEX(Inputs!$N$116:$N$122,MATCH($B173,Inputs!$C$116:$C$122,0)),0)/conv_2015_2010</f>
        <v>0</v>
      </c>
      <c r="U182" s="148">
        <f>IF(U$5=second_reg_period, INDEX(Inputs!$N$116:$N$122,MATCH($B173,Inputs!$C$116:$C$122,0)),0)/conv_2015_2010</f>
        <v>0</v>
      </c>
      <c r="V182" s="148">
        <f>IF(V$5=second_reg_period, INDEX(Inputs!$N$116:$N$122,MATCH($B173,Inputs!$C$116:$C$122,0)),0)/conv_2015_2010</f>
        <v>0</v>
      </c>
      <c r="W182" s="148">
        <f>IF(W$5=second_reg_period, INDEX(Inputs!$N$116:$N$122,MATCH($B173,Inputs!$C$116:$C$122,0)),0)/conv_2015_2010</f>
        <v>0</v>
      </c>
      <c r="X182" s="148">
        <f>IF(X$5=second_reg_period, INDEX(Inputs!$N$116:$N$122,MATCH($B173,Inputs!$C$116:$C$122,0)),0)/conv_2015_2010</f>
        <v>0</v>
      </c>
      <c r="Y182" s="148">
        <f>IF(Y$5=second_reg_period, INDEX(Inputs!$N$116:$N$122,MATCH($B173,Inputs!$C$116:$C$122,0)),0)/conv_2015_2010</f>
        <v>0</v>
      </c>
      <c r="Z182" s="148">
        <f>IF(Z$5=second_reg_period, INDEX(Inputs!$N$116:$N$122,MATCH($B173,Inputs!$C$116:$C$122,0)),0)/conv_2015_2010</f>
        <v>0</v>
      </c>
      <c r="AA182" s="148">
        <f>IF(AA$5=second_reg_period, INDEX(Inputs!$N$116:$N$122,MATCH($B173,Inputs!$C$116:$C$122,0)),0)/conv_2015_2010</f>
        <v>0</v>
      </c>
      <c r="AB182" s="148">
        <f>IF(AB$5=second_reg_period, INDEX(Inputs!$N$116:$N$122,MATCH($B173,Inputs!$C$116:$C$122,0)),0)/conv_2015_2010</f>
        <v>0</v>
      </c>
      <c r="AC182" s="148">
        <f>IF(AC$5=second_reg_period, INDEX(Inputs!$N$116:$N$122,MATCH($B173,Inputs!$C$116:$C$122,0)),0)/conv_2015_2010</f>
        <v>0</v>
      </c>
      <c r="AD182" s="148">
        <f>IF(AD$5=second_reg_period, INDEX(Inputs!$N$116:$N$122,MATCH($B173,Inputs!$C$116:$C$122,0)),0)/conv_2015_2010</f>
        <v>0</v>
      </c>
      <c r="AE182" s="148">
        <f>IF(AE$5=second_reg_period, INDEX(Inputs!$N$116:$N$122,MATCH($B173,Inputs!$C$116:$C$122,0)),0)/conv_2015_2010</f>
        <v>0</v>
      </c>
      <c r="AF182" s="148">
        <f>IF(AF$5=second_reg_period, INDEX(Inputs!$N$116:$N$122,MATCH($B173,Inputs!$C$116:$C$122,0)),0)/conv_2015_2010</f>
        <v>0</v>
      </c>
      <c r="AG182" s="148">
        <f>IF(AG$5=second_reg_period, INDEX(Inputs!$N$116:$N$122,MATCH($B173,Inputs!$C$116:$C$122,0)),0)/conv_2015_2010</f>
        <v>0</v>
      </c>
      <c r="AH182" s="148">
        <f>IF(AH$5=second_reg_period, INDEX(Inputs!$N$116:$N$122,MATCH($B173,Inputs!$C$116:$C$122,0)),0)/conv_2015_2010</f>
        <v>0</v>
      </c>
      <c r="AI182" s="148">
        <f>IF(AI$5=second_reg_period, INDEX(Inputs!$N$116:$N$122,MATCH($B173,Inputs!$C$116:$C$122,0)),0)/conv_2015_2010</f>
        <v>0</v>
      </c>
      <c r="AJ182" s="148">
        <f>IF(AJ$5=second_reg_period, INDEX(Inputs!$N$116:$N$122,MATCH($B173,Inputs!$C$116:$C$122,0)),0)/conv_2015_2010</f>
        <v>0</v>
      </c>
      <c r="AK182" s="148">
        <f>IF(AK$5=second_reg_period, INDEX(Inputs!$N$116:$N$122,MATCH($B173,Inputs!$C$116:$C$122,0)),0)/conv_2015_2010</f>
        <v>0</v>
      </c>
      <c r="AL182" s="148">
        <f>IF(AL$5=second_reg_period, INDEX(Inputs!$N$116:$N$122,MATCH($B173,Inputs!$C$116:$C$122,0)),0)/conv_2015_2010</f>
        <v>0</v>
      </c>
      <c r="AM182" s="148">
        <f>IF(AM$5=second_reg_period, INDEX(Inputs!$N$116:$N$122,MATCH($B173,Inputs!$C$116:$C$122,0)),0)/conv_2015_2010</f>
        <v>0</v>
      </c>
      <c r="AN182" s="148">
        <f>IF(AN$5=second_reg_period, INDEX(Inputs!$N$116:$N$122,MATCH($B173,Inputs!$C$116:$C$122,0)),0)/conv_2015_2010</f>
        <v>0</v>
      </c>
      <c r="AO182" s="148">
        <f>IF(AO$5=second_reg_period, INDEX(Inputs!$N$116:$N$122,MATCH($B173,Inputs!$C$116:$C$122,0)),0)/conv_2015_2010</f>
        <v>0</v>
      </c>
      <c r="AP182" s="148">
        <f>IF(AP$5=second_reg_period, INDEX(Inputs!$N$116:$N$122,MATCH($B173,Inputs!$C$116:$C$122,0)),0)/conv_2015_2010</f>
        <v>0</v>
      </c>
      <c r="AQ182" s="148">
        <f>IF(AQ$5=second_reg_period, INDEX(Inputs!$N$116:$N$122,MATCH($B173,Inputs!$C$116:$C$122,0)),0)/conv_2015_2010</f>
        <v>0</v>
      </c>
      <c r="AR182" s="148">
        <f>IF(AR$5=second_reg_period, INDEX(Inputs!$N$116:$N$122,MATCH($B173,Inputs!$C$116:$C$122,0)),0)/conv_2015_2010</f>
        <v>0</v>
      </c>
      <c r="AS182" s="148">
        <f>IF(AS$5=second_reg_period, INDEX(Inputs!$N$116:$N$122,MATCH($B173,Inputs!$C$116:$C$122,0)),0)/conv_2015_2010</f>
        <v>0</v>
      </c>
      <c r="AT182" s="148">
        <f>IF(AT$5=second_reg_period, INDEX(Inputs!$N$116:$N$122,MATCH($B173,Inputs!$C$116:$C$122,0)),0)/conv_2015_2010</f>
        <v>0</v>
      </c>
      <c r="AU182" s="148">
        <f>IF(AU$5=second_reg_period, INDEX(Inputs!$N$116:$N$122,MATCH($B173,Inputs!$C$116:$C$122,0)),0)/conv_2015_2010</f>
        <v>0</v>
      </c>
      <c r="AV182" s="148">
        <f>IF(AV$5=second_reg_period, INDEX(Inputs!$N$116:$N$122,MATCH($B173,Inputs!$C$116:$C$122,0)),0)/conv_2015_2010</f>
        <v>0</v>
      </c>
      <c r="AW182" s="148">
        <f>IF(AW$5=second_reg_period, INDEX(Inputs!$N$116:$N$122,MATCH($B173,Inputs!$C$116:$C$122,0)),0)/conv_2015_2010</f>
        <v>0</v>
      </c>
      <c r="AX182" s="148">
        <f>IF(AX$5=second_reg_period, INDEX(Inputs!$N$116:$N$122,MATCH($B173,Inputs!$C$116:$C$122,0)),0)/conv_2015_2010</f>
        <v>0</v>
      </c>
      <c r="AY182" s="148">
        <f>IF(AY$5=second_reg_period, INDEX(Inputs!$N$116:$N$122,MATCH($B173,Inputs!$C$116:$C$122,0)),0)/conv_2015_2010</f>
        <v>0</v>
      </c>
      <c r="AZ182" s="148">
        <f>IF(AZ$5=second_reg_period, INDEX(Inputs!$N$116:$N$122,MATCH($B173,Inputs!$C$116:$C$122,0)),0)/conv_2015_2010</f>
        <v>0</v>
      </c>
      <c r="BA182" s="148">
        <f>IF(BA$5=second_reg_period, INDEX(Inputs!$N$116:$N$122,MATCH($B173,Inputs!$C$116:$C$122,0)),0)/conv_2015_2010</f>
        <v>0</v>
      </c>
      <c r="BB182" s="148">
        <f>IF(BB$5=second_reg_period, INDEX(Inputs!$N$116:$N$122,MATCH($B173,Inputs!$C$116:$C$122,0)),0)/conv_2015_2010</f>
        <v>0</v>
      </c>
      <c r="BC182" s="148">
        <f>IF(BC$5=second_reg_period, INDEX(Inputs!$N$116:$N$122,MATCH($B173,Inputs!$C$116:$C$122,0)),0)/conv_2015_2010</f>
        <v>0</v>
      </c>
      <c r="BD182" s="148">
        <f>IF(BD$5=second_reg_period, INDEX(Inputs!$N$116:$N$122,MATCH($B173,Inputs!$C$116:$C$122,0)),0)/conv_2015_2010</f>
        <v>0</v>
      </c>
      <c r="BE182" s="148">
        <f>IF(BE$5=second_reg_period, INDEX(Inputs!$N$116:$N$122,MATCH($B173,Inputs!$C$116:$C$122,0)),0)/conv_2015_2010</f>
        <v>0</v>
      </c>
      <c r="BF182" s="148">
        <f>IF(BF$5=second_reg_period, INDEX(Inputs!$N$116:$N$122,MATCH($B173,Inputs!$C$116:$C$122,0)),0)/conv_2015_2010</f>
        <v>0</v>
      </c>
      <c r="BG182" s="148">
        <f>IF(BG$5=second_reg_period, INDEX(Inputs!$N$116:$N$122,MATCH($B173,Inputs!$C$116:$C$122,0)),0)/conv_2015_2010</f>
        <v>0</v>
      </c>
      <c r="BH182" s="148">
        <f>IF(BH$5=second_reg_period, INDEX(Inputs!$N$116:$N$122,MATCH($B173,Inputs!$C$116:$C$122,0)),0)/conv_2015_2010</f>
        <v>0</v>
      </c>
      <c r="BI182" s="148">
        <f>IF(BI$5=second_reg_period, INDEX(Inputs!$N$116:$N$122,MATCH($B173,Inputs!$C$116:$C$122,0)),0)/conv_2015_2010</f>
        <v>0</v>
      </c>
      <c r="BJ182" s="148">
        <f>IF(BJ$5=second_reg_period, INDEX(Inputs!$N$116:$N$122,MATCH($B173,Inputs!$C$116:$C$122,0)),0)/conv_2015_2010</f>
        <v>0</v>
      </c>
      <c r="BK182" s="148">
        <f>IF(BK$5=second_reg_period, INDEX(Inputs!$N$116:$N$122,MATCH($B173,Inputs!$C$116:$C$122,0)),0)/conv_2015_2010</f>
        <v>0</v>
      </c>
      <c r="BL182" s="148">
        <f>IF(BL$5=second_reg_period, INDEX(Inputs!$N$116:$N$122,MATCH($B173,Inputs!$C$116:$C$122,0)),0)/conv_2015_2010</f>
        <v>0</v>
      </c>
      <c r="BM182" s="148">
        <f>IF(BM$5=second_reg_period, INDEX(Inputs!$N$116:$N$122,MATCH($B173,Inputs!$C$116:$C$122,0)),0)/conv_2015_2010</f>
        <v>0</v>
      </c>
      <c r="BN182" s="148">
        <f>IF(BN$5=second_reg_period, INDEX(Inputs!$N$116:$N$122,MATCH($B173,Inputs!$C$116:$C$122,0)),0)/conv_2015_2010</f>
        <v>0</v>
      </c>
      <c r="BO182" s="148">
        <f>IF(BO$5=second_reg_period, INDEX(Inputs!$N$116:$N$122,MATCH($B173,Inputs!$C$116:$C$122,0)),0)/conv_2015_2010</f>
        <v>0</v>
      </c>
      <c r="BP182" s="148">
        <f>IF(BP$5=second_reg_period, INDEX(Inputs!$N$116:$N$122,MATCH($B173,Inputs!$C$116:$C$122,0)),0)/conv_2015_2010</f>
        <v>0</v>
      </c>
      <c r="BQ182" s="148">
        <f>IF(BQ$5=second_reg_period, INDEX(Inputs!$N$116:$N$122,MATCH($B173,Inputs!$C$116:$C$122,0)),0)/conv_2015_2010</f>
        <v>0</v>
      </c>
    </row>
    <row r="183" spans="1:69" ht="12.75" customHeight="1">
      <c r="D183" s="19" t="s">
        <v>26</v>
      </c>
      <c r="E183" s="1" t="s">
        <v>25</v>
      </c>
      <c r="I183" s="1">
        <f t="shared" ref="I183" si="155">H183-I180+I181+I182</f>
        <v>12.622630433007648</v>
      </c>
      <c r="J183" s="1">
        <f t="shared" ref="J183" si="156">I183-J180+J181+J182</f>
        <v>11.364952741241288</v>
      </c>
      <c r="K183" s="1">
        <f t="shared" ref="K183" si="157">J183-K180+K181+K182</f>
        <v>10.107275049474927</v>
      </c>
      <c r="L183" s="1">
        <f t="shared" ref="L183" si="158">K183-L180+L181+L182</f>
        <v>8.849597357708566</v>
      </c>
      <c r="M183" s="1">
        <f t="shared" ref="M183" si="159">L183-M180+M181+M182</f>
        <v>7.5919196659422044</v>
      </c>
      <c r="N183" s="1">
        <f t="shared" ref="N183" si="160">M183-N180+N181+N182</f>
        <v>6.3342419741758427</v>
      </c>
      <c r="O183" s="1">
        <f t="shared" ref="O183" si="161">N183-O180+O181+O182</f>
        <v>5.076564282409481</v>
      </c>
      <c r="P183" s="1">
        <f t="shared" ref="P183" si="162">O183-P180+P181+P182</f>
        <v>3.8188865906431193</v>
      </c>
      <c r="Q183" s="1">
        <f t="shared" ref="Q183" si="163">P183-Q180+Q181+Q182</f>
        <v>2.5612088988767576</v>
      </c>
      <c r="R183" s="1">
        <f t="shared" ref="R183" si="164">Q183-R180+R181+R182</f>
        <v>1.3035312071103962</v>
      </c>
      <c r="S183" s="1">
        <f t="shared" ref="S183" si="165">R183-S180+S181+S182</f>
        <v>4.5853515344034701E-2</v>
      </c>
      <c r="T183" s="1">
        <f t="shared" ref="T183" si="166">S183-T180+T181+T182</f>
        <v>-4.4408920985006262E-16</v>
      </c>
      <c r="U183" s="1">
        <f t="shared" ref="U183" si="167">T183-U180+U181+U182</f>
        <v>-4.4408920985006262E-16</v>
      </c>
      <c r="V183" s="1">
        <f t="shared" ref="V183" si="168">U183-V180+V181+V182</f>
        <v>-4.4408920985006262E-16</v>
      </c>
      <c r="W183" s="1">
        <f t="shared" ref="W183" si="169">V183-W180+W181+W182</f>
        <v>-4.4408920985006262E-16</v>
      </c>
      <c r="X183" s="1">
        <f t="shared" ref="X183" si="170">W183-X180+X181+X182</f>
        <v>-4.4408920985006262E-16</v>
      </c>
      <c r="Y183" s="1">
        <f t="shared" ref="Y183" si="171">X183-Y180+Y181+Y182</f>
        <v>-4.4408920985006262E-16</v>
      </c>
      <c r="Z183" s="1">
        <f t="shared" ref="Z183" si="172">Y183-Z180+Z181+Z182</f>
        <v>-4.4408920985006262E-16</v>
      </c>
      <c r="AA183" s="1">
        <f t="shared" ref="AA183" si="173">Z183-AA180+AA181+AA182</f>
        <v>-4.4408920985006262E-16</v>
      </c>
      <c r="AB183" s="1">
        <f t="shared" ref="AB183" si="174">AA183-AB180+AB181+AB182</f>
        <v>-4.4408920985006262E-16</v>
      </c>
      <c r="AC183" s="1">
        <f t="shared" ref="AC183" si="175">AB183-AC180+AC181+AC182</f>
        <v>-4.4408920985006262E-16</v>
      </c>
      <c r="AD183" s="1">
        <f t="shared" ref="AD183" si="176">AC183-AD180+AD181+AD182</f>
        <v>-4.4408920985006262E-16</v>
      </c>
      <c r="AE183" s="1">
        <f t="shared" ref="AE183" si="177">AD183-AE180+AE181+AE182</f>
        <v>-4.4408920985006262E-16</v>
      </c>
      <c r="AF183" s="1">
        <f t="shared" ref="AF183" si="178">AE183-AF180+AF181+AF182</f>
        <v>-4.4408920985006262E-16</v>
      </c>
      <c r="AG183" s="1">
        <f t="shared" ref="AG183" si="179">AF183-AG180+AG181+AG182</f>
        <v>-4.4408920985006262E-16</v>
      </c>
      <c r="AH183" s="1">
        <f t="shared" ref="AH183" si="180">AG183-AH180+AH181+AH182</f>
        <v>-4.4408920985006262E-16</v>
      </c>
      <c r="AI183" s="1">
        <f t="shared" ref="AI183" si="181">AH183-AI180+AI181+AI182</f>
        <v>-4.4408920985006262E-16</v>
      </c>
      <c r="AJ183" s="1">
        <f t="shared" ref="AJ183" si="182">AI183-AJ180+AJ181+AJ182</f>
        <v>-4.4408920985006262E-16</v>
      </c>
      <c r="AK183" s="1">
        <f t="shared" ref="AK183" si="183">AJ183-AK180+AK181+AK182</f>
        <v>-4.4408920985006262E-16</v>
      </c>
      <c r="AL183" s="1">
        <f t="shared" ref="AL183" si="184">AK183-AL180+AL181+AL182</f>
        <v>-4.4408920985006262E-16</v>
      </c>
      <c r="AM183" s="1">
        <f t="shared" ref="AM183" si="185">AL183-AM180+AM181+AM182</f>
        <v>-4.4408920985006262E-16</v>
      </c>
      <c r="AN183" s="1">
        <f t="shared" ref="AN183" si="186">AM183-AN180+AN181+AN182</f>
        <v>-4.4408920985006262E-16</v>
      </c>
      <c r="AO183" s="1">
        <f t="shared" ref="AO183" si="187">AN183-AO180+AO181+AO182</f>
        <v>-4.4408920985006262E-16</v>
      </c>
      <c r="AP183" s="1">
        <f t="shared" ref="AP183" si="188">AO183-AP180+AP181+AP182</f>
        <v>-4.4408920985006262E-16</v>
      </c>
      <c r="AQ183" s="1">
        <f t="shared" ref="AQ183" si="189">AP183-AQ180+AQ181+AQ182</f>
        <v>-4.4408920985006262E-16</v>
      </c>
      <c r="AR183" s="1">
        <f t="shared" ref="AR183" si="190">AQ183-AR180+AR181+AR182</f>
        <v>-4.4408920985006262E-16</v>
      </c>
      <c r="AS183" s="1">
        <f t="shared" ref="AS183" si="191">AR183-AS180+AS181+AS182</f>
        <v>-4.4408920985006262E-16</v>
      </c>
      <c r="AT183" s="1">
        <f t="shared" ref="AT183" si="192">AS183-AT180+AT181+AT182</f>
        <v>-4.4408920985006262E-16</v>
      </c>
      <c r="AU183" s="1">
        <f t="shared" ref="AU183" si="193">AT183-AU180+AU181+AU182</f>
        <v>-4.4408920985006262E-16</v>
      </c>
      <c r="AV183" s="1">
        <f t="shared" ref="AV183" si="194">AU183-AV180+AV181+AV182</f>
        <v>-4.4408920985006262E-16</v>
      </c>
      <c r="AW183" s="1">
        <f t="shared" ref="AW183" si="195">AV183-AW180+AW181+AW182</f>
        <v>-4.4408920985006262E-16</v>
      </c>
      <c r="AX183" s="1">
        <f t="shared" ref="AX183" si="196">AW183-AX180+AX181+AX182</f>
        <v>-4.4408920985006262E-16</v>
      </c>
      <c r="AY183" s="1">
        <f t="shared" ref="AY183" si="197">AX183-AY180+AY181+AY182</f>
        <v>-4.4408920985006262E-16</v>
      </c>
      <c r="AZ183" s="1">
        <f t="shared" ref="AZ183" si="198">AY183-AZ180+AZ181+AZ182</f>
        <v>-4.4408920985006262E-16</v>
      </c>
      <c r="BA183" s="1">
        <f t="shared" ref="BA183" si="199">AZ183-BA180+BA181+BA182</f>
        <v>-4.4408920985006262E-16</v>
      </c>
      <c r="BB183" s="1">
        <f t="shared" ref="BB183" si="200">BA183-BB180+BB181+BB182</f>
        <v>-4.4408920985006262E-16</v>
      </c>
      <c r="BC183" s="1">
        <f t="shared" ref="BC183" si="201">BB183-BC180+BC181+BC182</f>
        <v>-4.4408920985006262E-16</v>
      </c>
      <c r="BD183" s="1">
        <f t="shared" ref="BD183" si="202">BC183-BD180+BD181+BD182</f>
        <v>-4.4408920985006262E-16</v>
      </c>
      <c r="BE183" s="1">
        <f t="shared" ref="BE183" si="203">BD183-BE180+BE181+BE182</f>
        <v>-4.4408920985006262E-16</v>
      </c>
      <c r="BF183" s="1">
        <f t="shared" ref="BF183" si="204">BE183-BF180+BF181+BF182</f>
        <v>-4.4408920985006262E-16</v>
      </c>
      <c r="BG183" s="1">
        <f t="shared" ref="BG183" si="205">BF183-BG180+BG181+BG182</f>
        <v>-4.4408920985006262E-16</v>
      </c>
      <c r="BH183" s="1">
        <f t="shared" ref="BH183" si="206">BG183-BH180+BH181+BH182</f>
        <v>-4.4408920985006262E-16</v>
      </c>
      <c r="BI183" s="1">
        <f t="shared" ref="BI183" si="207">BH183-BI180+BI181+BI182</f>
        <v>-4.4408920985006262E-16</v>
      </c>
      <c r="BJ183" s="1">
        <f t="shared" ref="BJ183" si="208">BI183-BJ180+BJ181+BJ182</f>
        <v>-4.4408920985006262E-16</v>
      </c>
      <c r="BK183" s="1">
        <f t="shared" ref="BK183" si="209">BJ183-BK180+BK181+BK182</f>
        <v>-4.4408920985006262E-16</v>
      </c>
      <c r="BL183" s="1">
        <f t="shared" ref="BL183" si="210">BK183-BL180+BL181+BL182</f>
        <v>-4.4408920985006262E-16</v>
      </c>
      <c r="BM183" s="1">
        <f t="shared" ref="BM183" si="211">BL183-BM180+BM181+BM182</f>
        <v>-4.4408920985006262E-16</v>
      </c>
      <c r="BN183" s="1">
        <f t="shared" ref="BN183" si="212">BM183-BN180+BN181+BN182</f>
        <v>-4.4408920985006262E-16</v>
      </c>
      <c r="BO183" s="1">
        <f t="shared" ref="BO183" si="213">BN183-BO180+BO181+BO182</f>
        <v>-4.4408920985006262E-16</v>
      </c>
      <c r="BP183" s="1">
        <f t="shared" ref="BP183:BQ183" si="214">BO183-BP180+BP181+BP182</f>
        <v>-4.4408920985006262E-16</v>
      </c>
      <c r="BQ183" s="1">
        <f t="shared" si="214"/>
        <v>-4.4408920985006262E-16</v>
      </c>
    </row>
    <row r="184" spans="1:69" ht="12.75" customHeight="1">
      <c r="I184" s="34"/>
    </row>
    <row r="185" spans="1:69" ht="12.75" customHeight="1">
      <c r="A185" s="166"/>
      <c r="B185" s="166"/>
      <c r="C185" s="166"/>
      <c r="D185" s="167" t="s">
        <v>63</v>
      </c>
      <c r="I185" s="34"/>
      <c r="J185" s="168"/>
      <c r="K185" s="168"/>
      <c r="L185" s="168"/>
      <c r="M185" s="168"/>
      <c r="N185" s="169">
        <f>INDEX(Inputs!$N$104:$N$110,MATCH($B173,Inputs!$C$104:$C$110,0))/conv_2015_2010</f>
        <v>0</v>
      </c>
    </row>
    <row r="186" spans="1:69" ht="12.75" customHeight="1">
      <c r="C186" s="2" t="s">
        <v>16</v>
      </c>
      <c r="E186" s="1" t="s">
        <v>25</v>
      </c>
      <c r="I186" s="34"/>
      <c r="J186" s="9">
        <f>INDEX(Inputs!J$43:J$49,MATCH($B173,Inputs!$C$43:$C$49,0))*(1+IF(J$5&lt;=second_reg_period, J$7, J$6))^0.5</f>
        <v>0</v>
      </c>
      <c r="K186" s="9">
        <f>INDEX(Inputs!K$43:K$49,MATCH($B173,Inputs!$C$43:$C$49,0))*(1+IF(K$5&lt;=second_reg_period, K$7, K$6))^0.5</f>
        <v>0</v>
      </c>
      <c r="L186" s="9">
        <f>INDEX(Inputs!L$43:L$49,MATCH($B173,Inputs!$C$43:$C$49,0))*(1+IF(L$5&lt;=second_reg_period, L$7, L$6))^0.5</f>
        <v>0</v>
      </c>
      <c r="M186" s="9">
        <f>INDEX(Inputs!M$43:M$49,MATCH($B173,Inputs!$C$43:$C$49,0))*(1+IF(M$5&lt;=second_reg_period, M$7, M$6))^0.5</f>
        <v>0</v>
      </c>
      <c r="N186" s="9">
        <f>INDEX(Inputs!N$43:N$49,MATCH($B173,Inputs!$C$43:$C$49,0))*(1+IF(N$5&lt;=second_reg_period, N$7, N$6))^0.5</f>
        <v>0</v>
      </c>
      <c r="O186" s="9">
        <f>INDEX(Inputs!O$43:O$49,MATCH($B173,Inputs!$C$43:$C$49,0))*(1+IF(O$5&lt;=second_reg_period, O$7, O$6))^0.5</f>
        <v>0</v>
      </c>
      <c r="P186" s="9">
        <f>INDEX(Inputs!P$43:P$49,MATCH($B173,Inputs!$C$43:$C$49,0))*(1+IF(P$5&lt;=second_reg_period, P$7, P$6))^0.5</f>
        <v>0</v>
      </c>
      <c r="Q186" s="9">
        <f>INDEX(Inputs!Q$43:Q$49,MATCH($B173,Inputs!$C$43:$C$49,0))*(1+IF(Q$5&lt;=second_reg_period, Q$7, Q$6))^0.5</f>
        <v>0</v>
      </c>
      <c r="R186" s="9">
        <f>INDEX(Inputs!R$43:R$49,MATCH($B173,Inputs!$C$43:$C$49,0))*(1+IF(R$5&lt;=second_reg_period, R$7, R$6))^0.5</f>
        <v>0</v>
      </c>
      <c r="S186" s="9">
        <f>INDEX(Inputs!S$43:S$49,MATCH($B173,Inputs!$C$43:$C$49,0))*(1+IF(S$5&lt;=second_reg_period, S$7, S$6))^0.5</f>
        <v>0</v>
      </c>
      <c r="T186" s="9">
        <f>INDEX(Inputs!T$43:T$49,MATCH($B173,Inputs!$C$43:$C$49,0))*(1+IF(T$5&lt;=second_reg_period, T$7, T$6))^0.5</f>
        <v>0</v>
      </c>
      <c r="U186" s="9">
        <f>INDEX(Inputs!U$43:U$49,MATCH($B173,Inputs!$C$43:$C$49,0))*(1+IF(U$5&lt;=second_reg_period, U$7, U$6))^0.5</f>
        <v>0</v>
      </c>
      <c r="V186" s="9">
        <f>INDEX(Inputs!V$43:V$49,MATCH($B173,Inputs!$C$43:$C$49,0))*(1+IF(V$5&lt;=second_reg_period, V$7, V$6))^0.5</f>
        <v>0</v>
      </c>
      <c r="W186" s="9">
        <f>INDEX(Inputs!W$43:W$49,MATCH($B173,Inputs!$C$43:$C$49,0))*(1+IF(W$5&lt;=second_reg_period, W$7, W$6))^0.5</f>
        <v>0</v>
      </c>
      <c r="X186" s="9">
        <f>INDEX(Inputs!X$43:X$49,MATCH($B173,Inputs!$C$43:$C$49,0))*(1+IF(X$5&lt;=second_reg_period, X$7, X$6))^0.5</f>
        <v>0</v>
      </c>
      <c r="Y186" s="9">
        <f>INDEX(Inputs!Y$43:Y$49,MATCH($B173,Inputs!$C$43:$C$49,0))*(1+IF(Y$5&lt;=second_reg_period, Y$7, Y$6))^0.5</f>
        <v>0</v>
      </c>
      <c r="Z186" s="9">
        <f>INDEX(Inputs!Z$43:Z$49,MATCH($B173,Inputs!$C$43:$C$49,0))*(1+IF(Z$5&lt;=second_reg_period, Z$7, Z$6))^0.5</f>
        <v>0</v>
      </c>
      <c r="AA186" s="9">
        <f>INDEX(Inputs!AA$43:AA$49,MATCH($B173,Inputs!$C$43:$C$49,0))*(1+IF(AA$5&lt;=second_reg_period, AA$7, AA$6))^0.5</f>
        <v>0</v>
      </c>
      <c r="AB186" s="9">
        <f>INDEX(Inputs!AB$43:AB$49,MATCH($B173,Inputs!$C$43:$C$49,0))*(1+IF(AB$5&lt;=second_reg_period, AB$7, AB$6))^0.5</f>
        <v>0</v>
      </c>
      <c r="AC186" s="9">
        <f>INDEX(Inputs!AC$43:AC$49,MATCH($B173,Inputs!$C$43:$C$49,0))*(1+IF(AC$5&lt;=second_reg_period, AC$7, AC$6))^0.5</f>
        <v>0</v>
      </c>
      <c r="AD186" s="9">
        <f>INDEX(Inputs!AD$43:AD$49,MATCH($B173,Inputs!$C$43:$C$49,0))*(1+IF(AD$5&lt;=second_reg_period, AD$7, AD$6))^0.5</f>
        <v>0</v>
      </c>
      <c r="AE186" s="9">
        <f>INDEX(Inputs!AE$43:AE$49,MATCH($B173,Inputs!$C$43:$C$49,0))*(1+IF(AE$5&lt;=second_reg_period, AE$7, AE$6))^0.5</f>
        <v>0</v>
      </c>
      <c r="AF186" s="9">
        <f>INDEX(Inputs!AF$43:AF$49,MATCH($B173,Inputs!$C$43:$C$49,0))*(1+IF(AF$5&lt;=second_reg_period, AF$7, AF$6))^0.5</f>
        <v>0</v>
      </c>
      <c r="AG186" s="9">
        <f>INDEX(Inputs!AG$43:AG$49,MATCH($B173,Inputs!$C$43:$C$49,0))*(1+IF(AG$5&lt;=second_reg_period, AG$7, AG$6))^0.5</f>
        <v>0</v>
      </c>
      <c r="AH186" s="9">
        <f>INDEX(Inputs!AH$43:AH$49,MATCH($B173,Inputs!$C$43:$C$49,0))*(1+IF(AH$5&lt;=second_reg_period, AH$7, AH$6))^0.5</f>
        <v>0</v>
      </c>
      <c r="AI186" s="9">
        <f>INDEX(Inputs!AI$43:AI$49,MATCH($B173,Inputs!$C$43:$C$49,0))*(1+IF(AI$5&lt;=second_reg_period, AI$7, AI$6))^0.5</f>
        <v>0</v>
      </c>
      <c r="AJ186" s="9">
        <f>INDEX(Inputs!AJ$43:AJ$49,MATCH($B173,Inputs!$C$43:$C$49,0))*(1+IF(AJ$5&lt;=second_reg_period, AJ$7, AJ$6))^0.5</f>
        <v>0</v>
      </c>
      <c r="AK186" s="9">
        <f>INDEX(Inputs!AK$43:AK$49,MATCH($B173,Inputs!$C$43:$C$49,0))*(1+IF(AK$5&lt;=second_reg_period, AK$7, AK$6))^0.5</f>
        <v>0</v>
      </c>
      <c r="AL186" s="9">
        <f>INDEX(Inputs!AL$43:AL$49,MATCH($B173,Inputs!$C$43:$C$49,0))*(1+IF(AL$5&lt;=second_reg_period, AL$7, AL$6))^0.5</f>
        <v>0</v>
      </c>
      <c r="AM186" s="9">
        <f>INDEX(Inputs!AM$43:AM$49,MATCH($B173,Inputs!$C$43:$C$49,0))*(1+IF(AM$5&lt;=second_reg_period, AM$7, AM$6))^0.5</f>
        <v>0</v>
      </c>
      <c r="AN186" s="9">
        <f>INDEX(Inputs!AN$43:AN$49,MATCH($B173,Inputs!$C$43:$C$49,0))*(1+IF(AN$5&lt;=second_reg_period, AN$7, AN$6))^0.5</f>
        <v>0</v>
      </c>
      <c r="AO186" s="9">
        <f>INDEX(Inputs!AO$43:AO$49,MATCH($B173,Inputs!$C$43:$C$49,0))*(1+IF(AO$5&lt;=second_reg_period, AO$7, AO$6))^0.5</f>
        <v>0</v>
      </c>
      <c r="AP186" s="9">
        <f>INDEX(Inputs!AP$43:AP$49,MATCH($B173,Inputs!$C$43:$C$49,0))*(1+IF(AP$5&lt;=second_reg_period, AP$7, AP$6))^0.5</f>
        <v>0</v>
      </c>
      <c r="AQ186" s="9">
        <f>INDEX(Inputs!AQ$43:AQ$49,MATCH($B173,Inputs!$C$43:$C$49,0))*(1+IF(AQ$5&lt;=second_reg_period, AQ$7, AQ$6))^0.5</f>
        <v>0</v>
      </c>
      <c r="AR186" s="9">
        <f>INDEX(Inputs!AR$43:AR$49,MATCH($B173,Inputs!$C$43:$C$49,0))*(1+IF(AR$5&lt;=second_reg_period, AR$7, AR$6))^0.5</f>
        <v>0</v>
      </c>
      <c r="AS186" s="9">
        <f>INDEX(Inputs!AS$43:AS$49,MATCH($B173,Inputs!$C$43:$C$49,0))*(1+IF(AS$5&lt;=second_reg_period, AS$7, AS$6))^0.5</f>
        <v>0</v>
      </c>
      <c r="AT186" s="9">
        <f>INDEX(Inputs!AT$43:AT$49,MATCH($B173,Inputs!$C$43:$C$49,0))*(1+IF(AT$5&lt;=second_reg_period, AT$7, AT$6))^0.5</f>
        <v>0</v>
      </c>
      <c r="AU186" s="9">
        <f>INDEX(Inputs!AU$43:AU$49,MATCH($B173,Inputs!$C$43:$C$49,0))*(1+IF(AU$5&lt;=second_reg_period, AU$7, AU$6))^0.5</f>
        <v>0</v>
      </c>
      <c r="AV186" s="9">
        <f>INDEX(Inputs!AV$43:AV$49,MATCH($B173,Inputs!$C$43:$C$49,0))*(1+IF(AV$5&lt;=second_reg_period, AV$7, AV$6))^0.5</f>
        <v>0</v>
      </c>
      <c r="AW186" s="9">
        <f>INDEX(Inputs!AW$43:AW$49,MATCH($B173,Inputs!$C$43:$C$49,0))*(1+IF(AW$5&lt;=second_reg_period, AW$7, AW$6))^0.5</f>
        <v>0</v>
      </c>
      <c r="AX186" s="9">
        <f>INDEX(Inputs!AX$43:AX$49,MATCH($B173,Inputs!$C$43:$C$49,0))*(1+IF(AX$5&lt;=second_reg_period, AX$7, AX$6))^0.5</f>
        <v>0</v>
      </c>
      <c r="AY186" s="9">
        <f>INDEX(Inputs!AY$43:AY$49,MATCH($B173,Inputs!$C$43:$C$49,0))*(1+IF(AY$5&lt;=second_reg_period, AY$7, AY$6))^0.5</f>
        <v>0</v>
      </c>
      <c r="AZ186" s="9">
        <f>INDEX(Inputs!AZ$43:AZ$49,MATCH($B173,Inputs!$C$43:$C$49,0))*(1+IF(AZ$5&lt;=second_reg_period, AZ$7, AZ$6))^0.5</f>
        <v>0</v>
      </c>
      <c r="BA186" s="9">
        <f>INDEX(Inputs!BA$43:BA$49,MATCH($B173,Inputs!$C$43:$C$49,0))*(1+IF(BA$5&lt;=second_reg_period, BA$7, BA$6))^0.5</f>
        <v>0</v>
      </c>
      <c r="BB186" s="9">
        <f>INDEX(Inputs!BB$43:BB$49,MATCH($B173,Inputs!$C$43:$C$49,0))*(1+IF(BB$5&lt;=second_reg_period, BB$7, BB$6))^0.5</f>
        <v>0</v>
      </c>
      <c r="BC186" s="9">
        <f>INDEX(Inputs!BC$43:BC$49,MATCH($B173,Inputs!$C$43:$C$49,0))*(1+IF(BC$5&lt;=second_reg_period, BC$7, BC$6))^0.5</f>
        <v>0</v>
      </c>
      <c r="BD186" s="9">
        <f>INDEX(Inputs!BD$43:BD$49,MATCH($B173,Inputs!$C$43:$C$49,0))*(1+IF(BD$5&lt;=second_reg_period, BD$7, BD$6))^0.5</f>
        <v>0</v>
      </c>
      <c r="BE186" s="9">
        <f>INDEX(Inputs!BE$43:BE$49,MATCH($B173,Inputs!$C$43:$C$49,0))*(1+IF(BE$5&lt;=second_reg_period, BE$7, BE$6))^0.5</f>
        <v>0</v>
      </c>
      <c r="BF186" s="9">
        <f>INDEX(Inputs!BF$43:BF$49,MATCH($B173,Inputs!$C$43:$C$49,0))*(1+IF(BF$5&lt;=second_reg_period, BF$7, BF$6))^0.5</f>
        <v>0</v>
      </c>
      <c r="BG186" s="9">
        <f>INDEX(Inputs!BG$43:BG$49,MATCH($B173,Inputs!$C$43:$C$49,0))*(1+IF(BG$5&lt;=second_reg_period, BG$7, BG$6))^0.5</f>
        <v>0</v>
      </c>
      <c r="BH186" s="9">
        <f>INDEX(Inputs!BH$43:BH$49,MATCH($B173,Inputs!$C$43:$C$49,0))*(1+IF(BH$5&lt;=second_reg_period, BH$7, BH$6))^0.5</f>
        <v>0</v>
      </c>
      <c r="BI186" s="9">
        <f>INDEX(Inputs!BI$43:BI$49,MATCH($B173,Inputs!$C$43:$C$49,0))*(1+IF(BI$5&lt;=second_reg_period, BI$7, BI$6))^0.5</f>
        <v>0</v>
      </c>
      <c r="BJ186" s="9">
        <f>INDEX(Inputs!BJ$43:BJ$49,MATCH($B173,Inputs!$C$43:$C$49,0))*(1+IF(BJ$5&lt;=second_reg_period, BJ$7, BJ$6))^0.5</f>
        <v>0</v>
      </c>
      <c r="BK186" s="9">
        <f>INDEX(Inputs!BK$43:BK$49,MATCH($B173,Inputs!$C$43:$C$49,0))*(1+IF(BK$5&lt;=second_reg_period, BK$7, BK$6))^0.5</f>
        <v>0</v>
      </c>
      <c r="BL186" s="9">
        <f>INDEX(Inputs!BL$43:BL$49,MATCH($B173,Inputs!$C$43:$C$49,0))*(1+IF(BL$5&lt;=second_reg_period, BL$7, BL$6))^0.5</f>
        <v>0</v>
      </c>
      <c r="BM186" s="9">
        <f>INDEX(Inputs!BM$43:BM$49,MATCH($B173,Inputs!$C$43:$C$49,0))*(1+IF(BM$5&lt;=second_reg_period, BM$7, BM$6))^0.5</f>
        <v>0</v>
      </c>
      <c r="BN186" s="9">
        <f>INDEX(Inputs!BN$43:BN$49,MATCH($B173,Inputs!$C$43:$C$49,0))*(1+IF(BN$5&lt;=second_reg_period, BN$7, BN$6))^0.5</f>
        <v>0</v>
      </c>
      <c r="BO186" s="9">
        <f>INDEX(Inputs!BO$43:BO$49,MATCH($B173,Inputs!$C$43:$C$49,0))*(1+IF(BO$5&lt;=second_reg_period, BO$7, BO$6))^0.5</f>
        <v>0</v>
      </c>
      <c r="BP186" s="9">
        <f>INDEX(Inputs!BP$43:BP$49,MATCH($B173,Inputs!$C$43:$C$49,0))*(1+IF(BP$5&lt;=second_reg_period, BP$7, BP$6))^0.5</f>
        <v>0</v>
      </c>
      <c r="BQ186" s="9">
        <f>INDEX(Inputs!BQ$43:BQ$49,MATCH($B173,Inputs!$C$43:$C$49,0))*(1+IF(BQ$5&lt;=second_reg_period, BQ$7, BQ$6))^0.5</f>
        <v>0</v>
      </c>
    </row>
    <row r="187" spans="1:69" ht="12.75" customHeight="1">
      <c r="D187" s="19" t="s">
        <v>20</v>
      </c>
      <c r="I187" s="34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</row>
    <row r="188" spans="1:69" s="145" customFormat="1" ht="12.75" customHeight="1">
      <c r="D188" s="149" t="s">
        <v>63</v>
      </c>
      <c r="E188" s="145" t="s">
        <v>25</v>
      </c>
      <c r="I188" s="147"/>
      <c r="J188" s="165"/>
      <c r="K188" s="165"/>
      <c r="L188" s="165"/>
      <c r="M188" s="165"/>
      <c r="N188" s="165"/>
      <c r="O188" s="170">
        <f>IF($I175="n/a",0,IF(O$5-$N$5&gt;$I175-5,$N185-SUM($J188:N188),$N185/($I175-5)))</f>
        <v>0</v>
      </c>
      <c r="P188" s="170">
        <f>IF($I175="n/a",0,IF(P$5-$N$5&gt;$I175-5,$N185-SUM($J188:O188),$N185/($I175-5)))</f>
        <v>0</v>
      </c>
      <c r="Q188" s="170">
        <f>IF($I175="n/a",0,IF(Q$5-$N$5&gt;$I175-5,$N185-SUM($J188:P188),$N185/($I175-5)))</f>
        <v>0</v>
      </c>
      <c r="R188" s="170">
        <f>IF($I175="n/a",0,IF(R$5-$N$5&gt;$I175-5,$N185-SUM($J188:Q188),$N185/($I175-5)))</f>
        <v>0</v>
      </c>
      <c r="S188" s="170">
        <f>IF($I175="n/a",0,IF(S$5-$N$5&gt;$I175-5,$N185-SUM($J188:R188),$N185/($I175-5)))</f>
        <v>0</v>
      </c>
      <c r="T188" s="170">
        <f>IF($I175="n/a",0,IF(T$5-$N$5&gt;$I175-5,$N185-SUM($J188:S188),$N185/($I175-5)))</f>
        <v>0</v>
      </c>
      <c r="U188" s="170">
        <f>IF($I175="n/a",0,IF(U$5-$N$5&gt;$I175-5,$N185-SUM($J188:T188),$N185/($I175-5)))</f>
        <v>0</v>
      </c>
      <c r="V188" s="170">
        <f>IF($I175="n/a",0,IF(V$5-$N$5&gt;$I175-5,$N185-SUM($J188:U188),$N185/($I175-5)))</f>
        <v>0</v>
      </c>
      <c r="W188" s="170">
        <f>IF($I175="n/a",0,IF(W$5-$N$5&gt;$I175-5,$N185-SUM($J188:V188),$N185/($I175-5)))</f>
        <v>0</v>
      </c>
      <c r="X188" s="170">
        <f>IF($I175="n/a",0,IF(X$5-$N$5&gt;$I175-5,$N185-SUM($J188:W188),$N185/($I175-5)))</f>
        <v>0</v>
      </c>
      <c r="Y188" s="170">
        <f>IF($I175="n/a",0,IF(Y$5-$N$5&gt;$I175-5,$N185-SUM($J188:X188),$N185/($I175-5)))</f>
        <v>0</v>
      </c>
      <c r="Z188" s="170">
        <f>IF($I175="n/a",0,IF(Z$5-$N$5&gt;$I175-5,$N185-SUM($J188:Y188),$N185/($I175-5)))</f>
        <v>0</v>
      </c>
      <c r="AA188" s="170">
        <f>IF($I175="n/a",0,IF(AA$5-$N$5&gt;$I175-5,$N185-SUM($J188:Z188),$N185/($I175-5)))</f>
        <v>0</v>
      </c>
      <c r="AB188" s="170">
        <f>IF($I175="n/a",0,IF(AB$5-$N$5&gt;$I175-5,$N185-SUM($J188:AA188),$N185/($I175-5)))</f>
        <v>0</v>
      </c>
      <c r="AC188" s="170">
        <f>IF($I175="n/a",0,IF(AC$5-$N$5&gt;$I175-5,$N185-SUM($J188:AB188),$N185/($I175-5)))</f>
        <v>0</v>
      </c>
      <c r="AD188" s="170">
        <f>IF($I175="n/a",0,IF(AD$5-$N$5&gt;$I175-5,$N185-SUM($J188:AC188),$N185/($I175-5)))</f>
        <v>0</v>
      </c>
      <c r="AE188" s="170">
        <f>IF($I175="n/a",0,IF(AE$5-$N$5&gt;$I175-5,$N185-SUM($J188:AD188),$N185/($I175-5)))</f>
        <v>0</v>
      </c>
      <c r="AF188" s="170">
        <f>IF($I175="n/a",0,IF(AF$5-$N$5&gt;$I175-5,$N185-SUM($J188:AE188),$N185/($I175-5)))</f>
        <v>0</v>
      </c>
      <c r="AG188" s="170">
        <f>IF($I175="n/a",0,IF(AG$5-$N$5&gt;$I175-5,$N185-SUM($J188:AF188),$N185/($I175-5)))</f>
        <v>0</v>
      </c>
      <c r="AH188" s="170">
        <f>IF($I175="n/a",0,IF(AH$5-$N$5&gt;$I175-5,$N185-SUM($J188:AG188),$N185/($I175-5)))</f>
        <v>0</v>
      </c>
      <c r="AI188" s="170">
        <f>IF($I175="n/a",0,IF(AI$5-$N$5&gt;$I175-5,$N185-SUM($J188:AH188),$N185/($I175-5)))</f>
        <v>0</v>
      </c>
      <c r="AJ188" s="170">
        <f>IF($I175="n/a",0,IF(AJ$5-$N$5&gt;$I175-5,$N185-SUM($J188:AI188),$N185/($I175-5)))</f>
        <v>0</v>
      </c>
      <c r="AK188" s="170">
        <f>IF($I175="n/a",0,IF(AK$5-$N$5&gt;$I175-5,$N185-SUM($J188:AJ188),$N185/($I175-5)))</f>
        <v>0</v>
      </c>
      <c r="AL188" s="170">
        <f>IF($I175="n/a",0,IF(AL$5-$N$5&gt;$I175-5,$N185-SUM($J188:AK188),$N185/($I175-5)))</f>
        <v>0</v>
      </c>
      <c r="AM188" s="170">
        <f>IF($I175="n/a",0,IF(AM$5-$N$5&gt;$I175-5,$N185-SUM($J188:AL188),$N185/($I175-5)))</f>
        <v>0</v>
      </c>
      <c r="AN188" s="170">
        <f>IF($I175="n/a",0,IF(AN$5-$N$5&gt;$I175-5,$N185-SUM($J188:AM188),$N185/($I175-5)))</f>
        <v>0</v>
      </c>
      <c r="AO188" s="170">
        <f>IF($I175="n/a",0,IF(AO$5-$N$5&gt;$I175-5,$N185-SUM($J188:AN188),$N185/($I175-5)))</f>
        <v>0</v>
      </c>
      <c r="AP188" s="170">
        <f>IF($I175="n/a",0,IF(AP$5-$N$5&gt;$I175-5,$N185-SUM($J188:AO188),$N185/($I175-5)))</f>
        <v>0</v>
      </c>
      <c r="AQ188" s="170">
        <f>IF($I175="n/a",0,IF(AQ$5-$N$5&gt;$I175-5,$N185-SUM($J188:AP188),$N185/($I175-5)))</f>
        <v>0</v>
      </c>
      <c r="AR188" s="170">
        <f>IF($I175="n/a",0,IF(AR$5-$N$5&gt;$I175-5,$N185-SUM($J188:AQ188),$N185/($I175-5)))</f>
        <v>0</v>
      </c>
      <c r="AS188" s="170">
        <f>IF($I175="n/a",0,IF(AS$5-$N$5&gt;$I175-5,$N185-SUM($J188:AR188),$N185/($I175-5)))</f>
        <v>0</v>
      </c>
      <c r="AT188" s="170">
        <f>IF($I175="n/a",0,IF(AT$5-$N$5&gt;$I175-5,$N185-SUM($J188:AS188),$N185/($I175-5)))</f>
        <v>0</v>
      </c>
      <c r="AU188" s="170">
        <f>IF($I175="n/a",0,IF(AU$5-$N$5&gt;$I175-5,$N185-SUM($J188:AT188),$N185/($I175-5)))</f>
        <v>0</v>
      </c>
      <c r="AV188" s="170">
        <f>IF($I175="n/a",0,IF(AV$5-$N$5&gt;$I175-5,$N185-SUM($J188:AU188),$N185/($I175-5)))</f>
        <v>0</v>
      </c>
      <c r="AW188" s="170">
        <f>IF($I175="n/a",0,IF(AW$5-$N$5&gt;$I175-5,$N185-SUM($J188:AV188),$N185/($I175-5)))</f>
        <v>0</v>
      </c>
      <c r="AX188" s="170">
        <f>IF($I175="n/a",0,IF(AX$5-$N$5&gt;$I175-5,$N185-SUM($J188:AW188),$N185/($I175-5)))</f>
        <v>0</v>
      </c>
      <c r="AY188" s="170">
        <f>IF($I175="n/a",0,IF(AY$5-$N$5&gt;$I175-5,$N185-SUM($J188:AX188),$N185/($I175-5)))</f>
        <v>0</v>
      </c>
      <c r="AZ188" s="170">
        <f>IF($I175="n/a",0,IF(AZ$5-$N$5&gt;$I175-5,$N185-SUM($J188:AY188),$N185/($I175-5)))</f>
        <v>0</v>
      </c>
      <c r="BA188" s="170">
        <f>IF($I175="n/a",0,IF(BA$5-$N$5&gt;$I175-5,$N185-SUM($J188:AZ188),$N185/($I175-5)))</f>
        <v>0</v>
      </c>
      <c r="BB188" s="170">
        <f>IF($I175="n/a",0,IF(BB$5-$N$5&gt;$I175-5,$N185-SUM($J188:BA188),$N185/($I175-5)))</f>
        <v>0</v>
      </c>
      <c r="BC188" s="170">
        <f>IF($I175="n/a",0,IF(BC$5-$N$5&gt;$I175-5,$N185-SUM($J188:BB188),$N185/($I175-5)))</f>
        <v>0</v>
      </c>
      <c r="BD188" s="170">
        <f>IF($I175="n/a",0,IF(BD$5-$N$5&gt;$I175-5,$N185-SUM($J188:BC188),$N185/($I175-5)))</f>
        <v>0</v>
      </c>
      <c r="BE188" s="170">
        <f>IF($I175="n/a",0,IF(BE$5-$N$5&gt;$I175-5,$N185-SUM($J188:BD188),$N185/($I175-5)))</f>
        <v>0</v>
      </c>
      <c r="BF188" s="170">
        <f>IF($I175="n/a",0,IF(BF$5-$N$5&gt;$I175-5,$N185-SUM($J188:BE188),$N185/($I175-5)))</f>
        <v>0</v>
      </c>
      <c r="BG188" s="170">
        <f>IF($I175="n/a",0,IF(BG$5-$N$5&gt;$I175-5,$N185-SUM($J188:BF188),$N185/($I175-5)))</f>
        <v>0</v>
      </c>
      <c r="BH188" s="170">
        <f>IF($I175="n/a",0,IF(BH$5-$N$5&gt;$I175-5,$N185-SUM($J188:BG188),$N185/($I175-5)))</f>
        <v>0</v>
      </c>
      <c r="BI188" s="170">
        <f>IF($I175="n/a",0,IF(BI$5-$N$5&gt;$I175-5,$N185-SUM($J188:BH188),$N185/($I175-5)))</f>
        <v>0</v>
      </c>
      <c r="BJ188" s="170">
        <f>IF($I175="n/a",0,IF(BJ$5-$N$5&gt;$I175-5,$N185-SUM($J188:BI188),$N185/($I175-5)))</f>
        <v>0</v>
      </c>
      <c r="BK188" s="170">
        <f>IF($I175="n/a",0,IF(BK$5-$N$5&gt;$I175-5,$N185-SUM($J188:BJ188),$N185/($I175-5)))</f>
        <v>0</v>
      </c>
      <c r="BL188" s="170">
        <f>IF($I175="n/a",0,IF(BL$5-$N$5&gt;$I175-5,$N185-SUM($J188:BK188),$N185/($I175-5)))</f>
        <v>0</v>
      </c>
      <c r="BM188" s="170">
        <f>IF($I175="n/a",0,IF(BM$5-$N$5&gt;$I175-5,$N185-SUM($J188:BL188),$N185/($I175-5)))</f>
        <v>0</v>
      </c>
      <c r="BN188" s="170">
        <f>IF($I175="n/a",0,IF(BN$5-$N$5&gt;$I175-5,$N185-SUM($J188:BM188),$N185/($I175-5)))</f>
        <v>0</v>
      </c>
      <c r="BO188" s="170">
        <f>IF($I175="n/a",0,IF(BO$5-$N$5&gt;$I175-5,$N185-SUM($J188:BN188),$N185/($I175-5)))</f>
        <v>0</v>
      </c>
      <c r="BP188" s="170">
        <f>IF($I175="n/a",0,IF(BP$5-$N$5&gt;$I175-5,$N185-SUM($J188:BO188),$N185/($I175-5)))</f>
        <v>0</v>
      </c>
      <c r="BQ188" s="170">
        <f>IF($I175="n/a",0,IF(BQ$5-$N$5&gt;$I175-5,$N185-SUM($J188:BP188),$N185/($I175-5)))</f>
        <v>0</v>
      </c>
    </row>
    <row r="189" spans="1:69" ht="12.75" customHeight="1">
      <c r="D189" s="22">
        <v>2011</v>
      </c>
      <c r="E189" s="1" t="s">
        <v>25</v>
      </c>
      <c r="I189" s="34"/>
      <c r="J189" s="4">
        <f>IF(J$5&lt;=$D189,0,IF(SUM($D189,I175)&gt;J$5,$J186/I175,$J186-SUM($I189:I189)))</f>
        <v>0</v>
      </c>
      <c r="K189" s="4">
        <f>IF(K$5&lt;=$D189,0,IF(SUM($D189,I175)&gt;K$5,$J186/I175,$J186-SUM($I189:J189)))</f>
        <v>0</v>
      </c>
      <c r="L189" s="4">
        <f>IF(L$5&lt;=$D189,0,IF(SUM($D189,I175)&gt;L$5,$J186/I175,$J186-SUM($I189:K189)))</f>
        <v>0</v>
      </c>
      <c r="M189" s="4">
        <f>IF(M$5&lt;=$D189,0,IF(SUM($D189,I175)&gt;M$5,$J186/I175,$J186-SUM($I189:L189)))</f>
        <v>0</v>
      </c>
      <c r="N189" s="4">
        <f>IF(N$5&lt;=$D189,0,IF(SUM($D189,I175)&gt;N$5,$J186/I175,$J186-SUM($I189:M189)))</f>
        <v>0</v>
      </c>
      <c r="O189" s="4">
        <f>IF(O$5&lt;=$D189,0,IF(SUM($D189,I175)&gt;O$5,$J186/I175,$J186-SUM($I189:N189)))</f>
        <v>0</v>
      </c>
      <c r="P189" s="4">
        <f>IF(P$5&lt;=$D189,0,IF(SUM($D189,I175)&gt;P$5,$J186/I175,$J186-SUM($I189:O189)))</f>
        <v>0</v>
      </c>
      <c r="Q189" s="4">
        <f>IF(Q$5&lt;=$D189,0,IF(SUM($D189,I175)&gt;Q$5,$J186/I175,$J186-SUM($I189:P189)))</f>
        <v>0</v>
      </c>
      <c r="R189" s="4">
        <f>IF(R$5&lt;=$D189,0,IF(SUM($D189,I175)&gt;R$5,$J186/I175,$J186-SUM($I189:Q189)))</f>
        <v>0</v>
      </c>
      <c r="S189" s="4">
        <f>IF(S$5&lt;=$D189,0,IF(SUM($D189,I175)&gt;S$5,$J186/I175,$J186-SUM($I189:R189)))</f>
        <v>0</v>
      </c>
      <c r="T189" s="4">
        <f>IF(T$5&lt;=$D189,0,IF(SUM($D189,I175)&gt;T$5,$J186/I175,$J186-SUM($I189:S189)))</f>
        <v>0</v>
      </c>
      <c r="U189" s="4">
        <f>IF(U$5&lt;=$D189,0,IF(SUM($D189,I175)&gt;U$5,$J186/I175,$J186-SUM($I189:T189)))</f>
        <v>0</v>
      </c>
      <c r="V189" s="4">
        <f>IF(V$5&lt;=$D189,0,IF(SUM($D189,I175)&gt;V$5,$J186/I175,$J186-SUM($I189:U189)))</f>
        <v>0</v>
      </c>
      <c r="W189" s="4">
        <f>IF(W$5&lt;=$D189,0,IF(SUM($D189,I175)&gt;W$5,$J186/I175,$J186-SUM($I189:V189)))</f>
        <v>0</v>
      </c>
      <c r="X189" s="4">
        <f>IF(X$5&lt;=$D189,0,IF(SUM($D189,I175)&gt;X$5,$J186/I175,$J186-SUM($I189:W189)))</f>
        <v>0</v>
      </c>
      <c r="Y189" s="4">
        <f>IF(Y$5&lt;=$D189,0,IF(SUM($D189,I175)&gt;Y$5,$J186/I175,$J186-SUM($I189:X189)))</f>
        <v>0</v>
      </c>
      <c r="Z189" s="4">
        <f>IF(Z$5&lt;=$D189,0,IF(SUM($D189,I175)&gt;Z$5,$J186/I175,$J186-SUM($I189:Y189)))</f>
        <v>0</v>
      </c>
      <c r="AA189" s="4">
        <f>IF(AA$5&lt;=$D189,0,IF(SUM($D189,I175)&gt;AA$5,$J186/I175,$J186-SUM($I189:Z189)))</f>
        <v>0</v>
      </c>
      <c r="AB189" s="4">
        <f>IF(AB$5&lt;=$D189,0,IF(SUM($D189,I175)&gt;AB$5,$J186/I175,$J186-SUM($I189:AA189)))</f>
        <v>0</v>
      </c>
      <c r="AC189" s="4">
        <f>IF(AC$5&lt;=$D189,0,IF(SUM($D189,I175)&gt;AC$5,$J186/I175,$J186-SUM($I189:AB189)))</f>
        <v>0</v>
      </c>
      <c r="AD189" s="4">
        <f>IF(AD$5&lt;=$D189,0,IF(SUM($D189,I175)&gt;AD$5,$J186/I175,$J186-SUM($I189:AC189)))</f>
        <v>0</v>
      </c>
      <c r="AE189" s="4">
        <f>IF(AE$5&lt;=$D189,0,IF(SUM($D189,I175)&gt;AE$5,$J186/I175,$J186-SUM($I189:AD189)))</f>
        <v>0</v>
      </c>
      <c r="AF189" s="4">
        <f>IF(AF$5&lt;=$D189,0,IF(SUM($D189,I175)&gt;AF$5,$J186/I175,$J186-SUM($I189:AE189)))</f>
        <v>0</v>
      </c>
      <c r="AG189" s="4">
        <f>IF(AG$5&lt;=$D189,0,IF(SUM($D189,I175)&gt;AG$5,$J186/I175,$J186-SUM($I189:AF189)))</f>
        <v>0</v>
      </c>
      <c r="AH189" s="4">
        <f>IF(AH$5&lt;=$D189,0,IF(SUM($D189,I175)&gt;AH$5,$J186/I175,$J186-SUM($I189:AG189)))</f>
        <v>0</v>
      </c>
      <c r="AI189" s="4">
        <f>IF(AI$5&lt;=$D189,0,IF(SUM($D189,I175)&gt;AI$5,$J186/I175,$J186-SUM($I189:AH189)))</f>
        <v>0</v>
      </c>
      <c r="AJ189" s="4">
        <f>IF(AJ$5&lt;=$D189,0,IF(SUM($D189,I175)&gt;AJ$5,$J186/I175,$J186-SUM($I189:AI189)))</f>
        <v>0</v>
      </c>
      <c r="AK189" s="4">
        <f>IF(AK$5&lt;=$D189,0,IF(SUM($D189,I175)&gt;AK$5,$J186/I175,$J186-SUM($I189:AJ189)))</f>
        <v>0</v>
      </c>
      <c r="AL189" s="4">
        <f>IF(AL$5&lt;=$D189,0,IF(SUM($D189,I175)&gt;AL$5,$J186/I175,$J186-SUM($I189:AK189)))</f>
        <v>0</v>
      </c>
      <c r="AM189" s="4">
        <f>IF(AM$5&lt;=$D189,0,IF(SUM($D189,I175)&gt;AM$5,$J186/I175,$J186-SUM($I189:AL189)))</f>
        <v>0</v>
      </c>
      <c r="AN189" s="4">
        <f>IF(AN$5&lt;=$D189,0,IF(SUM($D189,I175)&gt;AN$5,$J186/I175,$J186-SUM($I189:AM189)))</f>
        <v>0</v>
      </c>
      <c r="AO189" s="4">
        <f>IF(AO$5&lt;=$D189,0,IF(SUM($D189,I175)&gt;AO$5,$J186/I175,$J186-SUM($I189:AN189)))</f>
        <v>0</v>
      </c>
      <c r="AP189" s="4">
        <f>IF(AP$5&lt;=$D189,0,IF(SUM($D189,I175)&gt;AP$5,$J186/I175,$J186-SUM($I189:AO189)))</f>
        <v>0</v>
      </c>
      <c r="AQ189" s="4">
        <f>IF(AQ$5&lt;=$D189,0,IF(SUM($D189,I175)&gt;AQ$5,$J186/I175,$J186-SUM($I189:AP189)))</f>
        <v>0</v>
      </c>
      <c r="AR189" s="4">
        <f>IF(AR$5&lt;=$D189,0,IF(SUM($D189,I175)&gt;AR$5,$J186/I175,$J186-SUM($I189:AQ189)))</f>
        <v>0</v>
      </c>
      <c r="AS189" s="4">
        <f>IF(AS$5&lt;=$D189,0,IF(SUM($D189,I175)&gt;AS$5,$J186/I175,$J186-SUM($I189:AR189)))</f>
        <v>0</v>
      </c>
      <c r="AT189" s="4">
        <f>IF(AT$5&lt;=$D189,0,IF(SUM($D189,I175)&gt;AT$5,$J186/I175,$J186-SUM($I189:AS189)))</f>
        <v>0</v>
      </c>
      <c r="AU189" s="4">
        <f>IF(AU$5&lt;=$D189,0,IF(SUM($D189,I175)&gt;AU$5,$J186/I175,$J186-SUM($I189:AT189)))</f>
        <v>0</v>
      </c>
      <c r="AV189" s="4">
        <f>IF(AV$5&lt;=$D189,0,IF(SUM($D189,I175)&gt;AV$5,$J186/I175,$J186-SUM($I189:AU189)))</f>
        <v>0</v>
      </c>
      <c r="AW189" s="4">
        <f>IF(AW$5&lt;=$D189,0,IF(SUM($D189,I175)&gt;AW$5,$J186/I175,$J186-SUM($I189:AV189)))</f>
        <v>0</v>
      </c>
      <c r="AX189" s="4">
        <f>IF(AX$5&lt;=$D189,0,IF(SUM($D189,I175)&gt;AX$5,$J186/I175,$J186-SUM($I189:AW189)))</f>
        <v>0</v>
      </c>
      <c r="AY189" s="4">
        <f>IF(AY$5&lt;=$D189,0,IF(SUM($D189,I175)&gt;AY$5,$J186/I175,$J186-SUM($I189:AX189)))</f>
        <v>0</v>
      </c>
      <c r="AZ189" s="4">
        <f>IF(AZ$5&lt;=$D189,0,IF(SUM($D189,I175)&gt;AZ$5,$J186/I175,$J186-SUM($I189:AY189)))</f>
        <v>0</v>
      </c>
      <c r="BA189" s="4">
        <f>IF(BA$5&lt;=$D189,0,IF(SUM($D189,I175)&gt;BA$5,$J186/I175,$J186-SUM($I189:AZ189)))</f>
        <v>0</v>
      </c>
      <c r="BB189" s="4">
        <f>IF(BB$5&lt;=$D189,0,IF(SUM($D189,I175)&gt;BB$5,$J186/I175,$J186-SUM($I189:BA189)))</f>
        <v>0</v>
      </c>
      <c r="BC189" s="4">
        <f>IF(BC$5&lt;=$D189,0,IF(SUM($D189,I175)&gt;BC$5,$J186/I175,$J186-SUM($I189:BB189)))</f>
        <v>0</v>
      </c>
      <c r="BD189" s="4">
        <f>IF(BD$5&lt;=$D189,0,IF(SUM($D189,I175)&gt;BD$5,$J186/I175,$J186-SUM($I189:BC189)))</f>
        <v>0</v>
      </c>
      <c r="BE189" s="4">
        <f>IF(BE$5&lt;=$D189,0,IF(SUM($D189,I175)&gt;BE$5,$J186/I175,$J186-SUM($I189:BD189)))</f>
        <v>0</v>
      </c>
      <c r="BF189" s="4">
        <f>IF(BF$5&lt;=$D189,0,IF(SUM($D189,I175)&gt;BF$5,$J186/I175,$J186-SUM($I189:BE189)))</f>
        <v>0</v>
      </c>
      <c r="BG189" s="4">
        <f>IF(BG$5&lt;=$D189,0,IF(SUM($D189,I175)&gt;BG$5,$J186/I175,$J186-SUM($I189:BF189)))</f>
        <v>0</v>
      </c>
      <c r="BH189" s="4">
        <f>IF(BH$5&lt;=$D189,0,IF(SUM($D189,I175)&gt;BH$5,$J186/I175,$J186-SUM($I189:BG189)))</f>
        <v>0</v>
      </c>
      <c r="BI189" s="4">
        <f>IF(BI$5&lt;=$D189,0,IF(SUM($D189,I175)&gt;BI$5,$J186/I175,$J186-SUM($I189:BH189)))</f>
        <v>0</v>
      </c>
      <c r="BJ189" s="4">
        <f>IF(BJ$5&lt;=$D189,0,IF(SUM($D189,I175)&gt;BJ$5,$J186/I175,$J186-SUM($I189:BI189)))</f>
        <v>0</v>
      </c>
      <c r="BK189" s="4">
        <f>IF(BK$5&lt;=$D189,0,IF(SUM($D189,I175)&gt;BK$5,$J186/I175,$J186-SUM($I189:BJ189)))</f>
        <v>0</v>
      </c>
      <c r="BL189" s="4">
        <f>IF(BL$5&lt;=$D189,0,IF(SUM($D189,I175)&gt;BL$5,$J186/I175,$J186-SUM($I189:BK189)))</f>
        <v>0</v>
      </c>
      <c r="BM189" s="4">
        <f>IF(BM$5&lt;=$D189,0,IF(SUM($D189,I175)&gt;BM$5,$J186/I175,$J186-SUM($I189:BL189)))</f>
        <v>0</v>
      </c>
      <c r="BN189" s="4">
        <f>IF(BN$5&lt;=$D189,0,IF(SUM($D189,I175)&gt;BN$5,$J186/I175,$J186-SUM($I189:BM189)))</f>
        <v>0</v>
      </c>
      <c r="BO189" s="4">
        <f>IF(BO$5&lt;=$D189,0,IF(SUM($D189,I175)&gt;BO$5,$J186/I175,$J186-SUM($I189:BN189)))</f>
        <v>0</v>
      </c>
      <c r="BP189" s="4">
        <f>IF(BP$5&lt;=$D189,0,IF(SUM($D189,I175)&gt;BP$5,$J186/I175,$J186-SUM($I189:BO189)))</f>
        <v>0</v>
      </c>
      <c r="BQ189" s="4">
        <f>IF(BQ$5&lt;=$D189,0,IF(SUM($D189,I175)&gt;BQ$5,$J186/I175,$J186-SUM($I189:BP189)))</f>
        <v>0</v>
      </c>
    </row>
    <row r="190" spans="1:69" ht="12.75" customHeight="1">
      <c r="D190" s="23">
        <f>D189+1</f>
        <v>2012</v>
      </c>
      <c r="E190" s="1" t="s">
        <v>25</v>
      </c>
      <c r="I190" s="34"/>
      <c r="J190" s="4">
        <f>IF(J$5&lt;=$D190,0,IF(SUM($D190,I175)&gt;J$5,$K186/I175,$K186-SUM($I190:I190)))</f>
        <v>0</v>
      </c>
      <c r="K190" s="4">
        <f>IF(K$5&lt;=$D190,0,IF(SUM($D190,I175)&gt;K$5,$K186/I175,$K186-SUM($I190:J190)))</f>
        <v>0</v>
      </c>
      <c r="L190" s="4">
        <f>IF(L$5&lt;=$D190,0,IF(SUM($D190,I175)&gt;L$5,$K186/I175,$K186-SUM($I190:K190)))</f>
        <v>0</v>
      </c>
      <c r="M190" s="4">
        <f>IF(M$5&lt;=$D190,0,IF(SUM($D190,I175)&gt;M$5,$K186/I175,$K186-SUM($I190:L190)))</f>
        <v>0</v>
      </c>
      <c r="N190" s="4">
        <f>IF(N$5&lt;=$D190,0,IF(SUM($D190,I175)&gt;N$5,$K186/I175,$K186-SUM($I190:M190)))</f>
        <v>0</v>
      </c>
      <c r="O190" s="4">
        <f>IF(O$5&lt;=$D190,0,IF(SUM($D190,I175)&gt;O$5,$K186/I175,$K186-SUM($I190:N190)))</f>
        <v>0</v>
      </c>
      <c r="P190" s="4">
        <f>IF(P$5&lt;=$D190,0,IF(SUM($D190,I175)&gt;P$5,$K186/I175,$K186-SUM($I190:O190)))</f>
        <v>0</v>
      </c>
      <c r="Q190" s="4">
        <f>IF(Q$5&lt;=$D190,0,IF(SUM($D190,I175)&gt;Q$5,$K186/I175,$K186-SUM($I190:P190)))</f>
        <v>0</v>
      </c>
      <c r="R190" s="4">
        <f>IF(R$5&lt;=$D190,0,IF(SUM($D190,I175)&gt;R$5,$K186/I175,$K186-SUM($I190:Q190)))</f>
        <v>0</v>
      </c>
      <c r="S190" s="4">
        <f>IF(S$5&lt;=$D190,0,IF(SUM($D190,I175)&gt;S$5,$K186/I175,$K186-SUM($I190:R190)))</f>
        <v>0</v>
      </c>
      <c r="T190" s="4">
        <f>IF(T$5&lt;=$D190,0,IF(SUM($D190,I175)&gt;T$5,$K186/I175,$K186-SUM($I190:S190)))</f>
        <v>0</v>
      </c>
      <c r="U190" s="4">
        <f>IF(U$5&lt;=$D190,0,IF(SUM($D190,I175)&gt;U$5,$K186/I175,$K186-SUM($I190:T190)))</f>
        <v>0</v>
      </c>
      <c r="V190" s="4">
        <f>IF(V$5&lt;=$D190,0,IF(SUM($D190,I175)&gt;V$5,$K186/I175,$K186-SUM($I190:U190)))</f>
        <v>0</v>
      </c>
      <c r="W190" s="4">
        <f>IF(W$5&lt;=$D190,0,IF(SUM($D190,I175)&gt;W$5,$K186/I175,$K186-SUM($I190:V190)))</f>
        <v>0</v>
      </c>
      <c r="X190" s="4">
        <f>IF(X$5&lt;=$D190,0,IF(SUM($D190,I175)&gt;X$5,$K186/I175,$K186-SUM($I190:W190)))</f>
        <v>0</v>
      </c>
      <c r="Y190" s="4">
        <f>IF(Y$5&lt;=$D190,0,IF(SUM($D190,I175)&gt;Y$5,$K186/I175,$K186-SUM($I190:X190)))</f>
        <v>0</v>
      </c>
      <c r="Z190" s="4">
        <f>IF(Z$5&lt;=$D190,0,IF(SUM($D190,I175)&gt;Z$5,$K186/I175,$K186-SUM($I190:Y190)))</f>
        <v>0</v>
      </c>
      <c r="AA190" s="4">
        <f>IF(AA$5&lt;=$D190,0,IF(SUM($D190,I175)&gt;AA$5,$K186/I175,$K186-SUM($I190:Z190)))</f>
        <v>0</v>
      </c>
      <c r="AB190" s="4">
        <f>IF(AB$5&lt;=$D190,0,IF(SUM($D190,I175)&gt;AB$5,$K186/I175,$K186-SUM($I190:AA190)))</f>
        <v>0</v>
      </c>
      <c r="AC190" s="4">
        <f>IF(AC$5&lt;=$D190,0,IF(SUM($D190,I175)&gt;AC$5,$K186/I175,$K186-SUM($I190:AB190)))</f>
        <v>0</v>
      </c>
      <c r="AD190" s="4">
        <f>IF(AD$5&lt;=$D190,0,IF(SUM($D190,I175)&gt;AD$5,$K186/I175,$K186-SUM($I190:AC190)))</f>
        <v>0</v>
      </c>
      <c r="AE190" s="4">
        <f>IF(AE$5&lt;=$D190,0,IF(SUM($D190,I175)&gt;AE$5,$K186/I175,$K186-SUM($I190:AD190)))</f>
        <v>0</v>
      </c>
      <c r="AF190" s="4">
        <f>IF(AF$5&lt;=$D190,0,IF(SUM($D190,I175)&gt;AF$5,$K186/I175,$K186-SUM($I190:AE190)))</f>
        <v>0</v>
      </c>
      <c r="AG190" s="4">
        <f>IF(AG$5&lt;=$D190,0,IF(SUM($D190,I175)&gt;AG$5,$K186/I175,$K186-SUM($I190:AF190)))</f>
        <v>0</v>
      </c>
      <c r="AH190" s="4">
        <f>IF(AH$5&lt;=$D190,0,IF(SUM($D190,I175)&gt;AH$5,$K186/I175,$K186-SUM($I190:AG190)))</f>
        <v>0</v>
      </c>
      <c r="AI190" s="4">
        <f>IF(AI$5&lt;=$D190,0,IF(SUM($D190,I175)&gt;AI$5,$K186/I175,$K186-SUM($I190:AH190)))</f>
        <v>0</v>
      </c>
      <c r="AJ190" s="4">
        <f>IF(AJ$5&lt;=$D190,0,IF(SUM($D190,I175)&gt;AJ$5,$K186/I175,$K186-SUM($I190:AI190)))</f>
        <v>0</v>
      </c>
      <c r="AK190" s="4">
        <f>IF(AK$5&lt;=$D190,0,IF(SUM($D190,I175)&gt;AK$5,$K186/I175,$K186-SUM($I190:AJ190)))</f>
        <v>0</v>
      </c>
      <c r="AL190" s="4">
        <f>IF(AL$5&lt;=$D190,0,IF(SUM($D190,I175)&gt;AL$5,$K186/I175,$K186-SUM($I190:AK190)))</f>
        <v>0</v>
      </c>
      <c r="AM190" s="4">
        <f>IF(AM$5&lt;=$D190,0,IF(SUM($D190,I175)&gt;AM$5,$K186/I175,$K186-SUM($I190:AL190)))</f>
        <v>0</v>
      </c>
      <c r="AN190" s="4">
        <f>IF(AN$5&lt;=$D190,0,IF(SUM($D190,I175)&gt;AN$5,$K186/I175,$K186-SUM($I190:AM190)))</f>
        <v>0</v>
      </c>
      <c r="AO190" s="4">
        <f>IF(AO$5&lt;=$D190,0,IF(SUM($D190,I175)&gt;AO$5,$K186/I175,$K186-SUM($I190:AN190)))</f>
        <v>0</v>
      </c>
      <c r="AP190" s="4">
        <f>IF(AP$5&lt;=$D190,0,IF(SUM($D190,I175)&gt;AP$5,$K186/I175,$K186-SUM($I190:AO190)))</f>
        <v>0</v>
      </c>
      <c r="AQ190" s="4">
        <f>IF(AQ$5&lt;=$D190,0,IF(SUM($D190,I175)&gt;AQ$5,$K186/I175,$K186-SUM($I190:AP190)))</f>
        <v>0</v>
      </c>
      <c r="AR190" s="4">
        <f>IF(AR$5&lt;=$D190,0,IF(SUM($D190,I175)&gt;AR$5,$K186/I175,$K186-SUM($I190:AQ190)))</f>
        <v>0</v>
      </c>
      <c r="AS190" s="4">
        <f>IF(AS$5&lt;=$D190,0,IF(SUM($D190,I175)&gt;AS$5,$K186/I175,$K186-SUM($I190:AR190)))</f>
        <v>0</v>
      </c>
      <c r="AT190" s="4">
        <f>IF(AT$5&lt;=$D190,0,IF(SUM($D190,I175)&gt;AT$5,$K186/I175,$K186-SUM($I190:AS190)))</f>
        <v>0</v>
      </c>
      <c r="AU190" s="4">
        <f>IF(AU$5&lt;=$D190,0,IF(SUM($D190,I175)&gt;AU$5,$K186/I175,$K186-SUM($I190:AT190)))</f>
        <v>0</v>
      </c>
      <c r="AV190" s="4">
        <f>IF(AV$5&lt;=$D190,0,IF(SUM($D190,I175)&gt;AV$5,$K186/I175,$K186-SUM($I190:AU190)))</f>
        <v>0</v>
      </c>
      <c r="AW190" s="4">
        <f>IF(AW$5&lt;=$D190,0,IF(SUM($D190,I175)&gt;AW$5,$K186/I175,$K186-SUM($I190:AV190)))</f>
        <v>0</v>
      </c>
      <c r="AX190" s="4">
        <f>IF(AX$5&lt;=$D190,0,IF(SUM($D190,I175)&gt;AX$5,$K186/I175,$K186-SUM($I190:AW190)))</f>
        <v>0</v>
      </c>
      <c r="AY190" s="4">
        <f>IF(AY$5&lt;=$D190,0,IF(SUM($D190,I175)&gt;AY$5,$K186/I175,$K186-SUM($I190:AX190)))</f>
        <v>0</v>
      </c>
      <c r="AZ190" s="4">
        <f>IF(AZ$5&lt;=$D190,0,IF(SUM($D190,I175)&gt;AZ$5,$K186/I175,$K186-SUM($I190:AY190)))</f>
        <v>0</v>
      </c>
      <c r="BA190" s="4">
        <f>IF(BA$5&lt;=$D190,0,IF(SUM($D190,I175)&gt;BA$5,$K186/I175,$K186-SUM($I190:AZ190)))</f>
        <v>0</v>
      </c>
      <c r="BB190" s="4">
        <f>IF(BB$5&lt;=$D190,0,IF(SUM($D190,I175)&gt;BB$5,$K186/I175,$K186-SUM($I190:BA190)))</f>
        <v>0</v>
      </c>
      <c r="BC190" s="4">
        <f>IF(BC$5&lt;=$D190,0,IF(SUM($D190,I175)&gt;BC$5,$K186/I175,$K186-SUM($I190:BB190)))</f>
        <v>0</v>
      </c>
      <c r="BD190" s="4">
        <f>IF(BD$5&lt;=$D190,0,IF(SUM($D190,I175)&gt;BD$5,$K186/I175,$K186-SUM($I190:BC190)))</f>
        <v>0</v>
      </c>
      <c r="BE190" s="4">
        <f>IF(BE$5&lt;=$D190,0,IF(SUM($D190,I175)&gt;BE$5,$K186/I175,$K186-SUM($I190:BD190)))</f>
        <v>0</v>
      </c>
      <c r="BF190" s="4">
        <f>IF(BF$5&lt;=$D190,0,IF(SUM($D190,I175)&gt;BF$5,$K186/I175,$K186-SUM($I190:BE190)))</f>
        <v>0</v>
      </c>
      <c r="BG190" s="4">
        <f>IF(BG$5&lt;=$D190,0,IF(SUM($D190,I175)&gt;BG$5,$K186/I175,$K186-SUM($I190:BF190)))</f>
        <v>0</v>
      </c>
      <c r="BH190" s="4">
        <f>IF(BH$5&lt;=$D190,0,IF(SUM($D190,I175)&gt;BH$5,$K186/I175,$K186-SUM($I190:BG190)))</f>
        <v>0</v>
      </c>
      <c r="BI190" s="4">
        <f>IF(BI$5&lt;=$D190,0,IF(SUM($D190,I175)&gt;BI$5,$K186/I175,$K186-SUM($I190:BH190)))</f>
        <v>0</v>
      </c>
      <c r="BJ190" s="4">
        <f>IF(BJ$5&lt;=$D190,0,IF(SUM($D190,I175)&gt;BJ$5,$K186/I175,$K186-SUM($I190:BI190)))</f>
        <v>0</v>
      </c>
      <c r="BK190" s="4">
        <f>IF(BK$5&lt;=$D190,0,IF(SUM($D190,I175)&gt;BK$5,$K186/I175,$K186-SUM($I190:BJ190)))</f>
        <v>0</v>
      </c>
      <c r="BL190" s="4">
        <f>IF(BL$5&lt;=$D190,0,IF(SUM($D190,I175)&gt;BL$5,$K186/I175,$K186-SUM($I190:BK190)))</f>
        <v>0</v>
      </c>
      <c r="BM190" s="4">
        <f>IF(BM$5&lt;=$D190,0,IF(SUM($D190,I175)&gt;BM$5,$K186/I175,$K186-SUM($I190:BL190)))</f>
        <v>0</v>
      </c>
      <c r="BN190" s="4">
        <f>IF(BN$5&lt;=$D190,0,IF(SUM($D190,I175)&gt;BN$5,$K186/I175,$K186-SUM($I190:BM190)))</f>
        <v>0</v>
      </c>
      <c r="BO190" s="4">
        <f>IF(BO$5&lt;=$D190,0,IF(SUM($D190,I175)&gt;BO$5,$K186/I175,$K186-SUM($I190:BN190)))</f>
        <v>0</v>
      </c>
      <c r="BP190" s="4">
        <f>IF(BP$5&lt;=$D190,0,IF(SUM($D190,I175)&gt;BP$5,$K186/I175,$K186-SUM($I190:BO190)))</f>
        <v>0</v>
      </c>
      <c r="BQ190" s="4">
        <f>IF(BQ$5&lt;=$D190,0,IF(SUM($D190,I175)&gt;BQ$5,$K186/I175,$K186-SUM($I190:BP190)))</f>
        <v>0</v>
      </c>
    </row>
    <row r="191" spans="1:69" ht="12.75" customHeight="1">
      <c r="D191" s="23">
        <f t="shared" ref="D191:D218" si="215">D190+1</f>
        <v>2013</v>
      </c>
      <c r="E191" s="1" t="s">
        <v>25</v>
      </c>
      <c r="I191" s="34"/>
      <c r="J191" s="4">
        <f>IF(J$5&lt;=$D191,0,IF(SUM($D191,I175)&gt;J$5,$L186/I175,$L186-SUM($I191:I191)))</f>
        <v>0</v>
      </c>
      <c r="K191" s="4">
        <f>IF(K$5&lt;=$D191,0,IF(SUM($D191,I175)&gt;K$5,$L186/I175,$L186-SUM($I191:J191)))</f>
        <v>0</v>
      </c>
      <c r="L191" s="4">
        <f>IF(L$5&lt;=$D191,0,IF(SUM($D191,I175)&gt;L$5,$L186/I175,$L186-SUM($I191:K191)))</f>
        <v>0</v>
      </c>
      <c r="M191" s="4">
        <f>IF(M$5&lt;=$D191,0,IF(SUM($D191,I175)&gt;M$5,$L186/I175,$L186-SUM($I191:L191)))</f>
        <v>0</v>
      </c>
      <c r="N191" s="4">
        <f>IF(N$5&lt;=$D191,0,IF(SUM($D191,I175)&gt;N$5,$L186/I175,$L186-SUM($I191:M191)))</f>
        <v>0</v>
      </c>
      <c r="O191" s="4">
        <f>IF(O$5&lt;=$D191,0,IF(SUM($D191,I175)&gt;O$5,$L186/I175,$L186-SUM($I191:N191)))</f>
        <v>0</v>
      </c>
      <c r="P191" s="4">
        <f>IF(P$5&lt;=$D191,0,IF(SUM($D191,I175)&gt;P$5,$L186/I175,$L186-SUM($I191:O191)))</f>
        <v>0</v>
      </c>
      <c r="Q191" s="4">
        <f>IF(Q$5&lt;=$D191,0,IF(SUM($D191,I175)&gt;Q$5,$L186/I175,$L186-SUM($I191:P191)))</f>
        <v>0</v>
      </c>
      <c r="R191" s="4">
        <f>IF(R$5&lt;=$D191,0,IF(SUM($D191,I175)&gt;R$5,$L186/I175,$L186-SUM($I191:Q191)))</f>
        <v>0</v>
      </c>
      <c r="S191" s="4">
        <f>IF(S$5&lt;=$D191,0,IF(SUM($D191,I175)&gt;S$5,$L186/I175,$L186-SUM($I191:R191)))</f>
        <v>0</v>
      </c>
      <c r="T191" s="4">
        <f>IF(T$5&lt;=$D191,0,IF(SUM($D191,I175)&gt;T$5,$L186/I175,$L186-SUM($I191:S191)))</f>
        <v>0</v>
      </c>
      <c r="U191" s="4">
        <f>IF(U$5&lt;=$D191,0,IF(SUM($D191,I175)&gt;U$5,$L186/I175,$L186-SUM($I191:T191)))</f>
        <v>0</v>
      </c>
      <c r="V191" s="4">
        <f>IF(V$5&lt;=$D191,0,IF(SUM($D191,I175)&gt;V$5,$L186/I175,$L186-SUM($I191:U191)))</f>
        <v>0</v>
      </c>
      <c r="W191" s="4">
        <f>IF(W$5&lt;=$D191,0,IF(SUM($D191,I175)&gt;W$5,$L186/I175,$L186-SUM($I191:V191)))</f>
        <v>0</v>
      </c>
      <c r="X191" s="4">
        <f>IF(X$5&lt;=$D191,0,IF(SUM($D191,I175)&gt;X$5,$L186/I175,$L186-SUM($I191:W191)))</f>
        <v>0</v>
      </c>
      <c r="Y191" s="4">
        <f>IF(Y$5&lt;=$D191,0,IF(SUM($D191,I175)&gt;Y$5,$L186/I175,$L186-SUM($I191:X191)))</f>
        <v>0</v>
      </c>
      <c r="Z191" s="4">
        <f>IF(Z$5&lt;=$D191,0,IF(SUM($D191,I175)&gt;Z$5,$L186/I175,$L186-SUM($I191:Y191)))</f>
        <v>0</v>
      </c>
      <c r="AA191" s="4">
        <f>IF(AA$5&lt;=$D191,0,IF(SUM($D191,I175)&gt;AA$5,$L186/I175,$L186-SUM($I191:Z191)))</f>
        <v>0</v>
      </c>
      <c r="AB191" s="4">
        <f>IF(AB$5&lt;=$D191,0,IF(SUM($D191,I175)&gt;AB$5,$L186/I175,$L186-SUM($I191:AA191)))</f>
        <v>0</v>
      </c>
      <c r="AC191" s="4">
        <f>IF(AC$5&lt;=$D191,0,IF(SUM($D191,I175)&gt;AC$5,$L186/I175,$L186-SUM($I191:AB191)))</f>
        <v>0</v>
      </c>
      <c r="AD191" s="4">
        <f>IF(AD$5&lt;=$D191,0,IF(SUM($D191,I175)&gt;AD$5,$L186/I175,$L186-SUM($I191:AC191)))</f>
        <v>0</v>
      </c>
      <c r="AE191" s="4">
        <f>IF(AE$5&lt;=$D191,0,IF(SUM($D191,I175)&gt;AE$5,$L186/I175,$L186-SUM($I191:AD191)))</f>
        <v>0</v>
      </c>
      <c r="AF191" s="4">
        <f>IF(AF$5&lt;=$D191,0,IF(SUM($D191,I175)&gt;AF$5,$L186/I175,$L186-SUM($I191:AE191)))</f>
        <v>0</v>
      </c>
      <c r="AG191" s="4">
        <f>IF(AG$5&lt;=$D191,0,IF(SUM($D191,I175)&gt;AG$5,$L186/I175,$L186-SUM($I191:AF191)))</f>
        <v>0</v>
      </c>
      <c r="AH191" s="4">
        <f>IF(AH$5&lt;=$D191,0,IF(SUM($D191,I175)&gt;AH$5,$L186/I175,$L186-SUM($I191:AG191)))</f>
        <v>0</v>
      </c>
      <c r="AI191" s="4">
        <f>IF(AI$5&lt;=$D191,0,IF(SUM($D191,I175)&gt;AI$5,$L186/I175,$L186-SUM($I191:AH191)))</f>
        <v>0</v>
      </c>
      <c r="AJ191" s="4">
        <f>IF(AJ$5&lt;=$D191,0,IF(SUM($D191,I175)&gt;AJ$5,$L186/I175,$L186-SUM($I191:AI191)))</f>
        <v>0</v>
      </c>
      <c r="AK191" s="4">
        <f>IF(AK$5&lt;=$D191,0,IF(SUM($D191,I175)&gt;AK$5,$L186/I175,$L186-SUM($I191:AJ191)))</f>
        <v>0</v>
      </c>
      <c r="AL191" s="4">
        <f>IF(AL$5&lt;=$D191,0,IF(SUM($D191,I175)&gt;AL$5,$L186/I175,$L186-SUM($I191:AK191)))</f>
        <v>0</v>
      </c>
      <c r="AM191" s="4">
        <f>IF(AM$5&lt;=$D191,0,IF(SUM($D191,I175)&gt;AM$5,$L186/I175,$L186-SUM($I191:AL191)))</f>
        <v>0</v>
      </c>
      <c r="AN191" s="4">
        <f>IF(AN$5&lt;=$D191,0,IF(SUM($D191,I175)&gt;AN$5,$L186/I175,$L186-SUM($I191:AM191)))</f>
        <v>0</v>
      </c>
      <c r="AO191" s="4">
        <f>IF(AO$5&lt;=$D191,0,IF(SUM($D191,I175)&gt;AO$5,$L186/I175,$L186-SUM($I191:AN191)))</f>
        <v>0</v>
      </c>
      <c r="AP191" s="4">
        <f>IF(AP$5&lt;=$D191,0,IF(SUM($D191,I175)&gt;AP$5,$L186/I175,$L186-SUM($I191:AO191)))</f>
        <v>0</v>
      </c>
      <c r="AQ191" s="4">
        <f>IF(AQ$5&lt;=$D191,0,IF(SUM($D191,I175)&gt;AQ$5,$L186/I175,$L186-SUM($I191:AP191)))</f>
        <v>0</v>
      </c>
      <c r="AR191" s="4">
        <f>IF(AR$5&lt;=$D191,0,IF(SUM($D191,I175)&gt;AR$5,$L186/I175,$L186-SUM($I191:AQ191)))</f>
        <v>0</v>
      </c>
      <c r="AS191" s="4">
        <f>IF(AS$5&lt;=$D191,0,IF(SUM($D191,I175)&gt;AS$5,$L186/I175,$L186-SUM($I191:AR191)))</f>
        <v>0</v>
      </c>
      <c r="AT191" s="4">
        <f>IF(AT$5&lt;=$D191,0,IF(SUM($D191,I175)&gt;AT$5,$L186/I175,$L186-SUM($I191:AS191)))</f>
        <v>0</v>
      </c>
      <c r="AU191" s="4">
        <f>IF(AU$5&lt;=$D191,0,IF(SUM($D191,I175)&gt;AU$5,$L186/I175,$L186-SUM($I191:AT191)))</f>
        <v>0</v>
      </c>
      <c r="AV191" s="4">
        <f>IF(AV$5&lt;=$D191,0,IF(SUM($D191,I175)&gt;AV$5,$L186/I175,$L186-SUM($I191:AU191)))</f>
        <v>0</v>
      </c>
      <c r="AW191" s="4">
        <f>IF(AW$5&lt;=$D191,0,IF(SUM($D191,I175)&gt;AW$5,$L186/I175,$L186-SUM($I191:AV191)))</f>
        <v>0</v>
      </c>
      <c r="AX191" s="4">
        <f>IF(AX$5&lt;=$D191,0,IF(SUM($D191,I175)&gt;AX$5,$L186/I175,$L186-SUM($I191:AW191)))</f>
        <v>0</v>
      </c>
      <c r="AY191" s="4">
        <f>IF(AY$5&lt;=$D191,0,IF(SUM($D191,I175)&gt;AY$5,$L186/I175,$L186-SUM($I191:AX191)))</f>
        <v>0</v>
      </c>
      <c r="AZ191" s="4">
        <f>IF(AZ$5&lt;=$D191,0,IF(SUM($D191,I175)&gt;AZ$5,$L186/I175,$L186-SUM($I191:AY191)))</f>
        <v>0</v>
      </c>
      <c r="BA191" s="4">
        <f>IF(BA$5&lt;=$D191,0,IF(SUM($D191,I175)&gt;BA$5,$L186/I175,$L186-SUM($I191:AZ191)))</f>
        <v>0</v>
      </c>
      <c r="BB191" s="4">
        <f>IF(BB$5&lt;=$D191,0,IF(SUM($D191,I175)&gt;BB$5,$L186/I175,$L186-SUM($I191:BA191)))</f>
        <v>0</v>
      </c>
      <c r="BC191" s="4">
        <f>IF(BC$5&lt;=$D191,0,IF(SUM($D191,I175)&gt;BC$5,$L186/I175,$L186-SUM($I191:BB191)))</f>
        <v>0</v>
      </c>
      <c r="BD191" s="4">
        <f>IF(BD$5&lt;=$D191,0,IF(SUM($D191,I175)&gt;BD$5,$L186/I175,$L186-SUM($I191:BC191)))</f>
        <v>0</v>
      </c>
      <c r="BE191" s="4">
        <f>IF(BE$5&lt;=$D191,0,IF(SUM($D191,I175)&gt;BE$5,$L186/I175,$L186-SUM($I191:BD191)))</f>
        <v>0</v>
      </c>
      <c r="BF191" s="4">
        <f>IF(BF$5&lt;=$D191,0,IF(SUM($D191,I175)&gt;BF$5,$L186/I175,$L186-SUM($I191:BE191)))</f>
        <v>0</v>
      </c>
      <c r="BG191" s="4">
        <f>IF(BG$5&lt;=$D191,0,IF(SUM($D191,I175)&gt;BG$5,$L186/I175,$L186-SUM($I191:BF191)))</f>
        <v>0</v>
      </c>
      <c r="BH191" s="4">
        <f>IF(BH$5&lt;=$D191,0,IF(SUM($D191,I175)&gt;BH$5,$L186/I175,$L186-SUM($I191:BG191)))</f>
        <v>0</v>
      </c>
      <c r="BI191" s="4">
        <f>IF(BI$5&lt;=$D191,0,IF(SUM($D191,I175)&gt;BI$5,$L186/I175,$L186-SUM($I191:BH191)))</f>
        <v>0</v>
      </c>
      <c r="BJ191" s="4">
        <f>IF(BJ$5&lt;=$D191,0,IF(SUM($D191,I175)&gt;BJ$5,$L186/I175,$L186-SUM($I191:BI191)))</f>
        <v>0</v>
      </c>
      <c r="BK191" s="4">
        <f>IF(BK$5&lt;=$D191,0,IF(SUM($D191,I175)&gt;BK$5,$L186/I175,$L186-SUM($I191:BJ191)))</f>
        <v>0</v>
      </c>
      <c r="BL191" s="4">
        <f>IF(BL$5&lt;=$D191,0,IF(SUM($D191,I175)&gt;BL$5,$L186/I175,$L186-SUM($I191:BK191)))</f>
        <v>0</v>
      </c>
      <c r="BM191" s="4">
        <f>IF(BM$5&lt;=$D191,0,IF(SUM($D191,I175)&gt;BM$5,$L186/I175,$L186-SUM($I191:BL191)))</f>
        <v>0</v>
      </c>
      <c r="BN191" s="4">
        <f>IF(BN$5&lt;=$D191,0,IF(SUM($D191,I175)&gt;BN$5,$L186/I175,$L186-SUM($I191:BM191)))</f>
        <v>0</v>
      </c>
      <c r="BO191" s="4">
        <f>IF(BO$5&lt;=$D191,0,IF(SUM($D191,I175)&gt;BO$5,$L186/I175,$L186-SUM($I191:BN191)))</f>
        <v>0</v>
      </c>
      <c r="BP191" s="4">
        <f>IF(BP$5&lt;=$D191,0,IF(SUM($D191,I175)&gt;BP$5,$L186/I175,$L186-SUM($I191:BO191)))</f>
        <v>0</v>
      </c>
      <c r="BQ191" s="4">
        <f>IF(BQ$5&lt;=$D191,0,IF(SUM($D191,I175)&gt;BQ$5,$L186/I175,$L186-SUM($I191:BP191)))</f>
        <v>0</v>
      </c>
    </row>
    <row r="192" spans="1:69" ht="12.75" customHeight="1">
      <c r="D192" s="23">
        <f t="shared" si="215"/>
        <v>2014</v>
      </c>
      <c r="E192" s="1" t="s">
        <v>25</v>
      </c>
      <c r="I192" s="34"/>
      <c r="J192" s="4">
        <f>IF(J$5&lt;=$D192,0,IF(SUM($D192,I175)&gt;J$5,$M186/I175,$M186-SUM($I192:I192)))</f>
        <v>0</v>
      </c>
      <c r="K192" s="4">
        <f>IF(K$5&lt;=$D192,0,IF(SUM($D192,I175)&gt;K$5,$M186/I175,$M186-SUM($I192:J192)))</f>
        <v>0</v>
      </c>
      <c r="L192" s="4">
        <f>IF(L$5&lt;=$D192,0,IF(SUM($D192,I175)&gt;L$5,$M186/I175,$M186-SUM($I192:K192)))</f>
        <v>0</v>
      </c>
      <c r="M192" s="4">
        <f>IF(M$5&lt;=$D192,0,IF(SUM($D192,I175)&gt;M$5,$M186/I175,$M186-SUM($I192:L192)))</f>
        <v>0</v>
      </c>
      <c r="N192" s="4">
        <f>IF(N$5&lt;=$D192,0,IF(SUM($D192,I175)&gt;N$5,$M186/I175,$M186-SUM($I192:M192)))</f>
        <v>0</v>
      </c>
      <c r="O192" s="4">
        <f>IF(O$5&lt;=$D192,0,IF(SUM($D192,I175)&gt;O$5,$M186/I175,$M186-SUM($I192:N192)))</f>
        <v>0</v>
      </c>
      <c r="P192" s="4">
        <f>IF(P$5&lt;=$D192,0,IF(SUM($D192,I175)&gt;P$5,$M186/I175,$M186-SUM($I192:O192)))</f>
        <v>0</v>
      </c>
      <c r="Q192" s="4">
        <f>IF(Q$5&lt;=$D192,0,IF(SUM($D192,I175)&gt;Q$5,$M186/I175,$M186-SUM($I192:P192)))</f>
        <v>0</v>
      </c>
      <c r="R192" s="4">
        <f>IF(R$5&lt;=$D192,0,IF(SUM($D192,I175)&gt;R$5,$M186/I175,$M186-SUM($I192:Q192)))</f>
        <v>0</v>
      </c>
      <c r="S192" s="4">
        <f>IF(S$5&lt;=$D192,0,IF(SUM($D192,I175)&gt;S$5,$M186/I175,$M186-SUM($I192:R192)))</f>
        <v>0</v>
      </c>
      <c r="T192" s="4">
        <f>IF(T$5&lt;=$D192,0,IF(SUM($D192,I175)&gt;T$5,$M186/I175,$M186-SUM($I192:S192)))</f>
        <v>0</v>
      </c>
      <c r="U192" s="4">
        <f>IF(U$5&lt;=$D192,0,IF(SUM($D192,I175)&gt;U$5,$M186/I175,$M186-SUM($I192:T192)))</f>
        <v>0</v>
      </c>
      <c r="V192" s="4">
        <f>IF(V$5&lt;=$D192,0,IF(SUM($D192,I175)&gt;V$5,$M186/I175,$M186-SUM($I192:U192)))</f>
        <v>0</v>
      </c>
      <c r="W192" s="4">
        <f>IF(W$5&lt;=$D192,0,IF(SUM($D192,I175)&gt;W$5,$M186/I175,$M186-SUM($I192:V192)))</f>
        <v>0</v>
      </c>
      <c r="X192" s="4">
        <f>IF(X$5&lt;=$D192,0,IF(SUM($D192,I175)&gt;X$5,$M186/I175,$M186-SUM($I192:W192)))</f>
        <v>0</v>
      </c>
      <c r="Y192" s="4">
        <f>IF(Y$5&lt;=$D192,0,IF(SUM($D192,I175)&gt;Y$5,$M186/I175,$M186-SUM($I192:X192)))</f>
        <v>0</v>
      </c>
      <c r="Z192" s="4">
        <f>IF(Z$5&lt;=$D192,0,IF(SUM($D192,I175)&gt;Z$5,$M186/I175,$M186-SUM($I192:Y192)))</f>
        <v>0</v>
      </c>
      <c r="AA192" s="4">
        <f>IF(AA$5&lt;=$D192,0,IF(SUM($D192,I175)&gt;AA$5,$M186/I175,$M186-SUM($I192:Z192)))</f>
        <v>0</v>
      </c>
      <c r="AB192" s="4">
        <f>IF(AB$5&lt;=$D192,0,IF(SUM($D192,I175)&gt;AB$5,$M186/I175,$M186-SUM($I192:AA192)))</f>
        <v>0</v>
      </c>
      <c r="AC192" s="4">
        <f>IF(AC$5&lt;=$D192,0,IF(SUM($D192,I175)&gt;AC$5,$M186/I175,$M186-SUM($I192:AB192)))</f>
        <v>0</v>
      </c>
      <c r="AD192" s="4">
        <f>IF(AD$5&lt;=$D192,0,IF(SUM($D192,I175)&gt;AD$5,$M186/I175,$M186-SUM($I192:AC192)))</f>
        <v>0</v>
      </c>
      <c r="AE192" s="4">
        <f>IF(AE$5&lt;=$D192,0,IF(SUM($D192,I175)&gt;AE$5,$M186/I175,$M186-SUM($I192:AD192)))</f>
        <v>0</v>
      </c>
      <c r="AF192" s="4">
        <f>IF(AF$5&lt;=$D192,0,IF(SUM($D192,I175)&gt;AF$5,$M186/I175,$M186-SUM($I192:AE192)))</f>
        <v>0</v>
      </c>
      <c r="AG192" s="4">
        <f>IF(AG$5&lt;=$D192,0,IF(SUM($D192,I175)&gt;AG$5,$M186/I175,$M186-SUM($I192:AF192)))</f>
        <v>0</v>
      </c>
      <c r="AH192" s="4">
        <f>IF(AH$5&lt;=$D192,0,IF(SUM($D192,I175)&gt;AH$5,$M186/I175,$M186-SUM($I192:AG192)))</f>
        <v>0</v>
      </c>
      <c r="AI192" s="4">
        <f>IF(AI$5&lt;=$D192,0,IF(SUM($D192,I175)&gt;AI$5,$M186/I175,$M186-SUM($I192:AH192)))</f>
        <v>0</v>
      </c>
      <c r="AJ192" s="4">
        <f>IF(AJ$5&lt;=$D192,0,IF(SUM($D192,I175)&gt;AJ$5,$M186/I175,$M186-SUM($I192:AI192)))</f>
        <v>0</v>
      </c>
      <c r="AK192" s="4">
        <f>IF(AK$5&lt;=$D192,0,IF(SUM($D192,I175)&gt;AK$5,$M186/I175,$M186-SUM($I192:AJ192)))</f>
        <v>0</v>
      </c>
      <c r="AL192" s="4">
        <f>IF(AL$5&lt;=$D192,0,IF(SUM($D192,I175)&gt;AL$5,$M186/I175,$M186-SUM($I192:AK192)))</f>
        <v>0</v>
      </c>
      <c r="AM192" s="4">
        <f>IF(AM$5&lt;=$D192,0,IF(SUM($D192,I175)&gt;AM$5,$M186/I175,$M186-SUM($I192:AL192)))</f>
        <v>0</v>
      </c>
      <c r="AN192" s="4">
        <f>IF(AN$5&lt;=$D192,0,IF(SUM($D192,I175)&gt;AN$5,$M186/I175,$M186-SUM($I192:AM192)))</f>
        <v>0</v>
      </c>
      <c r="AO192" s="4">
        <f>IF(AO$5&lt;=$D192,0,IF(SUM($D192,I175)&gt;AO$5,$M186/I175,$M186-SUM($I192:AN192)))</f>
        <v>0</v>
      </c>
      <c r="AP192" s="4">
        <f>IF(AP$5&lt;=$D192,0,IF(SUM($D192,I175)&gt;AP$5,$M186/I175,$M186-SUM($I192:AO192)))</f>
        <v>0</v>
      </c>
      <c r="AQ192" s="4">
        <f>IF(AQ$5&lt;=$D192,0,IF(SUM($D192,I175)&gt;AQ$5,$M186/I175,$M186-SUM($I192:AP192)))</f>
        <v>0</v>
      </c>
      <c r="AR192" s="4">
        <f>IF(AR$5&lt;=$D192,0,IF(SUM($D192,I175)&gt;AR$5,$M186/I175,$M186-SUM($I192:AQ192)))</f>
        <v>0</v>
      </c>
      <c r="AS192" s="4">
        <f>IF(AS$5&lt;=$D192,0,IF(SUM($D192,I175)&gt;AS$5,$M186/I175,$M186-SUM($I192:AR192)))</f>
        <v>0</v>
      </c>
      <c r="AT192" s="4">
        <f>IF(AT$5&lt;=$D192,0,IF(SUM($D192,I175)&gt;AT$5,$M186/I175,$M186-SUM($I192:AS192)))</f>
        <v>0</v>
      </c>
      <c r="AU192" s="4">
        <f>IF(AU$5&lt;=$D192,0,IF(SUM($D192,I175)&gt;AU$5,$M186/I175,$M186-SUM($I192:AT192)))</f>
        <v>0</v>
      </c>
      <c r="AV192" s="4">
        <f>IF(AV$5&lt;=$D192,0,IF(SUM($D192,I175)&gt;AV$5,$M186/I175,$M186-SUM($I192:AU192)))</f>
        <v>0</v>
      </c>
      <c r="AW192" s="4">
        <f>IF(AW$5&lt;=$D192,0,IF(SUM($D192,I175)&gt;AW$5,$M186/I175,$M186-SUM($I192:AV192)))</f>
        <v>0</v>
      </c>
      <c r="AX192" s="4">
        <f>IF(AX$5&lt;=$D192,0,IF(SUM($D192,I175)&gt;AX$5,$M186/I175,$M186-SUM($I192:AW192)))</f>
        <v>0</v>
      </c>
      <c r="AY192" s="4">
        <f>IF(AY$5&lt;=$D192,0,IF(SUM($D192,I175)&gt;AY$5,$M186/I175,$M186-SUM($I192:AX192)))</f>
        <v>0</v>
      </c>
      <c r="AZ192" s="4">
        <f>IF(AZ$5&lt;=$D192,0,IF(SUM($D192,I175)&gt;AZ$5,$M186/I175,$M186-SUM($I192:AY192)))</f>
        <v>0</v>
      </c>
      <c r="BA192" s="4">
        <f>IF(BA$5&lt;=$D192,0,IF(SUM($D192,I175)&gt;BA$5,$M186/I175,$M186-SUM($I192:AZ192)))</f>
        <v>0</v>
      </c>
      <c r="BB192" s="4">
        <f>IF(BB$5&lt;=$D192,0,IF(SUM($D192,I175)&gt;BB$5,$M186/I175,$M186-SUM($I192:BA192)))</f>
        <v>0</v>
      </c>
      <c r="BC192" s="4">
        <f>IF(BC$5&lt;=$D192,0,IF(SUM($D192,I175)&gt;BC$5,$M186/I175,$M186-SUM($I192:BB192)))</f>
        <v>0</v>
      </c>
      <c r="BD192" s="4">
        <f>IF(BD$5&lt;=$D192,0,IF(SUM($D192,I175)&gt;BD$5,$M186/I175,$M186-SUM($I192:BC192)))</f>
        <v>0</v>
      </c>
      <c r="BE192" s="4">
        <f>IF(BE$5&lt;=$D192,0,IF(SUM($D192,I175)&gt;BE$5,$M186/I175,$M186-SUM($I192:BD192)))</f>
        <v>0</v>
      </c>
      <c r="BF192" s="4">
        <f>IF(BF$5&lt;=$D192,0,IF(SUM($D192,I175)&gt;BF$5,$M186/I175,$M186-SUM($I192:BE192)))</f>
        <v>0</v>
      </c>
      <c r="BG192" s="4">
        <f>IF(BG$5&lt;=$D192,0,IF(SUM($D192,I175)&gt;BG$5,$M186/I175,$M186-SUM($I192:BF192)))</f>
        <v>0</v>
      </c>
      <c r="BH192" s="4">
        <f>IF(BH$5&lt;=$D192,0,IF(SUM($D192,I175)&gt;BH$5,$M186/I175,$M186-SUM($I192:BG192)))</f>
        <v>0</v>
      </c>
      <c r="BI192" s="4">
        <f>IF(BI$5&lt;=$D192,0,IF(SUM($D192,I175)&gt;BI$5,$M186/I175,$M186-SUM($I192:BH192)))</f>
        <v>0</v>
      </c>
      <c r="BJ192" s="4">
        <f>IF(BJ$5&lt;=$D192,0,IF(SUM($D192,I175)&gt;BJ$5,$M186/I175,$M186-SUM($I192:BI192)))</f>
        <v>0</v>
      </c>
      <c r="BK192" s="4">
        <f>IF(BK$5&lt;=$D192,0,IF(SUM($D192,I175)&gt;BK$5,$M186/I175,$M186-SUM($I192:BJ192)))</f>
        <v>0</v>
      </c>
      <c r="BL192" s="4">
        <f>IF(BL$5&lt;=$D192,0,IF(SUM($D192,I175)&gt;BL$5,$M186/I175,$M186-SUM($I192:BK192)))</f>
        <v>0</v>
      </c>
      <c r="BM192" s="4">
        <f>IF(BM$5&lt;=$D192,0,IF(SUM($D192,I175)&gt;BM$5,$M186/I175,$M186-SUM($I192:BL192)))</f>
        <v>0</v>
      </c>
      <c r="BN192" s="4">
        <f>IF(BN$5&lt;=$D192,0,IF(SUM($D192,I175)&gt;BN$5,$M186/I175,$M186-SUM($I192:BM192)))</f>
        <v>0</v>
      </c>
      <c r="BO192" s="4">
        <f>IF(BO$5&lt;=$D192,0,IF(SUM($D192,I175)&gt;BO$5,$M186/I175,$M186-SUM($I192:BN192)))</f>
        <v>0</v>
      </c>
      <c r="BP192" s="4">
        <f>IF(BP$5&lt;=$D192,0,IF(SUM($D192,I175)&gt;BP$5,$M186/I175,$M186-SUM($I192:BO192)))</f>
        <v>0</v>
      </c>
      <c r="BQ192" s="4">
        <f>IF(BQ$5&lt;=$D192,0,IF(SUM($D192,I175)&gt;BQ$5,$M186/I175,$M186-SUM($I192:BP192)))</f>
        <v>0</v>
      </c>
    </row>
    <row r="193" spans="4:69" ht="12.75" customHeight="1">
      <c r="D193" s="23">
        <f t="shared" si="215"/>
        <v>2015</v>
      </c>
      <c r="E193" s="1" t="s">
        <v>25</v>
      </c>
      <c r="I193" s="34"/>
      <c r="J193" s="4">
        <f>IF(J$5&lt;=$D193,0,IF(SUM($D193,I175)&gt;J$5,$N186/I175,$N186-SUM($I193:I193)))</f>
        <v>0</v>
      </c>
      <c r="K193" s="4">
        <f>IF(K$5&lt;=$D193,0,IF(SUM($D193,I175)&gt;K$5,$N186/I175,$N186-SUM($I193:J193)))</f>
        <v>0</v>
      </c>
      <c r="L193" s="4">
        <f>IF(L$5&lt;=$D193,0,IF(SUM($D193,I175)&gt;L$5,$N186/I175,$N186-SUM($I193:K193)))</f>
        <v>0</v>
      </c>
      <c r="M193" s="4">
        <f>IF(M$5&lt;=$D193,0,IF(SUM($D193,I175)&gt;M$5,$N186/I175,$N186-SUM($I193:L193)))</f>
        <v>0</v>
      </c>
      <c r="N193" s="4">
        <f>IF(N$5&lt;=$D193,0,IF(SUM($D193,I175)&gt;N$5,$N186/I175,$N186-SUM($I193:M193)))</f>
        <v>0</v>
      </c>
      <c r="O193" s="4">
        <f>IF(O$5&lt;=$D193,0,IF(SUM($D193,I175)&gt;O$5,$N186/I175,$N186-SUM($I193:N193)))</f>
        <v>0</v>
      </c>
      <c r="P193" s="4">
        <f>IF(P$5&lt;=$D193,0,IF(SUM($D193,I175)&gt;P$5,$N186/I175,$N186-SUM($I193:O193)))</f>
        <v>0</v>
      </c>
      <c r="Q193" s="4">
        <f>IF(Q$5&lt;=$D193,0,IF(SUM($D193,I175)&gt;Q$5,$N186/I175,$N186-SUM($I193:P193)))</f>
        <v>0</v>
      </c>
      <c r="R193" s="4">
        <f>IF(R$5&lt;=$D193,0,IF(SUM($D193,I175)&gt;R$5,$N186/I175,$N186-SUM($I193:Q193)))</f>
        <v>0</v>
      </c>
      <c r="S193" s="4">
        <f>IF(S$5&lt;=$D193,0,IF(SUM($D193,I175)&gt;S$5,$N186/I175,$N186-SUM($I193:R193)))</f>
        <v>0</v>
      </c>
      <c r="T193" s="4">
        <f>IF(T$5&lt;=$D193,0,IF(SUM($D193,I175)&gt;T$5,$N186/I175,$N186-SUM($I193:S193)))</f>
        <v>0</v>
      </c>
      <c r="U193" s="4">
        <f>IF(U$5&lt;=$D193,0,IF(SUM($D193,I175)&gt;U$5,$N186/I175,$N186-SUM($I193:T193)))</f>
        <v>0</v>
      </c>
      <c r="V193" s="4">
        <f>IF(V$5&lt;=$D193,0,IF(SUM($D193,I175)&gt;V$5,$N186/I175,$N186-SUM($I193:U193)))</f>
        <v>0</v>
      </c>
      <c r="W193" s="4">
        <f>IF(W$5&lt;=$D193,0,IF(SUM($D193,I175)&gt;W$5,$N186/I175,$N186-SUM($I193:V193)))</f>
        <v>0</v>
      </c>
      <c r="X193" s="4">
        <f>IF(X$5&lt;=$D193,0,IF(SUM($D193,I175)&gt;X$5,$N186/I175,$N186-SUM($I193:W193)))</f>
        <v>0</v>
      </c>
      <c r="Y193" s="4">
        <f>IF(Y$5&lt;=$D193,0,IF(SUM($D193,I175)&gt;Y$5,$N186/I175,$N186-SUM($I193:X193)))</f>
        <v>0</v>
      </c>
      <c r="Z193" s="4">
        <f>IF(Z$5&lt;=$D193,0,IF(SUM($D193,I175)&gt;Z$5,$N186/I175,$N186-SUM($I193:Y193)))</f>
        <v>0</v>
      </c>
      <c r="AA193" s="4">
        <f>IF(AA$5&lt;=$D193,0,IF(SUM($D193,I175)&gt;AA$5,$N186/I175,$N186-SUM($I193:Z193)))</f>
        <v>0</v>
      </c>
      <c r="AB193" s="4">
        <f>IF(AB$5&lt;=$D193,0,IF(SUM($D193,I175)&gt;AB$5,$N186/I175,$N186-SUM($I193:AA193)))</f>
        <v>0</v>
      </c>
      <c r="AC193" s="4">
        <f>IF(AC$5&lt;=$D193,0,IF(SUM($D193,I175)&gt;AC$5,$N186/I175,$N186-SUM($I193:AB193)))</f>
        <v>0</v>
      </c>
      <c r="AD193" s="4">
        <f>IF(AD$5&lt;=$D193,0,IF(SUM($D193,I175)&gt;AD$5,$N186/I175,$N186-SUM($I193:AC193)))</f>
        <v>0</v>
      </c>
      <c r="AE193" s="4">
        <f>IF(AE$5&lt;=$D193,0,IF(SUM($D193,I175)&gt;AE$5,$N186/I175,$N186-SUM($I193:AD193)))</f>
        <v>0</v>
      </c>
      <c r="AF193" s="4">
        <f>IF(AF$5&lt;=$D193,0,IF(SUM($D193,I175)&gt;AF$5,$N186/I175,$N186-SUM($I193:AE193)))</f>
        <v>0</v>
      </c>
      <c r="AG193" s="4">
        <f>IF(AG$5&lt;=$D193,0,IF(SUM($D193,I175)&gt;AG$5,$N186/I175,$N186-SUM($I193:AF193)))</f>
        <v>0</v>
      </c>
      <c r="AH193" s="4">
        <f>IF(AH$5&lt;=$D193,0,IF(SUM($D193,I175)&gt;AH$5,$N186/I175,$N186-SUM($I193:AG193)))</f>
        <v>0</v>
      </c>
      <c r="AI193" s="4">
        <f>IF(AI$5&lt;=$D193,0,IF(SUM($D193,I175)&gt;AI$5,$N186/I175,$N186-SUM($I193:AH193)))</f>
        <v>0</v>
      </c>
      <c r="AJ193" s="4">
        <f>IF(AJ$5&lt;=$D193,0,IF(SUM($D193,I175)&gt;AJ$5,$N186/I175,$N186-SUM($I193:AI193)))</f>
        <v>0</v>
      </c>
      <c r="AK193" s="4">
        <f>IF(AK$5&lt;=$D193,0,IF(SUM($D193,I175)&gt;AK$5,$N186/I175,$N186-SUM($I193:AJ193)))</f>
        <v>0</v>
      </c>
      <c r="AL193" s="4">
        <f>IF(AL$5&lt;=$D193,0,IF(SUM($D193,I175)&gt;AL$5,$N186/I175,$N186-SUM($I193:AK193)))</f>
        <v>0</v>
      </c>
      <c r="AM193" s="4">
        <f>IF(AM$5&lt;=$D193,0,IF(SUM($D193,I175)&gt;AM$5,$N186/I175,$N186-SUM($I193:AL193)))</f>
        <v>0</v>
      </c>
      <c r="AN193" s="4">
        <f>IF(AN$5&lt;=$D193,0,IF(SUM($D193,I175)&gt;AN$5,$N186/I175,$N186-SUM($I193:AM193)))</f>
        <v>0</v>
      </c>
      <c r="AO193" s="4">
        <f>IF(AO$5&lt;=$D193,0,IF(SUM($D193,I175)&gt;AO$5,$N186/I175,$N186-SUM($I193:AN193)))</f>
        <v>0</v>
      </c>
      <c r="AP193" s="4">
        <f>IF(AP$5&lt;=$D193,0,IF(SUM($D193,I175)&gt;AP$5,$N186/I175,$N186-SUM($I193:AO193)))</f>
        <v>0</v>
      </c>
      <c r="AQ193" s="4">
        <f>IF(AQ$5&lt;=$D193,0,IF(SUM($D193,I175)&gt;AQ$5,$N186/I175,$N186-SUM($I193:AP193)))</f>
        <v>0</v>
      </c>
      <c r="AR193" s="4">
        <f>IF(AR$5&lt;=$D193,0,IF(SUM($D193,I175)&gt;AR$5,$N186/I175,$N186-SUM($I193:AQ193)))</f>
        <v>0</v>
      </c>
      <c r="AS193" s="4">
        <f>IF(AS$5&lt;=$D193,0,IF(SUM($D193,I175)&gt;AS$5,$N186/I175,$N186-SUM($I193:AR193)))</f>
        <v>0</v>
      </c>
      <c r="AT193" s="4">
        <f>IF(AT$5&lt;=$D193,0,IF(SUM($D193,I175)&gt;AT$5,$N186/I175,$N186-SUM($I193:AS193)))</f>
        <v>0</v>
      </c>
      <c r="AU193" s="4">
        <f>IF(AU$5&lt;=$D193,0,IF(SUM($D193,I175)&gt;AU$5,$N186/I175,$N186-SUM($I193:AT193)))</f>
        <v>0</v>
      </c>
      <c r="AV193" s="4">
        <f>IF(AV$5&lt;=$D193,0,IF(SUM($D193,I175)&gt;AV$5,$N186/I175,$N186-SUM($I193:AU193)))</f>
        <v>0</v>
      </c>
      <c r="AW193" s="4">
        <f>IF(AW$5&lt;=$D193,0,IF(SUM($D193,I175)&gt;AW$5,$N186/I175,$N186-SUM($I193:AV193)))</f>
        <v>0</v>
      </c>
      <c r="AX193" s="4">
        <f>IF(AX$5&lt;=$D193,0,IF(SUM($D193,I175)&gt;AX$5,$N186/I175,$N186-SUM($I193:AW193)))</f>
        <v>0</v>
      </c>
      <c r="AY193" s="4">
        <f>IF(AY$5&lt;=$D193,0,IF(SUM($D193,I175)&gt;AY$5,$N186/I175,$N186-SUM($I193:AX193)))</f>
        <v>0</v>
      </c>
      <c r="AZ193" s="4">
        <f>IF(AZ$5&lt;=$D193,0,IF(SUM($D193,I175)&gt;AZ$5,$N186/I175,$N186-SUM($I193:AY193)))</f>
        <v>0</v>
      </c>
      <c r="BA193" s="4">
        <f>IF(BA$5&lt;=$D193,0,IF(SUM($D193,I175)&gt;BA$5,$N186/I175,$N186-SUM($I193:AZ193)))</f>
        <v>0</v>
      </c>
      <c r="BB193" s="4">
        <f>IF(BB$5&lt;=$D193,0,IF(SUM($D193,I175)&gt;BB$5,$N186/I175,$N186-SUM($I193:BA193)))</f>
        <v>0</v>
      </c>
      <c r="BC193" s="4">
        <f>IF(BC$5&lt;=$D193,0,IF(SUM($D193,I175)&gt;BC$5,$N186/I175,$N186-SUM($I193:BB193)))</f>
        <v>0</v>
      </c>
      <c r="BD193" s="4">
        <f>IF(BD$5&lt;=$D193,0,IF(SUM($D193,I175)&gt;BD$5,$N186/I175,$N186-SUM($I193:BC193)))</f>
        <v>0</v>
      </c>
      <c r="BE193" s="4">
        <f>IF(BE$5&lt;=$D193,0,IF(SUM($D193,I175)&gt;BE$5,$N186/I175,$N186-SUM($I193:BD193)))</f>
        <v>0</v>
      </c>
      <c r="BF193" s="4">
        <f>IF(BF$5&lt;=$D193,0,IF(SUM($D193,I175)&gt;BF$5,$N186/I175,$N186-SUM($I193:BE193)))</f>
        <v>0</v>
      </c>
      <c r="BG193" s="4">
        <f>IF(BG$5&lt;=$D193,0,IF(SUM($D193,I175)&gt;BG$5,$N186/I175,$N186-SUM($I193:BF193)))</f>
        <v>0</v>
      </c>
      <c r="BH193" s="4">
        <f>IF(BH$5&lt;=$D193,0,IF(SUM($D193,I175)&gt;BH$5,$N186/I175,$N186-SUM($I193:BG193)))</f>
        <v>0</v>
      </c>
      <c r="BI193" s="4">
        <f>IF(BI$5&lt;=$D193,0,IF(SUM($D193,I175)&gt;BI$5,$N186/I175,$N186-SUM($I193:BH193)))</f>
        <v>0</v>
      </c>
      <c r="BJ193" s="4">
        <f>IF(BJ$5&lt;=$D193,0,IF(SUM($D193,I175)&gt;BJ$5,$N186/I175,$N186-SUM($I193:BI193)))</f>
        <v>0</v>
      </c>
      <c r="BK193" s="4">
        <f>IF(BK$5&lt;=$D193,0,IF(SUM($D193,I175)&gt;BK$5,$N186/I175,$N186-SUM($I193:BJ193)))</f>
        <v>0</v>
      </c>
      <c r="BL193" s="4">
        <f>IF(BL$5&lt;=$D193,0,IF(SUM($D193,I175)&gt;BL$5,$N186/I175,$N186-SUM($I193:BK193)))</f>
        <v>0</v>
      </c>
      <c r="BM193" s="4">
        <f>IF(BM$5&lt;=$D193,0,IF(SUM($D193,I175)&gt;BM$5,$N186/I175,$N186-SUM($I193:BL193)))</f>
        <v>0</v>
      </c>
      <c r="BN193" s="4">
        <f>IF(BN$5&lt;=$D193,0,IF(SUM($D193,I175)&gt;BN$5,$N186/I175,$N186-SUM($I193:BM193)))</f>
        <v>0</v>
      </c>
      <c r="BO193" s="4">
        <f>IF(BO$5&lt;=$D193,0,IF(SUM($D193,I175)&gt;BO$5,$N186/I175,$N186-SUM($I193:BN193)))</f>
        <v>0</v>
      </c>
      <c r="BP193" s="4">
        <f>IF(BP$5&lt;=$D193,0,IF(SUM($D193,I175)&gt;BP$5,$N186/I175,$N186-SUM($I193:BO193)))</f>
        <v>0</v>
      </c>
      <c r="BQ193" s="4">
        <f>IF(BQ$5&lt;=$D193,0,IF(SUM($D193,I175)&gt;BQ$5,$N186/I175,$N186-SUM($I193:BP193)))</f>
        <v>0</v>
      </c>
    </row>
    <row r="194" spans="4:69" ht="12.75" customHeight="1">
      <c r="D194" s="23">
        <f t="shared" si="215"/>
        <v>2016</v>
      </c>
      <c r="E194" s="1" t="s">
        <v>25</v>
      </c>
      <c r="I194" s="34"/>
      <c r="J194" s="4">
        <f>IF(J$5&lt;=$D194,0,IF(SUM($D194,I175)&gt;J$5,$O186/I175,$O186-SUM($I194:I194)))</f>
        <v>0</v>
      </c>
      <c r="K194" s="4">
        <f>IF(K$5&lt;=$D194,0,IF(SUM($D194,I175)&gt;K$5,$O186/I175,$O186-SUM($I194:J194)))</f>
        <v>0</v>
      </c>
      <c r="L194" s="4">
        <f>IF(L$5&lt;=$D194,0,IF(SUM($D194,I175)&gt;L$5,$O186/I175,$O186-SUM($I194:K194)))</f>
        <v>0</v>
      </c>
      <c r="M194" s="4">
        <f>IF(M$5&lt;=$D194,0,IF(SUM($D194,I175)&gt;M$5,$O186/I175,$O186-SUM($I194:L194)))</f>
        <v>0</v>
      </c>
      <c r="N194" s="4">
        <f>IF(N$5&lt;=$D194,0,IF(SUM($D194,I175)&gt;N$5,$O186/I175,$O186-SUM($I194:M194)))</f>
        <v>0</v>
      </c>
      <c r="O194" s="4">
        <f>IF(O$5&lt;=$D194,0,IF(SUM($D194,I175)&gt;O$5,$O186/I175,$O186-SUM($I194:N194)))</f>
        <v>0</v>
      </c>
      <c r="P194" s="4">
        <f>IF(P$5&lt;=$D194,0,IF(SUM($D194,I175)&gt;P$5,$O186/I175,$O186-SUM($I194:O194)))</f>
        <v>0</v>
      </c>
      <c r="Q194" s="4">
        <f>IF(Q$5&lt;=$D194,0,IF(SUM($D194,I175)&gt;Q$5,$O186/I175,$O186-SUM($I194:P194)))</f>
        <v>0</v>
      </c>
      <c r="R194" s="4">
        <f>IF(R$5&lt;=$D194,0,IF(SUM($D194,I175)&gt;R$5,$O186/I175,$O186-SUM($I194:Q194)))</f>
        <v>0</v>
      </c>
      <c r="S194" s="4">
        <f>IF(S$5&lt;=$D194,0,IF(SUM($D194,I175)&gt;S$5,$O186/I175,$O186-SUM($I194:R194)))</f>
        <v>0</v>
      </c>
      <c r="T194" s="4">
        <f>IF(T$5&lt;=$D194,0,IF(SUM($D194,I175)&gt;T$5,$O186/I175,$O186-SUM($I194:S194)))</f>
        <v>0</v>
      </c>
      <c r="U194" s="4">
        <f>IF(U$5&lt;=$D194,0,IF(SUM($D194,I175)&gt;U$5,$O186/I175,$O186-SUM($I194:T194)))</f>
        <v>0</v>
      </c>
      <c r="V194" s="4">
        <f>IF(V$5&lt;=$D194,0,IF(SUM($D194,I175)&gt;V$5,$O186/I175,$O186-SUM($I194:U194)))</f>
        <v>0</v>
      </c>
      <c r="W194" s="4">
        <f>IF(W$5&lt;=$D194,0,IF(SUM($D194,I175)&gt;W$5,$O186/I175,$O186-SUM($I194:V194)))</f>
        <v>0</v>
      </c>
      <c r="X194" s="4">
        <f>IF(X$5&lt;=$D194,0,IF(SUM($D194,I175)&gt;X$5,$O186/I175,$O186-SUM($I194:W194)))</f>
        <v>0</v>
      </c>
      <c r="Y194" s="4">
        <f>IF(Y$5&lt;=$D194,0,IF(SUM($D194,I175)&gt;Y$5,$O186/I175,$O186-SUM($I194:X194)))</f>
        <v>0</v>
      </c>
      <c r="Z194" s="4">
        <f>IF(Z$5&lt;=$D194,0,IF(SUM($D194,I175)&gt;Z$5,$O186/I175,$O186-SUM($I194:Y194)))</f>
        <v>0</v>
      </c>
      <c r="AA194" s="4">
        <f>IF(AA$5&lt;=$D194,0,IF(SUM($D194,I175)&gt;AA$5,$O186/I175,$O186-SUM($I194:Z194)))</f>
        <v>0</v>
      </c>
      <c r="AB194" s="4">
        <f>IF(AB$5&lt;=$D194,0,IF(SUM($D194,I175)&gt;AB$5,$O186/I175,$O186-SUM($I194:AA194)))</f>
        <v>0</v>
      </c>
      <c r="AC194" s="4">
        <f>IF(AC$5&lt;=$D194,0,IF(SUM($D194,I175)&gt;AC$5,$O186/I175,$O186-SUM($I194:AB194)))</f>
        <v>0</v>
      </c>
      <c r="AD194" s="4">
        <f>IF(AD$5&lt;=$D194,0,IF(SUM($D194,I175)&gt;AD$5,$O186/I175,$O186-SUM($I194:AC194)))</f>
        <v>0</v>
      </c>
      <c r="AE194" s="4">
        <f>IF(AE$5&lt;=$D194,0,IF(SUM($D194,I175)&gt;AE$5,$O186/I175,$O186-SUM($I194:AD194)))</f>
        <v>0</v>
      </c>
      <c r="AF194" s="4">
        <f>IF(AF$5&lt;=$D194,0,IF(SUM($D194,I175)&gt;AF$5,$O186/I175,$O186-SUM($I194:AE194)))</f>
        <v>0</v>
      </c>
      <c r="AG194" s="4">
        <f>IF(AG$5&lt;=$D194,0,IF(SUM($D194,I175)&gt;AG$5,$O186/I175,$O186-SUM($I194:AF194)))</f>
        <v>0</v>
      </c>
      <c r="AH194" s="4">
        <f>IF(AH$5&lt;=$D194,0,IF(SUM($D194,I175)&gt;AH$5,$O186/I175,$O186-SUM($I194:AG194)))</f>
        <v>0</v>
      </c>
      <c r="AI194" s="4">
        <f>IF(AI$5&lt;=$D194,0,IF(SUM($D194,I175)&gt;AI$5,$O186/I175,$O186-SUM($I194:AH194)))</f>
        <v>0</v>
      </c>
      <c r="AJ194" s="4">
        <f>IF(AJ$5&lt;=$D194,0,IF(SUM($D194,I175)&gt;AJ$5,$O186/I175,$O186-SUM($I194:AI194)))</f>
        <v>0</v>
      </c>
      <c r="AK194" s="4">
        <f>IF(AK$5&lt;=$D194,0,IF(SUM($D194,I175)&gt;AK$5,$O186/I175,$O186-SUM($I194:AJ194)))</f>
        <v>0</v>
      </c>
      <c r="AL194" s="4">
        <f>IF(AL$5&lt;=$D194,0,IF(SUM($D194,I175)&gt;AL$5,$O186/I175,$O186-SUM($I194:AK194)))</f>
        <v>0</v>
      </c>
      <c r="AM194" s="4">
        <f>IF(AM$5&lt;=$D194,0,IF(SUM($D194,I175)&gt;AM$5,$O186/I175,$O186-SUM($I194:AL194)))</f>
        <v>0</v>
      </c>
      <c r="AN194" s="4">
        <f>IF(AN$5&lt;=$D194,0,IF(SUM($D194,I175)&gt;AN$5,$O186/I175,$O186-SUM($I194:AM194)))</f>
        <v>0</v>
      </c>
      <c r="AO194" s="4">
        <f>IF(AO$5&lt;=$D194,0,IF(SUM($D194,I175)&gt;AO$5,$O186/I175,$O186-SUM($I194:AN194)))</f>
        <v>0</v>
      </c>
      <c r="AP194" s="4">
        <f>IF(AP$5&lt;=$D194,0,IF(SUM($D194,I175)&gt;AP$5,$O186/I175,$O186-SUM($I194:AO194)))</f>
        <v>0</v>
      </c>
      <c r="AQ194" s="4">
        <f>IF(AQ$5&lt;=$D194,0,IF(SUM($D194,I175)&gt;AQ$5,$O186/I175,$O186-SUM($I194:AP194)))</f>
        <v>0</v>
      </c>
      <c r="AR194" s="4">
        <f>IF(AR$5&lt;=$D194,0,IF(SUM($D194,I175)&gt;AR$5,$O186/I175,$O186-SUM($I194:AQ194)))</f>
        <v>0</v>
      </c>
      <c r="AS194" s="4">
        <f>IF(AS$5&lt;=$D194,0,IF(SUM($D194,I175)&gt;AS$5,$O186/I175,$O186-SUM($I194:AR194)))</f>
        <v>0</v>
      </c>
      <c r="AT194" s="4">
        <f>IF(AT$5&lt;=$D194,0,IF(SUM($D194,I175)&gt;AT$5,$O186/I175,$O186-SUM($I194:AS194)))</f>
        <v>0</v>
      </c>
      <c r="AU194" s="4">
        <f>IF(AU$5&lt;=$D194,0,IF(SUM($D194,I175)&gt;AU$5,$O186/I175,$O186-SUM($I194:AT194)))</f>
        <v>0</v>
      </c>
      <c r="AV194" s="4">
        <f>IF(AV$5&lt;=$D194,0,IF(SUM($D194,I175)&gt;AV$5,$O186/I175,$O186-SUM($I194:AU194)))</f>
        <v>0</v>
      </c>
      <c r="AW194" s="4">
        <f>IF(AW$5&lt;=$D194,0,IF(SUM($D194,I175)&gt;AW$5,$O186/I175,$O186-SUM($I194:AV194)))</f>
        <v>0</v>
      </c>
      <c r="AX194" s="4">
        <f>IF(AX$5&lt;=$D194,0,IF(SUM($D194,I175)&gt;AX$5,$O186/I175,$O186-SUM($I194:AW194)))</f>
        <v>0</v>
      </c>
      <c r="AY194" s="4">
        <f>IF(AY$5&lt;=$D194,0,IF(SUM($D194,I175)&gt;AY$5,$O186/I175,$O186-SUM($I194:AX194)))</f>
        <v>0</v>
      </c>
      <c r="AZ194" s="4">
        <f>IF(AZ$5&lt;=$D194,0,IF(SUM($D194,I175)&gt;AZ$5,$O186/I175,$O186-SUM($I194:AY194)))</f>
        <v>0</v>
      </c>
      <c r="BA194" s="4">
        <f>IF(BA$5&lt;=$D194,0,IF(SUM($D194,I175)&gt;BA$5,$O186/I175,$O186-SUM($I194:AZ194)))</f>
        <v>0</v>
      </c>
      <c r="BB194" s="4">
        <f>IF(BB$5&lt;=$D194,0,IF(SUM($D194,I175)&gt;BB$5,$O186/I175,$O186-SUM($I194:BA194)))</f>
        <v>0</v>
      </c>
      <c r="BC194" s="4">
        <f>IF(BC$5&lt;=$D194,0,IF(SUM($D194,I175)&gt;BC$5,$O186/I175,$O186-SUM($I194:BB194)))</f>
        <v>0</v>
      </c>
      <c r="BD194" s="4">
        <f>IF(BD$5&lt;=$D194,0,IF(SUM($D194,I175)&gt;BD$5,$O186/I175,$O186-SUM($I194:BC194)))</f>
        <v>0</v>
      </c>
      <c r="BE194" s="4">
        <f>IF(BE$5&lt;=$D194,0,IF(SUM($D194,I175)&gt;BE$5,$O186/I175,$O186-SUM($I194:BD194)))</f>
        <v>0</v>
      </c>
      <c r="BF194" s="4">
        <f>IF(BF$5&lt;=$D194,0,IF(SUM($D194,I175)&gt;BF$5,$O186/I175,$O186-SUM($I194:BE194)))</f>
        <v>0</v>
      </c>
      <c r="BG194" s="4">
        <f>IF(BG$5&lt;=$D194,0,IF(SUM($D194,I175)&gt;BG$5,$O186/I175,$O186-SUM($I194:BF194)))</f>
        <v>0</v>
      </c>
      <c r="BH194" s="4">
        <f>IF(BH$5&lt;=$D194,0,IF(SUM($D194,I175)&gt;BH$5,$O186/I175,$O186-SUM($I194:BG194)))</f>
        <v>0</v>
      </c>
      <c r="BI194" s="4">
        <f>IF(BI$5&lt;=$D194,0,IF(SUM($D194,I175)&gt;BI$5,$O186/I175,$O186-SUM($I194:BH194)))</f>
        <v>0</v>
      </c>
      <c r="BJ194" s="4">
        <f>IF(BJ$5&lt;=$D194,0,IF(SUM($D194,I175)&gt;BJ$5,$O186/I175,$O186-SUM($I194:BI194)))</f>
        <v>0</v>
      </c>
      <c r="BK194" s="4">
        <f>IF(BK$5&lt;=$D194,0,IF(SUM($D194,I175)&gt;BK$5,$O186/I175,$O186-SUM($I194:BJ194)))</f>
        <v>0</v>
      </c>
      <c r="BL194" s="4">
        <f>IF(BL$5&lt;=$D194,0,IF(SUM($D194,I175)&gt;BL$5,$O186/I175,$O186-SUM($I194:BK194)))</f>
        <v>0</v>
      </c>
      <c r="BM194" s="4">
        <f>IF(BM$5&lt;=$D194,0,IF(SUM($D194,I175)&gt;BM$5,$O186/I175,$O186-SUM($I194:BL194)))</f>
        <v>0</v>
      </c>
      <c r="BN194" s="4">
        <f>IF(BN$5&lt;=$D194,0,IF(SUM($D194,I175)&gt;BN$5,$O186/I175,$O186-SUM($I194:BM194)))</f>
        <v>0</v>
      </c>
      <c r="BO194" s="4">
        <f>IF(BO$5&lt;=$D194,0,IF(SUM($D194,I175)&gt;BO$5,$O186/I175,$O186-SUM($I194:BN194)))</f>
        <v>0</v>
      </c>
      <c r="BP194" s="4">
        <f>IF(BP$5&lt;=$D194,0,IF(SUM($D194,I175)&gt;BP$5,$O186/I175,$O186-SUM($I194:BO194)))</f>
        <v>0</v>
      </c>
      <c r="BQ194" s="4">
        <f>IF(BQ$5&lt;=$D194,0,IF(SUM($D194,I175)&gt;BQ$5,$O186/I175,$O186-SUM($I194:BP194)))</f>
        <v>0</v>
      </c>
    </row>
    <row r="195" spans="4:69" ht="12.75" customHeight="1">
      <c r="D195" s="23">
        <f t="shared" si="215"/>
        <v>2017</v>
      </c>
      <c r="E195" s="1" t="s">
        <v>25</v>
      </c>
      <c r="I195" s="34"/>
      <c r="J195" s="4">
        <f>IF(J$5&lt;=$D195,0,IF(SUM($D195,I175)&gt;J$5,$P186/I175,$P186-SUM($I195:I195)))</f>
        <v>0</v>
      </c>
      <c r="K195" s="4">
        <f>IF(K$5&lt;=$D195,0,IF(SUM($D195,I175)&gt;K$5,$P186/I175,$P186-SUM($I195:J195)))</f>
        <v>0</v>
      </c>
      <c r="L195" s="4">
        <f>IF(L$5&lt;=$D195,0,IF(SUM($D195,I175)&gt;L$5,$P186/I175,$P186-SUM($I195:K195)))</f>
        <v>0</v>
      </c>
      <c r="M195" s="4">
        <f>IF(M$5&lt;=$D195,0,IF(SUM($D195,I175)&gt;M$5,$P186/I175,$P186-SUM($I195:L195)))</f>
        <v>0</v>
      </c>
      <c r="N195" s="4">
        <f>IF(N$5&lt;=$D195,0,IF(SUM($D195,I175)&gt;N$5,$P186/I175,$P186-SUM($I195:M195)))</f>
        <v>0</v>
      </c>
      <c r="O195" s="4">
        <f>IF(O$5&lt;=$D195,0,IF(SUM($D195,I175)&gt;O$5,$P186/I175,$P186-SUM($I195:N195)))</f>
        <v>0</v>
      </c>
      <c r="P195" s="4">
        <f>IF(P$5&lt;=$D195,0,IF(SUM($D195,I175)&gt;P$5,$P186/I175,$P186-SUM($I195:O195)))</f>
        <v>0</v>
      </c>
      <c r="Q195" s="4">
        <f>IF(Q$5&lt;=$D195,0,IF(SUM($D195,I175)&gt;Q$5,$P186/I175,$P186-SUM($I195:P195)))</f>
        <v>0</v>
      </c>
      <c r="R195" s="4">
        <f>IF(R$5&lt;=$D195,0,IF(SUM($D195,I175)&gt;R$5,$P186/I175,$P186-SUM($I195:Q195)))</f>
        <v>0</v>
      </c>
      <c r="S195" s="4">
        <f>IF(S$5&lt;=$D195,0,IF(SUM($D195,I175)&gt;S$5,$P186/I175,$P186-SUM($I195:R195)))</f>
        <v>0</v>
      </c>
      <c r="T195" s="4">
        <f>IF(T$5&lt;=$D195,0,IF(SUM($D195,I175)&gt;T$5,$P186/I175,$P186-SUM($I195:S195)))</f>
        <v>0</v>
      </c>
      <c r="U195" s="4">
        <f>IF(U$5&lt;=$D195,0,IF(SUM($D195,I175)&gt;U$5,$P186/I175,$P186-SUM($I195:T195)))</f>
        <v>0</v>
      </c>
      <c r="V195" s="4">
        <f>IF(V$5&lt;=$D195,0,IF(SUM($D195,I175)&gt;V$5,$P186/I175,$P186-SUM($I195:U195)))</f>
        <v>0</v>
      </c>
      <c r="W195" s="4">
        <f>IF(W$5&lt;=$D195,0,IF(SUM($D195,I175)&gt;W$5,$P186/I175,$P186-SUM($I195:V195)))</f>
        <v>0</v>
      </c>
      <c r="X195" s="4">
        <f>IF(X$5&lt;=$D195,0,IF(SUM($D195,I175)&gt;X$5,$P186/I175,$P186-SUM($I195:W195)))</f>
        <v>0</v>
      </c>
      <c r="Y195" s="4">
        <f>IF(Y$5&lt;=$D195,0,IF(SUM($D195,I175)&gt;Y$5,$P186/I175,$P186-SUM($I195:X195)))</f>
        <v>0</v>
      </c>
      <c r="Z195" s="4">
        <f>IF(Z$5&lt;=$D195,0,IF(SUM($D195,I175)&gt;Z$5,$P186/I175,$P186-SUM($I195:Y195)))</f>
        <v>0</v>
      </c>
      <c r="AA195" s="4">
        <f>IF(AA$5&lt;=$D195,0,IF(SUM($D195,I175)&gt;AA$5,$P186/I175,$P186-SUM($I195:Z195)))</f>
        <v>0</v>
      </c>
      <c r="AB195" s="4">
        <f>IF(AB$5&lt;=$D195,0,IF(SUM($D195,I175)&gt;AB$5,$P186/I175,$P186-SUM($I195:AA195)))</f>
        <v>0</v>
      </c>
      <c r="AC195" s="4">
        <f>IF(AC$5&lt;=$D195,0,IF(SUM($D195,I175)&gt;AC$5,$P186/I175,$P186-SUM($I195:AB195)))</f>
        <v>0</v>
      </c>
      <c r="AD195" s="4">
        <f>IF(AD$5&lt;=$D195,0,IF(SUM($D195,I175)&gt;AD$5,$P186/I175,$P186-SUM($I195:AC195)))</f>
        <v>0</v>
      </c>
      <c r="AE195" s="4">
        <f>IF(AE$5&lt;=$D195,0,IF(SUM($D195,I175)&gt;AE$5,$P186/I175,$P186-SUM($I195:AD195)))</f>
        <v>0</v>
      </c>
      <c r="AF195" s="4">
        <f>IF(AF$5&lt;=$D195,0,IF(SUM($D195,I175)&gt;AF$5,$P186/I175,$P186-SUM($I195:AE195)))</f>
        <v>0</v>
      </c>
      <c r="AG195" s="4">
        <f>IF(AG$5&lt;=$D195,0,IF(SUM($D195,I175)&gt;AG$5,$P186/I175,$P186-SUM($I195:AF195)))</f>
        <v>0</v>
      </c>
      <c r="AH195" s="4">
        <f>IF(AH$5&lt;=$D195,0,IF(SUM($D195,I175)&gt;AH$5,$P186/I175,$P186-SUM($I195:AG195)))</f>
        <v>0</v>
      </c>
      <c r="AI195" s="4">
        <f>IF(AI$5&lt;=$D195,0,IF(SUM($D195,I175)&gt;AI$5,$P186/I175,$P186-SUM($I195:AH195)))</f>
        <v>0</v>
      </c>
      <c r="AJ195" s="4">
        <f>IF(AJ$5&lt;=$D195,0,IF(SUM($D195,I175)&gt;AJ$5,$P186/I175,$P186-SUM($I195:AI195)))</f>
        <v>0</v>
      </c>
      <c r="AK195" s="4">
        <f>IF(AK$5&lt;=$D195,0,IF(SUM($D195,I175)&gt;AK$5,$P186/I175,$P186-SUM($I195:AJ195)))</f>
        <v>0</v>
      </c>
      <c r="AL195" s="4">
        <f>IF(AL$5&lt;=$D195,0,IF(SUM($D195,I175)&gt;AL$5,$P186/I175,$P186-SUM($I195:AK195)))</f>
        <v>0</v>
      </c>
      <c r="AM195" s="4">
        <f>IF(AM$5&lt;=$D195,0,IF(SUM($D195,I175)&gt;AM$5,$P186/I175,$P186-SUM($I195:AL195)))</f>
        <v>0</v>
      </c>
      <c r="AN195" s="4">
        <f>IF(AN$5&lt;=$D195,0,IF(SUM($D195,I175)&gt;AN$5,$P186/I175,$P186-SUM($I195:AM195)))</f>
        <v>0</v>
      </c>
      <c r="AO195" s="4">
        <f>IF(AO$5&lt;=$D195,0,IF(SUM($D195,I175)&gt;AO$5,$P186/I175,$P186-SUM($I195:AN195)))</f>
        <v>0</v>
      </c>
      <c r="AP195" s="4">
        <f>IF(AP$5&lt;=$D195,0,IF(SUM($D195,I175)&gt;AP$5,$P186/I175,$P186-SUM($I195:AO195)))</f>
        <v>0</v>
      </c>
      <c r="AQ195" s="4">
        <f>IF(AQ$5&lt;=$D195,0,IF(SUM($D195,I175)&gt;AQ$5,$P186/I175,$P186-SUM($I195:AP195)))</f>
        <v>0</v>
      </c>
      <c r="AR195" s="4">
        <f>IF(AR$5&lt;=$D195,0,IF(SUM($D195,I175)&gt;AR$5,$P186/I175,$P186-SUM($I195:AQ195)))</f>
        <v>0</v>
      </c>
      <c r="AS195" s="4">
        <f>IF(AS$5&lt;=$D195,0,IF(SUM($D195,I175)&gt;AS$5,$P186/I175,$P186-SUM($I195:AR195)))</f>
        <v>0</v>
      </c>
      <c r="AT195" s="4">
        <f>IF(AT$5&lt;=$D195,0,IF(SUM($D195,I175)&gt;AT$5,$P186/I175,$P186-SUM($I195:AS195)))</f>
        <v>0</v>
      </c>
      <c r="AU195" s="4">
        <f>IF(AU$5&lt;=$D195,0,IF(SUM($D195,I175)&gt;AU$5,$P186/I175,$P186-SUM($I195:AT195)))</f>
        <v>0</v>
      </c>
      <c r="AV195" s="4">
        <f>IF(AV$5&lt;=$D195,0,IF(SUM($D195,I175)&gt;AV$5,$P186/I175,$P186-SUM($I195:AU195)))</f>
        <v>0</v>
      </c>
      <c r="AW195" s="4">
        <f>IF(AW$5&lt;=$D195,0,IF(SUM($D195,I175)&gt;AW$5,$P186/I175,$P186-SUM($I195:AV195)))</f>
        <v>0</v>
      </c>
      <c r="AX195" s="4">
        <f>IF(AX$5&lt;=$D195,0,IF(SUM($D195,I175)&gt;AX$5,$P186/I175,$P186-SUM($I195:AW195)))</f>
        <v>0</v>
      </c>
      <c r="AY195" s="4">
        <f>IF(AY$5&lt;=$D195,0,IF(SUM($D195,I175)&gt;AY$5,$P186/I175,$P186-SUM($I195:AX195)))</f>
        <v>0</v>
      </c>
      <c r="AZ195" s="4">
        <f>IF(AZ$5&lt;=$D195,0,IF(SUM($D195,I175)&gt;AZ$5,$P186/I175,$P186-SUM($I195:AY195)))</f>
        <v>0</v>
      </c>
      <c r="BA195" s="4">
        <f>IF(BA$5&lt;=$D195,0,IF(SUM($D195,I175)&gt;BA$5,$P186/I175,$P186-SUM($I195:AZ195)))</f>
        <v>0</v>
      </c>
      <c r="BB195" s="4">
        <f>IF(BB$5&lt;=$D195,0,IF(SUM($D195,I175)&gt;BB$5,$P186/I175,$P186-SUM($I195:BA195)))</f>
        <v>0</v>
      </c>
      <c r="BC195" s="4">
        <f>IF(BC$5&lt;=$D195,0,IF(SUM($D195,I175)&gt;BC$5,$P186/I175,$P186-SUM($I195:BB195)))</f>
        <v>0</v>
      </c>
      <c r="BD195" s="4">
        <f>IF(BD$5&lt;=$D195,0,IF(SUM($D195,I175)&gt;BD$5,$P186/I175,$P186-SUM($I195:BC195)))</f>
        <v>0</v>
      </c>
      <c r="BE195" s="4">
        <f>IF(BE$5&lt;=$D195,0,IF(SUM($D195,I175)&gt;BE$5,$P186/I175,$P186-SUM($I195:BD195)))</f>
        <v>0</v>
      </c>
      <c r="BF195" s="4">
        <f>IF(BF$5&lt;=$D195,0,IF(SUM($D195,I175)&gt;BF$5,$P186/I175,$P186-SUM($I195:BE195)))</f>
        <v>0</v>
      </c>
      <c r="BG195" s="4">
        <f>IF(BG$5&lt;=$D195,0,IF(SUM($D195,I175)&gt;BG$5,$P186/I175,$P186-SUM($I195:BF195)))</f>
        <v>0</v>
      </c>
      <c r="BH195" s="4">
        <f>IF(BH$5&lt;=$D195,0,IF(SUM($D195,I175)&gt;BH$5,$P186/I175,$P186-SUM($I195:BG195)))</f>
        <v>0</v>
      </c>
      <c r="BI195" s="4">
        <f>IF(BI$5&lt;=$D195,0,IF(SUM($D195,I175)&gt;BI$5,$P186/I175,$P186-SUM($I195:BH195)))</f>
        <v>0</v>
      </c>
      <c r="BJ195" s="4">
        <f>IF(BJ$5&lt;=$D195,0,IF(SUM($D195,I175)&gt;BJ$5,$P186/I175,$P186-SUM($I195:BI195)))</f>
        <v>0</v>
      </c>
      <c r="BK195" s="4">
        <f>IF(BK$5&lt;=$D195,0,IF(SUM($D195,I175)&gt;BK$5,$P186/I175,$P186-SUM($I195:BJ195)))</f>
        <v>0</v>
      </c>
      <c r="BL195" s="4">
        <f>IF(BL$5&lt;=$D195,0,IF(SUM($D195,I175)&gt;BL$5,$P186/I175,$P186-SUM($I195:BK195)))</f>
        <v>0</v>
      </c>
      <c r="BM195" s="4">
        <f>IF(BM$5&lt;=$D195,0,IF(SUM($D195,I175)&gt;BM$5,$P186/I175,$P186-SUM($I195:BL195)))</f>
        <v>0</v>
      </c>
      <c r="BN195" s="4">
        <f>IF(BN$5&lt;=$D195,0,IF(SUM($D195,I175)&gt;BN$5,$P186/I175,$P186-SUM($I195:BM195)))</f>
        <v>0</v>
      </c>
      <c r="BO195" s="4">
        <f>IF(BO$5&lt;=$D195,0,IF(SUM($D195,I175)&gt;BO$5,$P186/I175,$P186-SUM($I195:BN195)))</f>
        <v>0</v>
      </c>
      <c r="BP195" s="4">
        <f>IF(BP$5&lt;=$D195,0,IF(SUM($D195,I175)&gt;BP$5,$P186/I175,$P186-SUM($I195:BO195)))</f>
        <v>0</v>
      </c>
      <c r="BQ195" s="4">
        <f>IF(BQ$5&lt;=$D195,0,IF(SUM($D195,I175)&gt;BQ$5,$P186/I175,$P186-SUM($I195:BP195)))</f>
        <v>0</v>
      </c>
    </row>
    <row r="196" spans="4:69" ht="12.75" customHeight="1">
      <c r="D196" s="23">
        <f t="shared" si="215"/>
        <v>2018</v>
      </c>
      <c r="E196" s="1" t="s">
        <v>25</v>
      </c>
      <c r="I196" s="34"/>
      <c r="J196" s="4">
        <f>IF(J$5&lt;=$D196,0,IF(SUM($D196,I175)&gt;J$5,$Q186/I175,$Q186-SUM($I196:I196)))</f>
        <v>0</v>
      </c>
      <c r="K196" s="4">
        <f>IF(K$5&lt;=$D196,0,IF(SUM($D196,I175)&gt;K$5,$Q186/I175,$Q186-SUM($I196:J196)))</f>
        <v>0</v>
      </c>
      <c r="L196" s="4">
        <f>IF(L$5&lt;=$D196,0,IF(SUM($D196,I175)&gt;L$5,$Q186/I175,$Q186-SUM($I196:K196)))</f>
        <v>0</v>
      </c>
      <c r="M196" s="4">
        <f>IF(M$5&lt;=$D196,0,IF(SUM($D196,I175)&gt;M$5,$Q186/I175,$Q186-SUM($I196:L196)))</f>
        <v>0</v>
      </c>
      <c r="N196" s="4">
        <f>IF(N$5&lt;=$D196,0,IF(SUM($D196,I175)&gt;N$5,$Q186/I175,$Q186-SUM($I196:M196)))</f>
        <v>0</v>
      </c>
      <c r="O196" s="4">
        <f>IF(O$5&lt;=$D196,0,IF(SUM($D196,I175)&gt;O$5,$Q186/I175,$Q186-SUM($I196:N196)))</f>
        <v>0</v>
      </c>
      <c r="P196" s="4">
        <f>IF(P$5&lt;=$D196,0,IF(SUM($D196,I175)&gt;P$5,$Q186/I175,$Q186-SUM($I196:O196)))</f>
        <v>0</v>
      </c>
      <c r="Q196" s="4">
        <f>IF(Q$5&lt;=$D196,0,IF(SUM($D196,I175)&gt;Q$5,$Q186/I175,$Q186-SUM($I196:P196)))</f>
        <v>0</v>
      </c>
      <c r="R196" s="4">
        <f>IF(R$5&lt;=$D196,0,IF(SUM($D196,I175)&gt;R$5,$Q186/I175,$Q186-SUM($I196:Q196)))</f>
        <v>0</v>
      </c>
      <c r="S196" s="4">
        <f>IF(S$5&lt;=$D196,0,IF(SUM($D196,I175)&gt;S$5,$Q186/I175,$Q186-SUM($I196:R196)))</f>
        <v>0</v>
      </c>
      <c r="T196" s="4">
        <f>IF(T$5&lt;=$D196,0,IF(SUM($D196,I175)&gt;T$5,$Q186/I175,$Q186-SUM($I196:S196)))</f>
        <v>0</v>
      </c>
      <c r="U196" s="4">
        <f>IF(U$5&lt;=$D196,0,IF(SUM($D196,I175)&gt;U$5,$Q186/I175,$Q186-SUM($I196:T196)))</f>
        <v>0</v>
      </c>
      <c r="V196" s="4">
        <f>IF(V$5&lt;=$D196,0,IF(SUM($D196,I175)&gt;V$5,$Q186/I175,$Q186-SUM($I196:U196)))</f>
        <v>0</v>
      </c>
      <c r="W196" s="4">
        <f>IF(W$5&lt;=$D196,0,IF(SUM($D196,I175)&gt;W$5,$Q186/I175,$Q186-SUM($I196:V196)))</f>
        <v>0</v>
      </c>
      <c r="X196" s="4">
        <f>IF(X$5&lt;=$D196,0,IF(SUM($D196,I175)&gt;X$5,$Q186/I175,$Q186-SUM($I196:W196)))</f>
        <v>0</v>
      </c>
      <c r="Y196" s="4">
        <f>IF(Y$5&lt;=$D196,0,IF(SUM($D196,I175)&gt;Y$5,$Q186/I175,$Q186-SUM($I196:X196)))</f>
        <v>0</v>
      </c>
      <c r="Z196" s="4">
        <f>IF(Z$5&lt;=$D196,0,IF(SUM($D196,I175)&gt;Z$5,$Q186/I175,$Q186-SUM($I196:Y196)))</f>
        <v>0</v>
      </c>
      <c r="AA196" s="4">
        <f>IF(AA$5&lt;=$D196,0,IF(SUM($D196,I175)&gt;AA$5,$Q186/I175,$Q186-SUM($I196:Z196)))</f>
        <v>0</v>
      </c>
      <c r="AB196" s="4">
        <f>IF(AB$5&lt;=$D196,0,IF(SUM($D196,I175)&gt;AB$5,$Q186/I175,$Q186-SUM($I196:AA196)))</f>
        <v>0</v>
      </c>
      <c r="AC196" s="4">
        <f>IF(AC$5&lt;=$D196,0,IF(SUM($D196,I175)&gt;AC$5,$Q186/I175,$Q186-SUM($I196:AB196)))</f>
        <v>0</v>
      </c>
      <c r="AD196" s="4">
        <f>IF(AD$5&lt;=$D196,0,IF(SUM($D196,I175)&gt;AD$5,$Q186/I175,$Q186-SUM($I196:AC196)))</f>
        <v>0</v>
      </c>
      <c r="AE196" s="4">
        <f>IF(AE$5&lt;=$D196,0,IF(SUM($D196,I175)&gt;AE$5,$Q186/I175,$Q186-SUM($I196:AD196)))</f>
        <v>0</v>
      </c>
      <c r="AF196" s="4">
        <f>IF(AF$5&lt;=$D196,0,IF(SUM($D196,I175)&gt;AF$5,$Q186/I175,$Q186-SUM($I196:AE196)))</f>
        <v>0</v>
      </c>
      <c r="AG196" s="4">
        <f>IF(AG$5&lt;=$D196,0,IF(SUM($D196,I175)&gt;AG$5,$Q186/I175,$Q186-SUM($I196:AF196)))</f>
        <v>0</v>
      </c>
      <c r="AH196" s="4">
        <f>IF(AH$5&lt;=$D196,0,IF(SUM($D196,I175)&gt;AH$5,$Q186/I175,$Q186-SUM($I196:AG196)))</f>
        <v>0</v>
      </c>
      <c r="AI196" s="4">
        <f>IF(AI$5&lt;=$D196,0,IF(SUM($D196,I175)&gt;AI$5,$Q186/I175,$Q186-SUM($I196:AH196)))</f>
        <v>0</v>
      </c>
      <c r="AJ196" s="4">
        <f>IF(AJ$5&lt;=$D196,0,IF(SUM($D196,I175)&gt;AJ$5,$Q186/I175,$Q186-SUM($I196:AI196)))</f>
        <v>0</v>
      </c>
      <c r="AK196" s="4">
        <f>IF(AK$5&lt;=$D196,0,IF(SUM($D196,I175)&gt;AK$5,$Q186/I175,$Q186-SUM($I196:AJ196)))</f>
        <v>0</v>
      </c>
      <c r="AL196" s="4">
        <f>IF(AL$5&lt;=$D196,0,IF(SUM($D196,I175)&gt;AL$5,$Q186/I175,$Q186-SUM($I196:AK196)))</f>
        <v>0</v>
      </c>
      <c r="AM196" s="4">
        <f>IF(AM$5&lt;=$D196,0,IF(SUM($D196,I175)&gt;AM$5,$Q186/I175,$Q186-SUM($I196:AL196)))</f>
        <v>0</v>
      </c>
      <c r="AN196" s="4">
        <f>IF(AN$5&lt;=$D196,0,IF(SUM($D196,I175)&gt;AN$5,$Q186/I175,$Q186-SUM($I196:AM196)))</f>
        <v>0</v>
      </c>
      <c r="AO196" s="4">
        <f>IF(AO$5&lt;=$D196,0,IF(SUM($D196,I175)&gt;AO$5,$Q186/I175,$Q186-SUM($I196:AN196)))</f>
        <v>0</v>
      </c>
      <c r="AP196" s="4">
        <f>IF(AP$5&lt;=$D196,0,IF(SUM($D196,I175)&gt;AP$5,$Q186/I175,$Q186-SUM($I196:AO196)))</f>
        <v>0</v>
      </c>
      <c r="AQ196" s="4">
        <f>IF(AQ$5&lt;=$D196,0,IF(SUM($D196,I175)&gt;AQ$5,$Q186/I175,$Q186-SUM($I196:AP196)))</f>
        <v>0</v>
      </c>
      <c r="AR196" s="4">
        <f>IF(AR$5&lt;=$D196,0,IF(SUM($D196,I175)&gt;AR$5,$Q186/I175,$Q186-SUM($I196:AQ196)))</f>
        <v>0</v>
      </c>
      <c r="AS196" s="4">
        <f>IF(AS$5&lt;=$D196,0,IF(SUM($D196,I175)&gt;AS$5,$Q186/I175,$Q186-SUM($I196:AR196)))</f>
        <v>0</v>
      </c>
      <c r="AT196" s="4">
        <f>IF(AT$5&lt;=$D196,0,IF(SUM($D196,I175)&gt;AT$5,$Q186/I175,$Q186-SUM($I196:AS196)))</f>
        <v>0</v>
      </c>
      <c r="AU196" s="4">
        <f>IF(AU$5&lt;=$D196,0,IF(SUM($D196,I175)&gt;AU$5,$Q186/I175,$Q186-SUM($I196:AT196)))</f>
        <v>0</v>
      </c>
      <c r="AV196" s="4">
        <f>IF(AV$5&lt;=$D196,0,IF(SUM($D196,I175)&gt;AV$5,$Q186/I175,$Q186-SUM($I196:AU196)))</f>
        <v>0</v>
      </c>
      <c r="AW196" s="4">
        <f>IF(AW$5&lt;=$D196,0,IF(SUM($D196,I175)&gt;AW$5,$Q186/I175,$Q186-SUM($I196:AV196)))</f>
        <v>0</v>
      </c>
      <c r="AX196" s="4">
        <f>IF(AX$5&lt;=$D196,0,IF(SUM($D196,I175)&gt;AX$5,$Q186/I175,$Q186-SUM($I196:AW196)))</f>
        <v>0</v>
      </c>
      <c r="AY196" s="4">
        <f>IF(AY$5&lt;=$D196,0,IF(SUM($D196,I175)&gt;AY$5,$Q186/I175,$Q186-SUM($I196:AX196)))</f>
        <v>0</v>
      </c>
      <c r="AZ196" s="4">
        <f>IF(AZ$5&lt;=$D196,0,IF(SUM($D196,I175)&gt;AZ$5,$Q186/I175,$Q186-SUM($I196:AY196)))</f>
        <v>0</v>
      </c>
      <c r="BA196" s="4">
        <f>IF(BA$5&lt;=$D196,0,IF(SUM($D196,I175)&gt;BA$5,$Q186/I175,$Q186-SUM($I196:AZ196)))</f>
        <v>0</v>
      </c>
      <c r="BB196" s="4">
        <f>IF(BB$5&lt;=$D196,0,IF(SUM($D196,I175)&gt;BB$5,$Q186/I175,$Q186-SUM($I196:BA196)))</f>
        <v>0</v>
      </c>
      <c r="BC196" s="4">
        <f>IF(BC$5&lt;=$D196,0,IF(SUM($D196,I175)&gt;BC$5,$Q186/I175,$Q186-SUM($I196:BB196)))</f>
        <v>0</v>
      </c>
      <c r="BD196" s="4">
        <f>IF(BD$5&lt;=$D196,0,IF(SUM($D196,I175)&gt;BD$5,$Q186/I175,$Q186-SUM($I196:BC196)))</f>
        <v>0</v>
      </c>
      <c r="BE196" s="4">
        <f>IF(BE$5&lt;=$D196,0,IF(SUM($D196,I175)&gt;BE$5,$Q186/I175,$Q186-SUM($I196:BD196)))</f>
        <v>0</v>
      </c>
      <c r="BF196" s="4">
        <f>IF(BF$5&lt;=$D196,0,IF(SUM($D196,I175)&gt;BF$5,$Q186/I175,$Q186-SUM($I196:BE196)))</f>
        <v>0</v>
      </c>
      <c r="BG196" s="4">
        <f>IF(BG$5&lt;=$D196,0,IF(SUM($D196,I175)&gt;BG$5,$Q186/I175,$Q186-SUM($I196:BF196)))</f>
        <v>0</v>
      </c>
      <c r="BH196" s="4">
        <f>IF(BH$5&lt;=$D196,0,IF(SUM($D196,I175)&gt;BH$5,$Q186/I175,$Q186-SUM($I196:BG196)))</f>
        <v>0</v>
      </c>
      <c r="BI196" s="4">
        <f>IF(BI$5&lt;=$D196,0,IF(SUM($D196,I175)&gt;BI$5,$Q186/I175,$Q186-SUM($I196:BH196)))</f>
        <v>0</v>
      </c>
      <c r="BJ196" s="4">
        <f>IF(BJ$5&lt;=$D196,0,IF(SUM($D196,I175)&gt;BJ$5,$Q186/I175,$Q186-SUM($I196:BI196)))</f>
        <v>0</v>
      </c>
      <c r="BK196" s="4">
        <f>IF(BK$5&lt;=$D196,0,IF(SUM($D196,I175)&gt;BK$5,$Q186/I175,$Q186-SUM($I196:BJ196)))</f>
        <v>0</v>
      </c>
      <c r="BL196" s="4">
        <f>IF(BL$5&lt;=$D196,0,IF(SUM($D196,I175)&gt;BL$5,$Q186/I175,$Q186-SUM($I196:BK196)))</f>
        <v>0</v>
      </c>
      <c r="BM196" s="4">
        <f>IF(BM$5&lt;=$D196,0,IF(SUM($D196,I175)&gt;BM$5,$Q186/I175,$Q186-SUM($I196:BL196)))</f>
        <v>0</v>
      </c>
      <c r="BN196" s="4">
        <f>IF(BN$5&lt;=$D196,0,IF(SUM($D196,I175)&gt;BN$5,$Q186/I175,$Q186-SUM($I196:BM196)))</f>
        <v>0</v>
      </c>
      <c r="BO196" s="4">
        <f>IF(BO$5&lt;=$D196,0,IF(SUM($D196,I175)&gt;BO$5,$Q186/I175,$Q186-SUM($I196:BN196)))</f>
        <v>0</v>
      </c>
      <c r="BP196" s="4">
        <f>IF(BP$5&lt;=$D196,0,IF(SUM($D196,I175)&gt;BP$5,$Q186/I175,$Q186-SUM($I196:BO196)))</f>
        <v>0</v>
      </c>
      <c r="BQ196" s="4">
        <f>IF(BQ$5&lt;=$D196,0,IF(SUM($D196,I175)&gt;BQ$5,$Q186/I175,$Q186-SUM($I196:BP196)))</f>
        <v>0</v>
      </c>
    </row>
    <row r="197" spans="4:69" ht="12.75" customHeight="1">
      <c r="D197" s="23">
        <f t="shared" si="215"/>
        <v>2019</v>
      </c>
      <c r="E197" s="1" t="s">
        <v>25</v>
      </c>
      <c r="I197" s="34"/>
      <c r="J197" s="4">
        <f>IF(J$5&lt;=$D197,0,IF(SUM($D197,I175)&gt;J$5,$R186/I175,$R186-SUM($I197:I197)))</f>
        <v>0</v>
      </c>
      <c r="K197" s="4">
        <f>IF(K$5&lt;=$D197,0,IF(SUM($D197,I175)&gt;K$5,$R186/I175,$R186-SUM($I197:J197)))</f>
        <v>0</v>
      </c>
      <c r="L197" s="4">
        <f>IF(L$5&lt;=$D197,0,IF(SUM($D197,I175)&gt;L$5,$R186/I175,$R186-SUM($I197:K197)))</f>
        <v>0</v>
      </c>
      <c r="M197" s="4">
        <f>IF(M$5&lt;=$D197,0,IF(SUM($D197,I175)&gt;M$5,$R186/I175,$R186-SUM($I197:L197)))</f>
        <v>0</v>
      </c>
      <c r="N197" s="4">
        <f>IF(N$5&lt;=$D197,0,IF(SUM($D197,I175)&gt;N$5,$R186/I175,$R186-SUM($I197:M197)))</f>
        <v>0</v>
      </c>
      <c r="O197" s="4">
        <f>IF(O$5&lt;=$D197,0,IF(SUM($D197,I175)&gt;O$5,$R186/I175,$R186-SUM($I197:N197)))</f>
        <v>0</v>
      </c>
      <c r="P197" s="4">
        <f>IF(P$5&lt;=$D197,0,IF(SUM($D197,I175)&gt;P$5,$R186/I175,$R186-SUM($I197:O197)))</f>
        <v>0</v>
      </c>
      <c r="Q197" s="4">
        <f>IF(Q$5&lt;=$D197,0,IF(SUM($D197,I175)&gt;Q$5,$R186/I175,$R186-SUM($I197:P197)))</f>
        <v>0</v>
      </c>
      <c r="R197" s="4">
        <f>IF(R$5&lt;=$D197,0,IF(SUM($D197,I175)&gt;R$5,$R186/I175,$R186-SUM($I197:Q197)))</f>
        <v>0</v>
      </c>
      <c r="S197" s="4">
        <f>IF(S$5&lt;=$D197,0,IF(SUM($D197,I175)&gt;S$5,$R186/I175,$R186-SUM($I197:R197)))</f>
        <v>0</v>
      </c>
      <c r="T197" s="4">
        <f>IF(T$5&lt;=$D197,0,IF(SUM($D197,I175)&gt;T$5,$R186/I175,$R186-SUM($I197:S197)))</f>
        <v>0</v>
      </c>
      <c r="U197" s="4">
        <f>IF(U$5&lt;=$D197,0,IF(SUM($D197,I175)&gt;U$5,$R186/I175,$R186-SUM($I197:T197)))</f>
        <v>0</v>
      </c>
      <c r="V197" s="4">
        <f>IF(V$5&lt;=$D197,0,IF(SUM($D197,I175)&gt;V$5,$R186/I175,$R186-SUM($I197:U197)))</f>
        <v>0</v>
      </c>
      <c r="W197" s="4">
        <f>IF(W$5&lt;=$D197,0,IF(SUM($D197,I175)&gt;W$5,$R186/I175,$R186-SUM($I197:V197)))</f>
        <v>0</v>
      </c>
      <c r="X197" s="4">
        <f>IF(X$5&lt;=$D197,0,IF(SUM($D197,I175)&gt;X$5,$R186/I175,$R186-SUM($I197:W197)))</f>
        <v>0</v>
      </c>
      <c r="Y197" s="4">
        <f>IF(Y$5&lt;=$D197,0,IF(SUM($D197,I175)&gt;Y$5,$R186/I175,$R186-SUM($I197:X197)))</f>
        <v>0</v>
      </c>
      <c r="Z197" s="4">
        <f>IF(Z$5&lt;=$D197,0,IF(SUM($D197,I175)&gt;Z$5,$R186/I175,$R186-SUM($I197:Y197)))</f>
        <v>0</v>
      </c>
      <c r="AA197" s="4">
        <f>IF(AA$5&lt;=$D197,0,IF(SUM($D197,I175)&gt;AA$5,$R186/I175,$R186-SUM($I197:Z197)))</f>
        <v>0</v>
      </c>
      <c r="AB197" s="4">
        <f>IF(AB$5&lt;=$D197,0,IF(SUM($D197,I175)&gt;AB$5,$R186/I175,$R186-SUM($I197:AA197)))</f>
        <v>0</v>
      </c>
      <c r="AC197" s="4">
        <f>IF(AC$5&lt;=$D197,0,IF(SUM($D197,I175)&gt;AC$5,$R186/I175,$R186-SUM($I197:AB197)))</f>
        <v>0</v>
      </c>
      <c r="AD197" s="4">
        <f>IF(AD$5&lt;=$D197,0,IF(SUM($D197,I175)&gt;AD$5,$R186/I175,$R186-SUM($I197:AC197)))</f>
        <v>0</v>
      </c>
      <c r="AE197" s="4">
        <f>IF(AE$5&lt;=$D197,0,IF(SUM($D197,I175)&gt;AE$5,$R186/I175,$R186-SUM($I197:AD197)))</f>
        <v>0</v>
      </c>
      <c r="AF197" s="4">
        <f>IF(AF$5&lt;=$D197,0,IF(SUM($D197,I175)&gt;AF$5,$R186/I175,$R186-SUM($I197:AE197)))</f>
        <v>0</v>
      </c>
      <c r="AG197" s="4">
        <f>IF(AG$5&lt;=$D197,0,IF(SUM($D197,I175)&gt;AG$5,$R186/I175,$R186-SUM($I197:AF197)))</f>
        <v>0</v>
      </c>
      <c r="AH197" s="4">
        <f>IF(AH$5&lt;=$D197,0,IF(SUM($D197,I175)&gt;AH$5,$R186/I175,$R186-SUM($I197:AG197)))</f>
        <v>0</v>
      </c>
      <c r="AI197" s="4">
        <f>IF(AI$5&lt;=$D197,0,IF(SUM($D197,I175)&gt;AI$5,$R186/I175,$R186-SUM($I197:AH197)))</f>
        <v>0</v>
      </c>
      <c r="AJ197" s="4">
        <f>IF(AJ$5&lt;=$D197,0,IF(SUM($D197,I175)&gt;AJ$5,$R186/I175,$R186-SUM($I197:AI197)))</f>
        <v>0</v>
      </c>
      <c r="AK197" s="4">
        <f>IF(AK$5&lt;=$D197,0,IF(SUM($D197,I175)&gt;AK$5,$R186/I175,$R186-SUM($I197:AJ197)))</f>
        <v>0</v>
      </c>
      <c r="AL197" s="4">
        <f>IF(AL$5&lt;=$D197,0,IF(SUM($D197,I175)&gt;AL$5,$R186/I175,$R186-SUM($I197:AK197)))</f>
        <v>0</v>
      </c>
      <c r="AM197" s="4">
        <f>IF(AM$5&lt;=$D197,0,IF(SUM($D197,I175)&gt;AM$5,$R186/I175,$R186-SUM($I197:AL197)))</f>
        <v>0</v>
      </c>
      <c r="AN197" s="4">
        <f>IF(AN$5&lt;=$D197,0,IF(SUM($D197,I175)&gt;AN$5,$R186/I175,$R186-SUM($I197:AM197)))</f>
        <v>0</v>
      </c>
      <c r="AO197" s="4">
        <f>IF(AO$5&lt;=$D197,0,IF(SUM($D197,I175)&gt;AO$5,$R186/I175,$R186-SUM($I197:AN197)))</f>
        <v>0</v>
      </c>
      <c r="AP197" s="4">
        <f>IF(AP$5&lt;=$D197,0,IF(SUM($D197,I175)&gt;AP$5,$R186/I175,$R186-SUM($I197:AO197)))</f>
        <v>0</v>
      </c>
      <c r="AQ197" s="4">
        <f>IF(AQ$5&lt;=$D197,0,IF(SUM($D197,I175)&gt;AQ$5,$R186/I175,$R186-SUM($I197:AP197)))</f>
        <v>0</v>
      </c>
      <c r="AR197" s="4">
        <f>IF(AR$5&lt;=$D197,0,IF(SUM($D197,I175)&gt;AR$5,$R186/I175,$R186-SUM($I197:AQ197)))</f>
        <v>0</v>
      </c>
      <c r="AS197" s="4">
        <f>IF(AS$5&lt;=$D197,0,IF(SUM($D197,I175)&gt;AS$5,$R186/I175,$R186-SUM($I197:AR197)))</f>
        <v>0</v>
      </c>
      <c r="AT197" s="4">
        <f>IF(AT$5&lt;=$D197,0,IF(SUM($D197,I175)&gt;AT$5,$R186/I175,$R186-SUM($I197:AS197)))</f>
        <v>0</v>
      </c>
      <c r="AU197" s="4">
        <f>IF(AU$5&lt;=$D197,0,IF(SUM($D197,I175)&gt;AU$5,$R186/I175,$R186-SUM($I197:AT197)))</f>
        <v>0</v>
      </c>
      <c r="AV197" s="4">
        <f>IF(AV$5&lt;=$D197,0,IF(SUM($D197,I175)&gt;AV$5,$R186/I175,$R186-SUM($I197:AU197)))</f>
        <v>0</v>
      </c>
      <c r="AW197" s="4">
        <f>IF(AW$5&lt;=$D197,0,IF(SUM($D197,I175)&gt;AW$5,$R186/I175,$R186-SUM($I197:AV197)))</f>
        <v>0</v>
      </c>
      <c r="AX197" s="4">
        <f>IF(AX$5&lt;=$D197,0,IF(SUM($D197,I175)&gt;AX$5,$R186/I175,$R186-SUM($I197:AW197)))</f>
        <v>0</v>
      </c>
      <c r="AY197" s="4">
        <f>IF(AY$5&lt;=$D197,0,IF(SUM($D197,I175)&gt;AY$5,$R186/I175,$R186-SUM($I197:AX197)))</f>
        <v>0</v>
      </c>
      <c r="AZ197" s="4">
        <f>IF(AZ$5&lt;=$D197,0,IF(SUM($D197,I175)&gt;AZ$5,$R186/I175,$R186-SUM($I197:AY197)))</f>
        <v>0</v>
      </c>
      <c r="BA197" s="4">
        <f>IF(BA$5&lt;=$D197,0,IF(SUM($D197,I175)&gt;BA$5,$R186/I175,$R186-SUM($I197:AZ197)))</f>
        <v>0</v>
      </c>
      <c r="BB197" s="4">
        <f>IF(BB$5&lt;=$D197,0,IF(SUM($D197,I175)&gt;BB$5,$R186/I175,$R186-SUM($I197:BA197)))</f>
        <v>0</v>
      </c>
      <c r="BC197" s="4">
        <f>IF(BC$5&lt;=$D197,0,IF(SUM($D197,I175)&gt;BC$5,$R186/I175,$R186-SUM($I197:BB197)))</f>
        <v>0</v>
      </c>
      <c r="BD197" s="4">
        <f>IF(BD$5&lt;=$D197,0,IF(SUM($D197,I175)&gt;BD$5,$R186/I175,$R186-SUM($I197:BC197)))</f>
        <v>0</v>
      </c>
      <c r="BE197" s="4">
        <f>IF(BE$5&lt;=$D197,0,IF(SUM($D197,I175)&gt;BE$5,$R186/I175,$R186-SUM($I197:BD197)))</f>
        <v>0</v>
      </c>
      <c r="BF197" s="4">
        <f>IF(BF$5&lt;=$D197,0,IF(SUM($D197,I175)&gt;BF$5,$R186/I175,$R186-SUM($I197:BE197)))</f>
        <v>0</v>
      </c>
      <c r="BG197" s="4">
        <f>IF(BG$5&lt;=$D197,0,IF(SUM($D197,I175)&gt;BG$5,$R186/I175,$R186-SUM($I197:BF197)))</f>
        <v>0</v>
      </c>
      <c r="BH197" s="4">
        <f>IF(BH$5&lt;=$D197,0,IF(SUM($D197,I175)&gt;BH$5,$R186/I175,$R186-SUM($I197:BG197)))</f>
        <v>0</v>
      </c>
      <c r="BI197" s="4">
        <f>IF(BI$5&lt;=$D197,0,IF(SUM($D197,I175)&gt;BI$5,$R186/I175,$R186-SUM($I197:BH197)))</f>
        <v>0</v>
      </c>
      <c r="BJ197" s="4">
        <f>IF(BJ$5&lt;=$D197,0,IF(SUM($D197,I175)&gt;BJ$5,$R186/I175,$R186-SUM($I197:BI197)))</f>
        <v>0</v>
      </c>
      <c r="BK197" s="4">
        <f>IF(BK$5&lt;=$D197,0,IF(SUM($D197,I175)&gt;BK$5,$R186/I175,$R186-SUM($I197:BJ197)))</f>
        <v>0</v>
      </c>
      <c r="BL197" s="4">
        <f>IF(BL$5&lt;=$D197,0,IF(SUM($D197,I175)&gt;BL$5,$R186/I175,$R186-SUM($I197:BK197)))</f>
        <v>0</v>
      </c>
      <c r="BM197" s="4">
        <f>IF(BM$5&lt;=$D197,0,IF(SUM($D197,I175)&gt;BM$5,$R186/I175,$R186-SUM($I197:BL197)))</f>
        <v>0</v>
      </c>
      <c r="BN197" s="4">
        <f>IF(BN$5&lt;=$D197,0,IF(SUM($D197,I175)&gt;BN$5,$R186/I175,$R186-SUM($I197:BM197)))</f>
        <v>0</v>
      </c>
      <c r="BO197" s="4">
        <f>IF(BO$5&lt;=$D197,0,IF(SUM($D197,I175)&gt;BO$5,$R186/I175,$R186-SUM($I197:BN197)))</f>
        <v>0</v>
      </c>
      <c r="BP197" s="4">
        <f>IF(BP$5&lt;=$D197,0,IF(SUM($D197,I175)&gt;BP$5,$R186/I175,$R186-SUM($I197:BO197)))</f>
        <v>0</v>
      </c>
      <c r="BQ197" s="4">
        <f>IF(BQ$5&lt;=$D197,0,IF(SUM($D197,I175)&gt;BQ$5,$R186/I175,$R186-SUM($I197:BP197)))</f>
        <v>0</v>
      </c>
    </row>
    <row r="198" spans="4:69" ht="12.75" customHeight="1">
      <c r="D198" s="23">
        <f t="shared" si="215"/>
        <v>2020</v>
      </c>
      <c r="E198" s="1" t="s">
        <v>25</v>
      </c>
      <c r="I198" s="34"/>
      <c r="J198" s="4">
        <f>IF(J$5&lt;=$D198,0,IF(SUM($D198,I175)&gt;J$5,$S186/I175,$S186-SUM($I198:I198)))</f>
        <v>0</v>
      </c>
      <c r="K198" s="4">
        <f>IF(K$5&lt;=$D198,0,IF(SUM($D198,I175)&gt;K$5,$S186/I175,$S186-SUM($I198:J198)))</f>
        <v>0</v>
      </c>
      <c r="L198" s="4">
        <f>IF(L$5&lt;=$D198,0,IF(SUM($D198,I175)&gt;L$5,$S186/I175,$S186-SUM($I198:K198)))</f>
        <v>0</v>
      </c>
      <c r="M198" s="4">
        <f>IF(M$5&lt;=$D198,0,IF(SUM($D198,I175)&gt;M$5,$S186/I175,$S186-SUM($I198:L198)))</f>
        <v>0</v>
      </c>
      <c r="N198" s="4">
        <f>IF(N$5&lt;=$D198,0,IF(SUM($D198,I175)&gt;N$5,$S186/I175,$S186-SUM($I198:M198)))</f>
        <v>0</v>
      </c>
      <c r="O198" s="4">
        <f>IF(O$5&lt;=$D198,0,IF(SUM($D198,I175)&gt;O$5,$S186/I175,$S186-SUM($I198:N198)))</f>
        <v>0</v>
      </c>
      <c r="P198" s="4">
        <f>IF(P$5&lt;=$D198,0,IF(SUM($D198,I175)&gt;P$5,$S186/I175,$S186-SUM($I198:O198)))</f>
        <v>0</v>
      </c>
      <c r="Q198" s="4">
        <f>IF(Q$5&lt;=$D198,0,IF(SUM($D198,I175)&gt;Q$5,$S186/I175,$S186-SUM($I198:P198)))</f>
        <v>0</v>
      </c>
      <c r="R198" s="4">
        <f>IF(R$5&lt;=$D198,0,IF(SUM($D198,I175)&gt;R$5,$S186/I175,$S186-SUM($I198:Q198)))</f>
        <v>0</v>
      </c>
      <c r="S198" s="4">
        <f>IF(S$5&lt;=$D198,0,IF(SUM($D198,I175)&gt;S$5,$S186/I175,$S186-SUM($I198:R198)))</f>
        <v>0</v>
      </c>
      <c r="T198" s="4">
        <f>IF(T$5&lt;=$D198,0,IF(SUM($D198,I175)&gt;T$5,$S186/I175,$S186-SUM($I198:S198)))</f>
        <v>0</v>
      </c>
      <c r="U198" s="4">
        <f>IF(U$5&lt;=$D198,0,IF(SUM($D198,I175)&gt;U$5,$S186/I175,$S186-SUM($I198:T198)))</f>
        <v>0</v>
      </c>
      <c r="V198" s="4">
        <f>IF(V$5&lt;=$D198,0,IF(SUM($D198,I175)&gt;V$5,$S186/I175,$S186-SUM($I198:U198)))</f>
        <v>0</v>
      </c>
      <c r="W198" s="4">
        <f>IF(W$5&lt;=$D198,0,IF(SUM($D198,I175)&gt;W$5,$S186/I175,$S186-SUM($I198:V198)))</f>
        <v>0</v>
      </c>
      <c r="X198" s="4">
        <f>IF(X$5&lt;=$D198,0,IF(SUM($D198,I175)&gt;X$5,$S186/I175,$S186-SUM($I198:W198)))</f>
        <v>0</v>
      </c>
      <c r="Y198" s="4">
        <f>IF(Y$5&lt;=$D198,0,IF(SUM($D198,I175)&gt;Y$5,$S186/I175,$S186-SUM($I198:X198)))</f>
        <v>0</v>
      </c>
      <c r="Z198" s="4">
        <f>IF(Z$5&lt;=$D198,0,IF(SUM($D198,I175)&gt;Z$5,$S186/I175,$S186-SUM($I198:Y198)))</f>
        <v>0</v>
      </c>
      <c r="AA198" s="4">
        <f>IF(AA$5&lt;=$D198,0,IF(SUM($D198,I175)&gt;AA$5,$S186/I175,$S186-SUM($I198:Z198)))</f>
        <v>0</v>
      </c>
      <c r="AB198" s="4">
        <f>IF(AB$5&lt;=$D198,0,IF(SUM($D198,I175)&gt;AB$5,$S186/I175,$S186-SUM($I198:AA198)))</f>
        <v>0</v>
      </c>
      <c r="AC198" s="4">
        <f>IF(AC$5&lt;=$D198,0,IF(SUM($D198,I175)&gt;AC$5,$S186/I175,$S186-SUM($I198:AB198)))</f>
        <v>0</v>
      </c>
      <c r="AD198" s="4">
        <f>IF(AD$5&lt;=$D198,0,IF(SUM($D198,I175)&gt;AD$5,$S186/I175,$S186-SUM($I198:AC198)))</f>
        <v>0</v>
      </c>
      <c r="AE198" s="4">
        <f>IF(AE$5&lt;=$D198,0,IF(SUM($D198,I175)&gt;AE$5,$S186/I175,$S186-SUM($I198:AD198)))</f>
        <v>0</v>
      </c>
      <c r="AF198" s="4">
        <f>IF(AF$5&lt;=$D198,0,IF(SUM($D198,I175)&gt;AF$5,$S186/I175,$S186-SUM($I198:AE198)))</f>
        <v>0</v>
      </c>
      <c r="AG198" s="4">
        <f>IF(AG$5&lt;=$D198,0,IF(SUM($D198,I175)&gt;AG$5,$S186/I175,$S186-SUM($I198:AF198)))</f>
        <v>0</v>
      </c>
      <c r="AH198" s="4">
        <f>IF(AH$5&lt;=$D198,0,IF(SUM($D198,I175)&gt;AH$5,$S186/I175,$S186-SUM($I198:AG198)))</f>
        <v>0</v>
      </c>
      <c r="AI198" s="4">
        <f>IF(AI$5&lt;=$D198,0,IF(SUM($D198,I175)&gt;AI$5,$S186/I175,$S186-SUM($I198:AH198)))</f>
        <v>0</v>
      </c>
      <c r="AJ198" s="4">
        <f>IF(AJ$5&lt;=$D198,0,IF(SUM($D198,I175)&gt;AJ$5,$S186/I175,$S186-SUM($I198:AI198)))</f>
        <v>0</v>
      </c>
      <c r="AK198" s="4">
        <f>IF(AK$5&lt;=$D198,0,IF(SUM($D198,I175)&gt;AK$5,$S186/I175,$S186-SUM($I198:AJ198)))</f>
        <v>0</v>
      </c>
      <c r="AL198" s="4">
        <f>IF(AL$5&lt;=$D198,0,IF(SUM($D198,I175)&gt;AL$5,$S186/I175,$S186-SUM($I198:AK198)))</f>
        <v>0</v>
      </c>
      <c r="AM198" s="4">
        <f>IF(AM$5&lt;=$D198,0,IF(SUM($D198,I175)&gt;AM$5,$S186/I175,$S186-SUM($I198:AL198)))</f>
        <v>0</v>
      </c>
      <c r="AN198" s="4">
        <f>IF(AN$5&lt;=$D198,0,IF(SUM($D198,I175)&gt;AN$5,$S186/I175,$S186-SUM($I198:AM198)))</f>
        <v>0</v>
      </c>
      <c r="AO198" s="4">
        <f>IF(AO$5&lt;=$D198,0,IF(SUM($D198,I175)&gt;AO$5,$S186/I175,$S186-SUM($I198:AN198)))</f>
        <v>0</v>
      </c>
      <c r="AP198" s="4">
        <f>IF(AP$5&lt;=$D198,0,IF(SUM($D198,I175)&gt;AP$5,$S186/I175,$S186-SUM($I198:AO198)))</f>
        <v>0</v>
      </c>
      <c r="AQ198" s="4">
        <f>IF(AQ$5&lt;=$D198,0,IF(SUM($D198,I175)&gt;AQ$5,$S186/I175,$S186-SUM($I198:AP198)))</f>
        <v>0</v>
      </c>
      <c r="AR198" s="4">
        <f>IF(AR$5&lt;=$D198,0,IF(SUM($D198,I175)&gt;AR$5,$S186/I175,$S186-SUM($I198:AQ198)))</f>
        <v>0</v>
      </c>
      <c r="AS198" s="4">
        <f>IF(AS$5&lt;=$D198,0,IF(SUM($D198,I175)&gt;AS$5,$S186/I175,$S186-SUM($I198:AR198)))</f>
        <v>0</v>
      </c>
      <c r="AT198" s="4">
        <f>IF(AT$5&lt;=$D198,0,IF(SUM($D198,I175)&gt;AT$5,$S186/I175,$S186-SUM($I198:AS198)))</f>
        <v>0</v>
      </c>
      <c r="AU198" s="4">
        <f>IF(AU$5&lt;=$D198,0,IF(SUM($D198,I175)&gt;AU$5,$S186/I175,$S186-SUM($I198:AT198)))</f>
        <v>0</v>
      </c>
      <c r="AV198" s="4">
        <f>IF(AV$5&lt;=$D198,0,IF(SUM($D198,I175)&gt;AV$5,$S186/I175,$S186-SUM($I198:AU198)))</f>
        <v>0</v>
      </c>
      <c r="AW198" s="4">
        <f>IF(AW$5&lt;=$D198,0,IF(SUM($D198,I175)&gt;AW$5,$S186/I175,$S186-SUM($I198:AV198)))</f>
        <v>0</v>
      </c>
      <c r="AX198" s="4">
        <f>IF(AX$5&lt;=$D198,0,IF(SUM($D198,I175)&gt;AX$5,$S186/I175,$S186-SUM($I198:AW198)))</f>
        <v>0</v>
      </c>
      <c r="AY198" s="4">
        <f>IF(AY$5&lt;=$D198,0,IF(SUM($D198,I175)&gt;AY$5,$S186/I175,$S186-SUM($I198:AX198)))</f>
        <v>0</v>
      </c>
      <c r="AZ198" s="4">
        <f>IF(AZ$5&lt;=$D198,0,IF(SUM($D198,I175)&gt;AZ$5,$S186/I175,$S186-SUM($I198:AY198)))</f>
        <v>0</v>
      </c>
      <c r="BA198" s="4">
        <f>IF(BA$5&lt;=$D198,0,IF(SUM($D198,I175)&gt;BA$5,$S186/I175,$S186-SUM($I198:AZ198)))</f>
        <v>0</v>
      </c>
      <c r="BB198" s="4">
        <f>IF(BB$5&lt;=$D198,0,IF(SUM($D198,I175)&gt;BB$5,$S186/I175,$S186-SUM($I198:BA198)))</f>
        <v>0</v>
      </c>
      <c r="BC198" s="4">
        <f>IF(BC$5&lt;=$D198,0,IF(SUM($D198,I175)&gt;BC$5,$S186/I175,$S186-SUM($I198:BB198)))</f>
        <v>0</v>
      </c>
      <c r="BD198" s="4">
        <f>IF(BD$5&lt;=$D198,0,IF(SUM($D198,I175)&gt;BD$5,$S186/I175,$S186-SUM($I198:BC198)))</f>
        <v>0</v>
      </c>
      <c r="BE198" s="4">
        <f>IF(BE$5&lt;=$D198,0,IF(SUM($D198,I175)&gt;BE$5,$S186/I175,$S186-SUM($I198:BD198)))</f>
        <v>0</v>
      </c>
      <c r="BF198" s="4">
        <f>IF(BF$5&lt;=$D198,0,IF(SUM($D198,I175)&gt;BF$5,$S186/I175,$S186-SUM($I198:BE198)))</f>
        <v>0</v>
      </c>
      <c r="BG198" s="4">
        <f>IF(BG$5&lt;=$D198,0,IF(SUM($D198,I175)&gt;BG$5,$S186/I175,$S186-SUM($I198:BF198)))</f>
        <v>0</v>
      </c>
      <c r="BH198" s="4">
        <f>IF(BH$5&lt;=$D198,0,IF(SUM($D198,I175)&gt;BH$5,$S186/I175,$S186-SUM($I198:BG198)))</f>
        <v>0</v>
      </c>
      <c r="BI198" s="4">
        <f>IF(BI$5&lt;=$D198,0,IF(SUM($D198,I175)&gt;BI$5,$S186/I175,$S186-SUM($I198:BH198)))</f>
        <v>0</v>
      </c>
      <c r="BJ198" s="4">
        <f>IF(BJ$5&lt;=$D198,0,IF(SUM($D198,I175)&gt;BJ$5,$S186/I175,$S186-SUM($I198:BI198)))</f>
        <v>0</v>
      </c>
      <c r="BK198" s="4">
        <f>IF(BK$5&lt;=$D198,0,IF(SUM($D198,I175)&gt;BK$5,$S186/I175,$S186-SUM($I198:BJ198)))</f>
        <v>0</v>
      </c>
      <c r="BL198" s="4">
        <f>IF(BL$5&lt;=$D198,0,IF(SUM($D198,I175)&gt;BL$5,$S186/I175,$S186-SUM($I198:BK198)))</f>
        <v>0</v>
      </c>
      <c r="BM198" s="4">
        <f>IF(BM$5&lt;=$D198,0,IF(SUM($D198,I175)&gt;BM$5,$S186/I175,$S186-SUM($I198:BL198)))</f>
        <v>0</v>
      </c>
      <c r="BN198" s="4">
        <f>IF(BN$5&lt;=$D198,0,IF(SUM($D198,I175)&gt;BN$5,$S186/I175,$S186-SUM($I198:BM198)))</f>
        <v>0</v>
      </c>
      <c r="BO198" s="4">
        <f>IF(BO$5&lt;=$D198,0,IF(SUM($D198,I175)&gt;BO$5,$S186/I175,$S186-SUM($I198:BN198)))</f>
        <v>0</v>
      </c>
      <c r="BP198" s="4">
        <f>IF(BP$5&lt;=$D198,0,IF(SUM($D198,I175)&gt;BP$5,$S186/I175,$S186-SUM($I198:BO198)))</f>
        <v>0</v>
      </c>
      <c r="BQ198" s="4">
        <f>IF(BQ$5&lt;=$D198,0,IF(SUM($D198,I175)&gt;BQ$5,$S186/I175,$S186-SUM($I198:BP198)))</f>
        <v>0</v>
      </c>
    </row>
    <row r="199" spans="4:69" ht="12.75" customHeight="1">
      <c r="D199" s="23">
        <f t="shared" si="215"/>
        <v>2021</v>
      </c>
      <c r="E199" s="1" t="s">
        <v>25</v>
      </c>
      <c r="I199" s="34"/>
      <c r="J199" s="4">
        <f>IF(J$5&lt;=$D199,0,IF(SUM($D199,I175)&gt;J$5,$T186/I175,$T186-SUM($I199:I199)))</f>
        <v>0</v>
      </c>
      <c r="K199" s="4">
        <f>IF(K$5&lt;=$D199,0,IF(SUM($D199,I175)&gt;K$5,$T186/I175,$T186-SUM($I199:J199)))</f>
        <v>0</v>
      </c>
      <c r="L199" s="4">
        <f>IF(L$5&lt;=$D199,0,IF(SUM($D199,I175)&gt;L$5,$T186/I175,$T186-SUM($I199:K199)))</f>
        <v>0</v>
      </c>
      <c r="M199" s="4">
        <f>IF(M$5&lt;=$D199,0,IF(SUM($D199,I175)&gt;M$5,$T186/I175,$T186-SUM($I199:L199)))</f>
        <v>0</v>
      </c>
      <c r="N199" s="4">
        <f>IF(N$5&lt;=$D199,0,IF(SUM($D199,I175)&gt;N$5,$T186/I175,$T186-SUM($I199:M199)))</f>
        <v>0</v>
      </c>
      <c r="O199" s="4">
        <f>IF(O$5&lt;=$D199,0,IF(SUM($D199,I175)&gt;O$5,$T186/I175,$T186-SUM($I199:N199)))</f>
        <v>0</v>
      </c>
      <c r="P199" s="4">
        <f>IF(P$5&lt;=$D199,0,IF(SUM($D199,I175)&gt;P$5,$T186/I175,$T186-SUM($I199:O199)))</f>
        <v>0</v>
      </c>
      <c r="Q199" s="4">
        <f>IF(Q$5&lt;=$D199,0,IF(SUM($D199,I175)&gt;Q$5,$T186/I175,$T186-SUM($I199:P199)))</f>
        <v>0</v>
      </c>
      <c r="R199" s="4">
        <f>IF(R$5&lt;=$D199,0,IF(SUM($D199,I175)&gt;R$5,$T186/I175,$T186-SUM($I199:Q199)))</f>
        <v>0</v>
      </c>
      <c r="S199" s="4">
        <f>IF(S$5&lt;=$D199,0,IF(SUM($D199,I175)&gt;S$5,$T186/I175,$T186-SUM($I199:R199)))</f>
        <v>0</v>
      </c>
      <c r="T199" s="4">
        <f>IF(T$5&lt;=$D199,0,IF(SUM($D199,I175)&gt;T$5,$T186/I175,$T186-SUM($I199:S199)))</f>
        <v>0</v>
      </c>
      <c r="U199" s="4">
        <f>IF(U$5&lt;=$D199,0,IF(SUM($D199,I175)&gt;U$5,$T186/I175,$T186-SUM($I199:T199)))</f>
        <v>0</v>
      </c>
      <c r="V199" s="4">
        <f>IF(V$5&lt;=$D199,0,IF(SUM($D199,I175)&gt;V$5,$T186/I175,$T186-SUM($I199:U199)))</f>
        <v>0</v>
      </c>
      <c r="W199" s="4">
        <f>IF(W$5&lt;=$D199,0,IF(SUM($D199,I175)&gt;W$5,$T186/I175,$T186-SUM($I199:V199)))</f>
        <v>0</v>
      </c>
      <c r="X199" s="4">
        <f>IF(X$5&lt;=$D199,0,IF(SUM($D199,I175)&gt;X$5,$T186/I175,$T186-SUM($I199:W199)))</f>
        <v>0</v>
      </c>
      <c r="Y199" s="4">
        <f>IF(Y$5&lt;=$D199,0,IF(SUM($D199,I175)&gt;Y$5,$T186/I175,$T186-SUM($I199:X199)))</f>
        <v>0</v>
      </c>
      <c r="Z199" s="4">
        <f>IF(Z$5&lt;=$D199,0,IF(SUM($D199,I175)&gt;Z$5,$T186/I175,$T186-SUM($I199:Y199)))</f>
        <v>0</v>
      </c>
      <c r="AA199" s="4">
        <f>IF(AA$5&lt;=$D199,0,IF(SUM($D199,I175)&gt;AA$5,$T186/I175,$T186-SUM($I199:Z199)))</f>
        <v>0</v>
      </c>
      <c r="AB199" s="4">
        <f>IF(AB$5&lt;=$D199,0,IF(SUM($D199,I175)&gt;AB$5,$T186/I175,$T186-SUM($I199:AA199)))</f>
        <v>0</v>
      </c>
      <c r="AC199" s="4">
        <f>IF(AC$5&lt;=$D199,0,IF(SUM($D199,I175)&gt;AC$5,$T186/I175,$T186-SUM($I199:AB199)))</f>
        <v>0</v>
      </c>
      <c r="AD199" s="4">
        <f>IF(AD$5&lt;=$D199,0,IF(SUM($D199,I175)&gt;AD$5,$T186/I175,$T186-SUM($I199:AC199)))</f>
        <v>0</v>
      </c>
      <c r="AE199" s="4">
        <f>IF(AE$5&lt;=$D199,0,IF(SUM($D199,I175)&gt;AE$5,$T186/I175,$T186-SUM($I199:AD199)))</f>
        <v>0</v>
      </c>
      <c r="AF199" s="4">
        <f>IF(AF$5&lt;=$D199,0,IF(SUM($D199,I175)&gt;AF$5,$T186/I175,$T186-SUM($I199:AE199)))</f>
        <v>0</v>
      </c>
      <c r="AG199" s="4">
        <f>IF(AG$5&lt;=$D199,0,IF(SUM($D199,I175)&gt;AG$5,$T186/I175,$T186-SUM($I199:AF199)))</f>
        <v>0</v>
      </c>
      <c r="AH199" s="4">
        <f>IF(AH$5&lt;=$D199,0,IF(SUM($D199,I175)&gt;AH$5,$T186/I175,$T186-SUM($I199:AG199)))</f>
        <v>0</v>
      </c>
      <c r="AI199" s="4">
        <f>IF(AI$5&lt;=$D199,0,IF(SUM($D199,I175)&gt;AI$5,$T186/I175,$T186-SUM($I199:AH199)))</f>
        <v>0</v>
      </c>
      <c r="AJ199" s="4">
        <f>IF(AJ$5&lt;=$D199,0,IF(SUM($D199,I175)&gt;AJ$5,$T186/I175,$T186-SUM($I199:AI199)))</f>
        <v>0</v>
      </c>
      <c r="AK199" s="4">
        <f>IF(AK$5&lt;=$D199,0,IF(SUM($D199,I175)&gt;AK$5,$T186/I175,$T186-SUM($I199:AJ199)))</f>
        <v>0</v>
      </c>
      <c r="AL199" s="4">
        <f>IF(AL$5&lt;=$D199,0,IF(SUM($D199,I175)&gt;AL$5,$T186/I175,$T186-SUM($I199:AK199)))</f>
        <v>0</v>
      </c>
      <c r="AM199" s="4">
        <f>IF(AM$5&lt;=$D199,0,IF(SUM($D199,I175)&gt;AM$5,$T186/I175,$T186-SUM($I199:AL199)))</f>
        <v>0</v>
      </c>
      <c r="AN199" s="4">
        <f>IF(AN$5&lt;=$D199,0,IF(SUM($D199,I175)&gt;AN$5,$T186/I175,$T186-SUM($I199:AM199)))</f>
        <v>0</v>
      </c>
      <c r="AO199" s="4">
        <f>IF(AO$5&lt;=$D199,0,IF(SUM($D199,I175)&gt;AO$5,$T186/I175,$T186-SUM($I199:AN199)))</f>
        <v>0</v>
      </c>
      <c r="AP199" s="4">
        <f>IF(AP$5&lt;=$D199,0,IF(SUM($D199,I175)&gt;AP$5,$T186/I175,$T186-SUM($I199:AO199)))</f>
        <v>0</v>
      </c>
      <c r="AQ199" s="4">
        <f>IF(AQ$5&lt;=$D199,0,IF(SUM($D199,I175)&gt;AQ$5,$T186/I175,$T186-SUM($I199:AP199)))</f>
        <v>0</v>
      </c>
      <c r="AR199" s="4">
        <f>IF(AR$5&lt;=$D199,0,IF(SUM($D199,I175)&gt;AR$5,$T186/I175,$T186-SUM($I199:AQ199)))</f>
        <v>0</v>
      </c>
      <c r="AS199" s="4">
        <f>IF(AS$5&lt;=$D199,0,IF(SUM($D199,I175)&gt;AS$5,$T186/I175,$T186-SUM($I199:AR199)))</f>
        <v>0</v>
      </c>
      <c r="AT199" s="4">
        <f>IF(AT$5&lt;=$D199,0,IF(SUM($D199,I175)&gt;AT$5,$T186/I175,$T186-SUM($I199:AS199)))</f>
        <v>0</v>
      </c>
      <c r="AU199" s="4">
        <f>IF(AU$5&lt;=$D199,0,IF(SUM($D199,I175)&gt;AU$5,$T186/I175,$T186-SUM($I199:AT199)))</f>
        <v>0</v>
      </c>
      <c r="AV199" s="4">
        <f>IF(AV$5&lt;=$D199,0,IF(SUM($D199,I175)&gt;AV$5,$T186/I175,$T186-SUM($I199:AU199)))</f>
        <v>0</v>
      </c>
      <c r="AW199" s="4">
        <f>IF(AW$5&lt;=$D199,0,IF(SUM($D199,I175)&gt;AW$5,$T186/I175,$T186-SUM($I199:AV199)))</f>
        <v>0</v>
      </c>
      <c r="AX199" s="4">
        <f>IF(AX$5&lt;=$D199,0,IF(SUM($D199,I175)&gt;AX$5,$T186/I175,$T186-SUM($I199:AW199)))</f>
        <v>0</v>
      </c>
      <c r="AY199" s="4">
        <f>IF(AY$5&lt;=$D199,0,IF(SUM($D199,I175)&gt;AY$5,$T186/I175,$T186-SUM($I199:AX199)))</f>
        <v>0</v>
      </c>
      <c r="AZ199" s="4">
        <f>IF(AZ$5&lt;=$D199,0,IF(SUM($D199,I175)&gt;AZ$5,$T186/I175,$T186-SUM($I199:AY199)))</f>
        <v>0</v>
      </c>
      <c r="BA199" s="4">
        <f>IF(BA$5&lt;=$D199,0,IF(SUM($D199,I175)&gt;BA$5,$T186/I175,$T186-SUM($I199:AZ199)))</f>
        <v>0</v>
      </c>
      <c r="BB199" s="4">
        <f>IF(BB$5&lt;=$D199,0,IF(SUM($D199,I175)&gt;BB$5,$T186/I175,$T186-SUM($I199:BA199)))</f>
        <v>0</v>
      </c>
      <c r="BC199" s="4">
        <f>IF(BC$5&lt;=$D199,0,IF(SUM($D199,I175)&gt;BC$5,$T186/I175,$T186-SUM($I199:BB199)))</f>
        <v>0</v>
      </c>
      <c r="BD199" s="4">
        <f>IF(BD$5&lt;=$D199,0,IF(SUM($D199,I175)&gt;BD$5,$T186/I175,$T186-SUM($I199:BC199)))</f>
        <v>0</v>
      </c>
      <c r="BE199" s="4">
        <f>IF(BE$5&lt;=$D199,0,IF(SUM($D199,I175)&gt;BE$5,$T186/I175,$T186-SUM($I199:BD199)))</f>
        <v>0</v>
      </c>
      <c r="BF199" s="4">
        <f>IF(BF$5&lt;=$D199,0,IF(SUM($D199,I175)&gt;BF$5,$T186/I175,$T186-SUM($I199:BE199)))</f>
        <v>0</v>
      </c>
      <c r="BG199" s="4">
        <f>IF(BG$5&lt;=$D199,0,IF(SUM($D199,I175)&gt;BG$5,$T186/I175,$T186-SUM($I199:BF199)))</f>
        <v>0</v>
      </c>
      <c r="BH199" s="4">
        <f>IF(BH$5&lt;=$D199,0,IF(SUM($D199,I175)&gt;BH$5,$T186/I175,$T186-SUM($I199:BG199)))</f>
        <v>0</v>
      </c>
      <c r="BI199" s="4">
        <f>IF(BI$5&lt;=$D199,0,IF(SUM($D199,I175)&gt;BI$5,$T186/I175,$T186-SUM($I199:BH199)))</f>
        <v>0</v>
      </c>
      <c r="BJ199" s="4">
        <f>IF(BJ$5&lt;=$D199,0,IF(SUM($D199,I175)&gt;BJ$5,$T186/I175,$T186-SUM($I199:BI199)))</f>
        <v>0</v>
      </c>
      <c r="BK199" s="4">
        <f>IF(BK$5&lt;=$D199,0,IF(SUM($D199,I175)&gt;BK$5,$T186/I175,$T186-SUM($I199:BJ199)))</f>
        <v>0</v>
      </c>
      <c r="BL199" s="4">
        <f>IF(BL$5&lt;=$D199,0,IF(SUM($D199,I175)&gt;BL$5,$T186/I175,$T186-SUM($I199:BK199)))</f>
        <v>0</v>
      </c>
      <c r="BM199" s="4">
        <f>IF(BM$5&lt;=$D199,0,IF(SUM($D199,I175)&gt;BM$5,$T186/I175,$T186-SUM($I199:BL199)))</f>
        <v>0</v>
      </c>
      <c r="BN199" s="4">
        <f>IF(BN$5&lt;=$D199,0,IF(SUM($D199,I175)&gt;BN$5,$T186/I175,$T186-SUM($I199:BM199)))</f>
        <v>0</v>
      </c>
      <c r="BO199" s="4">
        <f>IF(BO$5&lt;=$D199,0,IF(SUM($D199,I175)&gt;BO$5,$T186/I175,$T186-SUM($I199:BN199)))</f>
        <v>0</v>
      </c>
      <c r="BP199" s="4">
        <f>IF(BP$5&lt;=$D199,0,IF(SUM($D199,I175)&gt;BP$5,$T186/I175,$T186-SUM($I199:BO199)))</f>
        <v>0</v>
      </c>
      <c r="BQ199" s="4">
        <f>IF(BQ$5&lt;=$D199,0,IF(SUM($D199,I175)&gt;BQ$5,$T186/I175,$T186-SUM($I199:BP199)))</f>
        <v>0</v>
      </c>
    </row>
    <row r="200" spans="4:69" ht="12.75" customHeight="1">
      <c r="D200" s="23">
        <f t="shared" si="215"/>
        <v>2022</v>
      </c>
      <c r="E200" s="1" t="s">
        <v>25</v>
      </c>
      <c r="I200" s="34"/>
      <c r="J200" s="4">
        <f>IF(J$5&lt;=$D200,0,IF(SUM($D200,I175)&gt;J$5,$U186/I175,$U186-SUM($I200:I200)))</f>
        <v>0</v>
      </c>
      <c r="K200" s="4">
        <f>IF(K$5&lt;=$D200,0,IF(SUM($D200,I175)&gt;K$5,$U186/I175,$U186-SUM($I200:J200)))</f>
        <v>0</v>
      </c>
      <c r="L200" s="4">
        <f>IF(L$5&lt;=$D200,0,IF(SUM($D200,I175)&gt;L$5,$U186/I175,$U186-SUM($I200:K200)))</f>
        <v>0</v>
      </c>
      <c r="M200" s="4">
        <f>IF(M$5&lt;=$D200,0,IF(SUM($D200,I175)&gt;M$5,$U186/I175,$U186-SUM($I200:L200)))</f>
        <v>0</v>
      </c>
      <c r="N200" s="4">
        <f>IF(N$5&lt;=$D200,0,IF(SUM($D200,I175)&gt;N$5,$U186/I175,$U186-SUM($I200:M200)))</f>
        <v>0</v>
      </c>
      <c r="O200" s="4">
        <f>IF(O$5&lt;=$D200,0,IF(SUM($D200,I175)&gt;O$5,$U186/I175,$U186-SUM($I200:N200)))</f>
        <v>0</v>
      </c>
      <c r="P200" s="4">
        <f>IF(P$5&lt;=$D200,0,IF(SUM($D200,I175)&gt;P$5,$U186/I175,$U186-SUM($I200:O200)))</f>
        <v>0</v>
      </c>
      <c r="Q200" s="4">
        <f>IF(Q$5&lt;=$D200,0,IF(SUM($D200,I175)&gt;Q$5,$U186/I175,$U186-SUM($I200:P200)))</f>
        <v>0</v>
      </c>
      <c r="R200" s="4">
        <f>IF(R$5&lt;=$D200,0,IF(SUM($D200,I175)&gt;R$5,$U186/I175,$U186-SUM($I200:Q200)))</f>
        <v>0</v>
      </c>
      <c r="S200" s="4">
        <f>IF(S$5&lt;=$D200,0,IF(SUM($D200,I175)&gt;S$5,$U186/I175,$U186-SUM($I200:R200)))</f>
        <v>0</v>
      </c>
      <c r="T200" s="4">
        <f>IF(T$5&lt;=$D200,0,IF(SUM($D200,I175)&gt;T$5,$U186/I175,$U186-SUM($I200:S200)))</f>
        <v>0</v>
      </c>
      <c r="U200" s="4">
        <f>IF(U$5&lt;=$D200,0,IF(SUM($D200,I175)&gt;U$5,$U186/I175,$U186-SUM($I200:T200)))</f>
        <v>0</v>
      </c>
      <c r="V200" s="4">
        <f>IF(V$5&lt;=$D200,0,IF(SUM($D200,I175)&gt;V$5,$U186/I175,$U186-SUM($I200:U200)))</f>
        <v>0</v>
      </c>
      <c r="W200" s="4">
        <f>IF(W$5&lt;=$D200,0,IF(SUM($D200,I175)&gt;W$5,$U186/I175,$U186-SUM($I200:V200)))</f>
        <v>0</v>
      </c>
      <c r="X200" s="4">
        <f>IF(X$5&lt;=$D200,0,IF(SUM($D200,I175)&gt;X$5,$U186/I175,$U186-SUM($I200:W200)))</f>
        <v>0</v>
      </c>
      <c r="Y200" s="4">
        <f>IF(Y$5&lt;=$D200,0,IF(SUM($D200,I175)&gt;Y$5,$U186/I175,$U186-SUM($I200:X200)))</f>
        <v>0</v>
      </c>
      <c r="Z200" s="4">
        <f>IF(Z$5&lt;=$D200,0,IF(SUM($D200,I175)&gt;Z$5,$U186/I175,$U186-SUM($I200:Y200)))</f>
        <v>0</v>
      </c>
      <c r="AA200" s="4">
        <f>IF(AA$5&lt;=$D200,0,IF(SUM($D200,I175)&gt;AA$5,$U186/I175,$U186-SUM($I200:Z200)))</f>
        <v>0</v>
      </c>
      <c r="AB200" s="4">
        <f>IF(AB$5&lt;=$D200,0,IF(SUM($D200,I175)&gt;AB$5,$U186/I175,$U186-SUM($I200:AA200)))</f>
        <v>0</v>
      </c>
      <c r="AC200" s="4">
        <f>IF(AC$5&lt;=$D200,0,IF(SUM($D200,I175)&gt;AC$5,$U186/I175,$U186-SUM($I200:AB200)))</f>
        <v>0</v>
      </c>
      <c r="AD200" s="4">
        <f>IF(AD$5&lt;=$D200,0,IF(SUM($D200,I175)&gt;AD$5,$U186/I175,$U186-SUM($I200:AC200)))</f>
        <v>0</v>
      </c>
      <c r="AE200" s="4">
        <f>IF(AE$5&lt;=$D200,0,IF(SUM($D200,I175)&gt;AE$5,$U186/I175,$U186-SUM($I200:AD200)))</f>
        <v>0</v>
      </c>
      <c r="AF200" s="4">
        <f>IF(AF$5&lt;=$D200,0,IF(SUM($D200,I175)&gt;AF$5,$U186/I175,$U186-SUM($I200:AE200)))</f>
        <v>0</v>
      </c>
      <c r="AG200" s="4">
        <f>IF(AG$5&lt;=$D200,0,IF(SUM($D200,I175)&gt;AG$5,$U186/I175,$U186-SUM($I200:AF200)))</f>
        <v>0</v>
      </c>
      <c r="AH200" s="4">
        <f>IF(AH$5&lt;=$D200,0,IF(SUM($D200,I175)&gt;AH$5,$U186/I175,$U186-SUM($I200:AG200)))</f>
        <v>0</v>
      </c>
      <c r="AI200" s="4">
        <f>IF(AI$5&lt;=$D200,0,IF(SUM($D200,I175)&gt;AI$5,$U186/I175,$U186-SUM($I200:AH200)))</f>
        <v>0</v>
      </c>
      <c r="AJ200" s="4">
        <f>IF(AJ$5&lt;=$D200,0,IF(SUM($D200,I175)&gt;AJ$5,$U186/I175,$U186-SUM($I200:AI200)))</f>
        <v>0</v>
      </c>
      <c r="AK200" s="4">
        <f>IF(AK$5&lt;=$D200,0,IF(SUM($D200,I175)&gt;AK$5,$U186/I175,$U186-SUM($I200:AJ200)))</f>
        <v>0</v>
      </c>
      <c r="AL200" s="4">
        <f>IF(AL$5&lt;=$D200,0,IF(SUM($D200,I175)&gt;AL$5,$U186/I175,$U186-SUM($I200:AK200)))</f>
        <v>0</v>
      </c>
      <c r="AM200" s="4">
        <f>IF(AM$5&lt;=$D200,0,IF(SUM($D200,I175)&gt;AM$5,$U186/I175,$U186-SUM($I200:AL200)))</f>
        <v>0</v>
      </c>
      <c r="AN200" s="4">
        <f>IF(AN$5&lt;=$D200,0,IF(SUM($D200,I175)&gt;AN$5,$U186/I175,$U186-SUM($I200:AM200)))</f>
        <v>0</v>
      </c>
      <c r="AO200" s="4">
        <f>IF(AO$5&lt;=$D200,0,IF(SUM($D200,I175)&gt;AO$5,$U186/I175,$U186-SUM($I200:AN200)))</f>
        <v>0</v>
      </c>
      <c r="AP200" s="4">
        <f>IF(AP$5&lt;=$D200,0,IF(SUM($D200,I175)&gt;AP$5,$U186/I175,$U186-SUM($I200:AO200)))</f>
        <v>0</v>
      </c>
      <c r="AQ200" s="4">
        <f>IF(AQ$5&lt;=$D200,0,IF(SUM($D200,I175)&gt;AQ$5,$U186/I175,$U186-SUM($I200:AP200)))</f>
        <v>0</v>
      </c>
      <c r="AR200" s="4">
        <f>IF(AR$5&lt;=$D200,0,IF(SUM($D200,I175)&gt;AR$5,$U186/I175,$U186-SUM($I200:AQ200)))</f>
        <v>0</v>
      </c>
      <c r="AS200" s="4">
        <f>IF(AS$5&lt;=$D200,0,IF(SUM($D200,I175)&gt;AS$5,$U186/I175,$U186-SUM($I200:AR200)))</f>
        <v>0</v>
      </c>
      <c r="AT200" s="4">
        <f>IF(AT$5&lt;=$D200,0,IF(SUM($D200,I175)&gt;AT$5,$U186/I175,$U186-SUM($I200:AS200)))</f>
        <v>0</v>
      </c>
      <c r="AU200" s="4">
        <f>IF(AU$5&lt;=$D200,0,IF(SUM($D200,I175)&gt;AU$5,$U186/I175,$U186-SUM($I200:AT200)))</f>
        <v>0</v>
      </c>
      <c r="AV200" s="4">
        <f>IF(AV$5&lt;=$D200,0,IF(SUM($D200,I175)&gt;AV$5,$U186/I175,$U186-SUM($I200:AU200)))</f>
        <v>0</v>
      </c>
      <c r="AW200" s="4">
        <f>IF(AW$5&lt;=$D200,0,IF(SUM($D200,I175)&gt;AW$5,$U186/I175,$U186-SUM($I200:AV200)))</f>
        <v>0</v>
      </c>
      <c r="AX200" s="4">
        <f>IF(AX$5&lt;=$D200,0,IF(SUM($D200,I175)&gt;AX$5,$U186/I175,$U186-SUM($I200:AW200)))</f>
        <v>0</v>
      </c>
      <c r="AY200" s="4">
        <f>IF(AY$5&lt;=$D200,0,IF(SUM($D200,I175)&gt;AY$5,$U186/I175,$U186-SUM($I200:AX200)))</f>
        <v>0</v>
      </c>
      <c r="AZ200" s="4">
        <f>IF(AZ$5&lt;=$D200,0,IF(SUM($D200,I175)&gt;AZ$5,$U186/I175,$U186-SUM($I200:AY200)))</f>
        <v>0</v>
      </c>
      <c r="BA200" s="4">
        <f>IF(BA$5&lt;=$D200,0,IF(SUM($D200,I175)&gt;BA$5,$U186/I175,$U186-SUM($I200:AZ200)))</f>
        <v>0</v>
      </c>
      <c r="BB200" s="4">
        <f>IF(BB$5&lt;=$D200,0,IF(SUM($D200,I175)&gt;BB$5,$U186/I175,$U186-SUM($I200:BA200)))</f>
        <v>0</v>
      </c>
      <c r="BC200" s="4">
        <f>IF(BC$5&lt;=$D200,0,IF(SUM($D200,I175)&gt;BC$5,$U186/I175,$U186-SUM($I200:BB200)))</f>
        <v>0</v>
      </c>
      <c r="BD200" s="4">
        <f>IF(BD$5&lt;=$D200,0,IF(SUM($D200,I175)&gt;BD$5,$U186/I175,$U186-SUM($I200:BC200)))</f>
        <v>0</v>
      </c>
      <c r="BE200" s="4">
        <f>IF(BE$5&lt;=$D200,0,IF(SUM($D200,I175)&gt;BE$5,$U186/I175,$U186-SUM($I200:BD200)))</f>
        <v>0</v>
      </c>
      <c r="BF200" s="4">
        <f>IF(BF$5&lt;=$D200,0,IF(SUM($D200,I175)&gt;BF$5,$U186/I175,$U186-SUM($I200:BE200)))</f>
        <v>0</v>
      </c>
      <c r="BG200" s="4">
        <f>IF(BG$5&lt;=$D200,0,IF(SUM($D200,I175)&gt;BG$5,$U186/I175,$U186-SUM($I200:BF200)))</f>
        <v>0</v>
      </c>
      <c r="BH200" s="4">
        <f>IF(BH$5&lt;=$D200,0,IF(SUM($D200,I175)&gt;BH$5,$U186/I175,$U186-SUM($I200:BG200)))</f>
        <v>0</v>
      </c>
      <c r="BI200" s="4">
        <f>IF(BI$5&lt;=$D200,0,IF(SUM($D200,I175)&gt;BI$5,$U186/I175,$U186-SUM($I200:BH200)))</f>
        <v>0</v>
      </c>
      <c r="BJ200" s="4">
        <f>IF(BJ$5&lt;=$D200,0,IF(SUM($D200,I175)&gt;BJ$5,$U186/I175,$U186-SUM($I200:BI200)))</f>
        <v>0</v>
      </c>
      <c r="BK200" s="4">
        <f>IF(BK$5&lt;=$D200,0,IF(SUM($D200,I175)&gt;BK$5,$U186/I175,$U186-SUM($I200:BJ200)))</f>
        <v>0</v>
      </c>
      <c r="BL200" s="4">
        <f>IF(BL$5&lt;=$D200,0,IF(SUM($D200,I175)&gt;BL$5,$U186/I175,$U186-SUM($I200:BK200)))</f>
        <v>0</v>
      </c>
      <c r="BM200" s="4">
        <f>IF(BM$5&lt;=$D200,0,IF(SUM($D200,I175)&gt;BM$5,$U186/I175,$U186-SUM($I200:BL200)))</f>
        <v>0</v>
      </c>
      <c r="BN200" s="4">
        <f>IF(BN$5&lt;=$D200,0,IF(SUM($D200,I175)&gt;BN$5,$U186/I175,$U186-SUM($I200:BM200)))</f>
        <v>0</v>
      </c>
      <c r="BO200" s="4">
        <f>IF(BO$5&lt;=$D200,0,IF(SUM($D200,I175)&gt;BO$5,$U186/I175,$U186-SUM($I200:BN200)))</f>
        <v>0</v>
      </c>
      <c r="BP200" s="4">
        <f>IF(BP$5&lt;=$D200,0,IF(SUM($D200,I175)&gt;BP$5,$U186/I175,$U186-SUM($I200:BO200)))</f>
        <v>0</v>
      </c>
      <c r="BQ200" s="4">
        <f>IF(BQ$5&lt;=$D200,0,IF(SUM($D200,I175)&gt;BQ$5,$U186/I175,$U186-SUM($I200:BP200)))</f>
        <v>0</v>
      </c>
    </row>
    <row r="201" spans="4:69" ht="12.75" customHeight="1">
      <c r="D201" s="23">
        <f t="shared" si="215"/>
        <v>2023</v>
      </c>
      <c r="E201" s="1" t="s">
        <v>25</v>
      </c>
      <c r="I201" s="34"/>
      <c r="J201" s="4">
        <f>IF(J$5&lt;=$D201,0,IF(SUM($D201,I175)&gt;J$5,$V186/I175,$V186-SUM($I201:I201)))</f>
        <v>0</v>
      </c>
      <c r="K201" s="4">
        <f>IF(K$5&lt;=$D201,0,IF(SUM($D201,I175)&gt;K$5,$V186/I175,$V186-SUM($I201:J201)))</f>
        <v>0</v>
      </c>
      <c r="L201" s="4">
        <f>IF(L$5&lt;=$D201,0,IF(SUM($D201,I175)&gt;L$5,$V186/I175,$V186-SUM($I201:K201)))</f>
        <v>0</v>
      </c>
      <c r="M201" s="4">
        <f>IF(M$5&lt;=$D201,0,IF(SUM($D201,I175)&gt;M$5,$V186/I175,$V186-SUM($I201:L201)))</f>
        <v>0</v>
      </c>
      <c r="N201" s="4">
        <f>IF(N$5&lt;=$D201,0,IF(SUM($D201,I175)&gt;N$5,$V186/I175,$V186-SUM($I201:M201)))</f>
        <v>0</v>
      </c>
      <c r="O201" s="4">
        <f>IF(O$5&lt;=$D201,0,IF(SUM($D201,I175)&gt;O$5,$V186/I175,$V186-SUM($I201:N201)))</f>
        <v>0</v>
      </c>
      <c r="P201" s="4">
        <f>IF(P$5&lt;=$D201,0,IF(SUM($D201,I175)&gt;P$5,$V186/I175,$V186-SUM($I201:O201)))</f>
        <v>0</v>
      </c>
      <c r="Q201" s="4">
        <f>IF(Q$5&lt;=$D201,0,IF(SUM($D201,I175)&gt;Q$5,$V186/I175,$V186-SUM($I201:P201)))</f>
        <v>0</v>
      </c>
      <c r="R201" s="4">
        <f>IF(R$5&lt;=$D201,0,IF(SUM($D201,I175)&gt;R$5,$V186/I175,$V186-SUM($I201:Q201)))</f>
        <v>0</v>
      </c>
      <c r="S201" s="4">
        <f>IF(S$5&lt;=$D201,0,IF(SUM($D201,I175)&gt;S$5,$V186/I175,$V186-SUM($I201:R201)))</f>
        <v>0</v>
      </c>
      <c r="T201" s="4">
        <f>IF(T$5&lt;=$D201,0,IF(SUM($D201,I175)&gt;T$5,$V186/I175,$V186-SUM($I201:S201)))</f>
        <v>0</v>
      </c>
      <c r="U201" s="4">
        <f>IF(U$5&lt;=$D201,0,IF(SUM($D201,I175)&gt;U$5,$V186/I175,$V186-SUM($I201:T201)))</f>
        <v>0</v>
      </c>
      <c r="V201" s="4">
        <f>IF(V$5&lt;=$D201,0,IF(SUM($D201,I175)&gt;V$5,$V186/I175,$V186-SUM($I201:U201)))</f>
        <v>0</v>
      </c>
      <c r="W201" s="4">
        <f>IF(W$5&lt;=$D201,0,IF(SUM($D201,I175)&gt;W$5,$V186/I175,$V186-SUM($I201:V201)))</f>
        <v>0</v>
      </c>
      <c r="X201" s="4">
        <f>IF(X$5&lt;=$D201,0,IF(SUM($D201,I175)&gt;X$5,$V186/I175,$V186-SUM($I201:W201)))</f>
        <v>0</v>
      </c>
      <c r="Y201" s="4">
        <f>IF(Y$5&lt;=$D201,0,IF(SUM($D201,I175)&gt;Y$5,$V186/I175,$V186-SUM($I201:X201)))</f>
        <v>0</v>
      </c>
      <c r="Z201" s="4">
        <f>IF(Z$5&lt;=$D201,0,IF(SUM($D201,I175)&gt;Z$5,$V186/I175,$V186-SUM($I201:Y201)))</f>
        <v>0</v>
      </c>
      <c r="AA201" s="4">
        <f>IF(AA$5&lt;=$D201,0,IF(SUM($D201,I175)&gt;AA$5,$V186/I175,$V186-SUM($I201:Z201)))</f>
        <v>0</v>
      </c>
      <c r="AB201" s="4">
        <f>IF(AB$5&lt;=$D201,0,IF(SUM($D201,I175)&gt;AB$5,$V186/I175,$V186-SUM($I201:AA201)))</f>
        <v>0</v>
      </c>
      <c r="AC201" s="4">
        <f>IF(AC$5&lt;=$D201,0,IF(SUM($D201,I175)&gt;AC$5,$V186/I175,$V186-SUM($I201:AB201)))</f>
        <v>0</v>
      </c>
      <c r="AD201" s="4">
        <f>IF(AD$5&lt;=$D201,0,IF(SUM($D201,I175)&gt;AD$5,$V186/I175,$V186-SUM($I201:AC201)))</f>
        <v>0</v>
      </c>
      <c r="AE201" s="4">
        <f>IF(AE$5&lt;=$D201,0,IF(SUM($D201,I175)&gt;AE$5,$V186/I175,$V186-SUM($I201:AD201)))</f>
        <v>0</v>
      </c>
      <c r="AF201" s="4">
        <f>IF(AF$5&lt;=$D201,0,IF(SUM($D201,I175)&gt;AF$5,$V186/I175,$V186-SUM($I201:AE201)))</f>
        <v>0</v>
      </c>
      <c r="AG201" s="4">
        <f>IF(AG$5&lt;=$D201,0,IF(SUM($D201,I175)&gt;AG$5,$V186/I175,$V186-SUM($I201:AF201)))</f>
        <v>0</v>
      </c>
      <c r="AH201" s="4">
        <f>IF(AH$5&lt;=$D201,0,IF(SUM($D201,I175)&gt;AH$5,$V186/I175,$V186-SUM($I201:AG201)))</f>
        <v>0</v>
      </c>
      <c r="AI201" s="4">
        <f>IF(AI$5&lt;=$D201,0,IF(SUM($D201,I175)&gt;AI$5,$V186/I175,$V186-SUM($I201:AH201)))</f>
        <v>0</v>
      </c>
      <c r="AJ201" s="4">
        <f>IF(AJ$5&lt;=$D201,0,IF(SUM($D201,I175)&gt;AJ$5,$V186/I175,$V186-SUM($I201:AI201)))</f>
        <v>0</v>
      </c>
      <c r="AK201" s="4">
        <f>IF(AK$5&lt;=$D201,0,IF(SUM($D201,I175)&gt;AK$5,$V186/I175,$V186-SUM($I201:AJ201)))</f>
        <v>0</v>
      </c>
      <c r="AL201" s="4">
        <f>IF(AL$5&lt;=$D201,0,IF(SUM($D201,I175)&gt;AL$5,$V186/I175,$V186-SUM($I201:AK201)))</f>
        <v>0</v>
      </c>
      <c r="AM201" s="4">
        <f>IF(AM$5&lt;=$D201,0,IF(SUM($D201,I175)&gt;AM$5,$V186/I175,$V186-SUM($I201:AL201)))</f>
        <v>0</v>
      </c>
      <c r="AN201" s="4">
        <f>IF(AN$5&lt;=$D201,0,IF(SUM($D201,I175)&gt;AN$5,$V186/I175,$V186-SUM($I201:AM201)))</f>
        <v>0</v>
      </c>
      <c r="AO201" s="4">
        <f>IF(AO$5&lt;=$D201,0,IF(SUM($D201,I175)&gt;AO$5,$V186/I175,$V186-SUM($I201:AN201)))</f>
        <v>0</v>
      </c>
      <c r="AP201" s="4">
        <f>IF(AP$5&lt;=$D201,0,IF(SUM($D201,I175)&gt;AP$5,$V186/I175,$V186-SUM($I201:AO201)))</f>
        <v>0</v>
      </c>
      <c r="AQ201" s="4">
        <f>IF(AQ$5&lt;=$D201,0,IF(SUM($D201,I175)&gt;AQ$5,$V186/I175,$V186-SUM($I201:AP201)))</f>
        <v>0</v>
      </c>
      <c r="AR201" s="4">
        <f>IF(AR$5&lt;=$D201,0,IF(SUM($D201,I175)&gt;AR$5,$V186/I175,$V186-SUM($I201:AQ201)))</f>
        <v>0</v>
      </c>
      <c r="AS201" s="4">
        <f>IF(AS$5&lt;=$D201,0,IF(SUM($D201,I175)&gt;AS$5,$V186/I175,$V186-SUM($I201:AR201)))</f>
        <v>0</v>
      </c>
      <c r="AT201" s="4">
        <f>IF(AT$5&lt;=$D201,0,IF(SUM($D201,I175)&gt;AT$5,$V186/I175,$V186-SUM($I201:AS201)))</f>
        <v>0</v>
      </c>
      <c r="AU201" s="4">
        <f>IF(AU$5&lt;=$D201,0,IF(SUM($D201,I175)&gt;AU$5,$V186/I175,$V186-SUM($I201:AT201)))</f>
        <v>0</v>
      </c>
      <c r="AV201" s="4">
        <f>IF(AV$5&lt;=$D201,0,IF(SUM($D201,I175)&gt;AV$5,$V186/I175,$V186-SUM($I201:AU201)))</f>
        <v>0</v>
      </c>
      <c r="AW201" s="4">
        <f>IF(AW$5&lt;=$D201,0,IF(SUM($D201,I175)&gt;AW$5,$V186/I175,$V186-SUM($I201:AV201)))</f>
        <v>0</v>
      </c>
      <c r="AX201" s="4">
        <f>IF(AX$5&lt;=$D201,0,IF(SUM($D201,I175)&gt;AX$5,$V186/I175,$V186-SUM($I201:AW201)))</f>
        <v>0</v>
      </c>
      <c r="AY201" s="4">
        <f>IF(AY$5&lt;=$D201,0,IF(SUM($D201,I175)&gt;AY$5,$V186/I175,$V186-SUM($I201:AX201)))</f>
        <v>0</v>
      </c>
      <c r="AZ201" s="4">
        <f>IF(AZ$5&lt;=$D201,0,IF(SUM($D201,I175)&gt;AZ$5,$V186/I175,$V186-SUM($I201:AY201)))</f>
        <v>0</v>
      </c>
      <c r="BA201" s="4">
        <f>IF(BA$5&lt;=$D201,0,IF(SUM($D201,I175)&gt;BA$5,$V186/I175,$V186-SUM($I201:AZ201)))</f>
        <v>0</v>
      </c>
      <c r="BB201" s="4">
        <f>IF(BB$5&lt;=$D201,0,IF(SUM($D201,I175)&gt;BB$5,$V186/I175,$V186-SUM($I201:BA201)))</f>
        <v>0</v>
      </c>
      <c r="BC201" s="4">
        <f>IF(BC$5&lt;=$D201,0,IF(SUM($D201,I175)&gt;BC$5,$V186/I175,$V186-SUM($I201:BB201)))</f>
        <v>0</v>
      </c>
      <c r="BD201" s="4">
        <f>IF(BD$5&lt;=$D201,0,IF(SUM($D201,I175)&gt;BD$5,$V186/I175,$V186-SUM($I201:BC201)))</f>
        <v>0</v>
      </c>
      <c r="BE201" s="4">
        <f>IF(BE$5&lt;=$D201,0,IF(SUM($D201,I175)&gt;BE$5,$V186/I175,$V186-SUM($I201:BD201)))</f>
        <v>0</v>
      </c>
      <c r="BF201" s="4">
        <f>IF(BF$5&lt;=$D201,0,IF(SUM($D201,I175)&gt;BF$5,$V186/I175,$V186-SUM($I201:BE201)))</f>
        <v>0</v>
      </c>
      <c r="BG201" s="4">
        <f>IF(BG$5&lt;=$D201,0,IF(SUM($D201,I175)&gt;BG$5,$V186/I175,$V186-SUM($I201:BF201)))</f>
        <v>0</v>
      </c>
      <c r="BH201" s="4">
        <f>IF(BH$5&lt;=$D201,0,IF(SUM($D201,I175)&gt;BH$5,$V186/I175,$V186-SUM($I201:BG201)))</f>
        <v>0</v>
      </c>
      <c r="BI201" s="4">
        <f>IF(BI$5&lt;=$D201,0,IF(SUM($D201,I175)&gt;BI$5,$V186/I175,$V186-SUM($I201:BH201)))</f>
        <v>0</v>
      </c>
      <c r="BJ201" s="4">
        <f>IF(BJ$5&lt;=$D201,0,IF(SUM($D201,I175)&gt;BJ$5,$V186/I175,$V186-SUM($I201:BI201)))</f>
        <v>0</v>
      </c>
      <c r="BK201" s="4">
        <f>IF(BK$5&lt;=$D201,0,IF(SUM($D201,I175)&gt;BK$5,$V186/I175,$V186-SUM($I201:BJ201)))</f>
        <v>0</v>
      </c>
      <c r="BL201" s="4">
        <f>IF(BL$5&lt;=$D201,0,IF(SUM($D201,I175)&gt;BL$5,$V186/I175,$V186-SUM($I201:BK201)))</f>
        <v>0</v>
      </c>
      <c r="BM201" s="4">
        <f>IF(BM$5&lt;=$D201,0,IF(SUM($D201,I175)&gt;BM$5,$V186/I175,$V186-SUM($I201:BL201)))</f>
        <v>0</v>
      </c>
      <c r="BN201" s="4">
        <f>IF(BN$5&lt;=$D201,0,IF(SUM($D201,I175)&gt;BN$5,$V186/I175,$V186-SUM($I201:BM201)))</f>
        <v>0</v>
      </c>
      <c r="BO201" s="4">
        <f>IF(BO$5&lt;=$D201,0,IF(SUM($D201,I175)&gt;BO$5,$V186/I175,$V186-SUM($I201:BN201)))</f>
        <v>0</v>
      </c>
      <c r="BP201" s="4">
        <f>IF(BP$5&lt;=$D201,0,IF(SUM($D201,I175)&gt;BP$5,$V186/I175,$V186-SUM($I201:BO201)))</f>
        <v>0</v>
      </c>
      <c r="BQ201" s="4">
        <f>IF(BQ$5&lt;=$D201,0,IF(SUM($D201,I175)&gt;BQ$5,$V186/I175,$V186-SUM($I201:BP201)))</f>
        <v>0</v>
      </c>
    </row>
    <row r="202" spans="4:69" ht="12.75" customHeight="1">
      <c r="D202" s="23">
        <f t="shared" si="215"/>
        <v>2024</v>
      </c>
      <c r="E202" s="1" t="s">
        <v>25</v>
      </c>
      <c r="I202" s="34"/>
      <c r="J202" s="4">
        <f>IF(J$5&lt;=$D202,0,IF(SUM($D202,I175)&gt;J$5,$W186/I175,$W186-SUM($I202:I202)))</f>
        <v>0</v>
      </c>
      <c r="K202" s="4">
        <f>IF(K$5&lt;=$D202,0,IF(SUM($D202,I175)&gt;K$5,$W186/I175,$W186-SUM($I202:J202)))</f>
        <v>0</v>
      </c>
      <c r="L202" s="4">
        <f>IF(L$5&lt;=$D202,0,IF(SUM($D202,I175)&gt;L$5,$W186/I175,$W186-SUM($I202:K202)))</f>
        <v>0</v>
      </c>
      <c r="M202" s="4">
        <f>IF(M$5&lt;=$D202,0,IF(SUM($D202,I175)&gt;M$5,$W186/I175,$W186-SUM($I202:L202)))</f>
        <v>0</v>
      </c>
      <c r="N202" s="4">
        <f>IF(N$5&lt;=$D202,0,IF(SUM($D202,I175)&gt;N$5,$W186/I175,$W186-SUM($I202:M202)))</f>
        <v>0</v>
      </c>
      <c r="O202" s="4">
        <f>IF(O$5&lt;=$D202,0,IF(SUM($D202,I175)&gt;O$5,$W186/I175,$W186-SUM($I202:N202)))</f>
        <v>0</v>
      </c>
      <c r="P202" s="4">
        <f>IF(P$5&lt;=$D202,0,IF(SUM($D202,I175)&gt;P$5,$W186/I175,$W186-SUM($I202:O202)))</f>
        <v>0</v>
      </c>
      <c r="Q202" s="4">
        <f>IF(Q$5&lt;=$D202,0,IF(SUM($D202,I175)&gt;Q$5,$W186/I175,$W186-SUM($I202:P202)))</f>
        <v>0</v>
      </c>
      <c r="R202" s="4">
        <f>IF(R$5&lt;=$D202,0,IF(SUM($D202,I175)&gt;R$5,$W186/I175,$W186-SUM($I202:Q202)))</f>
        <v>0</v>
      </c>
      <c r="S202" s="4">
        <f>IF(S$5&lt;=$D202,0,IF(SUM($D202,I175)&gt;S$5,$W186/I175,$W186-SUM($I202:R202)))</f>
        <v>0</v>
      </c>
      <c r="T202" s="4">
        <f>IF(T$5&lt;=$D202,0,IF(SUM($D202,I175)&gt;T$5,$W186/I175,$W186-SUM($I202:S202)))</f>
        <v>0</v>
      </c>
      <c r="U202" s="4">
        <f>IF(U$5&lt;=$D202,0,IF(SUM($D202,I175)&gt;U$5,$W186/I175,$W186-SUM($I202:T202)))</f>
        <v>0</v>
      </c>
      <c r="V202" s="4">
        <f>IF(V$5&lt;=$D202,0,IF(SUM($D202,I175)&gt;V$5,$W186/I175,$W186-SUM($I202:U202)))</f>
        <v>0</v>
      </c>
      <c r="W202" s="4">
        <f>IF(W$5&lt;=$D202,0,IF(SUM($D202,I175)&gt;W$5,$W186/I175,$W186-SUM($I202:V202)))</f>
        <v>0</v>
      </c>
      <c r="X202" s="4">
        <f>IF(X$5&lt;=$D202,0,IF(SUM($D202,I175)&gt;X$5,$W186/I175,$W186-SUM($I202:W202)))</f>
        <v>0</v>
      </c>
      <c r="Y202" s="4">
        <f>IF(Y$5&lt;=$D202,0,IF(SUM($D202,I175)&gt;Y$5,$W186/I175,$W186-SUM($I202:X202)))</f>
        <v>0</v>
      </c>
      <c r="Z202" s="4">
        <f>IF(Z$5&lt;=$D202,0,IF(SUM($D202,I175)&gt;Z$5,$W186/I175,$W186-SUM($I202:Y202)))</f>
        <v>0</v>
      </c>
      <c r="AA202" s="4">
        <f>IF(AA$5&lt;=$D202,0,IF(SUM($D202,I175)&gt;AA$5,$W186/I175,$W186-SUM($I202:Z202)))</f>
        <v>0</v>
      </c>
      <c r="AB202" s="4">
        <f>IF(AB$5&lt;=$D202,0,IF(SUM($D202,I175)&gt;AB$5,$W186/I175,$W186-SUM($I202:AA202)))</f>
        <v>0</v>
      </c>
      <c r="AC202" s="4">
        <f>IF(AC$5&lt;=$D202,0,IF(SUM($D202,I175)&gt;AC$5,$W186/I175,$W186-SUM($I202:AB202)))</f>
        <v>0</v>
      </c>
      <c r="AD202" s="4">
        <f>IF(AD$5&lt;=$D202,0,IF(SUM($D202,I175)&gt;AD$5,$W186/I175,$W186-SUM($I202:AC202)))</f>
        <v>0</v>
      </c>
      <c r="AE202" s="4">
        <f>IF(AE$5&lt;=$D202,0,IF(SUM($D202,I175)&gt;AE$5,$W186/I175,$W186-SUM($I202:AD202)))</f>
        <v>0</v>
      </c>
      <c r="AF202" s="4">
        <f>IF(AF$5&lt;=$D202,0,IF(SUM($D202,I175)&gt;AF$5,$W186/I175,$W186-SUM($I202:AE202)))</f>
        <v>0</v>
      </c>
      <c r="AG202" s="4">
        <f>IF(AG$5&lt;=$D202,0,IF(SUM($D202,I175)&gt;AG$5,$W186/I175,$W186-SUM($I202:AF202)))</f>
        <v>0</v>
      </c>
      <c r="AH202" s="4">
        <f>IF(AH$5&lt;=$D202,0,IF(SUM($D202,I175)&gt;AH$5,$W186/I175,$W186-SUM($I202:AG202)))</f>
        <v>0</v>
      </c>
      <c r="AI202" s="4">
        <f>IF(AI$5&lt;=$D202,0,IF(SUM($D202,I175)&gt;AI$5,$W186/I175,$W186-SUM($I202:AH202)))</f>
        <v>0</v>
      </c>
      <c r="AJ202" s="4">
        <f>IF(AJ$5&lt;=$D202,0,IF(SUM($D202,I175)&gt;AJ$5,$W186/I175,$W186-SUM($I202:AI202)))</f>
        <v>0</v>
      </c>
      <c r="AK202" s="4">
        <f>IF(AK$5&lt;=$D202,0,IF(SUM($D202,I175)&gt;AK$5,$W186/I175,$W186-SUM($I202:AJ202)))</f>
        <v>0</v>
      </c>
      <c r="AL202" s="4">
        <f>IF(AL$5&lt;=$D202,0,IF(SUM($D202,I175)&gt;AL$5,$W186/I175,$W186-SUM($I202:AK202)))</f>
        <v>0</v>
      </c>
      <c r="AM202" s="4">
        <f>IF(AM$5&lt;=$D202,0,IF(SUM($D202,I175)&gt;AM$5,$W186/I175,$W186-SUM($I202:AL202)))</f>
        <v>0</v>
      </c>
      <c r="AN202" s="4">
        <f>IF(AN$5&lt;=$D202,0,IF(SUM($D202,I175)&gt;AN$5,$W186/I175,$W186-SUM($I202:AM202)))</f>
        <v>0</v>
      </c>
      <c r="AO202" s="4">
        <f>IF(AO$5&lt;=$D202,0,IF(SUM($D202,I175)&gt;AO$5,$W186/I175,$W186-SUM($I202:AN202)))</f>
        <v>0</v>
      </c>
      <c r="AP202" s="4">
        <f>IF(AP$5&lt;=$D202,0,IF(SUM($D202,I175)&gt;AP$5,$W186/I175,$W186-SUM($I202:AO202)))</f>
        <v>0</v>
      </c>
      <c r="AQ202" s="4">
        <f>IF(AQ$5&lt;=$D202,0,IF(SUM($D202,I175)&gt;AQ$5,$W186/I175,$W186-SUM($I202:AP202)))</f>
        <v>0</v>
      </c>
      <c r="AR202" s="4">
        <f>IF(AR$5&lt;=$D202,0,IF(SUM($D202,I175)&gt;AR$5,$W186/I175,$W186-SUM($I202:AQ202)))</f>
        <v>0</v>
      </c>
      <c r="AS202" s="4">
        <f>IF(AS$5&lt;=$D202,0,IF(SUM($D202,I175)&gt;AS$5,$W186/I175,$W186-SUM($I202:AR202)))</f>
        <v>0</v>
      </c>
      <c r="AT202" s="4">
        <f>IF(AT$5&lt;=$D202,0,IF(SUM($D202,I175)&gt;AT$5,$W186/I175,$W186-SUM($I202:AS202)))</f>
        <v>0</v>
      </c>
      <c r="AU202" s="4">
        <f>IF(AU$5&lt;=$D202,0,IF(SUM($D202,I175)&gt;AU$5,$W186/I175,$W186-SUM($I202:AT202)))</f>
        <v>0</v>
      </c>
      <c r="AV202" s="4">
        <f>IF(AV$5&lt;=$D202,0,IF(SUM($D202,I175)&gt;AV$5,$W186/I175,$W186-SUM($I202:AU202)))</f>
        <v>0</v>
      </c>
      <c r="AW202" s="4">
        <f>IF(AW$5&lt;=$D202,0,IF(SUM($D202,I175)&gt;AW$5,$W186/I175,$W186-SUM($I202:AV202)))</f>
        <v>0</v>
      </c>
      <c r="AX202" s="4">
        <f>IF(AX$5&lt;=$D202,0,IF(SUM($D202,I175)&gt;AX$5,$W186/I175,$W186-SUM($I202:AW202)))</f>
        <v>0</v>
      </c>
      <c r="AY202" s="4">
        <f>IF(AY$5&lt;=$D202,0,IF(SUM($D202,I175)&gt;AY$5,$W186/I175,$W186-SUM($I202:AX202)))</f>
        <v>0</v>
      </c>
      <c r="AZ202" s="4">
        <f>IF(AZ$5&lt;=$D202,0,IF(SUM($D202,I175)&gt;AZ$5,$W186/I175,$W186-SUM($I202:AY202)))</f>
        <v>0</v>
      </c>
      <c r="BA202" s="4">
        <f>IF(BA$5&lt;=$D202,0,IF(SUM($D202,I175)&gt;BA$5,$W186/I175,$W186-SUM($I202:AZ202)))</f>
        <v>0</v>
      </c>
      <c r="BB202" s="4">
        <f>IF(BB$5&lt;=$D202,0,IF(SUM($D202,I175)&gt;BB$5,$W186/I175,$W186-SUM($I202:BA202)))</f>
        <v>0</v>
      </c>
      <c r="BC202" s="4">
        <f>IF(BC$5&lt;=$D202,0,IF(SUM($D202,I175)&gt;BC$5,$W186/I175,$W186-SUM($I202:BB202)))</f>
        <v>0</v>
      </c>
      <c r="BD202" s="4">
        <f>IF(BD$5&lt;=$D202,0,IF(SUM($D202,I175)&gt;BD$5,$W186/I175,$W186-SUM($I202:BC202)))</f>
        <v>0</v>
      </c>
      <c r="BE202" s="4">
        <f>IF(BE$5&lt;=$D202,0,IF(SUM($D202,I175)&gt;BE$5,$W186/I175,$W186-SUM($I202:BD202)))</f>
        <v>0</v>
      </c>
      <c r="BF202" s="4">
        <f>IF(BF$5&lt;=$D202,0,IF(SUM($D202,I175)&gt;BF$5,$W186/I175,$W186-SUM($I202:BE202)))</f>
        <v>0</v>
      </c>
      <c r="BG202" s="4">
        <f>IF(BG$5&lt;=$D202,0,IF(SUM($D202,I175)&gt;BG$5,$W186/I175,$W186-SUM($I202:BF202)))</f>
        <v>0</v>
      </c>
      <c r="BH202" s="4">
        <f>IF(BH$5&lt;=$D202,0,IF(SUM($D202,I175)&gt;BH$5,$W186/I175,$W186-SUM($I202:BG202)))</f>
        <v>0</v>
      </c>
      <c r="BI202" s="4">
        <f>IF(BI$5&lt;=$D202,0,IF(SUM($D202,I175)&gt;BI$5,$W186/I175,$W186-SUM($I202:BH202)))</f>
        <v>0</v>
      </c>
      <c r="BJ202" s="4">
        <f>IF(BJ$5&lt;=$D202,0,IF(SUM($D202,I175)&gt;BJ$5,$W186/I175,$W186-SUM($I202:BI202)))</f>
        <v>0</v>
      </c>
      <c r="BK202" s="4">
        <f>IF(BK$5&lt;=$D202,0,IF(SUM($D202,I175)&gt;BK$5,$W186/I175,$W186-SUM($I202:BJ202)))</f>
        <v>0</v>
      </c>
      <c r="BL202" s="4">
        <f>IF(BL$5&lt;=$D202,0,IF(SUM($D202,I175)&gt;BL$5,$W186/I175,$W186-SUM($I202:BK202)))</f>
        <v>0</v>
      </c>
      <c r="BM202" s="4">
        <f>IF(BM$5&lt;=$D202,0,IF(SUM($D202,I175)&gt;BM$5,$W186/I175,$W186-SUM($I202:BL202)))</f>
        <v>0</v>
      </c>
      <c r="BN202" s="4">
        <f>IF(BN$5&lt;=$D202,0,IF(SUM($D202,I175)&gt;BN$5,$W186/I175,$W186-SUM($I202:BM202)))</f>
        <v>0</v>
      </c>
      <c r="BO202" s="4">
        <f>IF(BO$5&lt;=$D202,0,IF(SUM($D202,I175)&gt;BO$5,$W186/I175,$W186-SUM($I202:BN202)))</f>
        <v>0</v>
      </c>
      <c r="BP202" s="4">
        <f>IF(BP$5&lt;=$D202,0,IF(SUM($D202,I175)&gt;BP$5,$W186/I175,$W186-SUM($I202:BO202)))</f>
        <v>0</v>
      </c>
      <c r="BQ202" s="4">
        <f>IF(BQ$5&lt;=$D202,0,IF(SUM($D202,I175)&gt;BQ$5,$W186/I175,$W186-SUM($I202:BP202)))</f>
        <v>0</v>
      </c>
    </row>
    <row r="203" spans="4:69" ht="12.75" customHeight="1">
      <c r="D203" s="23">
        <f t="shared" si="215"/>
        <v>2025</v>
      </c>
      <c r="E203" s="1" t="s">
        <v>25</v>
      </c>
      <c r="I203" s="34"/>
      <c r="J203" s="4">
        <f>IF(J$5&lt;=$D203,0,IF(SUM($D203,I175)&gt;J$5,$X186/I175,$X186-SUM($I203:I203)))</f>
        <v>0</v>
      </c>
      <c r="K203" s="4">
        <f>IF(K$5&lt;=$D203,0,IF(SUM($D203,I175)&gt;K$5,$X186/I175,$X186-SUM($I203:J203)))</f>
        <v>0</v>
      </c>
      <c r="L203" s="4">
        <f>IF(L$5&lt;=$D203,0,IF(SUM($D203,I175)&gt;L$5,$X186/I175,$X186-SUM($I203:K203)))</f>
        <v>0</v>
      </c>
      <c r="M203" s="4">
        <f>IF(M$5&lt;=$D203,0,IF(SUM($D203,I175)&gt;M$5,$X186/I175,$X186-SUM($I203:L203)))</f>
        <v>0</v>
      </c>
      <c r="N203" s="4">
        <f>IF(N$5&lt;=$D203,0,IF(SUM($D203,I175)&gt;N$5,$X186/I175,$X186-SUM($I203:M203)))</f>
        <v>0</v>
      </c>
      <c r="O203" s="4">
        <f>IF(O$5&lt;=$D203,0,IF(SUM($D203,I175)&gt;O$5,$X186/I175,$X186-SUM($I203:N203)))</f>
        <v>0</v>
      </c>
      <c r="P203" s="4">
        <f>IF(P$5&lt;=$D203,0,IF(SUM($D203,I175)&gt;P$5,$X186/I175,$X186-SUM($I203:O203)))</f>
        <v>0</v>
      </c>
      <c r="Q203" s="4">
        <f>IF(Q$5&lt;=$D203,0,IF(SUM($D203,I175)&gt;Q$5,$X186/I175,$X186-SUM($I203:P203)))</f>
        <v>0</v>
      </c>
      <c r="R203" s="4">
        <f>IF(R$5&lt;=$D203,0,IF(SUM($D203,I175)&gt;R$5,$X186/I175,$X186-SUM($I203:Q203)))</f>
        <v>0</v>
      </c>
      <c r="S203" s="4">
        <f>IF(S$5&lt;=$D203,0,IF(SUM($D203,I175)&gt;S$5,$X186/I175,$X186-SUM($I203:R203)))</f>
        <v>0</v>
      </c>
      <c r="T203" s="4">
        <f>IF(T$5&lt;=$D203,0,IF(SUM($D203,I175)&gt;T$5,$X186/I175,$X186-SUM($I203:S203)))</f>
        <v>0</v>
      </c>
      <c r="U203" s="4">
        <f>IF(U$5&lt;=$D203,0,IF(SUM($D203,I175)&gt;U$5,$X186/I175,$X186-SUM($I203:T203)))</f>
        <v>0</v>
      </c>
      <c r="V203" s="4">
        <f>IF(V$5&lt;=$D203,0,IF(SUM($D203,I175)&gt;V$5,$X186/I175,$X186-SUM($I203:U203)))</f>
        <v>0</v>
      </c>
      <c r="W203" s="4">
        <f>IF(W$5&lt;=$D203,0,IF(SUM($D203,I175)&gt;W$5,$X186/I175,$X186-SUM($I203:V203)))</f>
        <v>0</v>
      </c>
      <c r="X203" s="4">
        <f>IF(X$5&lt;=$D203,0,IF(SUM($D203,I175)&gt;X$5,$X186/I175,$X186-SUM($I203:W203)))</f>
        <v>0</v>
      </c>
      <c r="Y203" s="4">
        <f>IF(Y$5&lt;=$D203,0,IF(SUM($D203,I175)&gt;Y$5,$X186/I175,$X186-SUM($I203:X203)))</f>
        <v>0</v>
      </c>
      <c r="Z203" s="4">
        <f>IF(Z$5&lt;=$D203,0,IF(SUM($D203,I175)&gt;Z$5,$X186/I175,$X186-SUM($I203:Y203)))</f>
        <v>0</v>
      </c>
      <c r="AA203" s="4">
        <f>IF(AA$5&lt;=$D203,0,IF(SUM($D203,I175)&gt;AA$5,$X186/I175,$X186-SUM($I203:Z203)))</f>
        <v>0</v>
      </c>
      <c r="AB203" s="4">
        <f>IF(AB$5&lt;=$D203,0,IF(SUM($D203,I175)&gt;AB$5,$X186/I175,$X186-SUM($I203:AA203)))</f>
        <v>0</v>
      </c>
      <c r="AC203" s="4">
        <f>IF(AC$5&lt;=$D203,0,IF(SUM($D203,I175)&gt;AC$5,$X186/I175,$X186-SUM($I203:AB203)))</f>
        <v>0</v>
      </c>
      <c r="AD203" s="4">
        <f>IF(AD$5&lt;=$D203,0,IF(SUM($D203,I175)&gt;AD$5,$X186/I175,$X186-SUM($I203:AC203)))</f>
        <v>0</v>
      </c>
      <c r="AE203" s="4">
        <f>IF(AE$5&lt;=$D203,0,IF(SUM($D203,I175)&gt;AE$5,$X186/I175,$X186-SUM($I203:AD203)))</f>
        <v>0</v>
      </c>
      <c r="AF203" s="4">
        <f>IF(AF$5&lt;=$D203,0,IF(SUM($D203,I175)&gt;AF$5,$X186/I175,$X186-SUM($I203:AE203)))</f>
        <v>0</v>
      </c>
      <c r="AG203" s="4">
        <f>IF(AG$5&lt;=$D203,0,IF(SUM($D203,I175)&gt;AG$5,$X186/I175,$X186-SUM($I203:AF203)))</f>
        <v>0</v>
      </c>
      <c r="AH203" s="4">
        <f>IF(AH$5&lt;=$D203,0,IF(SUM($D203,I175)&gt;AH$5,$X186/I175,$X186-SUM($I203:AG203)))</f>
        <v>0</v>
      </c>
      <c r="AI203" s="4">
        <f>IF(AI$5&lt;=$D203,0,IF(SUM($D203,I175)&gt;AI$5,$X186/I175,$X186-SUM($I203:AH203)))</f>
        <v>0</v>
      </c>
      <c r="AJ203" s="4">
        <f>IF(AJ$5&lt;=$D203,0,IF(SUM($D203,I175)&gt;AJ$5,$X186/I175,$X186-SUM($I203:AI203)))</f>
        <v>0</v>
      </c>
      <c r="AK203" s="4">
        <f>IF(AK$5&lt;=$D203,0,IF(SUM($D203,I175)&gt;AK$5,$X186/I175,$X186-SUM($I203:AJ203)))</f>
        <v>0</v>
      </c>
      <c r="AL203" s="4">
        <f>IF(AL$5&lt;=$D203,0,IF(SUM($D203,I175)&gt;AL$5,$X186/I175,$X186-SUM($I203:AK203)))</f>
        <v>0</v>
      </c>
      <c r="AM203" s="4">
        <f>IF(AM$5&lt;=$D203,0,IF(SUM($D203,I175)&gt;AM$5,$X186/I175,$X186-SUM($I203:AL203)))</f>
        <v>0</v>
      </c>
      <c r="AN203" s="4">
        <f>IF(AN$5&lt;=$D203,0,IF(SUM($D203,I175)&gt;AN$5,$X186/I175,$X186-SUM($I203:AM203)))</f>
        <v>0</v>
      </c>
      <c r="AO203" s="4">
        <f>IF(AO$5&lt;=$D203,0,IF(SUM($D203,I175)&gt;AO$5,$X186/I175,$X186-SUM($I203:AN203)))</f>
        <v>0</v>
      </c>
      <c r="AP203" s="4">
        <f>IF(AP$5&lt;=$D203,0,IF(SUM($D203,I175)&gt;AP$5,$X186/I175,$X186-SUM($I203:AO203)))</f>
        <v>0</v>
      </c>
      <c r="AQ203" s="4">
        <f>IF(AQ$5&lt;=$D203,0,IF(SUM($D203,I175)&gt;AQ$5,$X186/I175,$X186-SUM($I203:AP203)))</f>
        <v>0</v>
      </c>
      <c r="AR203" s="4">
        <f>IF(AR$5&lt;=$D203,0,IF(SUM($D203,I175)&gt;AR$5,$X186/I175,$X186-SUM($I203:AQ203)))</f>
        <v>0</v>
      </c>
      <c r="AS203" s="4">
        <f>IF(AS$5&lt;=$D203,0,IF(SUM($D203,I175)&gt;AS$5,$X186/I175,$X186-SUM($I203:AR203)))</f>
        <v>0</v>
      </c>
      <c r="AT203" s="4">
        <f>IF(AT$5&lt;=$D203,0,IF(SUM($D203,I175)&gt;AT$5,$X186/I175,$X186-SUM($I203:AS203)))</f>
        <v>0</v>
      </c>
      <c r="AU203" s="4">
        <f>IF(AU$5&lt;=$D203,0,IF(SUM($D203,I175)&gt;AU$5,$X186/I175,$X186-SUM($I203:AT203)))</f>
        <v>0</v>
      </c>
      <c r="AV203" s="4">
        <f>IF(AV$5&lt;=$D203,0,IF(SUM($D203,I175)&gt;AV$5,$X186/I175,$X186-SUM($I203:AU203)))</f>
        <v>0</v>
      </c>
      <c r="AW203" s="4">
        <f>IF(AW$5&lt;=$D203,0,IF(SUM($D203,I175)&gt;AW$5,$X186/I175,$X186-SUM($I203:AV203)))</f>
        <v>0</v>
      </c>
      <c r="AX203" s="4">
        <f>IF(AX$5&lt;=$D203,0,IF(SUM($D203,I175)&gt;AX$5,$X186/I175,$X186-SUM($I203:AW203)))</f>
        <v>0</v>
      </c>
      <c r="AY203" s="4">
        <f>IF(AY$5&lt;=$D203,0,IF(SUM($D203,I175)&gt;AY$5,$X186/I175,$X186-SUM($I203:AX203)))</f>
        <v>0</v>
      </c>
      <c r="AZ203" s="4">
        <f>IF(AZ$5&lt;=$D203,0,IF(SUM($D203,I175)&gt;AZ$5,$X186/I175,$X186-SUM($I203:AY203)))</f>
        <v>0</v>
      </c>
      <c r="BA203" s="4">
        <f>IF(BA$5&lt;=$D203,0,IF(SUM($D203,I175)&gt;BA$5,$X186/I175,$X186-SUM($I203:AZ203)))</f>
        <v>0</v>
      </c>
      <c r="BB203" s="4">
        <f>IF(BB$5&lt;=$D203,0,IF(SUM($D203,I175)&gt;BB$5,$X186/I175,$X186-SUM($I203:BA203)))</f>
        <v>0</v>
      </c>
      <c r="BC203" s="4">
        <f>IF(BC$5&lt;=$D203,0,IF(SUM($D203,I175)&gt;BC$5,$X186/I175,$X186-SUM($I203:BB203)))</f>
        <v>0</v>
      </c>
      <c r="BD203" s="4">
        <f>IF(BD$5&lt;=$D203,0,IF(SUM($D203,I175)&gt;BD$5,$X186/I175,$X186-SUM($I203:BC203)))</f>
        <v>0</v>
      </c>
      <c r="BE203" s="4">
        <f>IF(BE$5&lt;=$D203,0,IF(SUM($D203,I175)&gt;BE$5,$X186/I175,$X186-SUM($I203:BD203)))</f>
        <v>0</v>
      </c>
      <c r="BF203" s="4">
        <f>IF(BF$5&lt;=$D203,0,IF(SUM($D203,I175)&gt;BF$5,$X186/I175,$X186-SUM($I203:BE203)))</f>
        <v>0</v>
      </c>
      <c r="BG203" s="4">
        <f>IF(BG$5&lt;=$D203,0,IF(SUM($D203,I175)&gt;BG$5,$X186/I175,$X186-SUM($I203:BF203)))</f>
        <v>0</v>
      </c>
      <c r="BH203" s="4">
        <f>IF(BH$5&lt;=$D203,0,IF(SUM($D203,I175)&gt;BH$5,$X186/I175,$X186-SUM($I203:BG203)))</f>
        <v>0</v>
      </c>
      <c r="BI203" s="4">
        <f>IF(BI$5&lt;=$D203,0,IF(SUM($D203,I175)&gt;BI$5,$X186/I175,$X186-SUM($I203:BH203)))</f>
        <v>0</v>
      </c>
      <c r="BJ203" s="4">
        <f>IF(BJ$5&lt;=$D203,0,IF(SUM($D203,I175)&gt;BJ$5,$X186/I175,$X186-SUM($I203:BI203)))</f>
        <v>0</v>
      </c>
      <c r="BK203" s="4">
        <f>IF(BK$5&lt;=$D203,0,IF(SUM($D203,I175)&gt;BK$5,$X186/I175,$X186-SUM($I203:BJ203)))</f>
        <v>0</v>
      </c>
      <c r="BL203" s="4">
        <f>IF(BL$5&lt;=$D203,0,IF(SUM($D203,I175)&gt;BL$5,$X186/I175,$X186-SUM($I203:BK203)))</f>
        <v>0</v>
      </c>
      <c r="BM203" s="4">
        <f>IF(BM$5&lt;=$D203,0,IF(SUM($D203,I175)&gt;BM$5,$X186/I175,$X186-SUM($I203:BL203)))</f>
        <v>0</v>
      </c>
      <c r="BN203" s="4">
        <f>IF(BN$5&lt;=$D203,0,IF(SUM($D203,I175)&gt;BN$5,$X186/I175,$X186-SUM($I203:BM203)))</f>
        <v>0</v>
      </c>
      <c r="BO203" s="4">
        <f>IF(BO$5&lt;=$D203,0,IF(SUM($D203,I175)&gt;BO$5,$X186/I175,$X186-SUM($I203:BN203)))</f>
        <v>0</v>
      </c>
      <c r="BP203" s="4">
        <f>IF(BP$5&lt;=$D203,0,IF(SUM($D203,I175)&gt;BP$5,$X186/I175,$X186-SUM($I203:BO203)))</f>
        <v>0</v>
      </c>
      <c r="BQ203" s="4">
        <f>IF(BQ$5&lt;=$D203,0,IF(SUM($D203,I175)&gt;BQ$5,$X186/I175,$X186-SUM($I203:BP203)))</f>
        <v>0</v>
      </c>
    </row>
    <row r="204" spans="4:69" ht="12.75" customHeight="1">
      <c r="D204" s="23">
        <f t="shared" si="215"/>
        <v>2026</v>
      </c>
      <c r="E204" s="1" t="s">
        <v>25</v>
      </c>
      <c r="I204" s="34"/>
      <c r="J204" s="4">
        <f>IF(J$5&lt;=$D204,0,IF(SUM($D204,I175)&gt;J$5,$Y186/I175,$Y186-SUM($I204:I204)))</f>
        <v>0</v>
      </c>
      <c r="K204" s="4">
        <f>IF(K$5&lt;=$D204,0,IF(SUM($D204,I175)&gt;K$5,$Y186/I175,$Y186-SUM($I204:J204)))</f>
        <v>0</v>
      </c>
      <c r="L204" s="4">
        <f>IF(L$5&lt;=$D204,0,IF(SUM($D204,I175)&gt;L$5,$Y186/I175,$Y186-SUM($I204:K204)))</f>
        <v>0</v>
      </c>
      <c r="M204" s="4">
        <f>IF(M$5&lt;=$D204,0,IF(SUM($D204,I175)&gt;M$5,$Y186/I175,$Y186-SUM($I204:L204)))</f>
        <v>0</v>
      </c>
      <c r="N204" s="4">
        <f>IF(N$5&lt;=$D204,0,IF(SUM($D204,I175)&gt;N$5,$Y186/I175,$Y186-SUM($I204:M204)))</f>
        <v>0</v>
      </c>
      <c r="O204" s="4">
        <f>IF(O$5&lt;=$D204,0,IF(SUM($D204,I175)&gt;O$5,$Y186/I175,$Y186-SUM($I204:N204)))</f>
        <v>0</v>
      </c>
      <c r="P204" s="4">
        <f>IF(P$5&lt;=$D204,0,IF(SUM($D204,I175)&gt;P$5,$Y186/I175,$Y186-SUM($I204:O204)))</f>
        <v>0</v>
      </c>
      <c r="Q204" s="4">
        <f>IF(Q$5&lt;=$D204,0,IF(SUM($D204,I175)&gt;Q$5,$Y186/I175,$Y186-SUM($I204:P204)))</f>
        <v>0</v>
      </c>
      <c r="R204" s="4">
        <f>IF(R$5&lt;=$D204,0,IF(SUM($D204,I175)&gt;R$5,$Y186/I175,$Y186-SUM($I204:Q204)))</f>
        <v>0</v>
      </c>
      <c r="S204" s="4">
        <f>IF(S$5&lt;=$D204,0,IF(SUM($D204,I175)&gt;S$5,$Y186/I175,$Y186-SUM($I204:R204)))</f>
        <v>0</v>
      </c>
      <c r="T204" s="4">
        <f>IF(T$5&lt;=$D204,0,IF(SUM($D204,I175)&gt;T$5,$Y186/I175,$Y186-SUM($I204:S204)))</f>
        <v>0</v>
      </c>
      <c r="U204" s="4">
        <f>IF(U$5&lt;=$D204,0,IF(SUM($D204,I175)&gt;U$5,$Y186/I175,$Y186-SUM($I204:T204)))</f>
        <v>0</v>
      </c>
      <c r="V204" s="4">
        <f>IF(V$5&lt;=$D204,0,IF(SUM($D204,I175)&gt;V$5,$Y186/I175,$Y186-SUM($I204:U204)))</f>
        <v>0</v>
      </c>
      <c r="W204" s="4">
        <f>IF(W$5&lt;=$D204,0,IF(SUM($D204,I175)&gt;W$5,$Y186/I175,$Y186-SUM($I204:V204)))</f>
        <v>0</v>
      </c>
      <c r="X204" s="4">
        <f>IF(X$5&lt;=$D204,0,IF(SUM($D204,I175)&gt;X$5,$Y186/I175,$Y186-SUM($I204:W204)))</f>
        <v>0</v>
      </c>
      <c r="Y204" s="4">
        <f>IF(Y$5&lt;=$D204,0,IF(SUM($D204,I175)&gt;Y$5,$Y186/I175,$Y186-SUM($I204:X204)))</f>
        <v>0</v>
      </c>
      <c r="Z204" s="4">
        <f>IF(Z$5&lt;=$D204,0,IF(SUM($D204,I175)&gt;Z$5,$Y186/I175,$Y186-SUM($I204:Y204)))</f>
        <v>0</v>
      </c>
      <c r="AA204" s="4">
        <f>IF(AA$5&lt;=$D204,0,IF(SUM($D204,I175)&gt;AA$5,$Y186/I175,$Y186-SUM($I204:Z204)))</f>
        <v>0</v>
      </c>
      <c r="AB204" s="4">
        <f>IF(AB$5&lt;=$D204,0,IF(SUM($D204,I175)&gt;AB$5,$Y186/I175,$Y186-SUM($I204:AA204)))</f>
        <v>0</v>
      </c>
      <c r="AC204" s="4">
        <f>IF(AC$5&lt;=$D204,0,IF(SUM($D204,I175)&gt;AC$5,$Y186/I175,$Y186-SUM($I204:AB204)))</f>
        <v>0</v>
      </c>
      <c r="AD204" s="4">
        <f>IF(AD$5&lt;=$D204,0,IF(SUM($D204,I175)&gt;AD$5,$Y186/I175,$Y186-SUM($I204:AC204)))</f>
        <v>0</v>
      </c>
      <c r="AE204" s="4">
        <f>IF(AE$5&lt;=$D204,0,IF(SUM($D204,I175)&gt;AE$5,$Y186/I175,$Y186-SUM($I204:AD204)))</f>
        <v>0</v>
      </c>
      <c r="AF204" s="4">
        <f>IF(AF$5&lt;=$D204,0,IF(SUM($D204,I175)&gt;AF$5,$Y186/I175,$Y186-SUM($I204:AE204)))</f>
        <v>0</v>
      </c>
      <c r="AG204" s="4">
        <f>IF(AG$5&lt;=$D204,0,IF(SUM($D204,I175)&gt;AG$5,$Y186/I175,$Y186-SUM($I204:AF204)))</f>
        <v>0</v>
      </c>
      <c r="AH204" s="4">
        <f>IF(AH$5&lt;=$D204,0,IF(SUM($D204,I175)&gt;AH$5,$Y186/I175,$Y186-SUM($I204:AG204)))</f>
        <v>0</v>
      </c>
      <c r="AI204" s="4">
        <f>IF(AI$5&lt;=$D204,0,IF(SUM($D204,I175)&gt;AI$5,$Y186/I175,$Y186-SUM($I204:AH204)))</f>
        <v>0</v>
      </c>
      <c r="AJ204" s="4">
        <f>IF(AJ$5&lt;=$D204,0,IF(SUM($D204,I175)&gt;AJ$5,$Y186/I175,$Y186-SUM($I204:AI204)))</f>
        <v>0</v>
      </c>
      <c r="AK204" s="4">
        <f>IF(AK$5&lt;=$D204,0,IF(SUM($D204,I175)&gt;AK$5,$Y186/I175,$Y186-SUM($I204:AJ204)))</f>
        <v>0</v>
      </c>
      <c r="AL204" s="4">
        <f>IF(AL$5&lt;=$D204,0,IF(SUM($D204,I175)&gt;AL$5,$Y186/I175,$Y186-SUM($I204:AK204)))</f>
        <v>0</v>
      </c>
      <c r="AM204" s="4">
        <f>IF(AM$5&lt;=$D204,0,IF(SUM($D204,I175)&gt;AM$5,$Y186/I175,$Y186-SUM($I204:AL204)))</f>
        <v>0</v>
      </c>
      <c r="AN204" s="4">
        <f>IF(AN$5&lt;=$D204,0,IF(SUM($D204,I175)&gt;AN$5,$Y186/I175,$Y186-SUM($I204:AM204)))</f>
        <v>0</v>
      </c>
      <c r="AO204" s="4">
        <f>IF(AO$5&lt;=$D204,0,IF(SUM($D204,I175)&gt;AO$5,$Y186/I175,$Y186-SUM($I204:AN204)))</f>
        <v>0</v>
      </c>
      <c r="AP204" s="4">
        <f>IF(AP$5&lt;=$D204,0,IF(SUM($D204,I175)&gt;AP$5,$Y186/I175,$Y186-SUM($I204:AO204)))</f>
        <v>0</v>
      </c>
      <c r="AQ204" s="4">
        <f>IF(AQ$5&lt;=$D204,0,IF(SUM($D204,I175)&gt;AQ$5,$Y186/I175,$Y186-SUM($I204:AP204)))</f>
        <v>0</v>
      </c>
      <c r="AR204" s="4">
        <f>IF(AR$5&lt;=$D204,0,IF(SUM($D204,I175)&gt;AR$5,$Y186/I175,$Y186-SUM($I204:AQ204)))</f>
        <v>0</v>
      </c>
      <c r="AS204" s="4">
        <f>IF(AS$5&lt;=$D204,0,IF(SUM($D204,I175)&gt;AS$5,$Y186/I175,$Y186-SUM($I204:AR204)))</f>
        <v>0</v>
      </c>
      <c r="AT204" s="4">
        <f>IF(AT$5&lt;=$D204,0,IF(SUM($D204,I175)&gt;AT$5,$Y186/I175,$Y186-SUM($I204:AS204)))</f>
        <v>0</v>
      </c>
      <c r="AU204" s="4">
        <f>IF(AU$5&lt;=$D204,0,IF(SUM($D204,I175)&gt;AU$5,$Y186/I175,$Y186-SUM($I204:AT204)))</f>
        <v>0</v>
      </c>
      <c r="AV204" s="4">
        <f>IF(AV$5&lt;=$D204,0,IF(SUM($D204,I175)&gt;AV$5,$Y186/I175,$Y186-SUM($I204:AU204)))</f>
        <v>0</v>
      </c>
      <c r="AW204" s="4">
        <f>IF(AW$5&lt;=$D204,0,IF(SUM($D204,I175)&gt;AW$5,$Y186/I175,$Y186-SUM($I204:AV204)))</f>
        <v>0</v>
      </c>
      <c r="AX204" s="4">
        <f>IF(AX$5&lt;=$D204,0,IF(SUM($D204,I175)&gt;AX$5,$Y186/I175,$Y186-SUM($I204:AW204)))</f>
        <v>0</v>
      </c>
      <c r="AY204" s="4">
        <f>IF(AY$5&lt;=$D204,0,IF(SUM($D204,I175)&gt;AY$5,$Y186/I175,$Y186-SUM($I204:AX204)))</f>
        <v>0</v>
      </c>
      <c r="AZ204" s="4">
        <f>IF(AZ$5&lt;=$D204,0,IF(SUM($D204,I175)&gt;AZ$5,$Y186/I175,$Y186-SUM($I204:AY204)))</f>
        <v>0</v>
      </c>
      <c r="BA204" s="4">
        <f>IF(BA$5&lt;=$D204,0,IF(SUM($D204,I175)&gt;BA$5,$Y186/I175,$Y186-SUM($I204:AZ204)))</f>
        <v>0</v>
      </c>
      <c r="BB204" s="4">
        <f>IF(BB$5&lt;=$D204,0,IF(SUM($D204,I175)&gt;BB$5,$Y186/I175,$Y186-SUM($I204:BA204)))</f>
        <v>0</v>
      </c>
      <c r="BC204" s="4">
        <f>IF(BC$5&lt;=$D204,0,IF(SUM($D204,I175)&gt;BC$5,$Y186/I175,$Y186-SUM($I204:BB204)))</f>
        <v>0</v>
      </c>
      <c r="BD204" s="4">
        <f>IF(BD$5&lt;=$D204,0,IF(SUM($D204,I175)&gt;BD$5,$Y186/I175,$Y186-SUM($I204:BC204)))</f>
        <v>0</v>
      </c>
      <c r="BE204" s="4">
        <f>IF(BE$5&lt;=$D204,0,IF(SUM($D204,I175)&gt;BE$5,$Y186/I175,$Y186-SUM($I204:BD204)))</f>
        <v>0</v>
      </c>
      <c r="BF204" s="4">
        <f>IF(BF$5&lt;=$D204,0,IF(SUM($D204,I175)&gt;BF$5,$Y186/I175,$Y186-SUM($I204:BE204)))</f>
        <v>0</v>
      </c>
      <c r="BG204" s="4">
        <f>IF(BG$5&lt;=$D204,0,IF(SUM($D204,I175)&gt;BG$5,$Y186/I175,$Y186-SUM($I204:BF204)))</f>
        <v>0</v>
      </c>
      <c r="BH204" s="4">
        <f>IF(BH$5&lt;=$D204,0,IF(SUM($D204,I175)&gt;BH$5,$Y186/I175,$Y186-SUM($I204:BG204)))</f>
        <v>0</v>
      </c>
      <c r="BI204" s="4">
        <f>IF(BI$5&lt;=$D204,0,IF(SUM($D204,I175)&gt;BI$5,$Y186/I175,$Y186-SUM($I204:BH204)))</f>
        <v>0</v>
      </c>
      <c r="BJ204" s="4">
        <f>IF(BJ$5&lt;=$D204,0,IF(SUM($D204,I175)&gt;BJ$5,$Y186/I175,$Y186-SUM($I204:BI204)))</f>
        <v>0</v>
      </c>
      <c r="BK204" s="4">
        <f>IF(BK$5&lt;=$D204,0,IF(SUM($D204,I175)&gt;BK$5,$Y186/I175,$Y186-SUM($I204:BJ204)))</f>
        <v>0</v>
      </c>
      <c r="BL204" s="4">
        <f>IF(BL$5&lt;=$D204,0,IF(SUM($D204,I175)&gt;BL$5,$Y186/I175,$Y186-SUM($I204:BK204)))</f>
        <v>0</v>
      </c>
      <c r="BM204" s="4">
        <f>IF(BM$5&lt;=$D204,0,IF(SUM($D204,I175)&gt;BM$5,$Y186/I175,$Y186-SUM($I204:BL204)))</f>
        <v>0</v>
      </c>
      <c r="BN204" s="4">
        <f>IF(BN$5&lt;=$D204,0,IF(SUM($D204,I175)&gt;BN$5,$Y186/I175,$Y186-SUM($I204:BM204)))</f>
        <v>0</v>
      </c>
      <c r="BO204" s="4">
        <f>IF(BO$5&lt;=$D204,0,IF(SUM($D204,I175)&gt;BO$5,$Y186/I175,$Y186-SUM($I204:BN204)))</f>
        <v>0</v>
      </c>
      <c r="BP204" s="4">
        <f>IF(BP$5&lt;=$D204,0,IF(SUM($D204,I175)&gt;BP$5,$Y186/I175,$Y186-SUM($I204:BO204)))</f>
        <v>0</v>
      </c>
      <c r="BQ204" s="4">
        <f>IF(BQ$5&lt;=$D204,0,IF(SUM($D204,I175)&gt;BQ$5,$Y186/I175,$Y186-SUM($I204:BP204)))</f>
        <v>0</v>
      </c>
    </row>
    <row r="205" spans="4:69" ht="12.75" customHeight="1">
      <c r="D205" s="23">
        <f t="shared" si="215"/>
        <v>2027</v>
      </c>
      <c r="E205" s="1" t="s">
        <v>25</v>
      </c>
      <c r="I205" s="34"/>
      <c r="J205" s="4">
        <f>IF(J$5&lt;=$D205,0,IF(SUM($D205,I175)&gt;J$5,$Z186/I175,$Z186-SUM($I205:I205)))</f>
        <v>0</v>
      </c>
      <c r="K205" s="4">
        <f>IF(K$5&lt;=$D205,0,IF(SUM($D205,I175)&gt;K$5,$Z186/I175,$Z186-SUM($I205:J205)))</f>
        <v>0</v>
      </c>
      <c r="L205" s="4">
        <f>IF(L$5&lt;=$D205,0,IF(SUM($D205,I175)&gt;L$5,$Z186/I175,$Z186-SUM($I205:K205)))</f>
        <v>0</v>
      </c>
      <c r="M205" s="4">
        <f>IF(M$5&lt;=$D205,0,IF(SUM($D205,I175)&gt;M$5,$Z186/I175,$Z186-SUM($I205:L205)))</f>
        <v>0</v>
      </c>
      <c r="N205" s="4">
        <f>IF(N$5&lt;=$D205,0,IF(SUM($D205,I175)&gt;N$5,$Z186/I175,$Z186-SUM($I205:M205)))</f>
        <v>0</v>
      </c>
      <c r="O205" s="4">
        <f>IF(O$5&lt;=$D205,0,IF(SUM($D205,I175)&gt;O$5,$Z186/I175,$Z186-SUM($I205:N205)))</f>
        <v>0</v>
      </c>
      <c r="P205" s="4">
        <f>IF(P$5&lt;=$D205,0,IF(SUM($D205,I175)&gt;P$5,$Z186/I175,$Z186-SUM($I205:O205)))</f>
        <v>0</v>
      </c>
      <c r="Q205" s="4">
        <f>IF(Q$5&lt;=$D205,0,IF(SUM($D205,I175)&gt;Q$5,$Z186/I175,$Z186-SUM($I205:P205)))</f>
        <v>0</v>
      </c>
      <c r="R205" s="4">
        <f>IF(R$5&lt;=$D205,0,IF(SUM($D205,I175)&gt;R$5,$Z186/I175,$Z186-SUM($I205:Q205)))</f>
        <v>0</v>
      </c>
      <c r="S205" s="4">
        <f>IF(S$5&lt;=$D205,0,IF(SUM($D205,I175)&gt;S$5,$Z186/I175,$Z186-SUM($I205:R205)))</f>
        <v>0</v>
      </c>
      <c r="T205" s="4">
        <f>IF(T$5&lt;=$D205,0,IF(SUM($D205,I175)&gt;T$5,$Z186/I175,$Z186-SUM($I205:S205)))</f>
        <v>0</v>
      </c>
      <c r="U205" s="4">
        <f>IF(U$5&lt;=$D205,0,IF(SUM($D205,I175)&gt;U$5,$Z186/I175,$Z186-SUM($I205:T205)))</f>
        <v>0</v>
      </c>
      <c r="V205" s="4">
        <f>IF(V$5&lt;=$D205,0,IF(SUM($D205,I175)&gt;V$5,$Z186/I175,$Z186-SUM($I205:U205)))</f>
        <v>0</v>
      </c>
      <c r="W205" s="4">
        <f>IF(W$5&lt;=$D205,0,IF(SUM($D205,I175)&gt;W$5,$Z186/I175,$Z186-SUM($I205:V205)))</f>
        <v>0</v>
      </c>
      <c r="X205" s="4">
        <f>IF(X$5&lt;=$D205,0,IF(SUM($D205,I175)&gt;X$5,$Z186/I175,$Z186-SUM($I205:W205)))</f>
        <v>0</v>
      </c>
      <c r="Y205" s="4">
        <f>IF(Y$5&lt;=$D205,0,IF(SUM($D205,I175)&gt;Y$5,$Z186/I175,$Z186-SUM($I205:X205)))</f>
        <v>0</v>
      </c>
      <c r="Z205" s="4">
        <f>IF(Z$5&lt;=$D205,0,IF(SUM($D205,I175)&gt;Z$5,$Z186/I175,$Z186-SUM($I205:Y205)))</f>
        <v>0</v>
      </c>
      <c r="AA205" s="4">
        <f>IF(AA$5&lt;=$D205,0,IF(SUM($D205,I175)&gt;AA$5,$Z186/I175,$Z186-SUM($I205:Z205)))</f>
        <v>0</v>
      </c>
      <c r="AB205" s="4">
        <f>IF(AB$5&lt;=$D205,0,IF(SUM($D205,I175)&gt;AB$5,$Z186/I175,$Z186-SUM($I205:AA205)))</f>
        <v>0</v>
      </c>
      <c r="AC205" s="4">
        <f>IF(AC$5&lt;=$D205,0,IF(SUM($D205,I175)&gt;AC$5,$Z186/I175,$Z186-SUM($I205:AB205)))</f>
        <v>0</v>
      </c>
      <c r="AD205" s="4">
        <f>IF(AD$5&lt;=$D205,0,IF(SUM($D205,I175)&gt;AD$5,$Z186/I175,$Z186-SUM($I205:AC205)))</f>
        <v>0</v>
      </c>
      <c r="AE205" s="4">
        <f>IF(AE$5&lt;=$D205,0,IF(SUM($D205,I175)&gt;AE$5,$Z186/I175,$Z186-SUM($I205:AD205)))</f>
        <v>0</v>
      </c>
      <c r="AF205" s="4">
        <f>IF(AF$5&lt;=$D205,0,IF(SUM($D205,I175)&gt;AF$5,$Z186/I175,$Z186-SUM($I205:AE205)))</f>
        <v>0</v>
      </c>
      <c r="AG205" s="4">
        <f>IF(AG$5&lt;=$D205,0,IF(SUM($D205,I175)&gt;AG$5,$Z186/I175,$Z186-SUM($I205:AF205)))</f>
        <v>0</v>
      </c>
      <c r="AH205" s="4">
        <f>IF(AH$5&lt;=$D205,0,IF(SUM($D205,I175)&gt;AH$5,$Z186/I175,$Z186-SUM($I205:AG205)))</f>
        <v>0</v>
      </c>
      <c r="AI205" s="4">
        <f>IF(AI$5&lt;=$D205,0,IF(SUM($D205,I175)&gt;AI$5,$Z186/I175,$Z186-SUM($I205:AH205)))</f>
        <v>0</v>
      </c>
      <c r="AJ205" s="4">
        <f>IF(AJ$5&lt;=$D205,0,IF(SUM($D205,I175)&gt;AJ$5,$Z186/I175,$Z186-SUM($I205:AI205)))</f>
        <v>0</v>
      </c>
      <c r="AK205" s="4">
        <f>IF(AK$5&lt;=$D205,0,IF(SUM($D205,I175)&gt;AK$5,$Z186/I175,$Z186-SUM($I205:AJ205)))</f>
        <v>0</v>
      </c>
      <c r="AL205" s="4">
        <f>IF(AL$5&lt;=$D205,0,IF(SUM($D205,I175)&gt;AL$5,$Z186/I175,$Z186-SUM($I205:AK205)))</f>
        <v>0</v>
      </c>
      <c r="AM205" s="4">
        <f>IF(AM$5&lt;=$D205,0,IF(SUM($D205,I175)&gt;AM$5,$Z186/I175,$Z186-SUM($I205:AL205)))</f>
        <v>0</v>
      </c>
      <c r="AN205" s="4">
        <f>IF(AN$5&lt;=$D205,0,IF(SUM($D205,I175)&gt;AN$5,$Z186/I175,$Z186-SUM($I205:AM205)))</f>
        <v>0</v>
      </c>
      <c r="AO205" s="4">
        <f>IF(AO$5&lt;=$D205,0,IF(SUM($D205,I175)&gt;AO$5,$Z186/I175,$Z186-SUM($I205:AN205)))</f>
        <v>0</v>
      </c>
      <c r="AP205" s="4">
        <f>IF(AP$5&lt;=$D205,0,IF(SUM($D205,I175)&gt;AP$5,$Z186/I175,$Z186-SUM($I205:AO205)))</f>
        <v>0</v>
      </c>
      <c r="AQ205" s="4">
        <f>IF(AQ$5&lt;=$D205,0,IF(SUM($D205,I175)&gt;AQ$5,$Z186/I175,$Z186-SUM($I205:AP205)))</f>
        <v>0</v>
      </c>
      <c r="AR205" s="4">
        <f>IF(AR$5&lt;=$D205,0,IF(SUM($D205,I175)&gt;AR$5,$Z186/I175,$Z186-SUM($I205:AQ205)))</f>
        <v>0</v>
      </c>
      <c r="AS205" s="4">
        <f>IF(AS$5&lt;=$D205,0,IF(SUM($D205,I175)&gt;AS$5,$Z186/I175,$Z186-SUM($I205:AR205)))</f>
        <v>0</v>
      </c>
      <c r="AT205" s="4">
        <f>IF(AT$5&lt;=$D205,0,IF(SUM($D205,I175)&gt;AT$5,$Z186/I175,$Z186-SUM($I205:AS205)))</f>
        <v>0</v>
      </c>
      <c r="AU205" s="4">
        <f>IF(AU$5&lt;=$D205,0,IF(SUM($D205,I175)&gt;AU$5,$Z186/I175,$Z186-SUM($I205:AT205)))</f>
        <v>0</v>
      </c>
      <c r="AV205" s="4">
        <f>IF(AV$5&lt;=$D205,0,IF(SUM($D205,I175)&gt;AV$5,$Z186/I175,$Z186-SUM($I205:AU205)))</f>
        <v>0</v>
      </c>
      <c r="AW205" s="4">
        <f>IF(AW$5&lt;=$D205,0,IF(SUM($D205,I175)&gt;AW$5,$Z186/I175,$Z186-SUM($I205:AV205)))</f>
        <v>0</v>
      </c>
      <c r="AX205" s="4">
        <f>IF(AX$5&lt;=$D205,0,IF(SUM($D205,I175)&gt;AX$5,$Z186/I175,$Z186-SUM($I205:AW205)))</f>
        <v>0</v>
      </c>
      <c r="AY205" s="4">
        <f>IF(AY$5&lt;=$D205,0,IF(SUM($D205,I175)&gt;AY$5,$Z186/I175,$Z186-SUM($I205:AX205)))</f>
        <v>0</v>
      </c>
      <c r="AZ205" s="4">
        <f>IF(AZ$5&lt;=$D205,0,IF(SUM($D205,I175)&gt;AZ$5,$Z186/I175,$Z186-SUM($I205:AY205)))</f>
        <v>0</v>
      </c>
      <c r="BA205" s="4">
        <f>IF(BA$5&lt;=$D205,0,IF(SUM($D205,I175)&gt;BA$5,$Z186/I175,$Z186-SUM($I205:AZ205)))</f>
        <v>0</v>
      </c>
      <c r="BB205" s="4">
        <f>IF(BB$5&lt;=$D205,0,IF(SUM($D205,I175)&gt;BB$5,$Z186/I175,$Z186-SUM($I205:BA205)))</f>
        <v>0</v>
      </c>
      <c r="BC205" s="4">
        <f>IF(BC$5&lt;=$D205,0,IF(SUM($D205,I175)&gt;BC$5,$Z186/I175,$Z186-SUM($I205:BB205)))</f>
        <v>0</v>
      </c>
      <c r="BD205" s="4">
        <f>IF(BD$5&lt;=$D205,0,IF(SUM($D205,I175)&gt;BD$5,$Z186/I175,$Z186-SUM($I205:BC205)))</f>
        <v>0</v>
      </c>
      <c r="BE205" s="4">
        <f>IF(BE$5&lt;=$D205,0,IF(SUM($D205,I175)&gt;BE$5,$Z186/I175,$Z186-SUM($I205:BD205)))</f>
        <v>0</v>
      </c>
      <c r="BF205" s="4">
        <f>IF(BF$5&lt;=$D205,0,IF(SUM($D205,I175)&gt;BF$5,$Z186/I175,$Z186-SUM($I205:BE205)))</f>
        <v>0</v>
      </c>
      <c r="BG205" s="4">
        <f>IF(BG$5&lt;=$D205,0,IF(SUM($D205,I175)&gt;BG$5,$Z186/I175,$Z186-SUM($I205:BF205)))</f>
        <v>0</v>
      </c>
      <c r="BH205" s="4">
        <f>IF(BH$5&lt;=$D205,0,IF(SUM($D205,I175)&gt;BH$5,$Z186/I175,$Z186-SUM($I205:BG205)))</f>
        <v>0</v>
      </c>
      <c r="BI205" s="4">
        <f>IF(BI$5&lt;=$D205,0,IF(SUM($D205,I175)&gt;BI$5,$Z186/I175,$Z186-SUM($I205:BH205)))</f>
        <v>0</v>
      </c>
      <c r="BJ205" s="4">
        <f>IF(BJ$5&lt;=$D205,0,IF(SUM($D205,I175)&gt;BJ$5,$Z186/I175,$Z186-SUM($I205:BI205)))</f>
        <v>0</v>
      </c>
      <c r="BK205" s="4">
        <f>IF(BK$5&lt;=$D205,0,IF(SUM($D205,I175)&gt;BK$5,$Z186/I175,$Z186-SUM($I205:BJ205)))</f>
        <v>0</v>
      </c>
      <c r="BL205" s="4">
        <f>IF(BL$5&lt;=$D205,0,IF(SUM($D205,I175)&gt;BL$5,$Z186/I175,$Z186-SUM($I205:BK205)))</f>
        <v>0</v>
      </c>
      <c r="BM205" s="4">
        <f>IF(BM$5&lt;=$D205,0,IF(SUM($D205,I175)&gt;BM$5,$Z186/I175,$Z186-SUM($I205:BL205)))</f>
        <v>0</v>
      </c>
      <c r="BN205" s="4">
        <f>IF(BN$5&lt;=$D205,0,IF(SUM($D205,I175)&gt;BN$5,$Z186/I175,$Z186-SUM($I205:BM205)))</f>
        <v>0</v>
      </c>
      <c r="BO205" s="4">
        <f>IF(BO$5&lt;=$D205,0,IF(SUM($D205,I175)&gt;BO$5,$Z186/I175,$Z186-SUM($I205:BN205)))</f>
        <v>0</v>
      </c>
      <c r="BP205" s="4">
        <f>IF(BP$5&lt;=$D205,0,IF(SUM($D205,I175)&gt;BP$5,$Z186/I175,$Z186-SUM($I205:BO205)))</f>
        <v>0</v>
      </c>
      <c r="BQ205" s="4">
        <f>IF(BQ$5&lt;=$D205,0,IF(SUM($D205,I175)&gt;BQ$5,$Z186/I175,$Z186-SUM($I205:BP205)))</f>
        <v>0</v>
      </c>
    </row>
    <row r="206" spans="4:69" ht="12.75" customHeight="1">
      <c r="D206" s="23">
        <f t="shared" si="215"/>
        <v>2028</v>
      </c>
      <c r="E206" s="1" t="s">
        <v>25</v>
      </c>
      <c r="I206" s="34"/>
      <c r="J206" s="4">
        <f>IF(J$5&lt;=$D206,0,IF(SUM($D206,I175)&gt;J$5,$AA186/I175,$AA186-SUM($I206:I206)))</f>
        <v>0</v>
      </c>
      <c r="K206" s="4">
        <f>IF(K$5&lt;=$D206,0,IF(SUM($D206,I175)&gt;K$5,$AA186/I175,$AA186-SUM($I206:J206)))</f>
        <v>0</v>
      </c>
      <c r="L206" s="4">
        <f>IF(L$5&lt;=$D206,0,IF(SUM($D206,I175)&gt;L$5,$AA186/I175,$AA186-SUM($I206:K206)))</f>
        <v>0</v>
      </c>
      <c r="M206" s="4">
        <f>IF(M$5&lt;=$D206,0,IF(SUM($D206,I175)&gt;M$5,$AA186/I175,$AA186-SUM($I206:L206)))</f>
        <v>0</v>
      </c>
      <c r="N206" s="4">
        <f>IF(N$5&lt;=$D206,0,IF(SUM($D206,I175)&gt;N$5,$AA186/I175,$AA186-SUM($I206:M206)))</f>
        <v>0</v>
      </c>
      <c r="O206" s="4">
        <f>IF(O$5&lt;=$D206,0,IF(SUM($D206,I175)&gt;O$5,$AA186/I175,$AA186-SUM($I206:N206)))</f>
        <v>0</v>
      </c>
      <c r="P206" s="4">
        <f>IF(P$5&lt;=$D206,0,IF(SUM($D206,I175)&gt;P$5,$AA186/I175,$AA186-SUM($I206:O206)))</f>
        <v>0</v>
      </c>
      <c r="Q206" s="4">
        <f>IF(Q$5&lt;=$D206,0,IF(SUM($D206,I175)&gt;Q$5,$AA186/I175,$AA186-SUM($I206:P206)))</f>
        <v>0</v>
      </c>
      <c r="R206" s="4">
        <f>IF(R$5&lt;=$D206,0,IF(SUM($D206,I175)&gt;R$5,$AA186/I175,$AA186-SUM($I206:Q206)))</f>
        <v>0</v>
      </c>
      <c r="S206" s="4">
        <f>IF(S$5&lt;=$D206,0,IF(SUM($D206,I175)&gt;S$5,$AA186/I175,$AA186-SUM($I206:R206)))</f>
        <v>0</v>
      </c>
      <c r="T206" s="4">
        <f>IF(T$5&lt;=$D206,0,IF(SUM($D206,I175)&gt;T$5,$AA186/I175,$AA186-SUM($I206:S206)))</f>
        <v>0</v>
      </c>
      <c r="U206" s="4">
        <f>IF(U$5&lt;=$D206,0,IF(SUM($D206,I175)&gt;U$5,$AA186/I175,$AA186-SUM($I206:T206)))</f>
        <v>0</v>
      </c>
      <c r="V206" s="4">
        <f>IF(V$5&lt;=$D206,0,IF(SUM($D206,I175)&gt;V$5,$AA186/I175,$AA186-SUM($I206:U206)))</f>
        <v>0</v>
      </c>
      <c r="W206" s="4">
        <f>IF(W$5&lt;=$D206,0,IF(SUM($D206,I175)&gt;W$5,$AA186/I175,$AA186-SUM($I206:V206)))</f>
        <v>0</v>
      </c>
      <c r="X206" s="4">
        <f>IF(X$5&lt;=$D206,0,IF(SUM($D206,I175)&gt;X$5,$AA186/I175,$AA186-SUM($I206:W206)))</f>
        <v>0</v>
      </c>
      <c r="Y206" s="4">
        <f>IF(Y$5&lt;=$D206,0,IF(SUM($D206,I175)&gt;Y$5,$AA186/I175,$AA186-SUM($I206:X206)))</f>
        <v>0</v>
      </c>
      <c r="Z206" s="4">
        <f>IF(Z$5&lt;=$D206,0,IF(SUM($D206,I175)&gt;Z$5,$AA186/I175,$AA186-SUM($I206:Y206)))</f>
        <v>0</v>
      </c>
      <c r="AA206" s="4">
        <f>IF(AA$5&lt;=$D206,0,IF(SUM($D206,I175)&gt;AA$5,$AA186/I175,$AA186-SUM($I206:Z206)))</f>
        <v>0</v>
      </c>
      <c r="AB206" s="4">
        <f>IF(AB$5&lt;=$D206,0,IF(SUM($D206,I175)&gt;AB$5,$AA186/I175,$AA186-SUM($I206:AA206)))</f>
        <v>0</v>
      </c>
      <c r="AC206" s="4">
        <f>IF(AC$5&lt;=$D206,0,IF(SUM($D206,I175)&gt;AC$5,$AA186/I175,$AA186-SUM($I206:AB206)))</f>
        <v>0</v>
      </c>
      <c r="AD206" s="4">
        <f>IF(AD$5&lt;=$D206,0,IF(SUM($D206,I175)&gt;AD$5,$AA186/I175,$AA186-SUM($I206:AC206)))</f>
        <v>0</v>
      </c>
      <c r="AE206" s="4">
        <f>IF(AE$5&lt;=$D206,0,IF(SUM($D206,I175)&gt;AE$5,$AA186/I175,$AA186-SUM($I206:AD206)))</f>
        <v>0</v>
      </c>
      <c r="AF206" s="4">
        <f>IF(AF$5&lt;=$D206,0,IF(SUM($D206,I175)&gt;AF$5,$AA186/I175,$AA186-SUM($I206:AE206)))</f>
        <v>0</v>
      </c>
      <c r="AG206" s="4">
        <f>IF(AG$5&lt;=$D206,0,IF(SUM($D206,I175)&gt;AG$5,$AA186/I175,$AA186-SUM($I206:AF206)))</f>
        <v>0</v>
      </c>
      <c r="AH206" s="4">
        <f>IF(AH$5&lt;=$D206,0,IF(SUM($D206,I175)&gt;AH$5,$AA186/I175,$AA186-SUM($I206:AG206)))</f>
        <v>0</v>
      </c>
      <c r="AI206" s="4">
        <f>IF(AI$5&lt;=$D206,0,IF(SUM($D206,I175)&gt;AI$5,$AA186/I175,$AA186-SUM($I206:AH206)))</f>
        <v>0</v>
      </c>
      <c r="AJ206" s="4">
        <f>IF(AJ$5&lt;=$D206,0,IF(SUM($D206,I175)&gt;AJ$5,$AA186/I175,$AA186-SUM($I206:AI206)))</f>
        <v>0</v>
      </c>
      <c r="AK206" s="4">
        <f>IF(AK$5&lt;=$D206,0,IF(SUM($D206,I175)&gt;AK$5,$AA186/I175,$AA186-SUM($I206:AJ206)))</f>
        <v>0</v>
      </c>
      <c r="AL206" s="4">
        <f>IF(AL$5&lt;=$D206,0,IF(SUM($D206,I175)&gt;AL$5,$AA186/I175,$AA186-SUM($I206:AK206)))</f>
        <v>0</v>
      </c>
      <c r="AM206" s="4">
        <f>IF(AM$5&lt;=$D206,0,IF(SUM($D206,I175)&gt;AM$5,$AA186/I175,$AA186-SUM($I206:AL206)))</f>
        <v>0</v>
      </c>
      <c r="AN206" s="4">
        <f>IF(AN$5&lt;=$D206,0,IF(SUM($D206,I175)&gt;AN$5,$AA186/I175,$AA186-SUM($I206:AM206)))</f>
        <v>0</v>
      </c>
      <c r="AO206" s="4">
        <f>IF(AO$5&lt;=$D206,0,IF(SUM($D206,I175)&gt;AO$5,$AA186/I175,$AA186-SUM($I206:AN206)))</f>
        <v>0</v>
      </c>
      <c r="AP206" s="4">
        <f>IF(AP$5&lt;=$D206,0,IF(SUM($D206,I175)&gt;AP$5,$AA186/I175,$AA186-SUM($I206:AO206)))</f>
        <v>0</v>
      </c>
      <c r="AQ206" s="4">
        <f>IF(AQ$5&lt;=$D206,0,IF(SUM($D206,I175)&gt;AQ$5,$AA186/I175,$AA186-SUM($I206:AP206)))</f>
        <v>0</v>
      </c>
      <c r="AR206" s="4">
        <f>IF(AR$5&lt;=$D206,0,IF(SUM($D206,I175)&gt;AR$5,$AA186/I175,$AA186-SUM($I206:AQ206)))</f>
        <v>0</v>
      </c>
      <c r="AS206" s="4">
        <f>IF(AS$5&lt;=$D206,0,IF(SUM($D206,I175)&gt;AS$5,$AA186/I175,$AA186-SUM($I206:AR206)))</f>
        <v>0</v>
      </c>
      <c r="AT206" s="4">
        <f>IF(AT$5&lt;=$D206,0,IF(SUM($D206,I175)&gt;AT$5,$AA186/I175,$AA186-SUM($I206:AS206)))</f>
        <v>0</v>
      </c>
      <c r="AU206" s="4">
        <f>IF(AU$5&lt;=$D206,0,IF(SUM($D206,I175)&gt;AU$5,$AA186/I175,$AA186-SUM($I206:AT206)))</f>
        <v>0</v>
      </c>
      <c r="AV206" s="4">
        <f>IF(AV$5&lt;=$D206,0,IF(SUM($D206,I175)&gt;AV$5,$AA186/I175,$AA186-SUM($I206:AU206)))</f>
        <v>0</v>
      </c>
      <c r="AW206" s="4">
        <f>IF(AW$5&lt;=$D206,0,IF(SUM($D206,I175)&gt;AW$5,$AA186/I175,$AA186-SUM($I206:AV206)))</f>
        <v>0</v>
      </c>
      <c r="AX206" s="4">
        <f>IF(AX$5&lt;=$D206,0,IF(SUM($D206,I175)&gt;AX$5,$AA186/I175,$AA186-SUM($I206:AW206)))</f>
        <v>0</v>
      </c>
      <c r="AY206" s="4">
        <f>IF(AY$5&lt;=$D206,0,IF(SUM($D206,I175)&gt;AY$5,$AA186/I175,$AA186-SUM($I206:AX206)))</f>
        <v>0</v>
      </c>
      <c r="AZ206" s="4">
        <f>IF(AZ$5&lt;=$D206,0,IF(SUM($D206,I175)&gt;AZ$5,$AA186/I175,$AA186-SUM($I206:AY206)))</f>
        <v>0</v>
      </c>
      <c r="BA206" s="4">
        <f>IF(BA$5&lt;=$D206,0,IF(SUM($D206,I175)&gt;BA$5,$AA186/I175,$AA186-SUM($I206:AZ206)))</f>
        <v>0</v>
      </c>
      <c r="BB206" s="4">
        <f>IF(BB$5&lt;=$D206,0,IF(SUM($D206,I175)&gt;BB$5,$AA186/I175,$AA186-SUM($I206:BA206)))</f>
        <v>0</v>
      </c>
      <c r="BC206" s="4">
        <f>IF(BC$5&lt;=$D206,0,IF(SUM($D206,I175)&gt;BC$5,$AA186/I175,$AA186-SUM($I206:BB206)))</f>
        <v>0</v>
      </c>
      <c r="BD206" s="4">
        <f>IF(BD$5&lt;=$D206,0,IF(SUM($D206,I175)&gt;BD$5,$AA186/I175,$AA186-SUM($I206:BC206)))</f>
        <v>0</v>
      </c>
      <c r="BE206" s="4">
        <f>IF(BE$5&lt;=$D206,0,IF(SUM($D206,I175)&gt;BE$5,$AA186/I175,$AA186-SUM($I206:BD206)))</f>
        <v>0</v>
      </c>
      <c r="BF206" s="4">
        <f>IF(BF$5&lt;=$D206,0,IF(SUM($D206,I175)&gt;BF$5,$AA186/I175,$AA186-SUM($I206:BE206)))</f>
        <v>0</v>
      </c>
      <c r="BG206" s="4">
        <f>IF(BG$5&lt;=$D206,0,IF(SUM($D206,I175)&gt;BG$5,$AA186/I175,$AA186-SUM($I206:BF206)))</f>
        <v>0</v>
      </c>
      <c r="BH206" s="4">
        <f>IF(BH$5&lt;=$D206,0,IF(SUM($D206,I175)&gt;BH$5,$AA186/I175,$AA186-SUM($I206:BG206)))</f>
        <v>0</v>
      </c>
      <c r="BI206" s="4">
        <f>IF(BI$5&lt;=$D206,0,IF(SUM($D206,I175)&gt;BI$5,$AA186/I175,$AA186-SUM($I206:BH206)))</f>
        <v>0</v>
      </c>
      <c r="BJ206" s="4">
        <f>IF(BJ$5&lt;=$D206,0,IF(SUM($D206,I175)&gt;BJ$5,$AA186/I175,$AA186-SUM($I206:BI206)))</f>
        <v>0</v>
      </c>
      <c r="BK206" s="4">
        <f>IF(BK$5&lt;=$D206,0,IF(SUM($D206,I175)&gt;BK$5,$AA186/I175,$AA186-SUM($I206:BJ206)))</f>
        <v>0</v>
      </c>
      <c r="BL206" s="4">
        <f>IF(BL$5&lt;=$D206,0,IF(SUM($D206,I175)&gt;BL$5,$AA186/I175,$AA186-SUM($I206:BK206)))</f>
        <v>0</v>
      </c>
      <c r="BM206" s="4">
        <f>IF(BM$5&lt;=$D206,0,IF(SUM($D206,I175)&gt;BM$5,$AA186/I175,$AA186-SUM($I206:BL206)))</f>
        <v>0</v>
      </c>
      <c r="BN206" s="4">
        <f>IF(BN$5&lt;=$D206,0,IF(SUM($D206,I175)&gt;BN$5,$AA186/I175,$AA186-SUM($I206:BM206)))</f>
        <v>0</v>
      </c>
      <c r="BO206" s="4">
        <f>IF(BO$5&lt;=$D206,0,IF(SUM($D206,I175)&gt;BO$5,$AA186/I175,$AA186-SUM($I206:BN206)))</f>
        <v>0</v>
      </c>
      <c r="BP206" s="4">
        <f>IF(BP$5&lt;=$D206,0,IF(SUM($D206,I175)&gt;BP$5,$AA186/I175,$AA186-SUM($I206:BO206)))</f>
        <v>0</v>
      </c>
      <c r="BQ206" s="4">
        <f>IF(BQ$5&lt;=$D206,0,IF(SUM($D206,I175)&gt;BQ$5,$AA186/I175,$AA186-SUM($I206:BP206)))</f>
        <v>0</v>
      </c>
    </row>
    <row r="207" spans="4:69" ht="12.75" customHeight="1">
      <c r="D207" s="23">
        <f t="shared" si="215"/>
        <v>2029</v>
      </c>
      <c r="E207" s="1" t="s">
        <v>25</v>
      </c>
      <c r="I207" s="34"/>
      <c r="J207" s="4">
        <f>IF(J$5&lt;=$D207,0,IF(SUM($D207,I175)&gt;J$5,$AB186/I175,$AB186-SUM($I207:I207)))</f>
        <v>0</v>
      </c>
      <c r="K207" s="4">
        <f>IF(K$5&lt;=$D207,0,IF(SUM($D207,I175)&gt;K$5,$AB186/I175,$AB186-SUM($I207:J207)))</f>
        <v>0</v>
      </c>
      <c r="L207" s="4">
        <f>IF(L$5&lt;=$D207,0,IF(SUM($D207,I175)&gt;L$5,$AB186/I175,$AB186-SUM($I207:K207)))</f>
        <v>0</v>
      </c>
      <c r="M207" s="4">
        <f>IF(M$5&lt;=$D207,0,IF(SUM($D207,I175)&gt;M$5,$AB186/I175,$AB186-SUM($I207:L207)))</f>
        <v>0</v>
      </c>
      <c r="N207" s="4">
        <f>IF(N$5&lt;=$D207,0,IF(SUM($D207,I175)&gt;N$5,$AB186/I175,$AB186-SUM($I207:M207)))</f>
        <v>0</v>
      </c>
      <c r="O207" s="4">
        <f>IF(O$5&lt;=$D207,0,IF(SUM($D207,I175)&gt;O$5,$AB186/I175,$AB186-SUM($I207:N207)))</f>
        <v>0</v>
      </c>
      <c r="P207" s="4">
        <f>IF(P$5&lt;=$D207,0,IF(SUM($D207,I175)&gt;P$5,$AB186/I175,$AB186-SUM($I207:O207)))</f>
        <v>0</v>
      </c>
      <c r="Q207" s="4">
        <f>IF(Q$5&lt;=$D207,0,IF(SUM($D207,I175)&gt;Q$5,$AB186/I175,$AB186-SUM($I207:P207)))</f>
        <v>0</v>
      </c>
      <c r="R207" s="4">
        <f>IF(R$5&lt;=$D207,0,IF(SUM($D207,I175)&gt;R$5,$AB186/I175,$AB186-SUM($I207:Q207)))</f>
        <v>0</v>
      </c>
      <c r="S207" s="4">
        <f>IF(S$5&lt;=$D207,0,IF(SUM($D207,I175)&gt;S$5,$AB186/I175,$AB186-SUM($I207:R207)))</f>
        <v>0</v>
      </c>
      <c r="T207" s="4">
        <f>IF(T$5&lt;=$D207,0,IF(SUM($D207,I175)&gt;T$5,$AB186/I175,$AB186-SUM($I207:S207)))</f>
        <v>0</v>
      </c>
      <c r="U207" s="4">
        <f>IF(U$5&lt;=$D207,0,IF(SUM($D207,I175)&gt;U$5,$AB186/I175,$AB186-SUM($I207:T207)))</f>
        <v>0</v>
      </c>
      <c r="V207" s="4">
        <f>IF(V$5&lt;=$D207,0,IF(SUM($D207,I175)&gt;V$5,$AB186/I175,$AB186-SUM($I207:U207)))</f>
        <v>0</v>
      </c>
      <c r="W207" s="4">
        <f>IF(W$5&lt;=$D207,0,IF(SUM($D207,I175)&gt;W$5,$AB186/I175,$AB186-SUM($I207:V207)))</f>
        <v>0</v>
      </c>
      <c r="X207" s="4">
        <f>IF(X$5&lt;=$D207,0,IF(SUM($D207,I175)&gt;X$5,$AB186/I175,$AB186-SUM($I207:W207)))</f>
        <v>0</v>
      </c>
      <c r="Y207" s="4">
        <f>IF(Y$5&lt;=$D207,0,IF(SUM($D207,I175)&gt;Y$5,$AB186/I175,$AB186-SUM($I207:X207)))</f>
        <v>0</v>
      </c>
      <c r="Z207" s="4">
        <f>IF(Z$5&lt;=$D207,0,IF(SUM($D207,I175)&gt;Z$5,$AB186/I175,$AB186-SUM($I207:Y207)))</f>
        <v>0</v>
      </c>
      <c r="AA207" s="4">
        <f>IF(AA$5&lt;=$D207,0,IF(SUM($D207,I175)&gt;AA$5,$AB186/I175,$AB186-SUM($I207:Z207)))</f>
        <v>0</v>
      </c>
      <c r="AB207" s="4">
        <f>IF(AB$5&lt;=$D207,0,IF(SUM($D207,I175)&gt;AB$5,$AB186/I175,$AB186-SUM($I207:AA207)))</f>
        <v>0</v>
      </c>
      <c r="AC207" s="4">
        <f>IF(AC$5&lt;=$D207,0,IF(SUM($D207,I175)&gt;AC$5,$AB186/I175,$AB186-SUM($I207:AB207)))</f>
        <v>0</v>
      </c>
      <c r="AD207" s="4">
        <f>IF(AD$5&lt;=$D207,0,IF(SUM($D207,I175)&gt;AD$5,$AB186/I175,$AB186-SUM($I207:AC207)))</f>
        <v>0</v>
      </c>
      <c r="AE207" s="4">
        <f>IF(AE$5&lt;=$D207,0,IF(SUM($D207,I175)&gt;AE$5,$AB186/I175,$AB186-SUM($I207:AD207)))</f>
        <v>0</v>
      </c>
      <c r="AF207" s="4">
        <f>IF(AF$5&lt;=$D207,0,IF(SUM($D207,I175)&gt;AF$5,$AB186/I175,$AB186-SUM($I207:AE207)))</f>
        <v>0</v>
      </c>
      <c r="AG207" s="4">
        <f>IF(AG$5&lt;=$D207,0,IF(SUM($D207,I175)&gt;AG$5,$AB186/I175,$AB186-SUM($I207:AF207)))</f>
        <v>0</v>
      </c>
      <c r="AH207" s="4">
        <f>IF(AH$5&lt;=$D207,0,IF(SUM($D207,I175)&gt;AH$5,$AB186/I175,$AB186-SUM($I207:AG207)))</f>
        <v>0</v>
      </c>
      <c r="AI207" s="4">
        <f>IF(AI$5&lt;=$D207,0,IF(SUM($D207,I175)&gt;AI$5,$AB186/I175,$AB186-SUM($I207:AH207)))</f>
        <v>0</v>
      </c>
      <c r="AJ207" s="4">
        <f>IF(AJ$5&lt;=$D207,0,IF(SUM($D207,I175)&gt;AJ$5,$AB186/I175,$AB186-SUM($I207:AI207)))</f>
        <v>0</v>
      </c>
      <c r="AK207" s="4">
        <f>IF(AK$5&lt;=$D207,0,IF(SUM($D207,I175)&gt;AK$5,$AB186/I175,$AB186-SUM($I207:AJ207)))</f>
        <v>0</v>
      </c>
      <c r="AL207" s="4">
        <f>IF(AL$5&lt;=$D207,0,IF(SUM($D207,I175)&gt;AL$5,$AB186/I175,$AB186-SUM($I207:AK207)))</f>
        <v>0</v>
      </c>
      <c r="AM207" s="4">
        <f>IF(AM$5&lt;=$D207,0,IF(SUM($D207,I175)&gt;AM$5,$AB186/I175,$AB186-SUM($I207:AL207)))</f>
        <v>0</v>
      </c>
      <c r="AN207" s="4">
        <f>IF(AN$5&lt;=$D207,0,IF(SUM($D207,I175)&gt;AN$5,$AB186/I175,$AB186-SUM($I207:AM207)))</f>
        <v>0</v>
      </c>
      <c r="AO207" s="4">
        <f>IF(AO$5&lt;=$D207,0,IF(SUM($D207,I175)&gt;AO$5,$AB186/I175,$AB186-SUM($I207:AN207)))</f>
        <v>0</v>
      </c>
      <c r="AP207" s="4">
        <f>IF(AP$5&lt;=$D207,0,IF(SUM($D207,I175)&gt;AP$5,$AB186/I175,$AB186-SUM($I207:AO207)))</f>
        <v>0</v>
      </c>
      <c r="AQ207" s="4">
        <f>IF(AQ$5&lt;=$D207,0,IF(SUM($D207,I175)&gt;AQ$5,$AB186/I175,$AB186-SUM($I207:AP207)))</f>
        <v>0</v>
      </c>
      <c r="AR207" s="4">
        <f>IF(AR$5&lt;=$D207,0,IF(SUM($D207,I175)&gt;AR$5,$AB186/I175,$AB186-SUM($I207:AQ207)))</f>
        <v>0</v>
      </c>
      <c r="AS207" s="4">
        <f>IF(AS$5&lt;=$D207,0,IF(SUM($D207,I175)&gt;AS$5,$AB186/I175,$AB186-SUM($I207:AR207)))</f>
        <v>0</v>
      </c>
      <c r="AT207" s="4">
        <f>IF(AT$5&lt;=$D207,0,IF(SUM($D207,I175)&gt;AT$5,$AB186/I175,$AB186-SUM($I207:AS207)))</f>
        <v>0</v>
      </c>
      <c r="AU207" s="4">
        <f>IF(AU$5&lt;=$D207,0,IF(SUM($D207,I175)&gt;AU$5,$AB186/I175,$AB186-SUM($I207:AT207)))</f>
        <v>0</v>
      </c>
      <c r="AV207" s="4">
        <f>IF(AV$5&lt;=$D207,0,IF(SUM($D207,I175)&gt;AV$5,$AB186/I175,$AB186-SUM($I207:AU207)))</f>
        <v>0</v>
      </c>
      <c r="AW207" s="4">
        <f>IF(AW$5&lt;=$D207,0,IF(SUM($D207,I175)&gt;AW$5,$AB186/I175,$AB186-SUM($I207:AV207)))</f>
        <v>0</v>
      </c>
      <c r="AX207" s="4">
        <f>IF(AX$5&lt;=$D207,0,IF(SUM($D207,I175)&gt;AX$5,$AB186/I175,$AB186-SUM($I207:AW207)))</f>
        <v>0</v>
      </c>
      <c r="AY207" s="4">
        <f>IF(AY$5&lt;=$D207,0,IF(SUM($D207,I175)&gt;AY$5,$AB186/I175,$AB186-SUM($I207:AX207)))</f>
        <v>0</v>
      </c>
      <c r="AZ207" s="4">
        <f>IF(AZ$5&lt;=$D207,0,IF(SUM($D207,I175)&gt;AZ$5,$AB186/I175,$AB186-SUM($I207:AY207)))</f>
        <v>0</v>
      </c>
      <c r="BA207" s="4">
        <f>IF(BA$5&lt;=$D207,0,IF(SUM($D207,I175)&gt;BA$5,$AB186/I175,$AB186-SUM($I207:AZ207)))</f>
        <v>0</v>
      </c>
      <c r="BB207" s="4">
        <f>IF(BB$5&lt;=$D207,0,IF(SUM($D207,I175)&gt;BB$5,$AB186/I175,$AB186-SUM($I207:BA207)))</f>
        <v>0</v>
      </c>
      <c r="BC207" s="4">
        <f>IF(BC$5&lt;=$D207,0,IF(SUM($D207,I175)&gt;BC$5,$AB186/I175,$AB186-SUM($I207:BB207)))</f>
        <v>0</v>
      </c>
      <c r="BD207" s="4">
        <f>IF(BD$5&lt;=$D207,0,IF(SUM($D207,I175)&gt;BD$5,$AB186/I175,$AB186-SUM($I207:BC207)))</f>
        <v>0</v>
      </c>
      <c r="BE207" s="4">
        <f>IF(BE$5&lt;=$D207,0,IF(SUM($D207,I175)&gt;BE$5,$AB186/I175,$AB186-SUM($I207:BD207)))</f>
        <v>0</v>
      </c>
      <c r="BF207" s="4">
        <f>IF(BF$5&lt;=$D207,0,IF(SUM($D207,I175)&gt;BF$5,$AB186/I175,$AB186-SUM($I207:BE207)))</f>
        <v>0</v>
      </c>
      <c r="BG207" s="4">
        <f>IF(BG$5&lt;=$D207,0,IF(SUM($D207,I175)&gt;BG$5,$AB186/I175,$AB186-SUM($I207:BF207)))</f>
        <v>0</v>
      </c>
      <c r="BH207" s="4">
        <f>IF(BH$5&lt;=$D207,0,IF(SUM($D207,I175)&gt;BH$5,$AB186/I175,$AB186-SUM($I207:BG207)))</f>
        <v>0</v>
      </c>
      <c r="BI207" s="4">
        <f>IF(BI$5&lt;=$D207,0,IF(SUM($D207,I175)&gt;BI$5,$AB186/I175,$AB186-SUM($I207:BH207)))</f>
        <v>0</v>
      </c>
      <c r="BJ207" s="4">
        <f>IF(BJ$5&lt;=$D207,0,IF(SUM($D207,I175)&gt;BJ$5,$AB186/I175,$AB186-SUM($I207:BI207)))</f>
        <v>0</v>
      </c>
      <c r="BK207" s="4">
        <f>IF(BK$5&lt;=$D207,0,IF(SUM($D207,I175)&gt;BK$5,$AB186/I175,$AB186-SUM($I207:BJ207)))</f>
        <v>0</v>
      </c>
      <c r="BL207" s="4">
        <f>IF(BL$5&lt;=$D207,0,IF(SUM($D207,I175)&gt;BL$5,$AB186/I175,$AB186-SUM($I207:BK207)))</f>
        <v>0</v>
      </c>
      <c r="BM207" s="4">
        <f>IF(BM$5&lt;=$D207,0,IF(SUM($D207,I175)&gt;BM$5,$AB186/I175,$AB186-SUM($I207:BL207)))</f>
        <v>0</v>
      </c>
      <c r="BN207" s="4">
        <f>IF(BN$5&lt;=$D207,0,IF(SUM($D207,I175)&gt;BN$5,$AB186/I175,$AB186-SUM($I207:BM207)))</f>
        <v>0</v>
      </c>
      <c r="BO207" s="4">
        <f>IF(BO$5&lt;=$D207,0,IF(SUM($D207,I175)&gt;BO$5,$AB186/I175,$AB186-SUM($I207:BN207)))</f>
        <v>0</v>
      </c>
      <c r="BP207" s="4">
        <f>IF(BP$5&lt;=$D207,0,IF(SUM($D207,I175)&gt;BP$5,$AB186/I175,$AB186-SUM($I207:BO207)))</f>
        <v>0</v>
      </c>
      <c r="BQ207" s="4">
        <f>IF(BQ$5&lt;=$D207,0,IF(SUM($D207,I175)&gt;BQ$5,$AB186/I175,$AB186-SUM($I207:BP207)))</f>
        <v>0</v>
      </c>
    </row>
    <row r="208" spans="4:69" ht="12.75" customHeight="1">
      <c r="D208" s="23">
        <f t="shared" si="215"/>
        <v>2030</v>
      </c>
      <c r="E208" s="1" t="s">
        <v>25</v>
      </c>
      <c r="I208" s="34"/>
      <c r="J208" s="4">
        <f>IF(J$5&lt;=$D208,0,IF(SUM($D208,I175)&gt;J$5,$AC186/I175,$AC186-SUM($I208:I208)))</f>
        <v>0</v>
      </c>
      <c r="K208" s="4">
        <f>IF(K$5&lt;=$D208,0,IF(SUM($D208,I175)&gt;K$5,$AC186/I175,$AC186-SUM($I208:J208)))</f>
        <v>0</v>
      </c>
      <c r="L208" s="4">
        <f>IF(L$5&lt;=$D208,0,IF(SUM($D208,I175)&gt;L$5,$AC186/I175,$AC186-SUM($I208:K208)))</f>
        <v>0</v>
      </c>
      <c r="M208" s="4">
        <f>IF(M$5&lt;=$D208,0,IF(SUM($D208,I175)&gt;M$5,$AC186/I175,$AC186-SUM($I208:L208)))</f>
        <v>0</v>
      </c>
      <c r="N208" s="4">
        <f>IF(N$5&lt;=$D208,0,IF(SUM($D208,I175)&gt;N$5,$AC186/I175,$AC186-SUM($I208:M208)))</f>
        <v>0</v>
      </c>
      <c r="O208" s="4">
        <f>IF(O$5&lt;=$D208,0,IF(SUM($D208,I175)&gt;O$5,$AC186/I175,$AC186-SUM($I208:N208)))</f>
        <v>0</v>
      </c>
      <c r="P208" s="4">
        <f>IF(P$5&lt;=$D208,0,IF(SUM($D208,I175)&gt;P$5,$AC186/I175,$AC186-SUM($I208:O208)))</f>
        <v>0</v>
      </c>
      <c r="Q208" s="4">
        <f>IF(Q$5&lt;=$D208,0,IF(SUM($D208,I175)&gt;Q$5,$AC186/I175,$AC186-SUM($I208:P208)))</f>
        <v>0</v>
      </c>
      <c r="R208" s="4">
        <f>IF(R$5&lt;=$D208,0,IF(SUM($D208,I175)&gt;R$5,$AC186/I175,$AC186-SUM($I208:Q208)))</f>
        <v>0</v>
      </c>
      <c r="S208" s="4">
        <f>IF(S$5&lt;=$D208,0,IF(SUM($D208,I175)&gt;S$5,$AC186/I175,$AC186-SUM($I208:R208)))</f>
        <v>0</v>
      </c>
      <c r="T208" s="4">
        <f>IF(T$5&lt;=$D208,0,IF(SUM($D208,I175)&gt;T$5,$AC186/I175,$AC186-SUM($I208:S208)))</f>
        <v>0</v>
      </c>
      <c r="U208" s="4">
        <f>IF(U$5&lt;=$D208,0,IF(SUM($D208,I175)&gt;U$5,$AC186/I175,$AC186-SUM($I208:T208)))</f>
        <v>0</v>
      </c>
      <c r="V208" s="4">
        <f>IF(V$5&lt;=$D208,0,IF(SUM($D208,I175)&gt;V$5,$AC186/I175,$AC186-SUM($I208:U208)))</f>
        <v>0</v>
      </c>
      <c r="W208" s="4">
        <f>IF(W$5&lt;=$D208,0,IF(SUM($D208,I175)&gt;W$5,$AC186/I175,$AC186-SUM($I208:V208)))</f>
        <v>0</v>
      </c>
      <c r="X208" s="4">
        <f>IF(X$5&lt;=$D208,0,IF(SUM($D208,I175)&gt;X$5,$AC186/I175,$AC186-SUM($I208:W208)))</f>
        <v>0</v>
      </c>
      <c r="Y208" s="4">
        <f>IF(Y$5&lt;=$D208,0,IF(SUM($D208,I175)&gt;Y$5,$AC186/I175,$AC186-SUM($I208:X208)))</f>
        <v>0</v>
      </c>
      <c r="Z208" s="4">
        <f>IF(Z$5&lt;=$D208,0,IF(SUM($D208,I175)&gt;Z$5,$AC186/I175,$AC186-SUM($I208:Y208)))</f>
        <v>0</v>
      </c>
      <c r="AA208" s="4">
        <f>IF(AA$5&lt;=$D208,0,IF(SUM($D208,I175)&gt;AA$5,$AC186/I175,$AC186-SUM($I208:Z208)))</f>
        <v>0</v>
      </c>
      <c r="AB208" s="4">
        <f>IF(AB$5&lt;=$D208,0,IF(SUM($D208,I175)&gt;AB$5,$AC186/I175,$AC186-SUM($I208:AA208)))</f>
        <v>0</v>
      </c>
      <c r="AC208" s="4">
        <f>IF(AC$5&lt;=$D208,0,IF(SUM($D208,I175)&gt;AC$5,$AC186/I175,$AC186-SUM($I208:AB208)))</f>
        <v>0</v>
      </c>
      <c r="AD208" s="4">
        <f>IF(AD$5&lt;=$D208,0,IF(SUM($D208,I175)&gt;AD$5,$AC186/I175,$AC186-SUM($I208:AC208)))</f>
        <v>0</v>
      </c>
      <c r="AE208" s="4">
        <f>IF(AE$5&lt;=$D208,0,IF(SUM($D208,I175)&gt;AE$5,$AC186/I175,$AC186-SUM($I208:AD208)))</f>
        <v>0</v>
      </c>
      <c r="AF208" s="4">
        <f>IF(AF$5&lt;=$D208,0,IF(SUM($D208,I175)&gt;AF$5,$AC186/I175,$AC186-SUM($I208:AE208)))</f>
        <v>0</v>
      </c>
      <c r="AG208" s="4">
        <f>IF(AG$5&lt;=$D208,0,IF(SUM($D208,I175)&gt;AG$5,$AC186/I175,$AC186-SUM($I208:AF208)))</f>
        <v>0</v>
      </c>
      <c r="AH208" s="4">
        <f>IF(AH$5&lt;=$D208,0,IF(SUM($D208,I175)&gt;AH$5,$AC186/I175,$AC186-SUM($I208:AG208)))</f>
        <v>0</v>
      </c>
      <c r="AI208" s="4">
        <f>IF(AI$5&lt;=$D208,0,IF(SUM($D208,I175)&gt;AI$5,$AC186/I175,$AC186-SUM($I208:AH208)))</f>
        <v>0</v>
      </c>
      <c r="AJ208" s="4">
        <f>IF(AJ$5&lt;=$D208,0,IF(SUM($D208,I175)&gt;AJ$5,$AC186/I175,$AC186-SUM($I208:AI208)))</f>
        <v>0</v>
      </c>
      <c r="AK208" s="4">
        <f>IF(AK$5&lt;=$D208,0,IF(SUM($D208,I175)&gt;AK$5,$AC186/I175,$AC186-SUM($I208:AJ208)))</f>
        <v>0</v>
      </c>
      <c r="AL208" s="4">
        <f>IF(AL$5&lt;=$D208,0,IF(SUM($D208,I175)&gt;AL$5,$AC186/I175,$AC186-SUM($I208:AK208)))</f>
        <v>0</v>
      </c>
      <c r="AM208" s="4">
        <f>IF(AM$5&lt;=$D208,0,IF(SUM($D208,I175)&gt;AM$5,$AC186/I175,$AC186-SUM($I208:AL208)))</f>
        <v>0</v>
      </c>
      <c r="AN208" s="4">
        <f>IF(AN$5&lt;=$D208,0,IF(SUM($D208,I175)&gt;AN$5,$AC186/I175,$AC186-SUM($I208:AM208)))</f>
        <v>0</v>
      </c>
      <c r="AO208" s="4">
        <f>IF(AO$5&lt;=$D208,0,IF(SUM($D208,I175)&gt;AO$5,$AC186/I175,$AC186-SUM($I208:AN208)))</f>
        <v>0</v>
      </c>
      <c r="AP208" s="4">
        <f>IF(AP$5&lt;=$D208,0,IF(SUM($D208,I175)&gt;AP$5,$AC186/I175,$AC186-SUM($I208:AO208)))</f>
        <v>0</v>
      </c>
      <c r="AQ208" s="4">
        <f>IF(AQ$5&lt;=$D208,0,IF(SUM($D208,I175)&gt;AQ$5,$AC186/I175,$AC186-SUM($I208:AP208)))</f>
        <v>0</v>
      </c>
      <c r="AR208" s="4">
        <f>IF(AR$5&lt;=$D208,0,IF(SUM($D208,I175)&gt;AR$5,$AC186/I175,$AC186-SUM($I208:AQ208)))</f>
        <v>0</v>
      </c>
      <c r="AS208" s="4">
        <f>IF(AS$5&lt;=$D208,0,IF(SUM($D208,I175)&gt;AS$5,$AC186/I175,$AC186-SUM($I208:AR208)))</f>
        <v>0</v>
      </c>
      <c r="AT208" s="4">
        <f>IF(AT$5&lt;=$D208,0,IF(SUM($D208,I175)&gt;AT$5,$AC186/I175,$AC186-SUM($I208:AS208)))</f>
        <v>0</v>
      </c>
      <c r="AU208" s="4">
        <f>IF(AU$5&lt;=$D208,0,IF(SUM($D208,I175)&gt;AU$5,$AC186/I175,$AC186-SUM($I208:AT208)))</f>
        <v>0</v>
      </c>
      <c r="AV208" s="4">
        <f>IF(AV$5&lt;=$D208,0,IF(SUM($D208,I175)&gt;AV$5,$AC186/I175,$AC186-SUM($I208:AU208)))</f>
        <v>0</v>
      </c>
      <c r="AW208" s="4">
        <f>IF(AW$5&lt;=$D208,0,IF(SUM($D208,I175)&gt;AW$5,$AC186/I175,$AC186-SUM($I208:AV208)))</f>
        <v>0</v>
      </c>
      <c r="AX208" s="4">
        <f>IF(AX$5&lt;=$D208,0,IF(SUM($D208,I175)&gt;AX$5,$AC186/I175,$AC186-SUM($I208:AW208)))</f>
        <v>0</v>
      </c>
      <c r="AY208" s="4">
        <f>IF(AY$5&lt;=$D208,0,IF(SUM($D208,I175)&gt;AY$5,$AC186/I175,$AC186-SUM($I208:AX208)))</f>
        <v>0</v>
      </c>
      <c r="AZ208" s="4">
        <f>IF(AZ$5&lt;=$D208,0,IF(SUM($D208,I175)&gt;AZ$5,$AC186/I175,$AC186-SUM($I208:AY208)))</f>
        <v>0</v>
      </c>
      <c r="BA208" s="4">
        <f>IF(BA$5&lt;=$D208,0,IF(SUM($D208,I175)&gt;BA$5,$AC186/I175,$AC186-SUM($I208:AZ208)))</f>
        <v>0</v>
      </c>
      <c r="BB208" s="4">
        <f>IF(BB$5&lt;=$D208,0,IF(SUM($D208,I175)&gt;BB$5,$AC186/I175,$AC186-SUM($I208:BA208)))</f>
        <v>0</v>
      </c>
      <c r="BC208" s="4">
        <f>IF(BC$5&lt;=$D208,0,IF(SUM($D208,I175)&gt;BC$5,$AC186/I175,$AC186-SUM($I208:BB208)))</f>
        <v>0</v>
      </c>
      <c r="BD208" s="4">
        <f>IF(BD$5&lt;=$D208,0,IF(SUM($D208,I175)&gt;BD$5,$AC186/I175,$AC186-SUM($I208:BC208)))</f>
        <v>0</v>
      </c>
      <c r="BE208" s="4">
        <f>IF(BE$5&lt;=$D208,0,IF(SUM($D208,I175)&gt;BE$5,$AC186/I175,$AC186-SUM($I208:BD208)))</f>
        <v>0</v>
      </c>
      <c r="BF208" s="4">
        <f>IF(BF$5&lt;=$D208,0,IF(SUM($D208,I175)&gt;BF$5,$AC186/I175,$AC186-SUM($I208:BE208)))</f>
        <v>0</v>
      </c>
      <c r="BG208" s="4">
        <f>IF(BG$5&lt;=$D208,0,IF(SUM($D208,I175)&gt;BG$5,$AC186/I175,$AC186-SUM($I208:BF208)))</f>
        <v>0</v>
      </c>
      <c r="BH208" s="4">
        <f>IF(BH$5&lt;=$D208,0,IF(SUM($D208,I175)&gt;BH$5,$AC186/I175,$AC186-SUM($I208:BG208)))</f>
        <v>0</v>
      </c>
      <c r="BI208" s="4">
        <f>IF(BI$5&lt;=$D208,0,IF(SUM($D208,I175)&gt;BI$5,$AC186/I175,$AC186-SUM($I208:BH208)))</f>
        <v>0</v>
      </c>
      <c r="BJ208" s="4">
        <f>IF(BJ$5&lt;=$D208,0,IF(SUM($D208,I175)&gt;BJ$5,$AC186/I175,$AC186-SUM($I208:BI208)))</f>
        <v>0</v>
      </c>
      <c r="BK208" s="4">
        <f>IF(BK$5&lt;=$D208,0,IF(SUM($D208,I175)&gt;BK$5,$AC186/I175,$AC186-SUM($I208:BJ208)))</f>
        <v>0</v>
      </c>
      <c r="BL208" s="4">
        <f>IF(BL$5&lt;=$D208,0,IF(SUM($D208,I175)&gt;BL$5,$AC186/I175,$AC186-SUM($I208:BK208)))</f>
        <v>0</v>
      </c>
      <c r="BM208" s="4">
        <f>IF(BM$5&lt;=$D208,0,IF(SUM($D208,I175)&gt;BM$5,$AC186/I175,$AC186-SUM($I208:BL208)))</f>
        <v>0</v>
      </c>
      <c r="BN208" s="4">
        <f>IF(BN$5&lt;=$D208,0,IF(SUM($D208,I175)&gt;BN$5,$AC186/I175,$AC186-SUM($I208:BM208)))</f>
        <v>0</v>
      </c>
      <c r="BO208" s="4">
        <f>IF(BO$5&lt;=$D208,0,IF(SUM($D208,I175)&gt;BO$5,$AC186/I175,$AC186-SUM($I208:BN208)))</f>
        <v>0</v>
      </c>
      <c r="BP208" s="4">
        <f>IF(BP$5&lt;=$D208,0,IF(SUM($D208,I175)&gt;BP$5,$AC186/I175,$AC186-SUM($I208:BO208)))</f>
        <v>0</v>
      </c>
      <c r="BQ208" s="4">
        <f>IF(BQ$5&lt;=$D208,0,IF(SUM($D208,I175)&gt;BQ$5,$AC186/I175,$AC186-SUM($I208:BP208)))</f>
        <v>0</v>
      </c>
    </row>
    <row r="209" spans="4:69" ht="12.75" customHeight="1">
      <c r="D209" s="23">
        <f t="shared" si="215"/>
        <v>2031</v>
      </c>
      <c r="E209" s="1" t="s">
        <v>25</v>
      </c>
      <c r="I209" s="34"/>
      <c r="J209" s="4">
        <f>IF(J$5&lt;=$D209,0,IF(SUM($D209,I175)&gt;J$5,$AD186/I175,$AD186-SUM($I209:I209)))</f>
        <v>0</v>
      </c>
      <c r="K209" s="4">
        <f>IF(K$5&lt;=$D209,0,IF(SUM($D209,I175)&gt;K$5,$AD186/I175,$AD186-SUM($I209:J209)))</f>
        <v>0</v>
      </c>
      <c r="L209" s="4">
        <f>IF(L$5&lt;=$D209,0,IF(SUM($D209,I175)&gt;L$5,$AD186/I175,$AD186-SUM($I209:K209)))</f>
        <v>0</v>
      </c>
      <c r="M209" s="4">
        <f>IF(M$5&lt;=$D209,0,IF(SUM($D209,I175)&gt;M$5,$AD186/I175,$AD186-SUM($I209:L209)))</f>
        <v>0</v>
      </c>
      <c r="N209" s="4">
        <f>IF(N$5&lt;=$D209,0,IF(SUM($D209,I175)&gt;N$5,$AD186/I175,$AD186-SUM($I209:M209)))</f>
        <v>0</v>
      </c>
      <c r="O209" s="4">
        <f>IF(O$5&lt;=$D209,0,IF(SUM($D209,I175)&gt;O$5,$AD186/I175,$AD186-SUM($I209:N209)))</f>
        <v>0</v>
      </c>
      <c r="P209" s="4">
        <f>IF(P$5&lt;=$D209,0,IF(SUM($D209,I175)&gt;P$5,$AD186/I175,$AD186-SUM($I209:O209)))</f>
        <v>0</v>
      </c>
      <c r="Q209" s="4">
        <f>IF(Q$5&lt;=$D209,0,IF(SUM($D209,I175)&gt;Q$5,$AD186/I175,$AD186-SUM($I209:P209)))</f>
        <v>0</v>
      </c>
      <c r="R209" s="4">
        <f>IF(R$5&lt;=$D209,0,IF(SUM($D209,I175)&gt;R$5,$AD186/I175,$AD186-SUM($I209:Q209)))</f>
        <v>0</v>
      </c>
      <c r="S209" s="4">
        <f>IF(S$5&lt;=$D209,0,IF(SUM($D209,I175)&gt;S$5,$AD186/I175,$AD186-SUM($I209:R209)))</f>
        <v>0</v>
      </c>
      <c r="T209" s="4">
        <f>IF(T$5&lt;=$D209,0,IF(SUM($D209,I175)&gt;T$5,$AD186/I175,$AD186-SUM($I209:S209)))</f>
        <v>0</v>
      </c>
      <c r="U209" s="4">
        <f>IF(U$5&lt;=$D209,0,IF(SUM($D209,I175)&gt;U$5,$AD186/I175,$AD186-SUM($I209:T209)))</f>
        <v>0</v>
      </c>
      <c r="V209" s="4">
        <f>IF(V$5&lt;=$D209,0,IF(SUM($D209,I175)&gt;V$5,$AD186/I175,$AD186-SUM($I209:U209)))</f>
        <v>0</v>
      </c>
      <c r="W209" s="4">
        <f>IF(W$5&lt;=$D209,0,IF(SUM($D209,I175)&gt;W$5,$AD186/I175,$AD186-SUM($I209:V209)))</f>
        <v>0</v>
      </c>
      <c r="X209" s="4">
        <f>IF(X$5&lt;=$D209,0,IF(SUM($D209,I175)&gt;X$5,$AD186/I175,$AD186-SUM($I209:W209)))</f>
        <v>0</v>
      </c>
      <c r="Y209" s="4">
        <f>IF(Y$5&lt;=$D209,0,IF(SUM($D209,I175)&gt;Y$5,$AD186/I175,$AD186-SUM($I209:X209)))</f>
        <v>0</v>
      </c>
      <c r="Z209" s="4">
        <f>IF(Z$5&lt;=$D209,0,IF(SUM($D209,I175)&gt;Z$5,$AD186/I175,$AD186-SUM($I209:Y209)))</f>
        <v>0</v>
      </c>
      <c r="AA209" s="4">
        <f>IF(AA$5&lt;=$D209,0,IF(SUM($D209,I175)&gt;AA$5,$AD186/I175,$AD186-SUM($I209:Z209)))</f>
        <v>0</v>
      </c>
      <c r="AB209" s="4">
        <f>IF(AB$5&lt;=$D209,0,IF(SUM($D209,I175)&gt;AB$5,$AD186/I175,$AD186-SUM($I209:AA209)))</f>
        <v>0</v>
      </c>
      <c r="AC209" s="4">
        <f>IF(AC$5&lt;=$D209,0,IF(SUM($D209,I175)&gt;AC$5,$AD186/I175,$AD186-SUM($I209:AB209)))</f>
        <v>0</v>
      </c>
      <c r="AD209" s="4">
        <f>IF(AD$5&lt;=$D209,0,IF(SUM($D209,I175)&gt;AD$5,$AD186/I175,$AD186-SUM($I209:AC209)))</f>
        <v>0</v>
      </c>
      <c r="AE209" s="4">
        <f>IF(AE$5&lt;=$D209,0,IF(SUM($D209,I175)&gt;AE$5,$AD186/I175,$AD186-SUM($I209:AD209)))</f>
        <v>0</v>
      </c>
      <c r="AF209" s="4">
        <f>IF(AF$5&lt;=$D209,0,IF(SUM($D209,I175)&gt;AF$5,$AD186/I175,$AD186-SUM($I209:AE209)))</f>
        <v>0</v>
      </c>
      <c r="AG209" s="4">
        <f>IF(AG$5&lt;=$D209,0,IF(SUM($D209,I175)&gt;AG$5,$AD186/I175,$AD186-SUM($I209:AF209)))</f>
        <v>0</v>
      </c>
      <c r="AH209" s="4">
        <f>IF(AH$5&lt;=$D209,0,IF(SUM($D209,I175)&gt;AH$5,$AD186/I175,$AD186-SUM($I209:AG209)))</f>
        <v>0</v>
      </c>
      <c r="AI209" s="4">
        <f>IF(AI$5&lt;=$D209,0,IF(SUM($D209,I175)&gt;AI$5,$AD186/I175,$AD186-SUM($I209:AH209)))</f>
        <v>0</v>
      </c>
      <c r="AJ209" s="4">
        <f>IF(AJ$5&lt;=$D209,0,IF(SUM($D209,I175)&gt;AJ$5,$AD186/I175,$AD186-SUM($I209:AI209)))</f>
        <v>0</v>
      </c>
      <c r="AK209" s="4">
        <f>IF(AK$5&lt;=$D209,0,IF(SUM($D209,I175)&gt;AK$5,$AD186/I175,$AD186-SUM($I209:AJ209)))</f>
        <v>0</v>
      </c>
      <c r="AL209" s="4">
        <f>IF(AL$5&lt;=$D209,0,IF(SUM($D209,I175)&gt;AL$5,$AD186/I175,$AD186-SUM($I209:AK209)))</f>
        <v>0</v>
      </c>
      <c r="AM209" s="4">
        <f>IF(AM$5&lt;=$D209,0,IF(SUM($D209,I175)&gt;AM$5,$AD186/I175,$AD186-SUM($I209:AL209)))</f>
        <v>0</v>
      </c>
      <c r="AN209" s="4">
        <f>IF(AN$5&lt;=$D209,0,IF(SUM($D209,I175)&gt;AN$5,$AD186/I175,$AD186-SUM($I209:AM209)))</f>
        <v>0</v>
      </c>
      <c r="AO209" s="4">
        <f>IF(AO$5&lt;=$D209,0,IF(SUM($D209,I175)&gt;AO$5,$AD186/I175,$AD186-SUM($I209:AN209)))</f>
        <v>0</v>
      </c>
      <c r="AP209" s="4">
        <f>IF(AP$5&lt;=$D209,0,IF(SUM($D209,I175)&gt;AP$5,$AD186/I175,$AD186-SUM($I209:AO209)))</f>
        <v>0</v>
      </c>
      <c r="AQ209" s="4">
        <f>IF(AQ$5&lt;=$D209,0,IF(SUM($D209,I175)&gt;AQ$5,$AD186/I175,$AD186-SUM($I209:AP209)))</f>
        <v>0</v>
      </c>
      <c r="AR209" s="4">
        <f>IF(AR$5&lt;=$D209,0,IF(SUM($D209,I175)&gt;AR$5,$AD186/I175,$AD186-SUM($I209:AQ209)))</f>
        <v>0</v>
      </c>
      <c r="AS209" s="4">
        <f>IF(AS$5&lt;=$D209,0,IF(SUM($D209,I175)&gt;AS$5,$AD186/I175,$AD186-SUM($I209:AR209)))</f>
        <v>0</v>
      </c>
      <c r="AT209" s="4">
        <f>IF(AT$5&lt;=$D209,0,IF(SUM($D209,I175)&gt;AT$5,$AD186/I175,$AD186-SUM($I209:AS209)))</f>
        <v>0</v>
      </c>
      <c r="AU209" s="4">
        <f>IF(AU$5&lt;=$D209,0,IF(SUM($D209,I175)&gt;AU$5,$AD186/I175,$AD186-SUM($I209:AT209)))</f>
        <v>0</v>
      </c>
      <c r="AV209" s="4">
        <f>IF(AV$5&lt;=$D209,0,IF(SUM($D209,I175)&gt;AV$5,$AD186/I175,$AD186-SUM($I209:AU209)))</f>
        <v>0</v>
      </c>
      <c r="AW209" s="4">
        <f>IF(AW$5&lt;=$D209,0,IF(SUM($D209,I175)&gt;AW$5,$AD186/I175,$AD186-SUM($I209:AV209)))</f>
        <v>0</v>
      </c>
      <c r="AX209" s="4">
        <f>IF(AX$5&lt;=$D209,0,IF(SUM($D209,I175)&gt;AX$5,$AD186/I175,$AD186-SUM($I209:AW209)))</f>
        <v>0</v>
      </c>
      <c r="AY209" s="4">
        <f>IF(AY$5&lt;=$D209,0,IF(SUM($D209,I175)&gt;AY$5,$AD186/I175,$AD186-SUM($I209:AX209)))</f>
        <v>0</v>
      </c>
      <c r="AZ209" s="4">
        <f>IF(AZ$5&lt;=$D209,0,IF(SUM($D209,I175)&gt;AZ$5,$AD186/I175,$AD186-SUM($I209:AY209)))</f>
        <v>0</v>
      </c>
      <c r="BA209" s="4">
        <f>IF(BA$5&lt;=$D209,0,IF(SUM($D209,I175)&gt;BA$5,$AD186/I175,$AD186-SUM($I209:AZ209)))</f>
        <v>0</v>
      </c>
      <c r="BB209" s="4">
        <f>IF(BB$5&lt;=$D209,0,IF(SUM($D209,I175)&gt;BB$5,$AD186/I175,$AD186-SUM($I209:BA209)))</f>
        <v>0</v>
      </c>
      <c r="BC209" s="4">
        <f>IF(BC$5&lt;=$D209,0,IF(SUM($D209,I175)&gt;BC$5,$AD186/I175,$AD186-SUM($I209:BB209)))</f>
        <v>0</v>
      </c>
      <c r="BD209" s="4">
        <f>IF(BD$5&lt;=$D209,0,IF(SUM($D209,I175)&gt;BD$5,$AD186/I175,$AD186-SUM($I209:BC209)))</f>
        <v>0</v>
      </c>
      <c r="BE209" s="4">
        <f>IF(BE$5&lt;=$D209,0,IF(SUM($D209,I175)&gt;BE$5,$AD186/I175,$AD186-SUM($I209:BD209)))</f>
        <v>0</v>
      </c>
      <c r="BF209" s="4">
        <f>IF(BF$5&lt;=$D209,0,IF(SUM($D209,I175)&gt;BF$5,$AD186/I175,$AD186-SUM($I209:BE209)))</f>
        <v>0</v>
      </c>
      <c r="BG209" s="4">
        <f>IF(BG$5&lt;=$D209,0,IF(SUM($D209,I175)&gt;BG$5,$AD186/I175,$AD186-SUM($I209:BF209)))</f>
        <v>0</v>
      </c>
      <c r="BH209" s="4">
        <f>IF(BH$5&lt;=$D209,0,IF(SUM($D209,I175)&gt;BH$5,$AD186/I175,$AD186-SUM($I209:BG209)))</f>
        <v>0</v>
      </c>
      <c r="BI209" s="4">
        <f>IF(BI$5&lt;=$D209,0,IF(SUM($D209,I175)&gt;BI$5,$AD186/I175,$AD186-SUM($I209:BH209)))</f>
        <v>0</v>
      </c>
      <c r="BJ209" s="4">
        <f>IF(BJ$5&lt;=$D209,0,IF(SUM($D209,I175)&gt;BJ$5,$AD186/I175,$AD186-SUM($I209:BI209)))</f>
        <v>0</v>
      </c>
      <c r="BK209" s="4">
        <f>IF(BK$5&lt;=$D209,0,IF(SUM($D209,I175)&gt;BK$5,$AD186/I175,$AD186-SUM($I209:BJ209)))</f>
        <v>0</v>
      </c>
      <c r="BL209" s="4">
        <f>IF(BL$5&lt;=$D209,0,IF(SUM($D209,I175)&gt;BL$5,$AD186/I175,$AD186-SUM($I209:BK209)))</f>
        <v>0</v>
      </c>
      <c r="BM209" s="4">
        <f>IF(BM$5&lt;=$D209,0,IF(SUM($D209,I175)&gt;BM$5,$AD186/I175,$AD186-SUM($I209:BL209)))</f>
        <v>0</v>
      </c>
      <c r="BN209" s="4">
        <f>IF(BN$5&lt;=$D209,0,IF(SUM($D209,I175)&gt;BN$5,$AD186/I175,$AD186-SUM($I209:BM209)))</f>
        <v>0</v>
      </c>
      <c r="BO209" s="4">
        <f>IF(BO$5&lt;=$D209,0,IF(SUM($D209,I175)&gt;BO$5,$AD186/I175,$AD186-SUM($I209:BN209)))</f>
        <v>0</v>
      </c>
      <c r="BP209" s="4">
        <f>IF(BP$5&lt;=$D209,0,IF(SUM($D209,I175)&gt;BP$5,$AD186/I175,$AD186-SUM($I209:BO209)))</f>
        <v>0</v>
      </c>
      <c r="BQ209" s="4">
        <f>IF(BQ$5&lt;=$D209,0,IF(SUM($D209,I175)&gt;BQ$5,$AD186/I175,$AD186-SUM($I209:BP209)))</f>
        <v>0</v>
      </c>
    </row>
    <row r="210" spans="4:69" ht="12.75" customHeight="1">
      <c r="D210" s="23">
        <f t="shared" si="215"/>
        <v>2032</v>
      </c>
      <c r="E210" s="1" t="s">
        <v>25</v>
      </c>
      <c r="I210" s="34"/>
      <c r="J210" s="4">
        <f>IF(J$5&lt;=$D210,0,IF(SUM($D210,I175)&gt;J$5,$AE186/I175,$AE186-SUM($I210:I210)))</f>
        <v>0</v>
      </c>
      <c r="K210" s="4">
        <f>IF(K$5&lt;=$D210,0,IF(SUM($D210,I175)&gt;K$5,$AE186/I175,$AE186-SUM($I210:J210)))</f>
        <v>0</v>
      </c>
      <c r="L210" s="4">
        <f>IF(L$5&lt;=$D210,0,IF(SUM($D210,I175)&gt;L$5,$AE186/I175,$AE186-SUM($I210:K210)))</f>
        <v>0</v>
      </c>
      <c r="M210" s="4">
        <f>IF(M$5&lt;=$D210,0,IF(SUM($D210,I175)&gt;M$5,$AE186/I175,$AE186-SUM($I210:L210)))</f>
        <v>0</v>
      </c>
      <c r="N210" s="4">
        <f>IF(N$5&lt;=$D210,0,IF(SUM($D210,I175)&gt;N$5,$AE186/I175,$AE186-SUM($I210:M210)))</f>
        <v>0</v>
      </c>
      <c r="O210" s="4">
        <f>IF(O$5&lt;=$D210,0,IF(SUM($D210,I175)&gt;O$5,$AE186/I175,$AE186-SUM($I210:N210)))</f>
        <v>0</v>
      </c>
      <c r="P210" s="4">
        <f>IF(P$5&lt;=$D210,0,IF(SUM($D210,I175)&gt;P$5,$AE186/I175,$AE186-SUM($I210:O210)))</f>
        <v>0</v>
      </c>
      <c r="Q210" s="4">
        <f>IF(Q$5&lt;=$D210,0,IF(SUM($D210,I175)&gt;Q$5,$AE186/I175,$AE186-SUM($I210:P210)))</f>
        <v>0</v>
      </c>
      <c r="R210" s="4">
        <f>IF(R$5&lt;=$D210,0,IF(SUM($D210,I175)&gt;R$5,$AE186/I175,$AE186-SUM($I210:Q210)))</f>
        <v>0</v>
      </c>
      <c r="S210" s="4">
        <f>IF(S$5&lt;=$D210,0,IF(SUM($D210,I175)&gt;S$5,$AE186/I175,$AE186-SUM($I210:R210)))</f>
        <v>0</v>
      </c>
      <c r="T210" s="4">
        <f>IF(T$5&lt;=$D210,0,IF(SUM($D210,I175)&gt;T$5,$AE186/I175,$AE186-SUM($I210:S210)))</f>
        <v>0</v>
      </c>
      <c r="U210" s="4">
        <f>IF(U$5&lt;=$D210,0,IF(SUM($D210,I175)&gt;U$5,$AE186/I175,$AE186-SUM($I210:T210)))</f>
        <v>0</v>
      </c>
      <c r="V210" s="4">
        <f>IF(V$5&lt;=$D210,0,IF(SUM($D210,I175)&gt;V$5,$AE186/I175,$AE186-SUM($I210:U210)))</f>
        <v>0</v>
      </c>
      <c r="W210" s="4">
        <f>IF(W$5&lt;=$D210,0,IF(SUM($D210,I175)&gt;W$5,$AE186/I175,$AE186-SUM($I210:V210)))</f>
        <v>0</v>
      </c>
      <c r="X210" s="4">
        <f>IF(X$5&lt;=$D210,0,IF(SUM($D210,I175)&gt;X$5,$AE186/I175,$AE186-SUM($I210:W210)))</f>
        <v>0</v>
      </c>
      <c r="Y210" s="4">
        <f>IF(Y$5&lt;=$D210,0,IF(SUM($D210,I175)&gt;Y$5,$AE186/I175,$AE186-SUM($I210:X210)))</f>
        <v>0</v>
      </c>
      <c r="Z210" s="4">
        <f>IF(Z$5&lt;=$D210,0,IF(SUM($D210,I175)&gt;Z$5,$AE186/I175,$AE186-SUM($I210:Y210)))</f>
        <v>0</v>
      </c>
      <c r="AA210" s="4">
        <f>IF(AA$5&lt;=$D210,0,IF(SUM($D210,I175)&gt;AA$5,$AE186/I175,$AE186-SUM($I210:Z210)))</f>
        <v>0</v>
      </c>
      <c r="AB210" s="4">
        <f>IF(AB$5&lt;=$D210,0,IF(SUM($D210,I175)&gt;AB$5,$AE186/I175,$AE186-SUM($I210:AA210)))</f>
        <v>0</v>
      </c>
      <c r="AC210" s="4">
        <f>IF(AC$5&lt;=$D210,0,IF(SUM($D210,I175)&gt;AC$5,$AE186/I175,$AE186-SUM($I210:AB210)))</f>
        <v>0</v>
      </c>
      <c r="AD210" s="4">
        <f>IF(AD$5&lt;=$D210,0,IF(SUM($D210,I175)&gt;AD$5,$AE186/I175,$AE186-SUM($I210:AC210)))</f>
        <v>0</v>
      </c>
      <c r="AE210" s="4">
        <f>IF(AE$5&lt;=$D210,0,IF(SUM($D210,I175)&gt;AE$5,$AE186/I175,$AE186-SUM($I210:AD210)))</f>
        <v>0</v>
      </c>
      <c r="AF210" s="4">
        <f>IF(AF$5&lt;=$D210,0,IF(SUM($D210,I175)&gt;AF$5,$AE186/I175,$AE186-SUM($I210:AE210)))</f>
        <v>0</v>
      </c>
      <c r="AG210" s="4">
        <f>IF(AG$5&lt;=$D210,0,IF(SUM($D210,I175)&gt;AG$5,$AE186/I175,$AE186-SUM($I210:AF210)))</f>
        <v>0</v>
      </c>
      <c r="AH210" s="4">
        <f>IF(AH$5&lt;=$D210,0,IF(SUM($D210,I175)&gt;AH$5,$AE186/I175,$AE186-SUM($I210:AG210)))</f>
        <v>0</v>
      </c>
      <c r="AI210" s="4">
        <f>IF(AI$5&lt;=$D210,0,IF(SUM($D210,I175)&gt;AI$5,$AE186/I175,$AE186-SUM($I210:AH210)))</f>
        <v>0</v>
      </c>
      <c r="AJ210" s="4">
        <f>IF(AJ$5&lt;=$D210,0,IF(SUM($D210,I175)&gt;AJ$5,$AE186/I175,$AE186-SUM($I210:AI210)))</f>
        <v>0</v>
      </c>
      <c r="AK210" s="4">
        <f>IF(AK$5&lt;=$D210,0,IF(SUM($D210,I175)&gt;AK$5,$AE186/I175,$AE186-SUM($I210:AJ210)))</f>
        <v>0</v>
      </c>
      <c r="AL210" s="4">
        <f>IF(AL$5&lt;=$D210,0,IF(SUM($D210,I175)&gt;AL$5,$AE186/I175,$AE186-SUM($I210:AK210)))</f>
        <v>0</v>
      </c>
      <c r="AM210" s="4">
        <f>IF(AM$5&lt;=$D210,0,IF(SUM($D210,I175)&gt;AM$5,$AE186/I175,$AE186-SUM($I210:AL210)))</f>
        <v>0</v>
      </c>
      <c r="AN210" s="4">
        <f>IF(AN$5&lt;=$D210,0,IF(SUM($D210,I175)&gt;AN$5,$AE186/I175,$AE186-SUM($I210:AM210)))</f>
        <v>0</v>
      </c>
      <c r="AO210" s="4">
        <f>IF(AO$5&lt;=$D210,0,IF(SUM($D210,I175)&gt;AO$5,$AE186/I175,$AE186-SUM($I210:AN210)))</f>
        <v>0</v>
      </c>
      <c r="AP210" s="4">
        <f>IF(AP$5&lt;=$D210,0,IF(SUM($D210,I175)&gt;AP$5,$AE186/I175,$AE186-SUM($I210:AO210)))</f>
        <v>0</v>
      </c>
      <c r="AQ210" s="4">
        <f>IF(AQ$5&lt;=$D210,0,IF(SUM($D210,I175)&gt;AQ$5,$AE186/I175,$AE186-SUM($I210:AP210)))</f>
        <v>0</v>
      </c>
      <c r="AR210" s="4">
        <f>IF(AR$5&lt;=$D210,0,IF(SUM($D210,I175)&gt;AR$5,$AE186/I175,$AE186-SUM($I210:AQ210)))</f>
        <v>0</v>
      </c>
      <c r="AS210" s="4">
        <f>IF(AS$5&lt;=$D210,0,IF(SUM($D210,I175)&gt;AS$5,$AE186/I175,$AE186-SUM($I210:AR210)))</f>
        <v>0</v>
      </c>
      <c r="AT210" s="4">
        <f>IF(AT$5&lt;=$D210,0,IF(SUM($D210,I175)&gt;AT$5,$AE186/I175,$AE186-SUM($I210:AS210)))</f>
        <v>0</v>
      </c>
      <c r="AU210" s="4">
        <f>IF(AU$5&lt;=$D210,0,IF(SUM($D210,I175)&gt;AU$5,$AE186/I175,$AE186-SUM($I210:AT210)))</f>
        <v>0</v>
      </c>
      <c r="AV210" s="4">
        <f>IF(AV$5&lt;=$D210,0,IF(SUM($D210,I175)&gt;AV$5,$AE186/I175,$AE186-SUM($I210:AU210)))</f>
        <v>0</v>
      </c>
      <c r="AW210" s="4">
        <f>IF(AW$5&lt;=$D210,0,IF(SUM($D210,I175)&gt;AW$5,$AE186/I175,$AE186-SUM($I210:AV210)))</f>
        <v>0</v>
      </c>
      <c r="AX210" s="4">
        <f>IF(AX$5&lt;=$D210,0,IF(SUM($D210,I175)&gt;AX$5,$AE186/I175,$AE186-SUM($I210:AW210)))</f>
        <v>0</v>
      </c>
      <c r="AY210" s="4">
        <f>IF(AY$5&lt;=$D210,0,IF(SUM($D210,I175)&gt;AY$5,$AE186/I175,$AE186-SUM($I210:AX210)))</f>
        <v>0</v>
      </c>
      <c r="AZ210" s="4">
        <f>IF(AZ$5&lt;=$D210,0,IF(SUM($D210,I175)&gt;AZ$5,$AE186/I175,$AE186-SUM($I210:AY210)))</f>
        <v>0</v>
      </c>
      <c r="BA210" s="4">
        <f>IF(BA$5&lt;=$D210,0,IF(SUM($D210,I175)&gt;BA$5,$AE186/I175,$AE186-SUM($I210:AZ210)))</f>
        <v>0</v>
      </c>
      <c r="BB210" s="4">
        <f>IF(BB$5&lt;=$D210,0,IF(SUM($D210,I175)&gt;BB$5,$AE186/I175,$AE186-SUM($I210:BA210)))</f>
        <v>0</v>
      </c>
      <c r="BC210" s="4">
        <f>IF(BC$5&lt;=$D210,0,IF(SUM($D210,I175)&gt;BC$5,$AE186/I175,$AE186-SUM($I210:BB210)))</f>
        <v>0</v>
      </c>
      <c r="BD210" s="4">
        <f>IF(BD$5&lt;=$D210,0,IF(SUM($D210,I175)&gt;BD$5,$AE186/I175,$AE186-SUM($I210:BC210)))</f>
        <v>0</v>
      </c>
      <c r="BE210" s="4">
        <f>IF(BE$5&lt;=$D210,0,IF(SUM($D210,I175)&gt;BE$5,$AE186/I175,$AE186-SUM($I210:BD210)))</f>
        <v>0</v>
      </c>
      <c r="BF210" s="4">
        <f>IF(BF$5&lt;=$D210,0,IF(SUM($D210,I175)&gt;BF$5,$AE186/I175,$AE186-SUM($I210:BE210)))</f>
        <v>0</v>
      </c>
      <c r="BG210" s="4">
        <f>IF(BG$5&lt;=$D210,0,IF(SUM($D210,I175)&gt;BG$5,$AE186/I175,$AE186-SUM($I210:BF210)))</f>
        <v>0</v>
      </c>
      <c r="BH210" s="4">
        <f>IF(BH$5&lt;=$D210,0,IF(SUM($D210,I175)&gt;BH$5,$AE186/I175,$AE186-SUM($I210:BG210)))</f>
        <v>0</v>
      </c>
      <c r="BI210" s="4">
        <f>IF(BI$5&lt;=$D210,0,IF(SUM($D210,I175)&gt;BI$5,$AE186/I175,$AE186-SUM($I210:BH210)))</f>
        <v>0</v>
      </c>
      <c r="BJ210" s="4">
        <f>IF(BJ$5&lt;=$D210,0,IF(SUM($D210,I175)&gt;BJ$5,$AE186/I175,$AE186-SUM($I210:BI210)))</f>
        <v>0</v>
      </c>
      <c r="BK210" s="4">
        <f>IF(BK$5&lt;=$D210,0,IF(SUM($D210,I175)&gt;BK$5,$AE186/I175,$AE186-SUM($I210:BJ210)))</f>
        <v>0</v>
      </c>
      <c r="BL210" s="4">
        <f>IF(BL$5&lt;=$D210,0,IF(SUM($D210,I175)&gt;BL$5,$AE186/I175,$AE186-SUM($I210:BK210)))</f>
        <v>0</v>
      </c>
      <c r="BM210" s="4">
        <f>IF(BM$5&lt;=$D210,0,IF(SUM($D210,I175)&gt;BM$5,$AE186/I175,$AE186-SUM($I210:BL210)))</f>
        <v>0</v>
      </c>
      <c r="BN210" s="4">
        <f>IF(BN$5&lt;=$D210,0,IF(SUM($D210,I175)&gt;BN$5,$AE186/I175,$AE186-SUM($I210:BM210)))</f>
        <v>0</v>
      </c>
      <c r="BO210" s="4">
        <f>IF(BO$5&lt;=$D210,0,IF(SUM($D210,I175)&gt;BO$5,$AE186/I175,$AE186-SUM($I210:BN210)))</f>
        <v>0</v>
      </c>
      <c r="BP210" s="4">
        <f>IF(BP$5&lt;=$D210,0,IF(SUM($D210,I175)&gt;BP$5,$AE186/I175,$AE186-SUM($I210:BO210)))</f>
        <v>0</v>
      </c>
      <c r="BQ210" s="4">
        <f>IF(BQ$5&lt;=$D210,0,IF(SUM($D210,I175)&gt;BQ$5,$AE186/I175,$AE186-SUM($I210:BP210)))</f>
        <v>0</v>
      </c>
    </row>
    <row r="211" spans="4:69" ht="12.75" customHeight="1">
      <c r="D211" s="23">
        <f t="shared" si="215"/>
        <v>2033</v>
      </c>
      <c r="E211" s="1" t="s">
        <v>25</v>
      </c>
      <c r="I211" s="34"/>
      <c r="J211" s="4">
        <f>IF(J$5&lt;=$D211,0,IF(SUM($D211,I175)&gt;J$5,$AF186/I175,$AF186-SUM($I211:I211)))</f>
        <v>0</v>
      </c>
      <c r="K211" s="4">
        <f>IF(K$5&lt;=$D211,0,IF(SUM($D211,I175)&gt;K$5,$AF186/I175,$AF186-SUM($I211:J211)))</f>
        <v>0</v>
      </c>
      <c r="L211" s="4">
        <f>IF(L$5&lt;=$D211,0,IF(SUM($D211,I175)&gt;L$5,$AF186/I175,$AF186-SUM($I211:K211)))</f>
        <v>0</v>
      </c>
      <c r="M211" s="4">
        <f>IF(M$5&lt;=$D211,0,IF(SUM($D211,I175)&gt;M$5,$AF186/I175,$AF186-SUM($I211:L211)))</f>
        <v>0</v>
      </c>
      <c r="N211" s="4">
        <f>IF(N$5&lt;=$D211,0,IF(SUM($D211,I175)&gt;N$5,$AF186/I175,$AF186-SUM($I211:M211)))</f>
        <v>0</v>
      </c>
      <c r="O211" s="4">
        <f>IF(O$5&lt;=$D211,0,IF(SUM($D211,I175)&gt;O$5,$AF186/I175,$AF186-SUM($I211:N211)))</f>
        <v>0</v>
      </c>
      <c r="P211" s="4">
        <f>IF(P$5&lt;=$D211,0,IF(SUM($D211,I175)&gt;P$5,$AF186/I175,$AF186-SUM($I211:O211)))</f>
        <v>0</v>
      </c>
      <c r="Q211" s="4">
        <f>IF(Q$5&lt;=$D211,0,IF(SUM($D211,I175)&gt;Q$5,$AF186/I175,$AF186-SUM($I211:P211)))</f>
        <v>0</v>
      </c>
      <c r="R211" s="4">
        <f>IF(R$5&lt;=$D211,0,IF(SUM($D211,I175)&gt;R$5,$AF186/I175,$AF186-SUM($I211:Q211)))</f>
        <v>0</v>
      </c>
      <c r="S211" s="4">
        <f>IF(S$5&lt;=$D211,0,IF(SUM($D211,I175)&gt;S$5,$AF186/I175,$AF186-SUM($I211:R211)))</f>
        <v>0</v>
      </c>
      <c r="T211" s="4">
        <f>IF(T$5&lt;=$D211,0,IF(SUM($D211,I175)&gt;T$5,$AF186/I175,$AF186-SUM($I211:S211)))</f>
        <v>0</v>
      </c>
      <c r="U211" s="4">
        <f>IF(U$5&lt;=$D211,0,IF(SUM($D211,I175)&gt;U$5,$AF186/I175,$AF186-SUM($I211:T211)))</f>
        <v>0</v>
      </c>
      <c r="V211" s="4">
        <f>IF(V$5&lt;=$D211,0,IF(SUM($D211,I175)&gt;V$5,$AF186/I175,$AF186-SUM($I211:U211)))</f>
        <v>0</v>
      </c>
      <c r="W211" s="4">
        <f>IF(W$5&lt;=$D211,0,IF(SUM($D211,I175)&gt;W$5,$AF186/I175,$AF186-SUM($I211:V211)))</f>
        <v>0</v>
      </c>
      <c r="X211" s="4">
        <f>IF(X$5&lt;=$D211,0,IF(SUM($D211,I175)&gt;X$5,$AF186/I175,$AF186-SUM($I211:W211)))</f>
        <v>0</v>
      </c>
      <c r="Y211" s="4">
        <f>IF(Y$5&lt;=$D211,0,IF(SUM($D211,I175)&gt;Y$5,$AF186/I175,$AF186-SUM($I211:X211)))</f>
        <v>0</v>
      </c>
      <c r="Z211" s="4">
        <f>IF(Z$5&lt;=$D211,0,IF(SUM($D211,I175)&gt;Z$5,$AF186/I175,$AF186-SUM($I211:Y211)))</f>
        <v>0</v>
      </c>
      <c r="AA211" s="4">
        <f>IF(AA$5&lt;=$D211,0,IF(SUM($D211,I175)&gt;AA$5,$AF186/I175,$AF186-SUM($I211:Z211)))</f>
        <v>0</v>
      </c>
      <c r="AB211" s="4">
        <f>IF(AB$5&lt;=$D211,0,IF(SUM($D211,I175)&gt;AB$5,$AF186/I175,$AF186-SUM($I211:AA211)))</f>
        <v>0</v>
      </c>
      <c r="AC211" s="4">
        <f>IF(AC$5&lt;=$D211,0,IF(SUM($D211,I175)&gt;AC$5,$AF186/I175,$AF186-SUM($I211:AB211)))</f>
        <v>0</v>
      </c>
      <c r="AD211" s="4">
        <f>IF(AD$5&lt;=$D211,0,IF(SUM($D211,I175)&gt;AD$5,$AF186/I175,$AF186-SUM($I211:AC211)))</f>
        <v>0</v>
      </c>
      <c r="AE211" s="4">
        <f>IF(AE$5&lt;=$D211,0,IF(SUM($D211,I175)&gt;AE$5,$AF186/I175,$AF186-SUM($I211:AD211)))</f>
        <v>0</v>
      </c>
      <c r="AF211" s="4">
        <f>IF(AF$5&lt;=$D211,0,IF(SUM($D211,I175)&gt;AF$5,$AF186/I175,$AF186-SUM($I211:AE211)))</f>
        <v>0</v>
      </c>
      <c r="AG211" s="4">
        <f>IF(AG$5&lt;=$D211,0,IF(SUM($D211,I175)&gt;AG$5,$AF186/I175,$AF186-SUM($I211:AF211)))</f>
        <v>0</v>
      </c>
      <c r="AH211" s="4">
        <f>IF(AH$5&lt;=$D211,0,IF(SUM($D211,I175)&gt;AH$5,$AF186/I175,$AF186-SUM($I211:AG211)))</f>
        <v>0</v>
      </c>
      <c r="AI211" s="4">
        <f>IF(AI$5&lt;=$D211,0,IF(SUM($D211,I175)&gt;AI$5,$AF186/I175,$AF186-SUM($I211:AH211)))</f>
        <v>0</v>
      </c>
      <c r="AJ211" s="4">
        <f>IF(AJ$5&lt;=$D211,0,IF(SUM($D211,I175)&gt;AJ$5,$AF186/I175,$AF186-SUM($I211:AI211)))</f>
        <v>0</v>
      </c>
      <c r="AK211" s="4">
        <f>IF(AK$5&lt;=$D211,0,IF(SUM($D211,I175)&gt;AK$5,$AF186/I175,$AF186-SUM($I211:AJ211)))</f>
        <v>0</v>
      </c>
      <c r="AL211" s="4">
        <f>IF(AL$5&lt;=$D211,0,IF(SUM($D211,I175)&gt;AL$5,$AF186/I175,$AF186-SUM($I211:AK211)))</f>
        <v>0</v>
      </c>
      <c r="AM211" s="4">
        <f>IF(AM$5&lt;=$D211,0,IF(SUM($D211,I175)&gt;AM$5,$AF186/I175,$AF186-SUM($I211:AL211)))</f>
        <v>0</v>
      </c>
      <c r="AN211" s="4">
        <f>IF(AN$5&lt;=$D211,0,IF(SUM($D211,I175)&gt;AN$5,$AF186/I175,$AF186-SUM($I211:AM211)))</f>
        <v>0</v>
      </c>
      <c r="AO211" s="4">
        <f>IF(AO$5&lt;=$D211,0,IF(SUM($D211,I175)&gt;AO$5,$AF186/I175,$AF186-SUM($I211:AN211)))</f>
        <v>0</v>
      </c>
      <c r="AP211" s="4">
        <f>IF(AP$5&lt;=$D211,0,IF(SUM($D211,I175)&gt;AP$5,$AF186/I175,$AF186-SUM($I211:AO211)))</f>
        <v>0</v>
      </c>
      <c r="AQ211" s="4">
        <f>IF(AQ$5&lt;=$D211,0,IF(SUM($D211,I175)&gt;AQ$5,$AF186/I175,$AF186-SUM($I211:AP211)))</f>
        <v>0</v>
      </c>
      <c r="AR211" s="4">
        <f>IF(AR$5&lt;=$D211,0,IF(SUM($D211,I175)&gt;AR$5,$AF186/I175,$AF186-SUM($I211:AQ211)))</f>
        <v>0</v>
      </c>
      <c r="AS211" s="4">
        <f>IF(AS$5&lt;=$D211,0,IF(SUM($D211,I175)&gt;AS$5,$AF186/I175,$AF186-SUM($I211:AR211)))</f>
        <v>0</v>
      </c>
      <c r="AT211" s="4">
        <f>IF(AT$5&lt;=$D211,0,IF(SUM($D211,I175)&gt;AT$5,$AF186/I175,$AF186-SUM($I211:AS211)))</f>
        <v>0</v>
      </c>
      <c r="AU211" s="4">
        <f>IF(AU$5&lt;=$D211,0,IF(SUM($D211,I175)&gt;AU$5,$AF186/I175,$AF186-SUM($I211:AT211)))</f>
        <v>0</v>
      </c>
      <c r="AV211" s="4">
        <f>IF(AV$5&lt;=$D211,0,IF(SUM($D211,I175)&gt;AV$5,$AF186/I175,$AF186-SUM($I211:AU211)))</f>
        <v>0</v>
      </c>
      <c r="AW211" s="4">
        <f>IF(AW$5&lt;=$D211,0,IF(SUM($D211,I175)&gt;AW$5,$AF186/I175,$AF186-SUM($I211:AV211)))</f>
        <v>0</v>
      </c>
      <c r="AX211" s="4">
        <f>IF(AX$5&lt;=$D211,0,IF(SUM($D211,I175)&gt;AX$5,$AF186/I175,$AF186-SUM($I211:AW211)))</f>
        <v>0</v>
      </c>
      <c r="AY211" s="4">
        <f>IF(AY$5&lt;=$D211,0,IF(SUM($D211,I175)&gt;AY$5,$AF186/I175,$AF186-SUM($I211:AX211)))</f>
        <v>0</v>
      </c>
      <c r="AZ211" s="4">
        <f>IF(AZ$5&lt;=$D211,0,IF(SUM($D211,I175)&gt;AZ$5,$AF186/I175,$AF186-SUM($I211:AY211)))</f>
        <v>0</v>
      </c>
      <c r="BA211" s="4">
        <f>IF(BA$5&lt;=$D211,0,IF(SUM($D211,I175)&gt;BA$5,$AF186/I175,$AF186-SUM($I211:AZ211)))</f>
        <v>0</v>
      </c>
      <c r="BB211" s="4">
        <f>IF(BB$5&lt;=$D211,0,IF(SUM($D211,I175)&gt;BB$5,$AF186/I175,$AF186-SUM($I211:BA211)))</f>
        <v>0</v>
      </c>
      <c r="BC211" s="4">
        <f>IF(BC$5&lt;=$D211,0,IF(SUM($D211,I175)&gt;BC$5,$AF186/I175,$AF186-SUM($I211:BB211)))</f>
        <v>0</v>
      </c>
      <c r="BD211" s="4">
        <f>IF(BD$5&lt;=$D211,0,IF(SUM($D211,I175)&gt;BD$5,$AF186/I175,$AF186-SUM($I211:BC211)))</f>
        <v>0</v>
      </c>
      <c r="BE211" s="4">
        <f>IF(BE$5&lt;=$D211,0,IF(SUM($D211,I175)&gt;BE$5,$AF186/I175,$AF186-SUM($I211:BD211)))</f>
        <v>0</v>
      </c>
      <c r="BF211" s="4">
        <f>IF(BF$5&lt;=$D211,0,IF(SUM($D211,I175)&gt;BF$5,$AF186/I175,$AF186-SUM($I211:BE211)))</f>
        <v>0</v>
      </c>
      <c r="BG211" s="4">
        <f>IF(BG$5&lt;=$D211,0,IF(SUM($D211,I175)&gt;BG$5,$AF186/I175,$AF186-SUM($I211:BF211)))</f>
        <v>0</v>
      </c>
      <c r="BH211" s="4">
        <f>IF(BH$5&lt;=$D211,0,IF(SUM($D211,I175)&gt;BH$5,$AF186/I175,$AF186-SUM($I211:BG211)))</f>
        <v>0</v>
      </c>
      <c r="BI211" s="4">
        <f>IF(BI$5&lt;=$D211,0,IF(SUM($D211,I175)&gt;BI$5,$AF186/I175,$AF186-SUM($I211:BH211)))</f>
        <v>0</v>
      </c>
      <c r="BJ211" s="4">
        <f>IF(BJ$5&lt;=$D211,0,IF(SUM($D211,I175)&gt;BJ$5,$AF186/I175,$AF186-SUM($I211:BI211)))</f>
        <v>0</v>
      </c>
      <c r="BK211" s="4">
        <f>IF(BK$5&lt;=$D211,0,IF(SUM($D211,I175)&gt;BK$5,$AF186/I175,$AF186-SUM($I211:BJ211)))</f>
        <v>0</v>
      </c>
      <c r="BL211" s="4">
        <f>IF(BL$5&lt;=$D211,0,IF(SUM($D211,I175)&gt;BL$5,$AF186/I175,$AF186-SUM($I211:BK211)))</f>
        <v>0</v>
      </c>
      <c r="BM211" s="4">
        <f>IF(BM$5&lt;=$D211,0,IF(SUM($D211,I175)&gt;BM$5,$AF186/I175,$AF186-SUM($I211:BL211)))</f>
        <v>0</v>
      </c>
      <c r="BN211" s="4">
        <f>IF(BN$5&lt;=$D211,0,IF(SUM($D211,I175)&gt;BN$5,$AF186/I175,$AF186-SUM($I211:BM211)))</f>
        <v>0</v>
      </c>
      <c r="BO211" s="4">
        <f>IF(BO$5&lt;=$D211,0,IF(SUM($D211,I175)&gt;BO$5,$AF186/I175,$AF186-SUM($I211:BN211)))</f>
        <v>0</v>
      </c>
      <c r="BP211" s="4">
        <f>IF(BP$5&lt;=$D211,0,IF(SUM($D211,I175)&gt;BP$5,$AF186/I175,$AF186-SUM($I211:BO211)))</f>
        <v>0</v>
      </c>
      <c r="BQ211" s="4">
        <f>IF(BQ$5&lt;=$D211,0,IF(SUM($D211,I175)&gt;BQ$5,$AF186/I175,$AF186-SUM($I211:BP211)))</f>
        <v>0</v>
      </c>
    </row>
    <row r="212" spans="4:69" ht="12.75" customHeight="1">
      <c r="D212" s="23">
        <f t="shared" si="215"/>
        <v>2034</v>
      </c>
      <c r="E212" s="1" t="s">
        <v>25</v>
      </c>
      <c r="I212" s="34"/>
      <c r="J212" s="4">
        <f>IF(J$5&lt;=$D212,0,IF(SUM($D212,I175)&gt;J$5,$AG186/I175,$AG186-SUM($I212:I212)))</f>
        <v>0</v>
      </c>
      <c r="K212" s="4">
        <f>IF(K$5&lt;=$D212,0,IF(SUM($D212,I175)&gt;K$5,$AG186/I175,$AG186-SUM($I212:J212)))</f>
        <v>0</v>
      </c>
      <c r="L212" s="4">
        <f>IF(L$5&lt;=$D212,0,IF(SUM($D212,I175)&gt;L$5,$AG186/I175,$AG186-SUM($I212:K212)))</f>
        <v>0</v>
      </c>
      <c r="M212" s="4">
        <f>IF(M$5&lt;=$D212,0,IF(SUM($D212,I175)&gt;M$5,$AG186/I175,$AG186-SUM($I212:L212)))</f>
        <v>0</v>
      </c>
      <c r="N212" s="4">
        <f>IF(N$5&lt;=$D212,0,IF(SUM($D212,I175)&gt;N$5,$AG186/I175,$AG186-SUM($I212:M212)))</f>
        <v>0</v>
      </c>
      <c r="O212" s="4">
        <f>IF(O$5&lt;=$D212,0,IF(SUM($D212,I175)&gt;O$5,$AG186/I175,$AG186-SUM($I212:N212)))</f>
        <v>0</v>
      </c>
      <c r="P212" s="4">
        <f>IF(P$5&lt;=$D212,0,IF(SUM($D212,I175)&gt;P$5,$AG186/I175,$AG186-SUM($I212:O212)))</f>
        <v>0</v>
      </c>
      <c r="Q212" s="4">
        <f>IF(Q$5&lt;=$D212,0,IF(SUM($D212,I175)&gt;Q$5,$AG186/I175,$AG186-SUM($I212:P212)))</f>
        <v>0</v>
      </c>
      <c r="R212" s="4">
        <f>IF(R$5&lt;=$D212,0,IF(SUM($D212,I175)&gt;R$5,$AG186/I175,$AG186-SUM($I212:Q212)))</f>
        <v>0</v>
      </c>
      <c r="S212" s="4">
        <f>IF(S$5&lt;=$D212,0,IF(SUM($D212,I175)&gt;S$5,$AG186/I175,$AG186-SUM($I212:R212)))</f>
        <v>0</v>
      </c>
      <c r="T212" s="4">
        <f>IF(T$5&lt;=$D212,0,IF(SUM($D212,I175)&gt;T$5,$AG186/I175,$AG186-SUM($I212:S212)))</f>
        <v>0</v>
      </c>
      <c r="U212" s="4">
        <f>IF(U$5&lt;=$D212,0,IF(SUM($D212,I175)&gt;U$5,$AG186/I175,$AG186-SUM($I212:T212)))</f>
        <v>0</v>
      </c>
      <c r="V212" s="4">
        <f>IF(V$5&lt;=$D212,0,IF(SUM($D212,I175)&gt;V$5,$AG186/I175,$AG186-SUM($I212:U212)))</f>
        <v>0</v>
      </c>
      <c r="W212" s="4">
        <f>IF(W$5&lt;=$D212,0,IF(SUM($D212,I175)&gt;W$5,$AG186/I175,$AG186-SUM($I212:V212)))</f>
        <v>0</v>
      </c>
      <c r="X212" s="4">
        <f>IF(X$5&lt;=$D212,0,IF(SUM($D212,I175)&gt;X$5,$AG186/I175,$AG186-SUM($I212:W212)))</f>
        <v>0</v>
      </c>
      <c r="Y212" s="4">
        <f>IF(Y$5&lt;=$D212,0,IF(SUM($D212,I175)&gt;Y$5,$AG186/I175,$AG186-SUM($I212:X212)))</f>
        <v>0</v>
      </c>
      <c r="Z212" s="4">
        <f>IF(Z$5&lt;=$D212,0,IF(SUM($D212,I175)&gt;Z$5,$AG186/I175,$AG186-SUM($I212:Y212)))</f>
        <v>0</v>
      </c>
      <c r="AA212" s="4">
        <f>IF(AA$5&lt;=$D212,0,IF(SUM($D212,I175)&gt;AA$5,$AG186/I175,$AG186-SUM($I212:Z212)))</f>
        <v>0</v>
      </c>
      <c r="AB212" s="4">
        <f>IF(AB$5&lt;=$D212,0,IF(SUM($D212,I175)&gt;AB$5,$AG186/I175,$AG186-SUM($I212:AA212)))</f>
        <v>0</v>
      </c>
      <c r="AC212" s="4">
        <f>IF(AC$5&lt;=$D212,0,IF(SUM($D212,I175)&gt;AC$5,$AG186/I175,$AG186-SUM($I212:AB212)))</f>
        <v>0</v>
      </c>
      <c r="AD212" s="4">
        <f>IF(AD$5&lt;=$D212,0,IF(SUM($D212,I175)&gt;AD$5,$AG186/I175,$AG186-SUM($I212:AC212)))</f>
        <v>0</v>
      </c>
      <c r="AE212" s="4">
        <f>IF(AE$5&lt;=$D212,0,IF(SUM($D212,I175)&gt;AE$5,$AG186/I175,$AG186-SUM($I212:AD212)))</f>
        <v>0</v>
      </c>
      <c r="AF212" s="4">
        <f>IF(AF$5&lt;=$D212,0,IF(SUM($D212,I175)&gt;AF$5,$AG186/I175,$AG186-SUM($I212:AE212)))</f>
        <v>0</v>
      </c>
      <c r="AG212" s="4">
        <f>IF(AG$5&lt;=$D212,0,IF(SUM($D212,I175)&gt;AG$5,$AG186/I175,$AG186-SUM($I212:AF212)))</f>
        <v>0</v>
      </c>
      <c r="AH212" s="4">
        <f>IF(AH$5&lt;=$D212,0,IF(SUM($D212,I175)&gt;AH$5,$AG186/I175,$AG186-SUM($I212:AG212)))</f>
        <v>0</v>
      </c>
      <c r="AI212" s="4">
        <f>IF(AI$5&lt;=$D212,0,IF(SUM($D212,I175)&gt;AI$5,$AG186/I175,$AG186-SUM($I212:AH212)))</f>
        <v>0</v>
      </c>
      <c r="AJ212" s="4">
        <f>IF(AJ$5&lt;=$D212,0,IF(SUM($D212,I175)&gt;AJ$5,$AG186/I175,$AG186-SUM($I212:AI212)))</f>
        <v>0</v>
      </c>
      <c r="AK212" s="4">
        <f>IF(AK$5&lt;=$D212,0,IF(SUM($D212,I175)&gt;AK$5,$AG186/I175,$AG186-SUM($I212:AJ212)))</f>
        <v>0</v>
      </c>
      <c r="AL212" s="4">
        <f>IF(AL$5&lt;=$D212,0,IF(SUM($D212,I175)&gt;AL$5,$AG186/I175,$AG186-SUM($I212:AK212)))</f>
        <v>0</v>
      </c>
      <c r="AM212" s="4">
        <f>IF(AM$5&lt;=$D212,0,IF(SUM($D212,I175)&gt;AM$5,$AG186/I175,$AG186-SUM($I212:AL212)))</f>
        <v>0</v>
      </c>
      <c r="AN212" s="4">
        <f>IF(AN$5&lt;=$D212,0,IF(SUM($D212,I175)&gt;AN$5,$AG186/I175,$AG186-SUM($I212:AM212)))</f>
        <v>0</v>
      </c>
      <c r="AO212" s="4">
        <f>IF(AO$5&lt;=$D212,0,IF(SUM($D212,I175)&gt;AO$5,$AG186/I175,$AG186-SUM($I212:AN212)))</f>
        <v>0</v>
      </c>
      <c r="AP212" s="4">
        <f>IF(AP$5&lt;=$D212,0,IF(SUM($D212,I175)&gt;AP$5,$AG186/I175,$AG186-SUM($I212:AO212)))</f>
        <v>0</v>
      </c>
      <c r="AQ212" s="4">
        <f>IF(AQ$5&lt;=$D212,0,IF(SUM($D212,I175)&gt;AQ$5,$AG186/I175,$AG186-SUM($I212:AP212)))</f>
        <v>0</v>
      </c>
      <c r="AR212" s="4">
        <f>IF(AR$5&lt;=$D212,0,IF(SUM($D212,I175)&gt;AR$5,$AG186/I175,$AG186-SUM($I212:AQ212)))</f>
        <v>0</v>
      </c>
      <c r="AS212" s="4">
        <f>IF(AS$5&lt;=$D212,0,IF(SUM($D212,I175)&gt;AS$5,$AG186/I175,$AG186-SUM($I212:AR212)))</f>
        <v>0</v>
      </c>
      <c r="AT212" s="4">
        <f>IF(AT$5&lt;=$D212,0,IF(SUM($D212,I175)&gt;AT$5,$AG186/I175,$AG186-SUM($I212:AS212)))</f>
        <v>0</v>
      </c>
      <c r="AU212" s="4">
        <f>IF(AU$5&lt;=$D212,0,IF(SUM($D212,I175)&gt;AU$5,$AG186/I175,$AG186-SUM($I212:AT212)))</f>
        <v>0</v>
      </c>
      <c r="AV212" s="4">
        <f>IF(AV$5&lt;=$D212,0,IF(SUM($D212,I175)&gt;AV$5,$AG186/I175,$AG186-SUM($I212:AU212)))</f>
        <v>0</v>
      </c>
      <c r="AW212" s="4">
        <f>IF(AW$5&lt;=$D212,0,IF(SUM($D212,I175)&gt;AW$5,$AG186/I175,$AG186-SUM($I212:AV212)))</f>
        <v>0</v>
      </c>
      <c r="AX212" s="4">
        <f>IF(AX$5&lt;=$D212,0,IF(SUM($D212,I175)&gt;AX$5,$AG186/I175,$AG186-SUM($I212:AW212)))</f>
        <v>0</v>
      </c>
      <c r="AY212" s="4">
        <f>IF(AY$5&lt;=$D212,0,IF(SUM($D212,I175)&gt;AY$5,$AG186/I175,$AG186-SUM($I212:AX212)))</f>
        <v>0</v>
      </c>
      <c r="AZ212" s="4">
        <f>IF(AZ$5&lt;=$D212,0,IF(SUM($D212,I175)&gt;AZ$5,$AG186/I175,$AG186-SUM($I212:AY212)))</f>
        <v>0</v>
      </c>
      <c r="BA212" s="4">
        <f>IF(BA$5&lt;=$D212,0,IF(SUM($D212,I175)&gt;BA$5,$AG186/I175,$AG186-SUM($I212:AZ212)))</f>
        <v>0</v>
      </c>
      <c r="BB212" s="4">
        <f>IF(BB$5&lt;=$D212,0,IF(SUM($D212,I175)&gt;BB$5,$AG186/I175,$AG186-SUM($I212:BA212)))</f>
        <v>0</v>
      </c>
      <c r="BC212" s="4">
        <f>IF(BC$5&lt;=$D212,0,IF(SUM($D212,I175)&gt;BC$5,$AG186/I175,$AG186-SUM($I212:BB212)))</f>
        <v>0</v>
      </c>
      <c r="BD212" s="4">
        <f>IF(BD$5&lt;=$D212,0,IF(SUM($D212,I175)&gt;BD$5,$AG186/I175,$AG186-SUM($I212:BC212)))</f>
        <v>0</v>
      </c>
      <c r="BE212" s="4">
        <f>IF(BE$5&lt;=$D212,0,IF(SUM($D212,I175)&gt;BE$5,$AG186/I175,$AG186-SUM($I212:BD212)))</f>
        <v>0</v>
      </c>
      <c r="BF212" s="4">
        <f>IF(BF$5&lt;=$D212,0,IF(SUM($D212,I175)&gt;BF$5,$AG186/I175,$AG186-SUM($I212:BE212)))</f>
        <v>0</v>
      </c>
      <c r="BG212" s="4">
        <f>IF(BG$5&lt;=$D212,0,IF(SUM($D212,I175)&gt;BG$5,$AG186/I175,$AG186-SUM($I212:BF212)))</f>
        <v>0</v>
      </c>
      <c r="BH212" s="4">
        <f>IF(BH$5&lt;=$D212,0,IF(SUM($D212,I175)&gt;BH$5,$AG186/I175,$AG186-SUM($I212:BG212)))</f>
        <v>0</v>
      </c>
      <c r="BI212" s="4">
        <f>IF(BI$5&lt;=$D212,0,IF(SUM($D212,I175)&gt;BI$5,$AG186/I175,$AG186-SUM($I212:BH212)))</f>
        <v>0</v>
      </c>
      <c r="BJ212" s="4">
        <f>IF(BJ$5&lt;=$D212,0,IF(SUM($D212,I175)&gt;BJ$5,$AG186/I175,$AG186-SUM($I212:BI212)))</f>
        <v>0</v>
      </c>
      <c r="BK212" s="4">
        <f>IF(BK$5&lt;=$D212,0,IF(SUM($D212,I175)&gt;BK$5,$AG186/I175,$AG186-SUM($I212:BJ212)))</f>
        <v>0</v>
      </c>
      <c r="BL212" s="4">
        <f>IF(BL$5&lt;=$D212,0,IF(SUM($D212,I175)&gt;BL$5,$AG186/I175,$AG186-SUM($I212:BK212)))</f>
        <v>0</v>
      </c>
      <c r="BM212" s="4">
        <f>IF(BM$5&lt;=$D212,0,IF(SUM($D212,I175)&gt;BM$5,$AG186/I175,$AG186-SUM($I212:BL212)))</f>
        <v>0</v>
      </c>
      <c r="BN212" s="4">
        <f>IF(BN$5&lt;=$D212,0,IF(SUM($D212,I175)&gt;BN$5,$AG186/I175,$AG186-SUM($I212:BM212)))</f>
        <v>0</v>
      </c>
      <c r="BO212" s="4">
        <f>IF(BO$5&lt;=$D212,0,IF(SUM($D212,I175)&gt;BO$5,$AG186/I175,$AG186-SUM($I212:BN212)))</f>
        <v>0</v>
      </c>
      <c r="BP212" s="4">
        <f>IF(BP$5&lt;=$D212,0,IF(SUM($D212,I175)&gt;BP$5,$AG186/I175,$AG186-SUM($I212:BO212)))</f>
        <v>0</v>
      </c>
      <c r="BQ212" s="4">
        <f>IF(BQ$5&lt;=$D212,0,IF(SUM($D212,I175)&gt;BQ$5,$AG186/I175,$AG186-SUM($I212:BP212)))</f>
        <v>0</v>
      </c>
    </row>
    <row r="213" spans="4:69" ht="12.75" customHeight="1">
      <c r="D213" s="23">
        <f t="shared" si="215"/>
        <v>2035</v>
      </c>
      <c r="E213" s="1" t="s">
        <v>25</v>
      </c>
      <c r="I213" s="34"/>
      <c r="J213" s="4">
        <f>IF(J$5&lt;=$D213,0,IF(SUM($D213,I175)&gt;J$5,$AH186/I175,$AH186-SUM($I213:I213)))</f>
        <v>0</v>
      </c>
      <c r="K213" s="4">
        <f>IF(K$5&lt;=$D213,0,IF(SUM($D213,I175)&gt;K$5,$AH186/I175,$AH186-SUM($I213:J213)))</f>
        <v>0</v>
      </c>
      <c r="L213" s="4">
        <f>IF(L$5&lt;=$D213,0,IF(SUM($D213,I175)&gt;L$5,$AH186/I175,$AH186-SUM($I213:K213)))</f>
        <v>0</v>
      </c>
      <c r="M213" s="4">
        <f>IF(M$5&lt;=$D213,0,IF(SUM($D213,I175)&gt;M$5,$AH186/I175,$AH186-SUM($I213:L213)))</f>
        <v>0</v>
      </c>
      <c r="N213" s="4">
        <f>IF(N$5&lt;=$D213,0,IF(SUM($D213,I175)&gt;N$5,$AH186/I175,$AH186-SUM($I213:M213)))</f>
        <v>0</v>
      </c>
      <c r="O213" s="4">
        <f>IF(O$5&lt;=$D213,0,IF(SUM($D213,I175)&gt;O$5,$AH186/I175,$AH186-SUM($I213:N213)))</f>
        <v>0</v>
      </c>
      <c r="P213" s="4">
        <f>IF(P$5&lt;=$D213,0,IF(SUM($D213,I175)&gt;P$5,$AH186/I175,$AH186-SUM($I213:O213)))</f>
        <v>0</v>
      </c>
      <c r="Q213" s="4">
        <f>IF(Q$5&lt;=$D213,0,IF(SUM($D213,I175)&gt;Q$5,$AH186/I175,$AH186-SUM($I213:P213)))</f>
        <v>0</v>
      </c>
      <c r="R213" s="4">
        <f>IF(R$5&lt;=$D213,0,IF(SUM($D213,I175)&gt;R$5,$AH186/I175,$AH186-SUM($I213:Q213)))</f>
        <v>0</v>
      </c>
      <c r="S213" s="4">
        <f>IF(S$5&lt;=$D213,0,IF(SUM($D213,I175)&gt;S$5,$AH186/I175,$AH186-SUM($I213:R213)))</f>
        <v>0</v>
      </c>
      <c r="T213" s="4">
        <f>IF(T$5&lt;=$D213,0,IF(SUM($D213,I175)&gt;T$5,$AH186/I175,$AH186-SUM($I213:S213)))</f>
        <v>0</v>
      </c>
      <c r="U213" s="4">
        <f>IF(U$5&lt;=$D213,0,IF(SUM($D213,I175)&gt;U$5,$AH186/I175,$AH186-SUM($I213:T213)))</f>
        <v>0</v>
      </c>
      <c r="V213" s="4">
        <f>IF(V$5&lt;=$D213,0,IF(SUM($D213,I175)&gt;V$5,$AH186/I175,$AH186-SUM($I213:U213)))</f>
        <v>0</v>
      </c>
      <c r="W213" s="4">
        <f>IF(W$5&lt;=$D213,0,IF(SUM($D213,I175)&gt;W$5,$AH186/I175,$AH186-SUM($I213:V213)))</f>
        <v>0</v>
      </c>
      <c r="X213" s="4">
        <f>IF(X$5&lt;=$D213,0,IF(SUM($D213,I175)&gt;X$5,$AH186/I175,$AH186-SUM($I213:W213)))</f>
        <v>0</v>
      </c>
      <c r="Y213" s="4">
        <f>IF(Y$5&lt;=$D213,0,IF(SUM($D213,I175)&gt;Y$5,$AH186/I175,$AH186-SUM($I213:X213)))</f>
        <v>0</v>
      </c>
      <c r="Z213" s="4">
        <f>IF(Z$5&lt;=$D213,0,IF(SUM($D213,I175)&gt;Z$5,$AH186/I175,$AH186-SUM($I213:Y213)))</f>
        <v>0</v>
      </c>
      <c r="AA213" s="4">
        <f>IF(AA$5&lt;=$D213,0,IF(SUM($D213,I175)&gt;AA$5,$AH186/I175,$AH186-SUM($I213:Z213)))</f>
        <v>0</v>
      </c>
      <c r="AB213" s="4">
        <f>IF(AB$5&lt;=$D213,0,IF(SUM($D213,I175)&gt;AB$5,$AH186/I175,$AH186-SUM($I213:AA213)))</f>
        <v>0</v>
      </c>
      <c r="AC213" s="4">
        <f>IF(AC$5&lt;=$D213,0,IF(SUM($D213,I175)&gt;AC$5,$AH186/I175,$AH186-SUM($I213:AB213)))</f>
        <v>0</v>
      </c>
      <c r="AD213" s="4">
        <f>IF(AD$5&lt;=$D213,0,IF(SUM($D213,I175)&gt;AD$5,$AH186/I175,$AH186-SUM($I213:AC213)))</f>
        <v>0</v>
      </c>
      <c r="AE213" s="4">
        <f>IF(AE$5&lt;=$D213,0,IF(SUM($D213,I175)&gt;AE$5,$AH186/I175,$AH186-SUM($I213:AD213)))</f>
        <v>0</v>
      </c>
      <c r="AF213" s="4">
        <f>IF(AF$5&lt;=$D213,0,IF(SUM($D213,I175)&gt;AF$5,$AH186/I175,$AH186-SUM($I213:AE213)))</f>
        <v>0</v>
      </c>
      <c r="AG213" s="4">
        <f>IF(AG$5&lt;=$D213,0,IF(SUM($D213,I175)&gt;AG$5,$AH186/I175,$AH186-SUM($I213:AF213)))</f>
        <v>0</v>
      </c>
      <c r="AH213" s="4">
        <f>IF(AH$5&lt;=$D213,0,IF(SUM($D213,I175)&gt;AH$5,$AH186/I175,$AH186-SUM($I213:AG213)))</f>
        <v>0</v>
      </c>
      <c r="AI213" s="4">
        <f>IF(AI$5&lt;=$D213,0,IF(SUM($D213,I175)&gt;AI$5,$AH186/I175,$AH186-SUM($I213:AH213)))</f>
        <v>0</v>
      </c>
      <c r="AJ213" s="4">
        <f>IF(AJ$5&lt;=$D213,0,IF(SUM($D213,I175)&gt;AJ$5,$AH186/I175,$AH186-SUM($I213:AI213)))</f>
        <v>0</v>
      </c>
      <c r="AK213" s="4">
        <f>IF(AK$5&lt;=$D213,0,IF(SUM($D213,I175)&gt;AK$5,$AH186/I175,$AH186-SUM($I213:AJ213)))</f>
        <v>0</v>
      </c>
      <c r="AL213" s="4">
        <f>IF(AL$5&lt;=$D213,0,IF(SUM($D213,I175)&gt;AL$5,$AH186/I175,$AH186-SUM($I213:AK213)))</f>
        <v>0</v>
      </c>
      <c r="AM213" s="4">
        <f>IF(AM$5&lt;=$D213,0,IF(SUM($D213,I175)&gt;AM$5,$AH186/I175,$AH186-SUM($I213:AL213)))</f>
        <v>0</v>
      </c>
      <c r="AN213" s="4">
        <f>IF(AN$5&lt;=$D213,0,IF(SUM($D213,I175)&gt;AN$5,$AH186/I175,$AH186-SUM($I213:AM213)))</f>
        <v>0</v>
      </c>
      <c r="AO213" s="4">
        <f>IF(AO$5&lt;=$D213,0,IF(SUM($D213,I175)&gt;AO$5,$AH186/I175,$AH186-SUM($I213:AN213)))</f>
        <v>0</v>
      </c>
      <c r="AP213" s="4">
        <f>IF(AP$5&lt;=$D213,0,IF(SUM($D213,I175)&gt;AP$5,$AH186/I175,$AH186-SUM($I213:AO213)))</f>
        <v>0</v>
      </c>
      <c r="AQ213" s="4">
        <f>IF(AQ$5&lt;=$D213,0,IF(SUM($D213,I175)&gt;AQ$5,$AH186/I175,$AH186-SUM($I213:AP213)))</f>
        <v>0</v>
      </c>
      <c r="AR213" s="4">
        <f>IF(AR$5&lt;=$D213,0,IF(SUM($D213,I175)&gt;AR$5,$AH186/I175,$AH186-SUM($I213:AQ213)))</f>
        <v>0</v>
      </c>
      <c r="AS213" s="4">
        <f>IF(AS$5&lt;=$D213,0,IF(SUM($D213,I175)&gt;AS$5,$AH186/I175,$AH186-SUM($I213:AR213)))</f>
        <v>0</v>
      </c>
      <c r="AT213" s="4">
        <f>IF(AT$5&lt;=$D213,0,IF(SUM($D213,I175)&gt;AT$5,$AH186/I175,$AH186-SUM($I213:AS213)))</f>
        <v>0</v>
      </c>
      <c r="AU213" s="4">
        <f>IF(AU$5&lt;=$D213,0,IF(SUM($D213,I175)&gt;AU$5,$AH186/I175,$AH186-SUM($I213:AT213)))</f>
        <v>0</v>
      </c>
      <c r="AV213" s="4">
        <f>IF(AV$5&lt;=$D213,0,IF(SUM($D213,I175)&gt;AV$5,$AH186/I175,$AH186-SUM($I213:AU213)))</f>
        <v>0</v>
      </c>
      <c r="AW213" s="4">
        <f>IF(AW$5&lt;=$D213,0,IF(SUM($D213,I175)&gt;AW$5,$AH186/I175,$AH186-SUM($I213:AV213)))</f>
        <v>0</v>
      </c>
      <c r="AX213" s="4">
        <f>IF(AX$5&lt;=$D213,0,IF(SUM($D213,I175)&gt;AX$5,$AH186/I175,$AH186-SUM($I213:AW213)))</f>
        <v>0</v>
      </c>
      <c r="AY213" s="4">
        <f>IF(AY$5&lt;=$D213,0,IF(SUM($D213,I175)&gt;AY$5,$AH186/I175,$AH186-SUM($I213:AX213)))</f>
        <v>0</v>
      </c>
      <c r="AZ213" s="4">
        <f>IF(AZ$5&lt;=$D213,0,IF(SUM($D213,I175)&gt;AZ$5,$AH186/I175,$AH186-SUM($I213:AY213)))</f>
        <v>0</v>
      </c>
      <c r="BA213" s="4">
        <f>IF(BA$5&lt;=$D213,0,IF(SUM($D213,I175)&gt;BA$5,$AH186/I175,$AH186-SUM($I213:AZ213)))</f>
        <v>0</v>
      </c>
      <c r="BB213" s="4">
        <f>IF(BB$5&lt;=$D213,0,IF(SUM($D213,I175)&gt;BB$5,$AH186/I175,$AH186-SUM($I213:BA213)))</f>
        <v>0</v>
      </c>
      <c r="BC213" s="4">
        <f>IF(BC$5&lt;=$D213,0,IF(SUM($D213,I175)&gt;BC$5,$AH186/I175,$AH186-SUM($I213:BB213)))</f>
        <v>0</v>
      </c>
      <c r="BD213" s="4">
        <f>IF(BD$5&lt;=$D213,0,IF(SUM($D213,I175)&gt;BD$5,$AH186/I175,$AH186-SUM($I213:BC213)))</f>
        <v>0</v>
      </c>
      <c r="BE213" s="4">
        <f>IF(BE$5&lt;=$D213,0,IF(SUM($D213,I175)&gt;BE$5,$AH186/I175,$AH186-SUM($I213:BD213)))</f>
        <v>0</v>
      </c>
      <c r="BF213" s="4">
        <f>IF(BF$5&lt;=$D213,0,IF(SUM($D213,I175)&gt;BF$5,$AH186/I175,$AH186-SUM($I213:BE213)))</f>
        <v>0</v>
      </c>
      <c r="BG213" s="4">
        <f>IF(BG$5&lt;=$D213,0,IF(SUM($D213,I175)&gt;BG$5,$AH186/I175,$AH186-SUM($I213:BF213)))</f>
        <v>0</v>
      </c>
      <c r="BH213" s="4">
        <f>IF(BH$5&lt;=$D213,0,IF(SUM($D213,I175)&gt;BH$5,$AH186/I175,$AH186-SUM($I213:BG213)))</f>
        <v>0</v>
      </c>
      <c r="BI213" s="4">
        <f>IF(BI$5&lt;=$D213,0,IF(SUM($D213,I175)&gt;BI$5,$AH186/I175,$AH186-SUM($I213:BH213)))</f>
        <v>0</v>
      </c>
      <c r="BJ213" s="4">
        <f>IF(BJ$5&lt;=$D213,0,IF(SUM($D213,I175)&gt;BJ$5,$AH186/I175,$AH186-SUM($I213:BI213)))</f>
        <v>0</v>
      </c>
      <c r="BK213" s="4">
        <f>IF(BK$5&lt;=$D213,0,IF(SUM($D213,I175)&gt;BK$5,$AH186/I175,$AH186-SUM($I213:BJ213)))</f>
        <v>0</v>
      </c>
      <c r="BL213" s="4">
        <f>IF(BL$5&lt;=$D213,0,IF(SUM($D213,I175)&gt;BL$5,$AH186/I175,$AH186-SUM($I213:BK213)))</f>
        <v>0</v>
      </c>
      <c r="BM213" s="4">
        <f>IF(BM$5&lt;=$D213,0,IF(SUM($D213,I175)&gt;BM$5,$AH186/I175,$AH186-SUM($I213:BL213)))</f>
        <v>0</v>
      </c>
      <c r="BN213" s="4">
        <f>IF(BN$5&lt;=$D213,0,IF(SUM($D213,I175)&gt;BN$5,$AH186/I175,$AH186-SUM($I213:BM213)))</f>
        <v>0</v>
      </c>
      <c r="BO213" s="4">
        <f>IF(BO$5&lt;=$D213,0,IF(SUM($D213,I175)&gt;BO$5,$AH186/I175,$AH186-SUM($I213:BN213)))</f>
        <v>0</v>
      </c>
      <c r="BP213" s="4">
        <f>IF(BP$5&lt;=$D213,0,IF(SUM($D213,I175)&gt;BP$5,$AH186/I175,$AH186-SUM($I213:BO213)))</f>
        <v>0</v>
      </c>
      <c r="BQ213" s="4">
        <f>IF(BQ$5&lt;=$D213,0,IF(SUM($D213,I175)&gt;BQ$5,$AH186/I175,$AH186-SUM($I213:BP213)))</f>
        <v>0</v>
      </c>
    </row>
    <row r="214" spans="4:69" ht="12.75" customHeight="1">
      <c r="D214" s="23">
        <f t="shared" si="215"/>
        <v>2036</v>
      </c>
      <c r="E214" s="1" t="s">
        <v>25</v>
      </c>
      <c r="I214" s="34"/>
      <c r="J214" s="4">
        <f>IF(J$5&lt;=$D214,0,IF(SUM($D214,I175)&gt;J$5,$AI186/I175,$AI186-SUM($I214:I214)))</f>
        <v>0</v>
      </c>
      <c r="K214" s="4">
        <f>IF(K$5&lt;=$D214,0,IF(SUM($D214,I175)&gt;K$5,$AI186/I175,$AI186-SUM($I214:J214)))</f>
        <v>0</v>
      </c>
      <c r="L214" s="4">
        <f>IF(L$5&lt;=$D214,0,IF(SUM($D214,I175)&gt;L$5,$AI186/I175,$AI186-SUM($I214:K214)))</f>
        <v>0</v>
      </c>
      <c r="M214" s="4">
        <f>IF(M$5&lt;=$D214,0,IF(SUM($D214,I175)&gt;M$5,$AI186/I175,$AI186-SUM($I214:L214)))</f>
        <v>0</v>
      </c>
      <c r="N214" s="4">
        <f>IF(N$5&lt;=$D214,0,IF(SUM($D214,I175)&gt;N$5,$AI186/I175,$AI186-SUM($I214:M214)))</f>
        <v>0</v>
      </c>
      <c r="O214" s="4">
        <f>IF(O$5&lt;=$D214,0,IF(SUM($D214,I175)&gt;O$5,$AI186/I175,$AI186-SUM($I214:N214)))</f>
        <v>0</v>
      </c>
      <c r="P214" s="4">
        <f>IF(P$5&lt;=$D214,0,IF(SUM($D214,I175)&gt;P$5,$AI186/I175,$AI186-SUM($I214:O214)))</f>
        <v>0</v>
      </c>
      <c r="Q214" s="4">
        <f>IF(Q$5&lt;=$D214,0,IF(SUM($D214,I175)&gt;Q$5,$AI186/I175,$AI186-SUM($I214:P214)))</f>
        <v>0</v>
      </c>
      <c r="R214" s="4">
        <f>IF(R$5&lt;=$D214,0,IF(SUM($D214,I175)&gt;R$5,$AI186/I175,$AI186-SUM($I214:Q214)))</f>
        <v>0</v>
      </c>
      <c r="S214" s="4">
        <f>IF(S$5&lt;=$D214,0,IF(SUM($D214,I175)&gt;S$5,$AI186/I175,$AI186-SUM($I214:R214)))</f>
        <v>0</v>
      </c>
      <c r="T214" s="4">
        <f>IF(T$5&lt;=$D214,0,IF(SUM($D214,I175)&gt;T$5,$AI186/I175,$AI186-SUM($I214:S214)))</f>
        <v>0</v>
      </c>
      <c r="U214" s="4">
        <f>IF(U$5&lt;=$D214,0,IF(SUM($D214,I175)&gt;U$5,$AI186/I175,$AI186-SUM($I214:T214)))</f>
        <v>0</v>
      </c>
      <c r="V214" s="4">
        <f>IF(V$5&lt;=$D214,0,IF(SUM($D214,I175)&gt;V$5,$AI186/I175,$AI186-SUM($I214:U214)))</f>
        <v>0</v>
      </c>
      <c r="W214" s="4">
        <f>IF(W$5&lt;=$D214,0,IF(SUM($D214,I175)&gt;W$5,$AI186/I175,$AI186-SUM($I214:V214)))</f>
        <v>0</v>
      </c>
      <c r="X214" s="4">
        <f>IF(X$5&lt;=$D214,0,IF(SUM($D214,I175)&gt;X$5,$AI186/I175,$AI186-SUM($I214:W214)))</f>
        <v>0</v>
      </c>
      <c r="Y214" s="4">
        <f>IF(Y$5&lt;=$D214,0,IF(SUM($D214,I175)&gt;Y$5,$AI186/I175,$AI186-SUM($I214:X214)))</f>
        <v>0</v>
      </c>
      <c r="Z214" s="4">
        <f>IF(Z$5&lt;=$D214,0,IF(SUM($D214,I175)&gt;Z$5,$AI186/I175,$AI186-SUM($I214:Y214)))</f>
        <v>0</v>
      </c>
      <c r="AA214" s="4">
        <f>IF(AA$5&lt;=$D214,0,IF(SUM($D214,I175)&gt;AA$5,$AI186/I175,$AI186-SUM($I214:Z214)))</f>
        <v>0</v>
      </c>
      <c r="AB214" s="4">
        <f>IF(AB$5&lt;=$D214,0,IF(SUM($D214,I175)&gt;AB$5,$AI186/I175,$AI186-SUM($I214:AA214)))</f>
        <v>0</v>
      </c>
      <c r="AC214" s="4">
        <f>IF(AC$5&lt;=$D214,0,IF(SUM($D214,I175)&gt;AC$5,$AI186/I175,$AI186-SUM($I214:AB214)))</f>
        <v>0</v>
      </c>
      <c r="AD214" s="4">
        <f>IF(AD$5&lt;=$D214,0,IF(SUM($D214,I175)&gt;AD$5,$AI186/I175,$AI186-SUM($I214:AC214)))</f>
        <v>0</v>
      </c>
      <c r="AE214" s="4">
        <f>IF(AE$5&lt;=$D214,0,IF(SUM($D214,I175)&gt;AE$5,$AI186/I175,$AI186-SUM($I214:AD214)))</f>
        <v>0</v>
      </c>
      <c r="AF214" s="4">
        <f>IF(AF$5&lt;=$D214,0,IF(SUM($D214,I175)&gt;AF$5,$AI186/I175,$AI186-SUM($I214:AE214)))</f>
        <v>0</v>
      </c>
      <c r="AG214" s="4">
        <f>IF(AG$5&lt;=$D214,0,IF(SUM($D214,I175)&gt;AG$5,$AI186/I175,$AI186-SUM($I214:AF214)))</f>
        <v>0</v>
      </c>
      <c r="AH214" s="4">
        <f>IF(AH$5&lt;=$D214,0,IF(SUM($D214,I175)&gt;AH$5,$AI186/I175,$AI186-SUM($I214:AG214)))</f>
        <v>0</v>
      </c>
      <c r="AI214" s="4">
        <f>IF(AI$5&lt;=$D214,0,IF(SUM($D214,I175)&gt;AI$5,$AI186/I175,$AI186-SUM($I214:AH214)))</f>
        <v>0</v>
      </c>
      <c r="AJ214" s="4">
        <f>IF(AJ$5&lt;=$D214,0,IF(SUM($D214,I175)&gt;AJ$5,$AI186/I175,$AI186-SUM($I214:AI214)))</f>
        <v>0</v>
      </c>
      <c r="AK214" s="4">
        <f>IF(AK$5&lt;=$D214,0,IF(SUM($D214,I175)&gt;AK$5,$AI186/I175,$AI186-SUM($I214:AJ214)))</f>
        <v>0</v>
      </c>
      <c r="AL214" s="4">
        <f>IF(AL$5&lt;=$D214,0,IF(SUM($D214,I175)&gt;AL$5,$AI186/I175,$AI186-SUM($I214:AK214)))</f>
        <v>0</v>
      </c>
      <c r="AM214" s="4">
        <f>IF(AM$5&lt;=$D214,0,IF(SUM($D214,I175)&gt;AM$5,$AI186/I175,$AI186-SUM($I214:AL214)))</f>
        <v>0</v>
      </c>
      <c r="AN214" s="4">
        <f>IF(AN$5&lt;=$D214,0,IF(SUM($D214,I175)&gt;AN$5,$AI186/I175,$AI186-SUM($I214:AM214)))</f>
        <v>0</v>
      </c>
      <c r="AO214" s="4">
        <f>IF(AO$5&lt;=$D214,0,IF(SUM($D214,I175)&gt;AO$5,$AI186/I175,$AI186-SUM($I214:AN214)))</f>
        <v>0</v>
      </c>
      <c r="AP214" s="4">
        <f>IF(AP$5&lt;=$D214,0,IF(SUM($D214,I175)&gt;AP$5,$AI186/I175,$AI186-SUM($I214:AO214)))</f>
        <v>0</v>
      </c>
      <c r="AQ214" s="4">
        <f>IF(AQ$5&lt;=$D214,0,IF(SUM($D214,I175)&gt;AQ$5,$AI186/I175,$AI186-SUM($I214:AP214)))</f>
        <v>0</v>
      </c>
      <c r="AR214" s="4">
        <f>IF(AR$5&lt;=$D214,0,IF(SUM($D214,I175)&gt;AR$5,$AI186/I175,$AI186-SUM($I214:AQ214)))</f>
        <v>0</v>
      </c>
      <c r="AS214" s="4">
        <f>IF(AS$5&lt;=$D214,0,IF(SUM($D214,I175)&gt;AS$5,$AI186/I175,$AI186-SUM($I214:AR214)))</f>
        <v>0</v>
      </c>
      <c r="AT214" s="4">
        <f>IF(AT$5&lt;=$D214,0,IF(SUM($D214,I175)&gt;AT$5,$AI186/I175,$AI186-SUM($I214:AS214)))</f>
        <v>0</v>
      </c>
      <c r="AU214" s="4">
        <f>IF(AU$5&lt;=$D214,0,IF(SUM($D214,I175)&gt;AU$5,$AI186/I175,$AI186-SUM($I214:AT214)))</f>
        <v>0</v>
      </c>
      <c r="AV214" s="4">
        <f>IF(AV$5&lt;=$D214,0,IF(SUM($D214,I175)&gt;AV$5,$AI186/I175,$AI186-SUM($I214:AU214)))</f>
        <v>0</v>
      </c>
      <c r="AW214" s="4">
        <f>IF(AW$5&lt;=$D214,0,IF(SUM($D214,I175)&gt;AW$5,$AI186/I175,$AI186-SUM($I214:AV214)))</f>
        <v>0</v>
      </c>
      <c r="AX214" s="4">
        <f>IF(AX$5&lt;=$D214,0,IF(SUM($D214,I175)&gt;AX$5,$AI186/I175,$AI186-SUM($I214:AW214)))</f>
        <v>0</v>
      </c>
      <c r="AY214" s="4">
        <f>IF(AY$5&lt;=$D214,0,IF(SUM($D214,I175)&gt;AY$5,$AI186/I175,$AI186-SUM($I214:AX214)))</f>
        <v>0</v>
      </c>
      <c r="AZ214" s="4">
        <f>IF(AZ$5&lt;=$D214,0,IF(SUM($D214,I175)&gt;AZ$5,$AI186/I175,$AI186-SUM($I214:AY214)))</f>
        <v>0</v>
      </c>
      <c r="BA214" s="4">
        <f>IF(BA$5&lt;=$D214,0,IF(SUM($D214,I175)&gt;BA$5,$AI186/I175,$AI186-SUM($I214:AZ214)))</f>
        <v>0</v>
      </c>
      <c r="BB214" s="4">
        <f>IF(BB$5&lt;=$D214,0,IF(SUM($D214,I175)&gt;BB$5,$AI186/I175,$AI186-SUM($I214:BA214)))</f>
        <v>0</v>
      </c>
      <c r="BC214" s="4">
        <f>IF(BC$5&lt;=$D214,0,IF(SUM($D214,I175)&gt;BC$5,$AI186/I175,$AI186-SUM($I214:BB214)))</f>
        <v>0</v>
      </c>
      <c r="BD214" s="4">
        <f>IF(BD$5&lt;=$D214,0,IF(SUM($D214,I175)&gt;BD$5,$AI186/I175,$AI186-SUM($I214:BC214)))</f>
        <v>0</v>
      </c>
      <c r="BE214" s="4">
        <f>IF(BE$5&lt;=$D214,0,IF(SUM($D214,I175)&gt;BE$5,$AI186/I175,$AI186-SUM($I214:BD214)))</f>
        <v>0</v>
      </c>
      <c r="BF214" s="4">
        <f>IF(BF$5&lt;=$D214,0,IF(SUM($D214,I175)&gt;BF$5,$AI186/I175,$AI186-SUM($I214:BE214)))</f>
        <v>0</v>
      </c>
      <c r="BG214" s="4">
        <f>IF(BG$5&lt;=$D214,0,IF(SUM($D214,I175)&gt;BG$5,$AI186/I175,$AI186-SUM($I214:BF214)))</f>
        <v>0</v>
      </c>
      <c r="BH214" s="4">
        <f>IF(BH$5&lt;=$D214,0,IF(SUM($D214,I175)&gt;BH$5,$AI186/I175,$AI186-SUM($I214:BG214)))</f>
        <v>0</v>
      </c>
      <c r="BI214" s="4">
        <f>IF(BI$5&lt;=$D214,0,IF(SUM($D214,I175)&gt;BI$5,$AI186/I175,$AI186-SUM($I214:BH214)))</f>
        <v>0</v>
      </c>
      <c r="BJ214" s="4">
        <f>IF(BJ$5&lt;=$D214,0,IF(SUM($D214,I175)&gt;BJ$5,$AI186/I175,$AI186-SUM($I214:BI214)))</f>
        <v>0</v>
      </c>
      <c r="BK214" s="4">
        <f>IF(BK$5&lt;=$D214,0,IF(SUM($D214,I175)&gt;BK$5,$AI186/I175,$AI186-SUM($I214:BJ214)))</f>
        <v>0</v>
      </c>
      <c r="BL214" s="4">
        <f>IF(BL$5&lt;=$D214,0,IF(SUM($D214,I175)&gt;BL$5,$AI186/I175,$AI186-SUM($I214:BK214)))</f>
        <v>0</v>
      </c>
      <c r="BM214" s="4">
        <f>IF(BM$5&lt;=$D214,0,IF(SUM($D214,I175)&gt;BM$5,$AI186/I175,$AI186-SUM($I214:BL214)))</f>
        <v>0</v>
      </c>
      <c r="BN214" s="4">
        <f>IF(BN$5&lt;=$D214,0,IF(SUM($D214,I175)&gt;BN$5,$AI186/I175,$AI186-SUM($I214:BM214)))</f>
        <v>0</v>
      </c>
      <c r="BO214" s="4">
        <f>IF(BO$5&lt;=$D214,0,IF(SUM($D214,I175)&gt;BO$5,$AI186/I175,$AI186-SUM($I214:BN214)))</f>
        <v>0</v>
      </c>
      <c r="BP214" s="4">
        <f>IF(BP$5&lt;=$D214,0,IF(SUM($D214,I175)&gt;BP$5,$AI186/I175,$AI186-SUM($I214:BO214)))</f>
        <v>0</v>
      </c>
      <c r="BQ214" s="4">
        <f>IF(BQ$5&lt;=$D214,0,IF(SUM($D214,I175)&gt;BQ$5,$AI186/I175,$AI186-SUM($I214:BP214)))</f>
        <v>0</v>
      </c>
    </row>
    <row r="215" spans="4:69" ht="12.75" customHeight="1">
      <c r="D215" s="23">
        <f t="shared" si="215"/>
        <v>2037</v>
      </c>
      <c r="E215" s="1" t="s">
        <v>25</v>
      </c>
      <c r="I215" s="34"/>
      <c r="J215" s="4">
        <f>IF(J$5&lt;=$D215,0,IF(SUM($D215,I175)&gt;J$5,$AJ186/I175,$AJ186-SUM($I215:I215)))</f>
        <v>0</v>
      </c>
      <c r="K215" s="4">
        <f>IF(K$5&lt;=$D215,0,IF(SUM($D215,I175)&gt;K$5,$AJ186/I175,$AJ186-SUM($I215:J215)))</f>
        <v>0</v>
      </c>
      <c r="L215" s="4">
        <f>IF(L$5&lt;=$D215,0,IF(SUM($D215,I175)&gt;L$5,$AJ186/I175,$AJ186-SUM($I215:K215)))</f>
        <v>0</v>
      </c>
      <c r="M215" s="4">
        <f>IF(M$5&lt;=$D215,0,IF(SUM($D215,I175)&gt;M$5,$AJ186/I175,$AJ186-SUM($I215:L215)))</f>
        <v>0</v>
      </c>
      <c r="N215" s="4">
        <f>IF(N$5&lt;=$D215,0,IF(SUM($D215,I175)&gt;N$5,$AJ186/I175,$AJ186-SUM($I215:M215)))</f>
        <v>0</v>
      </c>
      <c r="O215" s="4">
        <f>IF(O$5&lt;=$D215,0,IF(SUM($D215,I175)&gt;O$5,$AJ186/I175,$AJ186-SUM($I215:N215)))</f>
        <v>0</v>
      </c>
      <c r="P215" s="4">
        <f>IF(P$5&lt;=$D215,0,IF(SUM($D215,I175)&gt;P$5,$AJ186/I175,$AJ186-SUM($I215:O215)))</f>
        <v>0</v>
      </c>
      <c r="Q215" s="4">
        <f>IF(Q$5&lt;=$D215,0,IF(SUM($D215,I175)&gt;Q$5,$AJ186/I175,$AJ186-SUM($I215:P215)))</f>
        <v>0</v>
      </c>
      <c r="R215" s="4">
        <f>IF(R$5&lt;=$D215,0,IF(SUM($D215,I175)&gt;R$5,$AJ186/I175,$AJ186-SUM($I215:Q215)))</f>
        <v>0</v>
      </c>
      <c r="S215" s="4">
        <f>IF(S$5&lt;=$D215,0,IF(SUM($D215,I175)&gt;S$5,$AJ186/I175,$AJ186-SUM($I215:R215)))</f>
        <v>0</v>
      </c>
      <c r="T215" s="4">
        <f>IF(T$5&lt;=$D215,0,IF(SUM($D215,I175)&gt;T$5,$AJ186/I175,$AJ186-SUM($I215:S215)))</f>
        <v>0</v>
      </c>
      <c r="U215" s="4">
        <f>IF(U$5&lt;=$D215,0,IF(SUM($D215,I175)&gt;U$5,$AJ186/I175,$AJ186-SUM($I215:T215)))</f>
        <v>0</v>
      </c>
      <c r="V215" s="4">
        <f>IF(V$5&lt;=$D215,0,IF(SUM($D215,I175)&gt;V$5,$AJ186/I175,$AJ186-SUM($I215:U215)))</f>
        <v>0</v>
      </c>
      <c r="W215" s="4">
        <f>IF(W$5&lt;=$D215,0,IF(SUM($D215,I175)&gt;W$5,$AJ186/I175,$AJ186-SUM($I215:V215)))</f>
        <v>0</v>
      </c>
      <c r="X215" s="4">
        <f>IF(X$5&lt;=$D215,0,IF(SUM($D215,I175)&gt;X$5,$AJ186/I175,$AJ186-SUM($I215:W215)))</f>
        <v>0</v>
      </c>
      <c r="Y215" s="4">
        <f>IF(Y$5&lt;=$D215,0,IF(SUM($D215,I175)&gt;Y$5,$AJ186/I175,$AJ186-SUM($I215:X215)))</f>
        <v>0</v>
      </c>
      <c r="Z215" s="4">
        <f>IF(Z$5&lt;=$D215,0,IF(SUM($D215,I175)&gt;Z$5,$AJ186/I175,$AJ186-SUM($I215:Y215)))</f>
        <v>0</v>
      </c>
      <c r="AA215" s="4">
        <f>IF(AA$5&lt;=$D215,0,IF(SUM($D215,I175)&gt;AA$5,$AJ186/I175,$AJ186-SUM($I215:Z215)))</f>
        <v>0</v>
      </c>
      <c r="AB215" s="4">
        <f>IF(AB$5&lt;=$D215,0,IF(SUM($D215,I175)&gt;AB$5,$AJ186/I175,$AJ186-SUM($I215:AA215)))</f>
        <v>0</v>
      </c>
      <c r="AC215" s="4">
        <f>IF(AC$5&lt;=$D215,0,IF(SUM($D215,I175)&gt;AC$5,$AJ186/I175,$AJ186-SUM($I215:AB215)))</f>
        <v>0</v>
      </c>
      <c r="AD215" s="4">
        <f>IF(AD$5&lt;=$D215,0,IF(SUM($D215,I175)&gt;AD$5,$AJ186/I175,$AJ186-SUM($I215:AC215)))</f>
        <v>0</v>
      </c>
      <c r="AE215" s="4">
        <f>IF(AE$5&lt;=$D215,0,IF(SUM($D215,I175)&gt;AE$5,$AJ186/I175,$AJ186-SUM($I215:AD215)))</f>
        <v>0</v>
      </c>
      <c r="AF215" s="4">
        <f>IF(AF$5&lt;=$D215,0,IF(SUM($D215,I175)&gt;AF$5,$AJ186/I175,$AJ186-SUM($I215:AE215)))</f>
        <v>0</v>
      </c>
      <c r="AG215" s="4">
        <f>IF(AG$5&lt;=$D215,0,IF(SUM($D215,I175)&gt;AG$5,$AJ186/I175,$AJ186-SUM($I215:AF215)))</f>
        <v>0</v>
      </c>
      <c r="AH215" s="4">
        <f>IF(AH$5&lt;=$D215,0,IF(SUM($D215,I175)&gt;AH$5,$AJ186/I175,$AJ186-SUM($I215:AG215)))</f>
        <v>0</v>
      </c>
      <c r="AI215" s="4">
        <f>IF(AI$5&lt;=$D215,0,IF(SUM($D215,I175)&gt;AI$5,$AJ186/I175,$AJ186-SUM($I215:AH215)))</f>
        <v>0</v>
      </c>
      <c r="AJ215" s="4">
        <f>IF(AJ$5&lt;=$D215,0,IF(SUM($D215,I175)&gt;AJ$5,$AJ186/I175,$AJ186-SUM($I215:AI215)))</f>
        <v>0</v>
      </c>
      <c r="AK215" s="4">
        <f>IF(AK$5&lt;=$D215,0,IF(SUM($D215,I175)&gt;AK$5,$AJ186/I175,$AJ186-SUM($I215:AJ215)))</f>
        <v>0</v>
      </c>
      <c r="AL215" s="4">
        <f>IF(AL$5&lt;=$D215,0,IF(SUM($D215,I175)&gt;AL$5,$AJ186/I175,$AJ186-SUM($I215:AK215)))</f>
        <v>0</v>
      </c>
      <c r="AM215" s="4">
        <f>IF(AM$5&lt;=$D215,0,IF(SUM($D215,I175)&gt;AM$5,$AJ186/I175,$AJ186-SUM($I215:AL215)))</f>
        <v>0</v>
      </c>
      <c r="AN215" s="4">
        <f>IF(AN$5&lt;=$D215,0,IF(SUM($D215,I175)&gt;AN$5,$AJ186/I175,$AJ186-SUM($I215:AM215)))</f>
        <v>0</v>
      </c>
      <c r="AO215" s="4">
        <f>IF(AO$5&lt;=$D215,0,IF(SUM($D215,I175)&gt;AO$5,$AJ186/I175,$AJ186-SUM($I215:AN215)))</f>
        <v>0</v>
      </c>
      <c r="AP215" s="4">
        <f>IF(AP$5&lt;=$D215,0,IF(SUM($D215,I175)&gt;AP$5,$AJ186/I175,$AJ186-SUM($I215:AO215)))</f>
        <v>0</v>
      </c>
      <c r="AQ215" s="4">
        <f>IF(AQ$5&lt;=$D215,0,IF(SUM($D215,I175)&gt;AQ$5,$AJ186/I175,$AJ186-SUM($I215:AP215)))</f>
        <v>0</v>
      </c>
      <c r="AR215" s="4">
        <f>IF(AR$5&lt;=$D215,0,IF(SUM($D215,I175)&gt;AR$5,$AJ186/I175,$AJ186-SUM($I215:AQ215)))</f>
        <v>0</v>
      </c>
      <c r="AS215" s="4">
        <f>IF(AS$5&lt;=$D215,0,IF(SUM($D215,I175)&gt;AS$5,$AJ186/I175,$AJ186-SUM($I215:AR215)))</f>
        <v>0</v>
      </c>
      <c r="AT215" s="4">
        <f>IF(AT$5&lt;=$D215,0,IF(SUM($D215,I175)&gt;AT$5,$AJ186/I175,$AJ186-SUM($I215:AS215)))</f>
        <v>0</v>
      </c>
      <c r="AU215" s="4">
        <f>IF(AU$5&lt;=$D215,0,IF(SUM($D215,I175)&gt;AU$5,$AJ186/I175,$AJ186-SUM($I215:AT215)))</f>
        <v>0</v>
      </c>
      <c r="AV215" s="4">
        <f>IF(AV$5&lt;=$D215,0,IF(SUM($D215,I175)&gt;AV$5,$AJ186/I175,$AJ186-SUM($I215:AU215)))</f>
        <v>0</v>
      </c>
      <c r="AW215" s="4">
        <f>IF(AW$5&lt;=$D215,0,IF(SUM($D215,I175)&gt;AW$5,$AJ186/I175,$AJ186-SUM($I215:AV215)))</f>
        <v>0</v>
      </c>
      <c r="AX215" s="4">
        <f>IF(AX$5&lt;=$D215,0,IF(SUM($D215,I175)&gt;AX$5,$AJ186/I175,$AJ186-SUM($I215:AW215)))</f>
        <v>0</v>
      </c>
      <c r="AY215" s="4">
        <f>IF(AY$5&lt;=$D215,0,IF(SUM($D215,I175)&gt;AY$5,$AJ186/I175,$AJ186-SUM($I215:AX215)))</f>
        <v>0</v>
      </c>
      <c r="AZ215" s="4">
        <f>IF(AZ$5&lt;=$D215,0,IF(SUM($D215,I175)&gt;AZ$5,$AJ186/I175,$AJ186-SUM($I215:AY215)))</f>
        <v>0</v>
      </c>
      <c r="BA215" s="4">
        <f>IF(BA$5&lt;=$D215,0,IF(SUM($D215,I175)&gt;BA$5,$AJ186/I175,$AJ186-SUM($I215:AZ215)))</f>
        <v>0</v>
      </c>
      <c r="BB215" s="4">
        <f>IF(BB$5&lt;=$D215,0,IF(SUM($D215,I175)&gt;BB$5,$AJ186/I175,$AJ186-SUM($I215:BA215)))</f>
        <v>0</v>
      </c>
      <c r="BC215" s="4">
        <f>IF(BC$5&lt;=$D215,0,IF(SUM($D215,I175)&gt;BC$5,$AJ186/I175,$AJ186-SUM($I215:BB215)))</f>
        <v>0</v>
      </c>
      <c r="BD215" s="4">
        <f>IF(BD$5&lt;=$D215,0,IF(SUM($D215,I175)&gt;BD$5,$AJ186/I175,$AJ186-SUM($I215:BC215)))</f>
        <v>0</v>
      </c>
      <c r="BE215" s="4">
        <f>IF(BE$5&lt;=$D215,0,IF(SUM($D215,I175)&gt;BE$5,$AJ186/I175,$AJ186-SUM($I215:BD215)))</f>
        <v>0</v>
      </c>
      <c r="BF215" s="4">
        <f>IF(BF$5&lt;=$D215,0,IF(SUM($D215,I175)&gt;BF$5,$AJ186/I175,$AJ186-SUM($I215:BE215)))</f>
        <v>0</v>
      </c>
      <c r="BG215" s="4">
        <f>IF(BG$5&lt;=$D215,0,IF(SUM($D215,I175)&gt;BG$5,$AJ186/I175,$AJ186-SUM($I215:BF215)))</f>
        <v>0</v>
      </c>
      <c r="BH215" s="4">
        <f>IF(BH$5&lt;=$D215,0,IF(SUM($D215,I175)&gt;BH$5,$AJ186/I175,$AJ186-SUM($I215:BG215)))</f>
        <v>0</v>
      </c>
      <c r="BI215" s="4">
        <f>IF(BI$5&lt;=$D215,0,IF(SUM($D215,I175)&gt;BI$5,$AJ186/I175,$AJ186-SUM($I215:BH215)))</f>
        <v>0</v>
      </c>
      <c r="BJ215" s="4">
        <f>IF(BJ$5&lt;=$D215,0,IF(SUM($D215,I175)&gt;BJ$5,$AJ186/I175,$AJ186-SUM($I215:BI215)))</f>
        <v>0</v>
      </c>
      <c r="BK215" s="4">
        <f>IF(BK$5&lt;=$D215,0,IF(SUM($D215,I175)&gt;BK$5,$AJ186/I175,$AJ186-SUM($I215:BJ215)))</f>
        <v>0</v>
      </c>
      <c r="BL215" s="4">
        <f>IF(BL$5&lt;=$D215,0,IF(SUM($D215,I175)&gt;BL$5,$AJ186/I175,$AJ186-SUM($I215:BK215)))</f>
        <v>0</v>
      </c>
      <c r="BM215" s="4">
        <f>IF(BM$5&lt;=$D215,0,IF(SUM($D215,I175)&gt;BM$5,$AJ186/I175,$AJ186-SUM($I215:BL215)))</f>
        <v>0</v>
      </c>
      <c r="BN215" s="4">
        <f>IF(BN$5&lt;=$D215,0,IF(SUM($D215,I175)&gt;BN$5,$AJ186/I175,$AJ186-SUM($I215:BM215)))</f>
        <v>0</v>
      </c>
      <c r="BO215" s="4">
        <f>IF(BO$5&lt;=$D215,0,IF(SUM($D215,I175)&gt;BO$5,$AJ186/I175,$AJ186-SUM($I215:BN215)))</f>
        <v>0</v>
      </c>
      <c r="BP215" s="4">
        <f>IF(BP$5&lt;=$D215,0,IF(SUM($D215,I175)&gt;BP$5,$AJ186/I175,$AJ186-SUM($I215:BO215)))</f>
        <v>0</v>
      </c>
      <c r="BQ215" s="4">
        <f>IF(BQ$5&lt;=$D215,0,IF(SUM($D215,I175)&gt;BQ$5,$AJ186/I175,$AJ186-SUM($I215:BP215)))</f>
        <v>0</v>
      </c>
    </row>
    <row r="216" spans="4:69" ht="12.75" customHeight="1">
      <c r="D216" s="23">
        <f t="shared" si="215"/>
        <v>2038</v>
      </c>
      <c r="E216" s="1" t="s">
        <v>25</v>
      </c>
      <c r="I216" s="34"/>
      <c r="J216" s="4">
        <f>IF(J$5&lt;=$D216,0,IF(SUM($D216,I175)&gt;J$5,$AK186/I175,$AK186-SUM($I216:I216)))</f>
        <v>0</v>
      </c>
      <c r="K216" s="4">
        <f>IF(K$5&lt;=$D216,0,IF(SUM($D216,I175)&gt;K$5,$AK186/I175,$AK186-SUM($I216:J216)))</f>
        <v>0</v>
      </c>
      <c r="L216" s="4">
        <f>IF(L$5&lt;=$D216,0,IF(SUM($D216,I175)&gt;L$5,$AK186/I175,$AK186-SUM($I216:K216)))</f>
        <v>0</v>
      </c>
      <c r="M216" s="4">
        <f>IF(M$5&lt;=$D216,0,IF(SUM($D216,I175)&gt;M$5,$AK186/I175,$AK186-SUM($I216:L216)))</f>
        <v>0</v>
      </c>
      <c r="N216" s="4">
        <f>IF(N$5&lt;=$D216,0,IF(SUM($D216,I175)&gt;N$5,$AK186/I175,$AK186-SUM($I216:M216)))</f>
        <v>0</v>
      </c>
      <c r="O216" s="4">
        <f>IF(O$5&lt;=$D216,0,IF(SUM($D216,I175)&gt;O$5,$AK186/I175,$AK186-SUM($I216:N216)))</f>
        <v>0</v>
      </c>
      <c r="P216" s="4">
        <f>IF(P$5&lt;=$D216,0,IF(SUM($D216,I175)&gt;P$5,$AK186/I175,$AK186-SUM($I216:O216)))</f>
        <v>0</v>
      </c>
      <c r="Q216" s="4">
        <f>IF(Q$5&lt;=$D216,0,IF(SUM($D216,I175)&gt;Q$5,$AK186/I175,$AK186-SUM($I216:P216)))</f>
        <v>0</v>
      </c>
      <c r="R216" s="4">
        <f>IF(R$5&lt;=$D216,0,IF(SUM($D216,I175)&gt;R$5,$AK186/I175,$AK186-SUM($I216:Q216)))</f>
        <v>0</v>
      </c>
      <c r="S216" s="4">
        <f>IF(S$5&lt;=$D216,0,IF(SUM($D216,I175)&gt;S$5,$AK186/I175,$AK186-SUM($I216:R216)))</f>
        <v>0</v>
      </c>
      <c r="T216" s="4">
        <f>IF(T$5&lt;=$D216,0,IF(SUM($D216,I175)&gt;T$5,$AK186/I175,$AK186-SUM($I216:S216)))</f>
        <v>0</v>
      </c>
      <c r="U216" s="4">
        <f>IF(U$5&lt;=$D216,0,IF(SUM($D216,I175)&gt;U$5,$AK186/I175,$AK186-SUM($I216:T216)))</f>
        <v>0</v>
      </c>
      <c r="V216" s="4">
        <f>IF(V$5&lt;=$D216,0,IF(SUM($D216,I175)&gt;V$5,$AK186/I175,$AK186-SUM($I216:U216)))</f>
        <v>0</v>
      </c>
      <c r="W216" s="4">
        <f>IF(W$5&lt;=$D216,0,IF(SUM($D216,I175)&gt;W$5,$AK186/I175,$AK186-SUM($I216:V216)))</f>
        <v>0</v>
      </c>
      <c r="X216" s="4">
        <f>IF(X$5&lt;=$D216,0,IF(SUM($D216,I175)&gt;X$5,$AK186/I175,$AK186-SUM($I216:W216)))</f>
        <v>0</v>
      </c>
      <c r="Y216" s="4">
        <f>IF(Y$5&lt;=$D216,0,IF(SUM($D216,I175)&gt;Y$5,$AK186/I175,$AK186-SUM($I216:X216)))</f>
        <v>0</v>
      </c>
      <c r="Z216" s="4">
        <f>IF(Z$5&lt;=$D216,0,IF(SUM($D216,I175)&gt;Z$5,$AK186/I175,$AK186-SUM($I216:Y216)))</f>
        <v>0</v>
      </c>
      <c r="AA216" s="4">
        <f>IF(AA$5&lt;=$D216,0,IF(SUM($D216,I175)&gt;AA$5,$AK186/I175,$AK186-SUM($I216:Z216)))</f>
        <v>0</v>
      </c>
      <c r="AB216" s="4">
        <f>IF(AB$5&lt;=$D216,0,IF(SUM($D216,I175)&gt;AB$5,$AK186/I175,$AK186-SUM($I216:AA216)))</f>
        <v>0</v>
      </c>
      <c r="AC216" s="4">
        <f>IF(AC$5&lt;=$D216,0,IF(SUM($D216,I175)&gt;AC$5,$AK186/I175,$AK186-SUM($I216:AB216)))</f>
        <v>0</v>
      </c>
      <c r="AD216" s="4">
        <f>IF(AD$5&lt;=$D216,0,IF(SUM($D216,I175)&gt;AD$5,$AK186/I175,$AK186-SUM($I216:AC216)))</f>
        <v>0</v>
      </c>
      <c r="AE216" s="4">
        <f>IF(AE$5&lt;=$D216,0,IF(SUM($D216,I175)&gt;AE$5,$AK186/I175,$AK186-SUM($I216:AD216)))</f>
        <v>0</v>
      </c>
      <c r="AF216" s="4">
        <f>IF(AF$5&lt;=$D216,0,IF(SUM($D216,I175)&gt;AF$5,$AK186/I175,$AK186-SUM($I216:AE216)))</f>
        <v>0</v>
      </c>
      <c r="AG216" s="4">
        <f>IF(AG$5&lt;=$D216,0,IF(SUM($D216,I175)&gt;AG$5,$AK186/I175,$AK186-SUM($I216:AF216)))</f>
        <v>0</v>
      </c>
      <c r="AH216" s="4">
        <f>IF(AH$5&lt;=$D216,0,IF(SUM($D216,I175)&gt;AH$5,$AK186/I175,$AK186-SUM($I216:AG216)))</f>
        <v>0</v>
      </c>
      <c r="AI216" s="4">
        <f>IF(AI$5&lt;=$D216,0,IF(SUM($D216,I175)&gt;AI$5,$AK186/I175,$AK186-SUM($I216:AH216)))</f>
        <v>0</v>
      </c>
      <c r="AJ216" s="4">
        <f>IF(AJ$5&lt;=$D216,0,IF(SUM($D216,I175)&gt;AJ$5,$AK186/I175,$AK186-SUM($I216:AI216)))</f>
        <v>0</v>
      </c>
      <c r="AK216" s="4">
        <f>IF(AK$5&lt;=$D216,0,IF(SUM($D216,I175)&gt;AK$5,$AK186/I175,$AK186-SUM($I216:AJ216)))</f>
        <v>0</v>
      </c>
      <c r="AL216" s="4">
        <f>IF(AL$5&lt;=$D216,0,IF(SUM($D216,I175)&gt;AL$5,$AK186/I175,$AK186-SUM($I216:AK216)))</f>
        <v>0</v>
      </c>
      <c r="AM216" s="4">
        <f>IF(AM$5&lt;=$D216,0,IF(SUM($D216,I175)&gt;AM$5,$AK186/I175,$AK186-SUM($I216:AL216)))</f>
        <v>0</v>
      </c>
      <c r="AN216" s="4">
        <f>IF(AN$5&lt;=$D216,0,IF(SUM($D216,I175)&gt;AN$5,$AK186/I175,$AK186-SUM($I216:AM216)))</f>
        <v>0</v>
      </c>
      <c r="AO216" s="4">
        <f>IF(AO$5&lt;=$D216,0,IF(SUM($D216,I175)&gt;AO$5,$AK186/I175,$AK186-SUM($I216:AN216)))</f>
        <v>0</v>
      </c>
      <c r="AP216" s="4">
        <f>IF(AP$5&lt;=$D216,0,IF(SUM($D216,I175)&gt;AP$5,$AK186/I175,$AK186-SUM($I216:AO216)))</f>
        <v>0</v>
      </c>
      <c r="AQ216" s="4">
        <f>IF(AQ$5&lt;=$D216,0,IF(SUM($D216,I175)&gt;AQ$5,$AK186/I175,$AK186-SUM($I216:AP216)))</f>
        <v>0</v>
      </c>
      <c r="AR216" s="4">
        <f>IF(AR$5&lt;=$D216,0,IF(SUM($D216,I175)&gt;AR$5,$AK186/I175,$AK186-SUM($I216:AQ216)))</f>
        <v>0</v>
      </c>
      <c r="AS216" s="4">
        <f>IF(AS$5&lt;=$D216,0,IF(SUM($D216,I175)&gt;AS$5,$AK186/I175,$AK186-SUM($I216:AR216)))</f>
        <v>0</v>
      </c>
      <c r="AT216" s="4">
        <f>IF(AT$5&lt;=$D216,0,IF(SUM($D216,I175)&gt;AT$5,$AK186/I175,$AK186-SUM($I216:AS216)))</f>
        <v>0</v>
      </c>
      <c r="AU216" s="4">
        <f>IF(AU$5&lt;=$D216,0,IF(SUM($D216,I175)&gt;AU$5,$AK186/I175,$AK186-SUM($I216:AT216)))</f>
        <v>0</v>
      </c>
      <c r="AV216" s="4">
        <f>IF(AV$5&lt;=$D216,0,IF(SUM($D216,I175)&gt;AV$5,$AK186/I175,$AK186-SUM($I216:AU216)))</f>
        <v>0</v>
      </c>
      <c r="AW216" s="4">
        <f>IF(AW$5&lt;=$D216,0,IF(SUM($D216,I175)&gt;AW$5,$AK186/I175,$AK186-SUM($I216:AV216)))</f>
        <v>0</v>
      </c>
      <c r="AX216" s="4">
        <f>IF(AX$5&lt;=$D216,0,IF(SUM($D216,I175)&gt;AX$5,$AK186/I175,$AK186-SUM($I216:AW216)))</f>
        <v>0</v>
      </c>
      <c r="AY216" s="4">
        <f>IF(AY$5&lt;=$D216,0,IF(SUM($D216,I175)&gt;AY$5,$AK186/I175,$AK186-SUM($I216:AX216)))</f>
        <v>0</v>
      </c>
      <c r="AZ216" s="4">
        <f>IF(AZ$5&lt;=$D216,0,IF(SUM($D216,I175)&gt;AZ$5,$AK186/I175,$AK186-SUM($I216:AY216)))</f>
        <v>0</v>
      </c>
      <c r="BA216" s="4">
        <f>IF(BA$5&lt;=$D216,0,IF(SUM($D216,I175)&gt;BA$5,$AK186/I175,$AK186-SUM($I216:AZ216)))</f>
        <v>0</v>
      </c>
      <c r="BB216" s="4">
        <f>IF(BB$5&lt;=$D216,0,IF(SUM($D216,I175)&gt;BB$5,$AK186/I175,$AK186-SUM($I216:BA216)))</f>
        <v>0</v>
      </c>
      <c r="BC216" s="4">
        <f>IF(BC$5&lt;=$D216,0,IF(SUM($D216,I175)&gt;BC$5,$AK186/I175,$AK186-SUM($I216:BB216)))</f>
        <v>0</v>
      </c>
      <c r="BD216" s="4">
        <f>IF(BD$5&lt;=$D216,0,IF(SUM($D216,I175)&gt;BD$5,$AK186/I175,$AK186-SUM($I216:BC216)))</f>
        <v>0</v>
      </c>
      <c r="BE216" s="4">
        <f>IF(BE$5&lt;=$D216,0,IF(SUM($D216,I175)&gt;BE$5,$AK186/I175,$AK186-SUM($I216:BD216)))</f>
        <v>0</v>
      </c>
      <c r="BF216" s="4">
        <f>IF(BF$5&lt;=$D216,0,IF(SUM($D216,I175)&gt;BF$5,$AK186/I175,$AK186-SUM($I216:BE216)))</f>
        <v>0</v>
      </c>
      <c r="BG216" s="4">
        <f>IF(BG$5&lt;=$D216,0,IF(SUM($D216,I175)&gt;BG$5,$AK186/I175,$AK186-SUM($I216:BF216)))</f>
        <v>0</v>
      </c>
      <c r="BH216" s="4">
        <f>IF(BH$5&lt;=$D216,0,IF(SUM($D216,I175)&gt;BH$5,$AK186/I175,$AK186-SUM($I216:BG216)))</f>
        <v>0</v>
      </c>
      <c r="BI216" s="4">
        <f>IF(BI$5&lt;=$D216,0,IF(SUM($D216,I175)&gt;BI$5,$AK186/I175,$AK186-SUM($I216:BH216)))</f>
        <v>0</v>
      </c>
      <c r="BJ216" s="4">
        <f>IF(BJ$5&lt;=$D216,0,IF(SUM($D216,I175)&gt;BJ$5,$AK186/I175,$AK186-SUM($I216:BI216)))</f>
        <v>0</v>
      </c>
      <c r="BK216" s="4">
        <f>IF(BK$5&lt;=$D216,0,IF(SUM($D216,I175)&gt;BK$5,$AK186/I175,$AK186-SUM($I216:BJ216)))</f>
        <v>0</v>
      </c>
      <c r="BL216" s="4">
        <f>IF(BL$5&lt;=$D216,0,IF(SUM($D216,I175)&gt;BL$5,$AK186/I175,$AK186-SUM($I216:BK216)))</f>
        <v>0</v>
      </c>
      <c r="BM216" s="4">
        <f>IF(BM$5&lt;=$D216,0,IF(SUM($D216,I175)&gt;BM$5,$AK186/I175,$AK186-SUM($I216:BL216)))</f>
        <v>0</v>
      </c>
      <c r="BN216" s="4">
        <f>IF(BN$5&lt;=$D216,0,IF(SUM($D216,I175)&gt;BN$5,$AK186/I175,$AK186-SUM($I216:BM216)))</f>
        <v>0</v>
      </c>
      <c r="BO216" s="4">
        <f>IF(BO$5&lt;=$D216,0,IF(SUM($D216,I175)&gt;BO$5,$AK186/I175,$AK186-SUM($I216:BN216)))</f>
        <v>0</v>
      </c>
      <c r="BP216" s="4">
        <f>IF(BP$5&lt;=$D216,0,IF(SUM($D216,I175)&gt;BP$5,$AK186/I175,$AK186-SUM($I216:BO216)))</f>
        <v>0</v>
      </c>
      <c r="BQ216" s="4">
        <f>IF(BQ$5&lt;=$D216,0,IF(SUM($D216,I175)&gt;BQ$5,$AK186/I175,$AK186-SUM($I216:BP216)))</f>
        <v>0</v>
      </c>
    </row>
    <row r="217" spans="4:69" ht="12.75" customHeight="1">
      <c r="D217" s="23">
        <f t="shared" si="215"/>
        <v>2039</v>
      </c>
      <c r="E217" s="1" t="s">
        <v>25</v>
      </c>
      <c r="I217" s="34"/>
      <c r="J217" s="4">
        <f>IF(J$5&lt;=$D217,0,IF(SUM($D217,I175)&gt;J$5,$AL186/I175,$AL186-SUM($I217:I217)))</f>
        <v>0</v>
      </c>
      <c r="K217" s="4">
        <f>IF(K$5&lt;=$D217,0,IF(SUM($D217,I175)&gt;K$5,$AL186/I175,$AL186-SUM($I217:J217)))</f>
        <v>0</v>
      </c>
      <c r="L217" s="4">
        <f>IF(L$5&lt;=$D217,0,IF(SUM($D217,I175)&gt;L$5,$AL186/I175,$AL186-SUM($I217:K217)))</f>
        <v>0</v>
      </c>
      <c r="M217" s="4">
        <f>IF(M$5&lt;=$D217,0,IF(SUM($D217,I175)&gt;M$5,$AL186/I175,$AL186-SUM($I217:L217)))</f>
        <v>0</v>
      </c>
      <c r="N217" s="4">
        <f>IF(N$5&lt;=$D217,0,IF(SUM($D217,I175)&gt;N$5,$AL186/I175,$AL186-SUM($I217:M217)))</f>
        <v>0</v>
      </c>
      <c r="O217" s="4">
        <f>IF(O$5&lt;=$D217,0,IF(SUM($D217,I175)&gt;O$5,$AL186/I175,$AL186-SUM($I217:N217)))</f>
        <v>0</v>
      </c>
      <c r="P217" s="4">
        <f>IF(P$5&lt;=$D217,0,IF(SUM($D217,I175)&gt;P$5,$AL186/I175,$AL186-SUM($I217:O217)))</f>
        <v>0</v>
      </c>
      <c r="Q217" s="4">
        <f>IF(Q$5&lt;=$D217,0,IF(SUM($D217,I175)&gt;Q$5,$AL186/I175,$AL186-SUM($I217:P217)))</f>
        <v>0</v>
      </c>
      <c r="R217" s="4">
        <f>IF(R$5&lt;=$D217,0,IF(SUM($D217,I175)&gt;R$5,$AL186/I175,$AL186-SUM($I217:Q217)))</f>
        <v>0</v>
      </c>
      <c r="S217" s="4">
        <f>IF(S$5&lt;=$D217,0,IF(SUM($D217,I175)&gt;S$5,$AL186/I175,$AL186-SUM($I217:R217)))</f>
        <v>0</v>
      </c>
      <c r="T217" s="4">
        <f>IF(T$5&lt;=$D217,0,IF(SUM($D217,I175)&gt;T$5,$AL186/I175,$AL186-SUM($I217:S217)))</f>
        <v>0</v>
      </c>
      <c r="U217" s="4">
        <f>IF(U$5&lt;=$D217,0,IF(SUM($D217,I175)&gt;U$5,$AL186/I175,$AL186-SUM($I217:T217)))</f>
        <v>0</v>
      </c>
      <c r="V217" s="4">
        <f>IF(V$5&lt;=$D217,0,IF(SUM($D217,I175)&gt;V$5,$AL186/I175,$AL186-SUM($I217:U217)))</f>
        <v>0</v>
      </c>
      <c r="W217" s="4">
        <f>IF(W$5&lt;=$D217,0,IF(SUM($D217,I175)&gt;W$5,$AL186/I175,$AL186-SUM($I217:V217)))</f>
        <v>0</v>
      </c>
      <c r="X217" s="4">
        <f>IF(X$5&lt;=$D217,0,IF(SUM($D217,I175)&gt;X$5,$AL186/I175,$AL186-SUM($I217:W217)))</f>
        <v>0</v>
      </c>
      <c r="Y217" s="4">
        <f>IF(Y$5&lt;=$D217,0,IF(SUM($D217,I175)&gt;Y$5,$AL186/I175,$AL186-SUM($I217:X217)))</f>
        <v>0</v>
      </c>
      <c r="Z217" s="4">
        <f>IF(Z$5&lt;=$D217,0,IF(SUM($D217,I175)&gt;Z$5,$AL186/I175,$AL186-SUM($I217:Y217)))</f>
        <v>0</v>
      </c>
      <c r="AA217" s="4">
        <f>IF(AA$5&lt;=$D217,0,IF(SUM($D217,I175)&gt;AA$5,$AL186/I175,$AL186-SUM($I217:Z217)))</f>
        <v>0</v>
      </c>
      <c r="AB217" s="4">
        <f>IF(AB$5&lt;=$D217,0,IF(SUM($D217,I175)&gt;AB$5,$AL186/I175,$AL186-SUM($I217:AA217)))</f>
        <v>0</v>
      </c>
      <c r="AC217" s="4">
        <f>IF(AC$5&lt;=$D217,0,IF(SUM($D217,I175)&gt;AC$5,$AL186/I175,$AL186-SUM($I217:AB217)))</f>
        <v>0</v>
      </c>
      <c r="AD217" s="4">
        <f>IF(AD$5&lt;=$D217,0,IF(SUM($D217,I175)&gt;AD$5,$AL186/I175,$AL186-SUM($I217:AC217)))</f>
        <v>0</v>
      </c>
      <c r="AE217" s="4">
        <f>IF(AE$5&lt;=$D217,0,IF(SUM($D217,I175)&gt;AE$5,$AL186/I175,$AL186-SUM($I217:AD217)))</f>
        <v>0</v>
      </c>
      <c r="AF217" s="4">
        <f>IF(AF$5&lt;=$D217,0,IF(SUM($D217,I175)&gt;AF$5,$AL186/I175,$AL186-SUM($I217:AE217)))</f>
        <v>0</v>
      </c>
      <c r="AG217" s="4">
        <f>IF(AG$5&lt;=$D217,0,IF(SUM($D217,I175)&gt;AG$5,$AL186/I175,$AL186-SUM($I217:AF217)))</f>
        <v>0</v>
      </c>
      <c r="AH217" s="4">
        <f>IF(AH$5&lt;=$D217,0,IF(SUM($D217,I175)&gt;AH$5,$AL186/I175,$AL186-SUM($I217:AG217)))</f>
        <v>0</v>
      </c>
      <c r="AI217" s="4">
        <f>IF(AI$5&lt;=$D217,0,IF(SUM($D217,I175)&gt;AI$5,$AL186/I175,$AL186-SUM($I217:AH217)))</f>
        <v>0</v>
      </c>
      <c r="AJ217" s="4">
        <f>IF(AJ$5&lt;=$D217,0,IF(SUM($D217,I175)&gt;AJ$5,$AL186/I175,$AL186-SUM($I217:AI217)))</f>
        <v>0</v>
      </c>
      <c r="AK217" s="4">
        <f>IF(AK$5&lt;=$D217,0,IF(SUM($D217,I175)&gt;AK$5,$AL186/I175,$AL186-SUM($I217:AJ217)))</f>
        <v>0</v>
      </c>
      <c r="AL217" s="4">
        <f>IF(AL$5&lt;=$D217,0,IF(SUM($D217,I175)&gt;AL$5,$AL186/I175,$AL186-SUM($I217:AK217)))</f>
        <v>0</v>
      </c>
      <c r="AM217" s="4">
        <f>IF(AM$5&lt;=$D217,0,IF(SUM($D217,I175)&gt;AM$5,$AL186/I175,$AL186-SUM($I217:AL217)))</f>
        <v>0</v>
      </c>
      <c r="AN217" s="4">
        <f>IF(AN$5&lt;=$D217,0,IF(SUM($D217,I175)&gt;AN$5,$AL186/I175,$AL186-SUM($I217:AM217)))</f>
        <v>0</v>
      </c>
      <c r="AO217" s="4">
        <f>IF(AO$5&lt;=$D217,0,IF(SUM($D217,I175)&gt;AO$5,$AL186/I175,$AL186-SUM($I217:AN217)))</f>
        <v>0</v>
      </c>
      <c r="AP217" s="4">
        <f>IF(AP$5&lt;=$D217,0,IF(SUM($D217,I175)&gt;AP$5,$AL186/I175,$AL186-SUM($I217:AO217)))</f>
        <v>0</v>
      </c>
      <c r="AQ217" s="4">
        <f>IF(AQ$5&lt;=$D217,0,IF(SUM($D217,I175)&gt;AQ$5,$AL186/I175,$AL186-SUM($I217:AP217)))</f>
        <v>0</v>
      </c>
      <c r="AR217" s="4">
        <f>IF(AR$5&lt;=$D217,0,IF(SUM($D217,I175)&gt;AR$5,$AL186/I175,$AL186-SUM($I217:AQ217)))</f>
        <v>0</v>
      </c>
      <c r="AS217" s="4">
        <f>IF(AS$5&lt;=$D217,0,IF(SUM($D217,I175)&gt;AS$5,$AL186/I175,$AL186-SUM($I217:AR217)))</f>
        <v>0</v>
      </c>
      <c r="AT217" s="4">
        <f>IF(AT$5&lt;=$D217,0,IF(SUM($D217,I175)&gt;AT$5,$AL186/I175,$AL186-SUM($I217:AS217)))</f>
        <v>0</v>
      </c>
      <c r="AU217" s="4">
        <f>IF(AU$5&lt;=$D217,0,IF(SUM($D217,I175)&gt;AU$5,$AL186/I175,$AL186-SUM($I217:AT217)))</f>
        <v>0</v>
      </c>
      <c r="AV217" s="4">
        <f>IF(AV$5&lt;=$D217,0,IF(SUM($D217,I175)&gt;AV$5,$AL186/I175,$AL186-SUM($I217:AU217)))</f>
        <v>0</v>
      </c>
      <c r="AW217" s="4">
        <f>IF(AW$5&lt;=$D217,0,IF(SUM($D217,I175)&gt;AW$5,$AL186/I175,$AL186-SUM($I217:AV217)))</f>
        <v>0</v>
      </c>
      <c r="AX217" s="4">
        <f>IF(AX$5&lt;=$D217,0,IF(SUM($D217,I175)&gt;AX$5,$AL186/I175,$AL186-SUM($I217:AW217)))</f>
        <v>0</v>
      </c>
      <c r="AY217" s="4">
        <f>IF(AY$5&lt;=$D217,0,IF(SUM($D217,I175)&gt;AY$5,$AL186/I175,$AL186-SUM($I217:AX217)))</f>
        <v>0</v>
      </c>
      <c r="AZ217" s="4">
        <f>IF(AZ$5&lt;=$D217,0,IF(SUM($D217,I175)&gt;AZ$5,$AL186/I175,$AL186-SUM($I217:AY217)))</f>
        <v>0</v>
      </c>
      <c r="BA217" s="4">
        <f>IF(BA$5&lt;=$D217,0,IF(SUM($D217,I175)&gt;BA$5,$AL186/I175,$AL186-SUM($I217:AZ217)))</f>
        <v>0</v>
      </c>
      <c r="BB217" s="4">
        <f>IF(BB$5&lt;=$D217,0,IF(SUM($D217,I175)&gt;BB$5,$AL186/I175,$AL186-SUM($I217:BA217)))</f>
        <v>0</v>
      </c>
      <c r="BC217" s="4">
        <f>IF(BC$5&lt;=$D217,0,IF(SUM($D217,I175)&gt;BC$5,$AL186/I175,$AL186-SUM($I217:BB217)))</f>
        <v>0</v>
      </c>
      <c r="BD217" s="4">
        <f>IF(BD$5&lt;=$D217,0,IF(SUM($D217,I175)&gt;BD$5,$AL186/I175,$AL186-SUM($I217:BC217)))</f>
        <v>0</v>
      </c>
      <c r="BE217" s="4">
        <f>IF(BE$5&lt;=$D217,0,IF(SUM($D217,I175)&gt;BE$5,$AL186/I175,$AL186-SUM($I217:BD217)))</f>
        <v>0</v>
      </c>
      <c r="BF217" s="4">
        <f>IF(BF$5&lt;=$D217,0,IF(SUM($D217,I175)&gt;BF$5,$AL186/I175,$AL186-SUM($I217:BE217)))</f>
        <v>0</v>
      </c>
      <c r="BG217" s="4">
        <f>IF(BG$5&lt;=$D217,0,IF(SUM($D217,I175)&gt;BG$5,$AL186/I175,$AL186-SUM($I217:BF217)))</f>
        <v>0</v>
      </c>
      <c r="BH217" s="4">
        <f>IF(BH$5&lt;=$D217,0,IF(SUM($D217,I175)&gt;BH$5,$AL186/I175,$AL186-SUM($I217:BG217)))</f>
        <v>0</v>
      </c>
      <c r="BI217" s="4">
        <f>IF(BI$5&lt;=$D217,0,IF(SUM($D217,I175)&gt;BI$5,$AL186/I175,$AL186-SUM($I217:BH217)))</f>
        <v>0</v>
      </c>
      <c r="BJ217" s="4">
        <f>IF(BJ$5&lt;=$D217,0,IF(SUM($D217,I175)&gt;BJ$5,$AL186/I175,$AL186-SUM($I217:BI217)))</f>
        <v>0</v>
      </c>
      <c r="BK217" s="4">
        <f>IF(BK$5&lt;=$D217,0,IF(SUM($D217,I175)&gt;BK$5,$AL186/I175,$AL186-SUM($I217:BJ217)))</f>
        <v>0</v>
      </c>
      <c r="BL217" s="4">
        <f>IF(BL$5&lt;=$D217,0,IF(SUM($D217,I175)&gt;BL$5,$AL186/I175,$AL186-SUM($I217:BK217)))</f>
        <v>0</v>
      </c>
      <c r="BM217" s="4">
        <f>IF(BM$5&lt;=$D217,0,IF(SUM($D217,I175)&gt;BM$5,$AL186/I175,$AL186-SUM($I217:BL217)))</f>
        <v>0</v>
      </c>
      <c r="BN217" s="4">
        <f>IF(BN$5&lt;=$D217,0,IF(SUM($D217,I175)&gt;BN$5,$AL186/I175,$AL186-SUM($I217:BM217)))</f>
        <v>0</v>
      </c>
      <c r="BO217" s="4">
        <f>IF(BO$5&lt;=$D217,0,IF(SUM($D217,I175)&gt;BO$5,$AL186/I175,$AL186-SUM($I217:BN217)))</f>
        <v>0</v>
      </c>
      <c r="BP217" s="4">
        <f>IF(BP$5&lt;=$D217,0,IF(SUM($D217,I175)&gt;BP$5,$AL186/I175,$AL186-SUM($I217:BO217)))</f>
        <v>0</v>
      </c>
      <c r="BQ217" s="4">
        <f>IF(BQ$5&lt;=$D217,0,IF(SUM($D217,I175)&gt;BQ$5,$AL186/I175,$AL186-SUM($I217:BP217)))</f>
        <v>0</v>
      </c>
    </row>
    <row r="218" spans="4:69" ht="12.75" customHeight="1">
      <c r="D218" s="23">
        <f t="shared" si="215"/>
        <v>2040</v>
      </c>
      <c r="E218" s="1" t="s">
        <v>25</v>
      </c>
      <c r="I218" s="34"/>
      <c r="J218" s="4">
        <f>IF(J$5&lt;=$D218,0,IF(SUM($D218,I175)&gt;J$5,$AM186/I175,$AM186-SUM($I218:I218)))</f>
        <v>0</v>
      </c>
      <c r="K218" s="4">
        <f>IF(K$5&lt;=$D218,0,IF(SUM($D218,I175)&gt;K$5,$AM186/I175,$AM186-SUM($I218:J218)))</f>
        <v>0</v>
      </c>
      <c r="L218" s="4">
        <f>IF(L$5&lt;=$D218,0,IF(SUM($D218,I175)&gt;L$5,$AM186/I175,$AM186-SUM($I218:K218)))</f>
        <v>0</v>
      </c>
      <c r="M218" s="4">
        <f>IF(M$5&lt;=$D218,0,IF(SUM($D218,I175)&gt;M$5,$AM186/I175,$AM186-SUM($I218:L218)))</f>
        <v>0</v>
      </c>
      <c r="N218" s="4">
        <f>IF(N$5&lt;=$D218,0,IF(SUM($D218,I175)&gt;N$5,$AM186/I175,$AM186-SUM($I218:M218)))</f>
        <v>0</v>
      </c>
      <c r="O218" s="4">
        <f>IF(O$5&lt;=$D218,0,IF(SUM($D218,I175)&gt;O$5,$AM186/I175,$AM186-SUM($I218:N218)))</f>
        <v>0</v>
      </c>
      <c r="P218" s="4">
        <f>IF(P$5&lt;=$D218,0,IF(SUM($D218,I175)&gt;P$5,$AM186/I175,$AM186-SUM($I218:O218)))</f>
        <v>0</v>
      </c>
      <c r="Q218" s="4">
        <f>IF(Q$5&lt;=$D218,0,IF(SUM($D218,I175)&gt;Q$5,$AM186/I175,$AM186-SUM($I218:P218)))</f>
        <v>0</v>
      </c>
      <c r="R218" s="4">
        <f>IF(R$5&lt;=$D218,0,IF(SUM($D218,I175)&gt;R$5,$AM186/I175,$AM186-SUM($I218:Q218)))</f>
        <v>0</v>
      </c>
      <c r="S218" s="4">
        <f>IF(S$5&lt;=$D218,0,IF(SUM($D218,I175)&gt;S$5,$AM186/I175,$AM186-SUM($I218:R218)))</f>
        <v>0</v>
      </c>
      <c r="T218" s="4">
        <f>IF(T$5&lt;=$D218,0,IF(SUM($D218,I175)&gt;T$5,$AM186/I175,$AM186-SUM($I218:S218)))</f>
        <v>0</v>
      </c>
      <c r="U218" s="4">
        <f>IF(U$5&lt;=$D218,0,IF(SUM($D218,I175)&gt;U$5,$AM186/I175,$AM186-SUM($I218:T218)))</f>
        <v>0</v>
      </c>
      <c r="V218" s="4">
        <f>IF(V$5&lt;=$D218,0,IF(SUM($D218,I175)&gt;V$5,$AM186/I175,$AM186-SUM($I218:U218)))</f>
        <v>0</v>
      </c>
      <c r="W218" s="4">
        <f>IF(W$5&lt;=$D218,0,IF(SUM($D218,I175)&gt;W$5,$AM186/I175,$AM186-SUM($I218:V218)))</f>
        <v>0</v>
      </c>
      <c r="X218" s="4">
        <f>IF(X$5&lt;=$D218,0,IF(SUM($D218,I175)&gt;X$5,$AM186/I175,$AM186-SUM($I218:W218)))</f>
        <v>0</v>
      </c>
      <c r="Y218" s="4">
        <f>IF(Y$5&lt;=$D218,0,IF(SUM($D218,I175)&gt;Y$5,$AM186/I175,$AM186-SUM($I218:X218)))</f>
        <v>0</v>
      </c>
      <c r="Z218" s="4">
        <f>IF(Z$5&lt;=$D218,0,IF(SUM($D218,I175)&gt;Z$5,$AM186/I175,$AM186-SUM($I218:Y218)))</f>
        <v>0</v>
      </c>
      <c r="AA218" s="4">
        <f>IF(AA$5&lt;=$D218,0,IF(SUM($D218,I175)&gt;AA$5,$AM186/I175,$AM186-SUM($I218:Z218)))</f>
        <v>0</v>
      </c>
      <c r="AB218" s="4">
        <f>IF(AB$5&lt;=$D218,0,IF(SUM($D218,I175)&gt;AB$5,$AM186/I175,$AM186-SUM($I218:AA218)))</f>
        <v>0</v>
      </c>
      <c r="AC218" s="4">
        <f>IF(AC$5&lt;=$D218,0,IF(SUM($D218,I175)&gt;AC$5,$AM186/I175,$AM186-SUM($I218:AB218)))</f>
        <v>0</v>
      </c>
      <c r="AD218" s="4">
        <f>IF(AD$5&lt;=$D218,0,IF(SUM($D218,I175)&gt;AD$5,$AM186/I175,$AM186-SUM($I218:AC218)))</f>
        <v>0</v>
      </c>
      <c r="AE218" s="4">
        <f>IF(AE$5&lt;=$D218,0,IF(SUM($D218,I175)&gt;AE$5,$AM186/I175,$AM186-SUM($I218:AD218)))</f>
        <v>0</v>
      </c>
      <c r="AF218" s="4">
        <f>IF(AF$5&lt;=$D218,0,IF(SUM($D218,I175)&gt;AF$5,$AM186/I175,$AM186-SUM($I218:AE218)))</f>
        <v>0</v>
      </c>
      <c r="AG218" s="4">
        <f>IF(AG$5&lt;=$D218,0,IF(SUM($D218,I175)&gt;AG$5,$AM186/I175,$AM186-SUM($I218:AF218)))</f>
        <v>0</v>
      </c>
      <c r="AH218" s="4">
        <f>IF(AH$5&lt;=$D218,0,IF(SUM($D218,I175)&gt;AH$5,$AM186/I175,$AM186-SUM($I218:AG218)))</f>
        <v>0</v>
      </c>
      <c r="AI218" s="4">
        <f>IF(AI$5&lt;=$D218,0,IF(SUM($D218,I175)&gt;AI$5,$AM186/I175,$AM186-SUM($I218:AH218)))</f>
        <v>0</v>
      </c>
      <c r="AJ218" s="4">
        <f>IF(AJ$5&lt;=$D218,0,IF(SUM($D218,I175)&gt;AJ$5,$AM186/I175,$AM186-SUM($I218:AI218)))</f>
        <v>0</v>
      </c>
      <c r="AK218" s="4">
        <f>IF(AK$5&lt;=$D218,0,IF(SUM($D218,I175)&gt;AK$5,$AM186/I175,$AM186-SUM($I218:AJ218)))</f>
        <v>0</v>
      </c>
      <c r="AL218" s="4">
        <f>IF(AL$5&lt;=$D218,0,IF(SUM($D218,I175)&gt;AL$5,$AM186/I175,$AM186-SUM($I218:AK218)))</f>
        <v>0</v>
      </c>
      <c r="AM218" s="4">
        <f>IF(AM$5&lt;=$D218,0,IF(SUM($D218,I175)&gt;AM$5,$AM186/I175,$AM186-SUM($I218:AL218)))</f>
        <v>0</v>
      </c>
      <c r="AN218" s="4">
        <f>IF(AN$5&lt;=$D218,0,IF(SUM($D218,I175)&gt;AN$5,$AM186/I175,$AM186-SUM($I218:AM218)))</f>
        <v>0</v>
      </c>
      <c r="AO218" s="4">
        <f>IF(AO$5&lt;=$D218,0,IF(SUM($D218,I175)&gt;AO$5,$AM186/I175,$AM186-SUM($I218:AN218)))</f>
        <v>0</v>
      </c>
      <c r="AP218" s="4">
        <f>IF(AP$5&lt;=$D218,0,IF(SUM($D218,I175)&gt;AP$5,$AM186/I175,$AM186-SUM($I218:AO218)))</f>
        <v>0</v>
      </c>
      <c r="AQ218" s="4">
        <f>IF(AQ$5&lt;=$D218,0,IF(SUM($D218,I175)&gt;AQ$5,$AM186/I175,$AM186-SUM($I218:AP218)))</f>
        <v>0</v>
      </c>
      <c r="AR218" s="4">
        <f>IF(AR$5&lt;=$D218,0,IF(SUM($D218,I175)&gt;AR$5,$AM186/I175,$AM186-SUM($I218:AQ218)))</f>
        <v>0</v>
      </c>
      <c r="AS218" s="4">
        <f>IF(AS$5&lt;=$D218,0,IF(SUM($D218,I175)&gt;AS$5,$AM186/I175,$AM186-SUM($I218:AR218)))</f>
        <v>0</v>
      </c>
      <c r="AT218" s="4">
        <f>IF(AT$5&lt;=$D218,0,IF(SUM($D218,I175)&gt;AT$5,$AM186/I175,$AM186-SUM($I218:AS218)))</f>
        <v>0</v>
      </c>
      <c r="AU218" s="4">
        <f>IF(AU$5&lt;=$D218,0,IF(SUM($D218,I175)&gt;AU$5,$AM186/I175,$AM186-SUM($I218:AT218)))</f>
        <v>0</v>
      </c>
      <c r="AV218" s="4">
        <f>IF(AV$5&lt;=$D218,0,IF(SUM($D218,I175)&gt;AV$5,$AM186/I175,$AM186-SUM($I218:AU218)))</f>
        <v>0</v>
      </c>
      <c r="AW218" s="4">
        <f>IF(AW$5&lt;=$D218,0,IF(SUM($D218,I175)&gt;AW$5,$AM186/I175,$AM186-SUM($I218:AV218)))</f>
        <v>0</v>
      </c>
      <c r="AX218" s="4">
        <f>IF(AX$5&lt;=$D218,0,IF(SUM($D218,I175)&gt;AX$5,$AM186/I175,$AM186-SUM($I218:AW218)))</f>
        <v>0</v>
      </c>
      <c r="AY218" s="4">
        <f>IF(AY$5&lt;=$D218,0,IF(SUM($D218,I175)&gt;AY$5,$AM186/I175,$AM186-SUM($I218:AX218)))</f>
        <v>0</v>
      </c>
      <c r="AZ218" s="4">
        <f>IF(AZ$5&lt;=$D218,0,IF(SUM($D218,I175)&gt;AZ$5,$AM186/I175,$AM186-SUM($I218:AY218)))</f>
        <v>0</v>
      </c>
      <c r="BA218" s="4">
        <f>IF(BA$5&lt;=$D218,0,IF(SUM($D218,I175)&gt;BA$5,$AM186/I175,$AM186-SUM($I218:AZ218)))</f>
        <v>0</v>
      </c>
      <c r="BB218" s="4">
        <f>IF(BB$5&lt;=$D218,0,IF(SUM($D218,I175)&gt;BB$5,$AM186/I175,$AM186-SUM($I218:BA218)))</f>
        <v>0</v>
      </c>
      <c r="BC218" s="4">
        <f>IF(BC$5&lt;=$D218,0,IF(SUM($D218,I175)&gt;BC$5,$AM186/I175,$AM186-SUM($I218:BB218)))</f>
        <v>0</v>
      </c>
      <c r="BD218" s="4">
        <f>IF(BD$5&lt;=$D218,0,IF(SUM($D218,I175)&gt;BD$5,$AM186/I175,$AM186-SUM($I218:BC218)))</f>
        <v>0</v>
      </c>
      <c r="BE218" s="4">
        <f>IF(BE$5&lt;=$D218,0,IF(SUM($D218,I175)&gt;BE$5,$AM186/I175,$AM186-SUM($I218:BD218)))</f>
        <v>0</v>
      </c>
      <c r="BF218" s="4">
        <f>IF(BF$5&lt;=$D218,0,IF(SUM($D218,I175)&gt;BF$5,$AM186/I175,$AM186-SUM($I218:BE218)))</f>
        <v>0</v>
      </c>
      <c r="BG218" s="4">
        <f>IF(BG$5&lt;=$D218,0,IF(SUM($D218,I175)&gt;BG$5,$AM186/I175,$AM186-SUM($I218:BF218)))</f>
        <v>0</v>
      </c>
      <c r="BH218" s="4">
        <f>IF(BH$5&lt;=$D218,0,IF(SUM($D218,I175)&gt;BH$5,$AM186/I175,$AM186-SUM($I218:BG218)))</f>
        <v>0</v>
      </c>
      <c r="BI218" s="4">
        <f>IF(BI$5&lt;=$D218,0,IF(SUM($D218,I175)&gt;BI$5,$AM186/I175,$AM186-SUM($I218:BH218)))</f>
        <v>0</v>
      </c>
      <c r="BJ218" s="4">
        <f>IF(BJ$5&lt;=$D218,0,IF(SUM($D218,I175)&gt;BJ$5,$AM186/I175,$AM186-SUM($I218:BI218)))</f>
        <v>0</v>
      </c>
      <c r="BK218" s="4">
        <f>IF(BK$5&lt;=$D218,0,IF(SUM($D218,I175)&gt;BK$5,$AM186/I175,$AM186-SUM($I218:BJ218)))</f>
        <v>0</v>
      </c>
      <c r="BL218" s="4">
        <f>IF(BL$5&lt;=$D218,0,IF(SUM($D218,I175)&gt;BL$5,$AM186/I175,$AM186-SUM($I218:BK218)))</f>
        <v>0</v>
      </c>
      <c r="BM218" s="4">
        <f>IF(BM$5&lt;=$D218,0,IF(SUM($D218,I175)&gt;BM$5,$AM186/I175,$AM186-SUM($I218:BL218)))</f>
        <v>0</v>
      </c>
      <c r="BN218" s="4">
        <f>IF(BN$5&lt;=$D218,0,IF(SUM($D218,I175)&gt;BN$5,$AM186/I175,$AM186-SUM($I218:BM218)))</f>
        <v>0</v>
      </c>
      <c r="BO218" s="4">
        <f>IF(BO$5&lt;=$D218,0,IF(SUM($D218,I175)&gt;BO$5,$AM186/I175,$AM186-SUM($I218:BN218)))</f>
        <v>0</v>
      </c>
      <c r="BP218" s="4">
        <f>IF(BP$5&lt;=$D218,0,IF(SUM($D218,I175)&gt;BP$5,$AM186/I175,$AM186-SUM($I218:BO218)))</f>
        <v>0</v>
      </c>
      <c r="BQ218" s="4">
        <f>IF(BQ$5&lt;=$D218,0,IF(SUM($D218,I175)&gt;BQ$5,$AM186/I175,$AM186-SUM($I218:BP218)))</f>
        <v>0</v>
      </c>
    </row>
    <row r="219" spans="4:69" ht="12.75" customHeight="1">
      <c r="D219" s="23"/>
      <c r="I219" s="34"/>
    </row>
    <row r="220" spans="4:69" ht="12.75" customHeight="1">
      <c r="D220" s="19" t="s">
        <v>19</v>
      </c>
      <c r="E220" s="1" t="s">
        <v>25</v>
      </c>
      <c r="I220" s="34"/>
      <c r="J220" s="145">
        <f>J180+SUM(J188:J218)</f>
        <v>1.2576776917663615</v>
      </c>
      <c r="K220" s="145">
        <f t="shared" ref="K220:BQ220" si="216">K180+SUM(K188:K218)</f>
        <v>1.2576776917663615</v>
      </c>
      <c r="L220" s="145">
        <f t="shared" si="216"/>
        <v>1.2576776917663615</v>
      </c>
      <c r="M220" s="145">
        <f t="shared" si="216"/>
        <v>1.2576776917663615</v>
      </c>
      <c r="N220" s="145">
        <f t="shared" si="216"/>
        <v>1.2576776917663615</v>
      </c>
      <c r="O220" s="145">
        <f t="shared" si="216"/>
        <v>1.2576776917663615</v>
      </c>
      <c r="P220" s="145">
        <f t="shared" si="216"/>
        <v>1.2576776917663615</v>
      </c>
      <c r="Q220" s="145">
        <f t="shared" si="216"/>
        <v>1.2576776917663615</v>
      </c>
      <c r="R220" s="145">
        <f t="shared" si="216"/>
        <v>1.2576776917663615</v>
      </c>
      <c r="S220" s="145">
        <f t="shared" si="216"/>
        <v>1.2576776917663615</v>
      </c>
      <c r="T220" s="145">
        <f t="shared" si="216"/>
        <v>4.5853515344035145E-2</v>
      </c>
      <c r="U220" s="145">
        <f t="shared" si="216"/>
        <v>0</v>
      </c>
      <c r="V220" s="145">
        <f t="shared" si="216"/>
        <v>0</v>
      </c>
      <c r="W220" s="145">
        <f t="shared" si="216"/>
        <v>0</v>
      </c>
      <c r="X220" s="145">
        <f t="shared" si="216"/>
        <v>0</v>
      </c>
      <c r="Y220" s="145">
        <f t="shared" si="216"/>
        <v>0</v>
      </c>
      <c r="Z220" s="145">
        <f t="shared" si="216"/>
        <v>0</v>
      </c>
      <c r="AA220" s="145">
        <f t="shared" si="216"/>
        <v>0</v>
      </c>
      <c r="AB220" s="145">
        <f t="shared" si="216"/>
        <v>0</v>
      </c>
      <c r="AC220" s="145">
        <f t="shared" si="216"/>
        <v>0</v>
      </c>
      <c r="AD220" s="145">
        <f t="shared" si="216"/>
        <v>0</v>
      </c>
      <c r="AE220" s="145">
        <f t="shared" si="216"/>
        <v>0</v>
      </c>
      <c r="AF220" s="145">
        <f t="shared" si="216"/>
        <v>0</v>
      </c>
      <c r="AG220" s="145">
        <f t="shared" si="216"/>
        <v>0</v>
      </c>
      <c r="AH220" s="145">
        <f t="shared" si="216"/>
        <v>0</v>
      </c>
      <c r="AI220" s="145">
        <f t="shared" si="216"/>
        <v>0</v>
      </c>
      <c r="AJ220" s="145">
        <f t="shared" si="216"/>
        <v>0</v>
      </c>
      <c r="AK220" s="145">
        <f t="shared" si="216"/>
        <v>0</v>
      </c>
      <c r="AL220" s="145">
        <f t="shared" si="216"/>
        <v>0</v>
      </c>
      <c r="AM220" s="145">
        <f t="shared" si="216"/>
        <v>0</v>
      </c>
      <c r="AN220" s="145">
        <f t="shared" si="216"/>
        <v>0</v>
      </c>
      <c r="AO220" s="145">
        <f t="shared" si="216"/>
        <v>0</v>
      </c>
      <c r="AP220" s="145">
        <f t="shared" si="216"/>
        <v>0</v>
      </c>
      <c r="AQ220" s="145">
        <f t="shared" si="216"/>
        <v>0</v>
      </c>
      <c r="AR220" s="145">
        <f t="shared" si="216"/>
        <v>0</v>
      </c>
      <c r="AS220" s="145">
        <f t="shared" si="216"/>
        <v>0</v>
      </c>
      <c r="AT220" s="145">
        <f t="shared" si="216"/>
        <v>0</v>
      </c>
      <c r="AU220" s="145">
        <f t="shared" si="216"/>
        <v>0</v>
      </c>
      <c r="AV220" s="145">
        <f t="shared" si="216"/>
        <v>0</v>
      </c>
      <c r="AW220" s="145">
        <f t="shared" si="216"/>
        <v>0</v>
      </c>
      <c r="AX220" s="145">
        <f t="shared" si="216"/>
        <v>0</v>
      </c>
      <c r="AY220" s="145">
        <f t="shared" si="216"/>
        <v>0</v>
      </c>
      <c r="AZ220" s="145">
        <f t="shared" si="216"/>
        <v>0</v>
      </c>
      <c r="BA220" s="145">
        <f t="shared" si="216"/>
        <v>0</v>
      </c>
      <c r="BB220" s="145">
        <f t="shared" si="216"/>
        <v>0</v>
      </c>
      <c r="BC220" s="145">
        <f t="shared" si="216"/>
        <v>0</v>
      </c>
      <c r="BD220" s="145">
        <f t="shared" si="216"/>
        <v>0</v>
      </c>
      <c r="BE220" s="145">
        <f t="shared" si="216"/>
        <v>0</v>
      </c>
      <c r="BF220" s="145">
        <f t="shared" si="216"/>
        <v>0</v>
      </c>
      <c r="BG220" s="145">
        <f t="shared" si="216"/>
        <v>0</v>
      </c>
      <c r="BH220" s="145">
        <f t="shared" si="216"/>
        <v>0</v>
      </c>
      <c r="BI220" s="145">
        <f t="shared" si="216"/>
        <v>0</v>
      </c>
      <c r="BJ220" s="145">
        <f t="shared" si="216"/>
        <v>0</v>
      </c>
      <c r="BK220" s="145">
        <f t="shared" si="216"/>
        <v>0</v>
      </c>
      <c r="BL220" s="145">
        <f t="shared" si="216"/>
        <v>0</v>
      </c>
      <c r="BM220" s="145">
        <f t="shared" si="216"/>
        <v>0</v>
      </c>
      <c r="BN220" s="145">
        <f t="shared" si="216"/>
        <v>0</v>
      </c>
      <c r="BO220" s="145">
        <f t="shared" si="216"/>
        <v>0</v>
      </c>
      <c r="BP220" s="145">
        <f t="shared" si="216"/>
        <v>0</v>
      </c>
      <c r="BQ220" s="145">
        <f t="shared" si="216"/>
        <v>0</v>
      </c>
    </row>
    <row r="221" spans="4:69" ht="12.75" customHeight="1">
      <c r="D221" s="19" t="s">
        <v>18</v>
      </c>
      <c r="E221" s="1" t="s">
        <v>25</v>
      </c>
      <c r="I221" s="34"/>
      <c r="J221" s="9">
        <f>J186-SUM(J189:J218)+I221</f>
        <v>0</v>
      </c>
      <c r="K221" s="9">
        <f t="shared" ref="K221:BQ221" si="217">K186-SUM(K189:K218)+J221</f>
        <v>0</v>
      </c>
      <c r="L221" s="9">
        <f t="shared" si="217"/>
        <v>0</v>
      </c>
      <c r="M221" s="9">
        <f t="shared" si="217"/>
        <v>0</v>
      </c>
      <c r="N221" s="9">
        <f t="shared" si="217"/>
        <v>0</v>
      </c>
      <c r="O221" s="9">
        <f t="shared" si="217"/>
        <v>0</v>
      </c>
      <c r="P221" s="9">
        <f t="shared" si="217"/>
        <v>0</v>
      </c>
      <c r="Q221" s="9">
        <f t="shared" si="217"/>
        <v>0</v>
      </c>
      <c r="R221" s="9">
        <f t="shared" si="217"/>
        <v>0</v>
      </c>
      <c r="S221" s="9">
        <f t="shared" si="217"/>
        <v>0</v>
      </c>
      <c r="T221" s="9">
        <f t="shared" si="217"/>
        <v>0</v>
      </c>
      <c r="U221" s="9">
        <f t="shared" si="217"/>
        <v>0</v>
      </c>
      <c r="V221" s="9">
        <f t="shared" si="217"/>
        <v>0</v>
      </c>
      <c r="W221" s="9">
        <f t="shared" si="217"/>
        <v>0</v>
      </c>
      <c r="X221" s="9">
        <f t="shared" si="217"/>
        <v>0</v>
      </c>
      <c r="Y221" s="9">
        <f t="shared" si="217"/>
        <v>0</v>
      </c>
      <c r="Z221" s="9">
        <f t="shared" si="217"/>
        <v>0</v>
      </c>
      <c r="AA221" s="9">
        <f t="shared" si="217"/>
        <v>0</v>
      </c>
      <c r="AB221" s="9">
        <f t="shared" si="217"/>
        <v>0</v>
      </c>
      <c r="AC221" s="9">
        <f t="shared" si="217"/>
        <v>0</v>
      </c>
      <c r="AD221" s="9">
        <f t="shared" si="217"/>
        <v>0</v>
      </c>
      <c r="AE221" s="9">
        <f t="shared" si="217"/>
        <v>0</v>
      </c>
      <c r="AF221" s="9">
        <f t="shared" si="217"/>
        <v>0</v>
      </c>
      <c r="AG221" s="9">
        <f t="shared" si="217"/>
        <v>0</v>
      </c>
      <c r="AH221" s="9">
        <f t="shared" si="217"/>
        <v>0</v>
      </c>
      <c r="AI221" s="9">
        <f t="shared" si="217"/>
        <v>0</v>
      </c>
      <c r="AJ221" s="9">
        <f t="shared" si="217"/>
        <v>0</v>
      </c>
      <c r="AK221" s="9">
        <f t="shared" si="217"/>
        <v>0</v>
      </c>
      <c r="AL221" s="9">
        <f t="shared" si="217"/>
        <v>0</v>
      </c>
      <c r="AM221" s="9">
        <f t="shared" si="217"/>
        <v>0</v>
      </c>
      <c r="AN221" s="9">
        <f t="shared" si="217"/>
        <v>0</v>
      </c>
      <c r="AO221" s="9">
        <f t="shared" si="217"/>
        <v>0</v>
      </c>
      <c r="AP221" s="9">
        <f t="shared" si="217"/>
        <v>0</v>
      </c>
      <c r="AQ221" s="9">
        <f t="shared" si="217"/>
        <v>0</v>
      </c>
      <c r="AR221" s="9">
        <f t="shared" si="217"/>
        <v>0</v>
      </c>
      <c r="AS221" s="9">
        <f t="shared" si="217"/>
        <v>0</v>
      </c>
      <c r="AT221" s="9">
        <f t="shared" si="217"/>
        <v>0</v>
      </c>
      <c r="AU221" s="9">
        <f t="shared" si="217"/>
        <v>0</v>
      </c>
      <c r="AV221" s="9">
        <f t="shared" si="217"/>
        <v>0</v>
      </c>
      <c r="AW221" s="9">
        <f t="shared" si="217"/>
        <v>0</v>
      </c>
      <c r="AX221" s="9">
        <f t="shared" si="217"/>
        <v>0</v>
      </c>
      <c r="AY221" s="9">
        <f t="shared" si="217"/>
        <v>0</v>
      </c>
      <c r="AZ221" s="9">
        <f t="shared" si="217"/>
        <v>0</v>
      </c>
      <c r="BA221" s="9">
        <f t="shared" si="217"/>
        <v>0</v>
      </c>
      <c r="BB221" s="9">
        <f t="shared" si="217"/>
        <v>0</v>
      </c>
      <c r="BC221" s="9">
        <f t="shared" si="217"/>
        <v>0</v>
      </c>
      <c r="BD221" s="9">
        <f t="shared" si="217"/>
        <v>0</v>
      </c>
      <c r="BE221" s="9">
        <f t="shared" si="217"/>
        <v>0</v>
      </c>
      <c r="BF221" s="9">
        <f t="shared" si="217"/>
        <v>0</v>
      </c>
      <c r="BG221" s="9">
        <f t="shared" si="217"/>
        <v>0</v>
      </c>
      <c r="BH221" s="9">
        <f t="shared" si="217"/>
        <v>0</v>
      </c>
      <c r="BI221" s="9">
        <f t="shared" si="217"/>
        <v>0</v>
      </c>
      <c r="BJ221" s="9">
        <f t="shared" si="217"/>
        <v>0</v>
      </c>
      <c r="BK221" s="9">
        <f t="shared" si="217"/>
        <v>0</v>
      </c>
      <c r="BL221" s="9">
        <f t="shared" si="217"/>
        <v>0</v>
      </c>
      <c r="BM221" s="9">
        <f t="shared" si="217"/>
        <v>0</v>
      </c>
      <c r="BN221" s="9">
        <f t="shared" si="217"/>
        <v>0</v>
      </c>
      <c r="BO221" s="9">
        <f t="shared" si="217"/>
        <v>0</v>
      </c>
      <c r="BP221" s="9">
        <f t="shared" si="217"/>
        <v>0</v>
      </c>
      <c r="BQ221" s="9">
        <f t="shared" si="217"/>
        <v>0</v>
      </c>
    </row>
    <row r="222" spans="4:69" ht="12.75" customHeight="1">
      <c r="D222" s="19" t="str">
        <f>"Total Closing RAB - "&amp;B173</f>
        <v>Total Closing RAB - Public lighting</v>
      </c>
      <c r="E222" s="1" t="s">
        <v>25</v>
      </c>
      <c r="I222" s="34"/>
      <c r="J222" s="1">
        <f t="shared" ref="J222:N222" si="218">J221+J183</f>
        <v>11.364952741241288</v>
      </c>
      <c r="K222" s="1">
        <f t="shared" si="218"/>
        <v>10.107275049474927</v>
      </c>
      <c r="L222" s="1">
        <f t="shared" si="218"/>
        <v>8.849597357708566</v>
      </c>
      <c r="M222" s="1">
        <f t="shared" si="218"/>
        <v>7.5919196659422044</v>
      </c>
      <c r="N222" s="1">
        <f t="shared" si="218"/>
        <v>6.3342419741758427</v>
      </c>
      <c r="O222" s="1">
        <f t="shared" ref="O222:S222" si="219">O221+O183</f>
        <v>5.076564282409481</v>
      </c>
      <c r="P222" s="1">
        <f t="shared" si="219"/>
        <v>3.8188865906431193</v>
      </c>
      <c r="Q222" s="1">
        <f t="shared" si="219"/>
        <v>2.5612088988767576</v>
      </c>
      <c r="R222" s="1">
        <f t="shared" si="219"/>
        <v>1.3035312071103962</v>
      </c>
      <c r="S222" s="1">
        <f t="shared" si="219"/>
        <v>4.5853515344034701E-2</v>
      </c>
      <c r="T222" s="1">
        <f t="shared" ref="T222:BK222" si="220">T221+T183</f>
        <v>-4.4408920985006262E-16</v>
      </c>
      <c r="U222" s="1">
        <f t="shared" si="220"/>
        <v>-4.4408920985006262E-16</v>
      </c>
      <c r="V222" s="1">
        <f t="shared" si="220"/>
        <v>-4.4408920985006262E-16</v>
      </c>
      <c r="W222" s="1">
        <f t="shared" si="220"/>
        <v>-4.4408920985006262E-16</v>
      </c>
      <c r="X222" s="1">
        <f t="shared" si="220"/>
        <v>-4.4408920985006262E-16</v>
      </c>
      <c r="Y222" s="1">
        <f t="shared" si="220"/>
        <v>-4.4408920985006262E-16</v>
      </c>
      <c r="Z222" s="1">
        <f t="shared" si="220"/>
        <v>-4.4408920985006262E-16</v>
      </c>
      <c r="AA222" s="1">
        <f t="shared" si="220"/>
        <v>-4.4408920985006262E-16</v>
      </c>
      <c r="AB222" s="1">
        <f t="shared" si="220"/>
        <v>-4.4408920985006262E-16</v>
      </c>
      <c r="AC222" s="1">
        <f t="shared" si="220"/>
        <v>-4.4408920985006262E-16</v>
      </c>
      <c r="AD222" s="1">
        <f t="shared" si="220"/>
        <v>-4.4408920985006262E-16</v>
      </c>
      <c r="AE222" s="1">
        <f t="shared" si="220"/>
        <v>-4.4408920985006262E-16</v>
      </c>
      <c r="AF222" s="1">
        <f t="shared" si="220"/>
        <v>-4.4408920985006262E-16</v>
      </c>
      <c r="AG222" s="1">
        <f t="shared" si="220"/>
        <v>-4.4408920985006262E-16</v>
      </c>
      <c r="AH222" s="1">
        <f t="shared" si="220"/>
        <v>-4.4408920985006262E-16</v>
      </c>
      <c r="AI222" s="1">
        <f t="shared" si="220"/>
        <v>-4.4408920985006262E-16</v>
      </c>
      <c r="AJ222" s="1">
        <f t="shared" si="220"/>
        <v>-4.4408920985006262E-16</v>
      </c>
      <c r="AK222" s="1">
        <f t="shared" si="220"/>
        <v>-4.4408920985006262E-16</v>
      </c>
      <c r="AL222" s="1">
        <f t="shared" si="220"/>
        <v>-4.4408920985006262E-16</v>
      </c>
      <c r="AM222" s="1">
        <f t="shared" si="220"/>
        <v>-4.4408920985006262E-16</v>
      </c>
      <c r="AN222" s="1">
        <f t="shared" si="220"/>
        <v>-4.4408920985006262E-16</v>
      </c>
      <c r="AO222" s="1">
        <f t="shared" si="220"/>
        <v>-4.4408920985006262E-16</v>
      </c>
      <c r="AP222" s="1">
        <f t="shared" si="220"/>
        <v>-4.4408920985006262E-16</v>
      </c>
      <c r="AQ222" s="1">
        <f t="shared" si="220"/>
        <v>-4.4408920985006262E-16</v>
      </c>
      <c r="AR222" s="1">
        <f t="shared" si="220"/>
        <v>-4.4408920985006262E-16</v>
      </c>
      <c r="AS222" s="1">
        <f t="shared" si="220"/>
        <v>-4.4408920985006262E-16</v>
      </c>
      <c r="AT222" s="1">
        <f t="shared" si="220"/>
        <v>-4.4408920985006262E-16</v>
      </c>
      <c r="AU222" s="1">
        <f t="shared" si="220"/>
        <v>-4.4408920985006262E-16</v>
      </c>
      <c r="AV222" s="1">
        <f t="shared" si="220"/>
        <v>-4.4408920985006262E-16</v>
      </c>
      <c r="AW222" s="1">
        <f t="shared" si="220"/>
        <v>-4.4408920985006262E-16</v>
      </c>
      <c r="AX222" s="1">
        <f t="shared" si="220"/>
        <v>-4.4408920985006262E-16</v>
      </c>
      <c r="AY222" s="1">
        <f t="shared" si="220"/>
        <v>-4.4408920985006262E-16</v>
      </c>
      <c r="AZ222" s="1">
        <f t="shared" si="220"/>
        <v>-4.4408920985006262E-16</v>
      </c>
      <c r="BA222" s="1">
        <f t="shared" si="220"/>
        <v>-4.4408920985006262E-16</v>
      </c>
      <c r="BB222" s="1">
        <f t="shared" si="220"/>
        <v>-4.4408920985006262E-16</v>
      </c>
      <c r="BC222" s="1">
        <f t="shared" si="220"/>
        <v>-4.4408920985006262E-16</v>
      </c>
      <c r="BD222" s="1">
        <f t="shared" si="220"/>
        <v>-4.4408920985006262E-16</v>
      </c>
      <c r="BE222" s="1">
        <f t="shared" si="220"/>
        <v>-4.4408920985006262E-16</v>
      </c>
      <c r="BF222" s="1">
        <f t="shared" si="220"/>
        <v>-4.4408920985006262E-16</v>
      </c>
      <c r="BG222" s="1">
        <f t="shared" si="220"/>
        <v>-4.4408920985006262E-16</v>
      </c>
      <c r="BH222" s="1">
        <f t="shared" si="220"/>
        <v>-4.4408920985006262E-16</v>
      </c>
      <c r="BI222" s="1">
        <f t="shared" si="220"/>
        <v>-4.4408920985006262E-16</v>
      </c>
      <c r="BJ222" s="1">
        <f t="shared" si="220"/>
        <v>-4.4408920985006262E-16</v>
      </c>
      <c r="BK222" s="1">
        <f t="shared" si="220"/>
        <v>-4.4408920985006262E-16</v>
      </c>
      <c r="BL222" s="1">
        <f t="shared" ref="BL222:BP222" si="221">BL221+BL183</f>
        <v>-4.4408920985006262E-16</v>
      </c>
      <c r="BM222" s="1">
        <f t="shared" si="221"/>
        <v>-4.4408920985006262E-16</v>
      </c>
      <c r="BN222" s="1">
        <f t="shared" si="221"/>
        <v>-4.4408920985006262E-16</v>
      </c>
      <c r="BO222" s="1">
        <f t="shared" si="221"/>
        <v>-4.4408920985006262E-16</v>
      </c>
      <c r="BP222" s="1">
        <f t="shared" si="221"/>
        <v>-4.4408920985006262E-16</v>
      </c>
      <c r="BQ222" s="1">
        <f t="shared" ref="BQ222" si="222">BQ221+BQ183</f>
        <v>-4.4408920985006262E-16</v>
      </c>
    </row>
    <row r="223" spans="4:69" ht="12.75" customHeight="1">
      <c r="I223" s="34"/>
    </row>
    <row r="224" spans="4:69" ht="12.75" customHeight="1">
      <c r="I224" s="34"/>
    </row>
    <row r="225" spans="1:69" s="16" customFormat="1" ht="12.75" customHeight="1">
      <c r="A225" s="17"/>
      <c r="B225" s="18" t="str">
        <f>Inputs!C47</f>
        <v>SCADA/Network control</v>
      </c>
      <c r="C225" s="17"/>
      <c r="D225" s="21"/>
      <c r="E225" s="17"/>
      <c r="F225" s="17"/>
      <c r="G225" s="17"/>
      <c r="H225" s="17"/>
      <c r="I225" s="35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</row>
    <row r="226" spans="1:69" ht="12.75" customHeight="1">
      <c r="B226" s="8"/>
      <c r="C226" s="1" t="s">
        <v>9</v>
      </c>
      <c r="I226" s="34">
        <f>INDEX(Inputs!$E$43:$E$49, MATCH(B225, Inputs!$C$43:$C$49,0))</f>
        <v>5</v>
      </c>
    </row>
    <row r="227" spans="1:69" ht="12.75" customHeight="1">
      <c r="B227" s="8"/>
      <c r="C227" s="1" t="s">
        <v>10</v>
      </c>
      <c r="I227" s="171">
        <f>IF(INDEX(Inputs!$F$43:$F$49,MATCH(B225,Inputs!$C$43:$C$49,0))&lt;0,1,INDEX(Inputs!$F$43:$F$49,MATCH(B225,Inputs!$C$43:$C$49,0)))</f>
        <v>10</v>
      </c>
    </row>
    <row r="228" spans="1:69" ht="12.75" customHeight="1">
      <c r="B228" s="8"/>
      <c r="I228" s="34"/>
    </row>
    <row r="229" spans="1:69" ht="12.75" customHeight="1">
      <c r="C229" s="2" t="s">
        <v>11</v>
      </c>
      <c r="I229" s="34"/>
    </row>
    <row r="230" spans="1:69" ht="12.75" customHeight="1">
      <c r="D230" s="146" t="s">
        <v>66</v>
      </c>
      <c r="E230" s="145" t="s">
        <v>25</v>
      </c>
      <c r="F230" s="145"/>
      <c r="G230" s="145"/>
      <c r="H230" s="145"/>
      <c r="I230" s="147"/>
      <c r="J230" s="153">
        <f>IF(OR($I226=0,I235=0),0,IF($I233&gt;0,(MIN($I235/$I226, $I235-SUM($I230:I230))),(MAX($I235/$I226, $I235-SUM($I230:I230)))))</f>
        <v>-1.1243019482261194</v>
      </c>
      <c r="K230" s="153">
        <f>IF(OR($I226=0,J235=0),0,IF($I233&gt;0,(MIN($I235/$I226, $I235-SUM($I230:J230))),(MAX($I235/$I226, $I235-SUM($I230:J230)))))</f>
        <v>-1.1243019482261194</v>
      </c>
      <c r="L230" s="153">
        <f>IF(OR($I226=0,K235=0),0,IF($I233&gt;0,(MIN($I235/$I226, $I235-SUM($I230:K230))),(MAX($I235/$I226, $I235-SUM($I230:K230)))))</f>
        <v>-1.1243019482261194</v>
      </c>
      <c r="M230" s="153">
        <f>IF(OR($I226=0,L235=0),0,IF($I233&gt;0,(MIN($I235/$I226, $I235-SUM($I230:L230))),(MAX($I235/$I226, $I235-SUM($I230:L230)))))</f>
        <v>-1.1243019482261194</v>
      </c>
      <c r="N230" s="153">
        <f>IF(OR($I226=0,M235=0),0,IF($I233&gt;0,(MIN($I235/$I226, $I235-SUM($I230:M230))),(MAX($I235/$I226, $I235-SUM($I230:M230)))))</f>
        <v>-1.1243019482261194</v>
      </c>
      <c r="O230" s="153">
        <f>IF(OR($I226=0,N235=0),0,IF($I233&gt;0,(MIN($I235/$I226, $I235-SUM($I230:N230))),(MAX($I235/$I226, $I235-SUM($I230:N230)))))</f>
        <v>0</v>
      </c>
      <c r="P230" s="153">
        <f>IF(OR($I226=0,O235=0),0,IF($I233&gt;0,(MIN($I235/$I226, $I235-SUM($I230:O230))),(MAX($I235/$I226, $I235-SUM($I230:O230)))))</f>
        <v>0</v>
      </c>
      <c r="Q230" s="153">
        <f>IF(OR($I226=0,P235=0),0,IF($I233&gt;0,(MIN($I235/$I226, $I235-SUM($I230:P230))),(MAX($I235/$I226, $I235-SUM($I230:P230)))))</f>
        <v>0</v>
      </c>
      <c r="R230" s="153">
        <f>IF(OR($I226=0,Q235=0),0,IF($I233&gt;0,(MIN($I235/$I226, $I235-SUM($I230:Q230))),(MAX($I235/$I226, $I235-SUM($I230:Q230)))))</f>
        <v>0</v>
      </c>
      <c r="S230" s="153">
        <f>IF(OR($I226=0,R235=0),0,IF($I233&gt;0,(MIN($I235/$I226, $I235-SUM($I230:R230))),(MAX($I235/$I226, $I235-SUM($I230:R230)))))</f>
        <v>0</v>
      </c>
      <c r="T230" s="153">
        <f>IF(OR($I226=0,S235=0),0,IF($I233&gt;0,(MIN($I235/$I226, $I235-SUM($I230:S230))),(MAX($I235/$I226, $I235-SUM($I230:S230)))))</f>
        <v>0</v>
      </c>
      <c r="U230" s="153">
        <f>IF(OR($I226=0,T235=0),0,IF($I233&gt;0,(MIN($I235/$I226, $I235-SUM($I230:T230))),(MAX($I235/$I226, $I235-SUM($I230:T230)))))</f>
        <v>0</v>
      </c>
      <c r="V230" s="153">
        <f>IF(OR($I226=0,U235=0),0,IF($I233&gt;0,(MIN($I235/$I226, $I235-SUM($I230:U230))),(MAX($I235/$I226, $I235-SUM($I230:U230)))))</f>
        <v>0</v>
      </c>
      <c r="W230" s="153">
        <f>IF(OR($I226=0,V235=0),0,IF($I233&gt;0,(MIN($I235/$I226, $I235-SUM($I230:V230))),(MAX($I235/$I226, $I235-SUM($I230:V230)))))</f>
        <v>0</v>
      </c>
      <c r="X230" s="153">
        <f>IF(OR($I226=0,W235=0),0,IF($I233&gt;0,(MIN($I235/$I226, $I235-SUM($I230:W230))),(MAX($I235/$I226, $I235-SUM($I230:W230)))))</f>
        <v>0</v>
      </c>
      <c r="Y230" s="153">
        <f>IF(OR($I226=0,X235=0),0,IF($I233&gt;0,(MIN($I235/$I226, $I235-SUM($I230:X230))),(MAX($I235/$I226, $I235-SUM($I230:X230)))))</f>
        <v>0</v>
      </c>
      <c r="Z230" s="153">
        <f>IF(OR($I226=0,Y235=0),0,IF($I233&gt;0,(MIN($I235/$I226, $I235-SUM($I230:Y230))),(MAX($I235/$I226, $I235-SUM($I230:Y230)))))</f>
        <v>0</v>
      </c>
      <c r="AA230" s="153">
        <f>IF(OR($I226=0,Z235=0),0,IF($I233&gt;0,(MIN($I235/$I226, $I235-SUM($I230:Z230))),(MAX($I235/$I226, $I235-SUM($I230:Z230)))))</f>
        <v>0</v>
      </c>
      <c r="AB230" s="153">
        <f>IF(OR($I226=0,AA235=0),0,IF($I233&gt;0,(MIN($I235/$I226, $I235-SUM($I230:AA230))),(MAX($I235/$I226, $I235-SUM($I230:AA230)))))</f>
        <v>0</v>
      </c>
      <c r="AC230" s="153">
        <f>IF(OR($I226=0,AB235=0),0,IF($I233&gt;0,(MIN($I235/$I226, $I235-SUM($I230:AB230))),(MAX($I235/$I226, $I235-SUM($I230:AB230)))))</f>
        <v>0</v>
      </c>
      <c r="AD230" s="153">
        <f>IF(OR($I226=0,AC235=0),0,IF($I233&gt;0,(MIN($I235/$I226, $I235-SUM($I230:AC230))),(MAX($I235/$I226, $I235-SUM($I230:AC230)))))</f>
        <v>0</v>
      </c>
      <c r="AE230" s="153">
        <f>IF(OR($I226=0,AD235=0),0,IF($I233&gt;0,(MIN($I235/$I226, $I235-SUM($I230:AD230))),(MAX($I235/$I226, $I235-SUM($I230:AD230)))))</f>
        <v>0</v>
      </c>
      <c r="AF230" s="153">
        <f>IF(OR($I226=0,AE235=0),0,IF($I233&gt;0,(MIN($I235/$I226, $I235-SUM($I230:AE230))),(MAX($I235/$I226, $I235-SUM($I230:AE230)))))</f>
        <v>0</v>
      </c>
      <c r="AG230" s="153">
        <f>IF(OR($I226=0,AF235=0),0,IF($I233&gt;0,(MIN($I235/$I226, $I235-SUM($I230:AF230))),(MAX($I235/$I226, $I235-SUM($I230:AF230)))))</f>
        <v>0</v>
      </c>
      <c r="AH230" s="153">
        <f>IF(OR($I226=0,AG235=0),0,IF($I233&gt;0,(MIN($I235/$I226, $I235-SUM($I230:AG230))),(MAX($I235/$I226, $I235-SUM($I230:AG230)))))</f>
        <v>0</v>
      </c>
      <c r="AI230" s="153">
        <f>IF(OR($I226=0,AH235=0),0,IF($I233&gt;0,(MIN($I235/$I226, $I235-SUM($I230:AH230))),(MAX($I235/$I226, $I235-SUM($I230:AH230)))))</f>
        <v>0</v>
      </c>
      <c r="AJ230" s="153">
        <f>IF(OR($I226=0,AI235=0),0,IF($I233&gt;0,(MIN($I235/$I226, $I235-SUM($I230:AI230))),(MAX($I235/$I226, $I235-SUM($I230:AI230)))))</f>
        <v>0</v>
      </c>
      <c r="AK230" s="153">
        <f>IF(OR($I226=0,AJ235=0),0,IF($I233&gt;0,(MIN($I235/$I226, $I235-SUM($I230:AJ230))),(MAX($I235/$I226, $I235-SUM($I230:AJ230)))))</f>
        <v>0</v>
      </c>
      <c r="AL230" s="153">
        <f>IF(OR($I226=0,AK235=0),0,IF($I233&gt;0,(MIN($I235/$I226, $I235-SUM($I230:AK230))),(MAX($I235/$I226, $I235-SUM($I230:AK230)))))</f>
        <v>0</v>
      </c>
      <c r="AM230" s="153">
        <f>IF(OR($I226=0,AL235=0),0,IF($I233&gt;0,(MIN($I235/$I226, $I235-SUM($I230:AL230))),(MAX($I235/$I226, $I235-SUM($I230:AL230)))))</f>
        <v>0</v>
      </c>
      <c r="AN230" s="153">
        <f>IF(OR($I226=0,AM235=0),0,IF($I233&gt;0,(MIN($I235/$I226, $I235-SUM($I230:AM230))),(MAX($I235/$I226, $I235-SUM($I230:AM230)))))</f>
        <v>0</v>
      </c>
      <c r="AO230" s="153">
        <f>IF(OR($I226=0,AN235=0),0,IF($I233&gt;0,(MIN($I235/$I226, $I235-SUM($I230:AN230))),(MAX($I235/$I226, $I235-SUM($I230:AN230)))))</f>
        <v>0</v>
      </c>
      <c r="AP230" s="153">
        <f>IF(OR($I226=0,AO235=0),0,IF($I233&gt;0,(MIN($I235/$I226, $I235-SUM($I230:AO230))),(MAX($I235/$I226, $I235-SUM($I230:AO230)))))</f>
        <v>0</v>
      </c>
      <c r="AQ230" s="153">
        <f>IF(OR($I226=0,AP235=0),0,IF($I233&gt;0,(MIN($I235/$I226, $I235-SUM($I230:AP230))),(MAX($I235/$I226, $I235-SUM($I230:AP230)))))</f>
        <v>0</v>
      </c>
      <c r="AR230" s="153">
        <f>IF(OR($I226=0,AQ235=0),0,IF($I233&gt;0,(MIN($I235/$I226, $I235-SUM($I230:AQ230))),(MAX($I235/$I226, $I235-SUM($I230:AQ230)))))</f>
        <v>0</v>
      </c>
      <c r="AS230" s="153">
        <f>IF(OR($I226=0,AR235=0),0,IF($I233&gt;0,(MIN($I235/$I226, $I235-SUM($I230:AR230))),(MAX($I235/$I226, $I235-SUM($I230:AR230)))))</f>
        <v>0</v>
      </c>
      <c r="AT230" s="153">
        <f>IF(OR($I226=0,AS235=0),0,IF($I233&gt;0,(MIN($I235/$I226, $I235-SUM($I230:AS230))),(MAX($I235/$I226, $I235-SUM($I230:AS230)))))</f>
        <v>0</v>
      </c>
      <c r="AU230" s="153">
        <f>IF(OR($I226=0,AT235=0),0,IF($I233&gt;0,(MIN($I235/$I226, $I235-SUM($I230:AT230))),(MAX($I235/$I226, $I235-SUM($I230:AT230)))))</f>
        <v>0</v>
      </c>
      <c r="AV230" s="153">
        <f>IF(OR($I226=0,AU235=0),0,IF($I233&gt;0,(MIN($I235/$I226, $I235-SUM($I230:AU230))),(MAX($I235/$I226, $I235-SUM($I230:AU230)))))</f>
        <v>0</v>
      </c>
      <c r="AW230" s="153">
        <f>IF(OR($I226=0,AV235=0),0,IF($I233&gt;0,(MIN($I235/$I226, $I235-SUM($I230:AV230))),(MAX($I235/$I226, $I235-SUM($I230:AV230)))))</f>
        <v>0</v>
      </c>
      <c r="AX230" s="153">
        <f>IF(OR($I226=0,AW235=0),0,IF($I233&gt;0,(MIN($I235/$I226, $I235-SUM($I230:AW230))),(MAX($I235/$I226, $I235-SUM($I230:AW230)))))</f>
        <v>0</v>
      </c>
      <c r="AY230" s="153">
        <f>IF(OR($I226=0,AX235=0),0,IF($I233&gt;0,(MIN($I235/$I226, $I235-SUM($I230:AX230))),(MAX($I235/$I226, $I235-SUM($I230:AX230)))))</f>
        <v>0</v>
      </c>
      <c r="AZ230" s="153">
        <f>IF(OR($I226=0,AY235=0),0,IF($I233&gt;0,(MIN($I235/$I226, $I235-SUM($I230:AY230))),(MAX($I235/$I226, $I235-SUM($I230:AY230)))))</f>
        <v>0</v>
      </c>
      <c r="BA230" s="153">
        <f>IF(OR($I226=0,AZ235=0),0,IF($I233&gt;0,(MIN($I235/$I226, $I235-SUM($I230:AZ230))),(MAX($I235/$I226, $I235-SUM($I230:AZ230)))))</f>
        <v>0</v>
      </c>
      <c r="BB230" s="153">
        <f>IF(OR($I226=0,BA235=0),0,IF($I233&gt;0,(MIN($I235/$I226, $I235-SUM($I230:BA230))),(MAX($I235/$I226, $I235-SUM($I230:BA230)))))</f>
        <v>0</v>
      </c>
      <c r="BC230" s="153">
        <f>IF(OR($I226=0,BB235=0),0,IF($I233&gt;0,(MIN($I235/$I226, $I235-SUM($I230:BB230))),(MAX($I235/$I226, $I235-SUM($I230:BB230)))))</f>
        <v>0</v>
      </c>
      <c r="BD230" s="153">
        <f>IF(OR($I226=0,BC235=0),0,IF($I233&gt;0,(MIN($I235/$I226, $I235-SUM($I230:BC230))),(MAX($I235/$I226, $I235-SUM($I230:BC230)))))</f>
        <v>0</v>
      </c>
      <c r="BE230" s="153">
        <f>IF(OR($I226=0,BD235=0),0,IF($I233&gt;0,(MIN($I235/$I226, $I235-SUM($I230:BD230))),(MAX($I235/$I226, $I235-SUM($I230:BD230)))))</f>
        <v>0</v>
      </c>
      <c r="BF230" s="153">
        <f>IF(OR($I226=0,BE235=0),0,IF($I233&gt;0,(MIN($I235/$I226, $I235-SUM($I230:BE230))),(MAX($I235/$I226, $I235-SUM($I230:BE230)))))</f>
        <v>0</v>
      </c>
      <c r="BG230" s="153">
        <f>IF(OR($I226=0,BF235=0),0,IF($I233&gt;0,(MIN($I235/$I226, $I235-SUM($I230:BF230))),(MAX($I235/$I226, $I235-SUM($I230:BF230)))))</f>
        <v>0</v>
      </c>
      <c r="BH230" s="153">
        <f>IF(OR($I226=0,BG235=0),0,IF($I233&gt;0,(MIN($I235/$I226, $I235-SUM($I230:BG230))),(MAX($I235/$I226, $I235-SUM($I230:BG230)))))</f>
        <v>0</v>
      </c>
      <c r="BI230" s="153">
        <f>IF(OR($I226=0,BH235=0),0,IF($I233&gt;0,(MIN($I235/$I226, $I235-SUM($I230:BH230))),(MAX($I235/$I226, $I235-SUM($I230:BH230)))))</f>
        <v>0</v>
      </c>
      <c r="BJ230" s="153">
        <f>IF(OR($I226=0,BI235=0),0,IF($I233&gt;0,(MIN($I235/$I226, $I235-SUM($I230:BI230))),(MAX($I235/$I226, $I235-SUM($I230:BI230)))))</f>
        <v>0</v>
      </c>
      <c r="BK230" s="153">
        <f>IF(OR($I226=0,BJ235=0),0,IF($I233&gt;0,(MIN($I235/$I226, $I235-SUM($I230:BJ230))),(MAX($I235/$I226, $I235-SUM($I230:BJ230)))))</f>
        <v>0</v>
      </c>
      <c r="BL230" s="153">
        <f>IF(OR($I226=0,BK235=0),0,IF($I233&gt;0,(MIN($I235/$I226, $I235-SUM($I230:BK230))),(MAX($I235/$I226, $I235-SUM($I230:BK230)))))</f>
        <v>0</v>
      </c>
      <c r="BM230" s="153">
        <f>IF(OR($I226=0,BL235=0),0,IF($I233&gt;0,(MIN($I235/$I226, $I235-SUM($I230:BL230))),(MAX($I235/$I226, $I235-SUM($I230:BL230)))))</f>
        <v>0</v>
      </c>
      <c r="BN230" s="153">
        <f>IF(OR($I226=0,BM235=0),0,IF($I233&gt;0,(MIN($I235/$I226, $I235-SUM($I230:BM230))),(MAX($I235/$I226, $I235-SUM($I230:BM230)))))</f>
        <v>0</v>
      </c>
      <c r="BO230" s="153">
        <f>IF(OR($I226=0,BN235=0),0,IF($I233&gt;0,(MIN($I235/$I226, $I235-SUM($I230:BN230))),(MAX($I235/$I226, $I235-SUM($I230:BN230)))))</f>
        <v>0</v>
      </c>
      <c r="BP230" s="153">
        <f>IF(OR($I226=0,BO235=0),0,IF($I233&gt;0,(MIN($I235/$I226, $I235-SUM($I230:BO230))),(MAX($I235/$I226, $I235-SUM($I230:BO230)))))</f>
        <v>0</v>
      </c>
      <c r="BQ230" s="153">
        <f>IF(OR($I226=0,BP235=0),0,IF($I233&gt;0,(MIN($I235/$I226, $I235-SUM($I230:BP230))),(MAX($I235/$I226, $I235-SUM($I230:BP230)))))</f>
        <v>0</v>
      </c>
    </row>
    <row r="231" spans="1:69" ht="12.75" customHeight="1">
      <c r="D231" s="146" t="s">
        <v>65</v>
      </c>
      <c r="E231" s="145" t="s">
        <v>25</v>
      </c>
      <c r="F231" s="145"/>
      <c r="G231" s="145"/>
      <c r="H231" s="145"/>
      <c r="I231" s="147"/>
      <c r="J231" s="157"/>
      <c r="K231" s="157"/>
      <c r="L231" s="157"/>
      <c r="M231" s="157"/>
      <c r="N231" s="157"/>
      <c r="O231" s="153">
        <f>IF(OR($I226=0,N235=0),0,IF($N234&gt;0,(MIN($N234/IF($I226&lt;=5,1,($I226-5)),$N234-SUM($N231:N231))), (MAX($N234/IF($I226&lt;=5,1,($I226-5)),$N234-SUM($N231:N231)))))</f>
        <v>0</v>
      </c>
      <c r="P231" s="153">
        <f>IF(OR($I226=0,O235=0),0,IF($N234&gt;0,(MIN($N234/IF($I226&lt;=5,1,($I226-5)),$N234-SUM($N231:O231))), (MAX($N234/IF($I226&lt;=5,1,($I226-5)),$N234-SUM($N231:O231)))))</f>
        <v>0</v>
      </c>
      <c r="Q231" s="153">
        <f>IF(OR($I226=0,P235=0),0,IF($N234&gt;0,(MIN($N234/IF($I226&lt;=5,1,($I226-5)),$N234-SUM($N231:P231))), (MAX($N234/IF($I226&lt;=5,1,($I226-5)),$N234-SUM($N231:P231)))))</f>
        <v>0</v>
      </c>
      <c r="R231" s="153">
        <f>IF(OR($I226=0,Q235=0),0,IF($N234&gt;0,(MIN($N234/IF($I226&lt;=5,1,($I226-5)),$N234-SUM($N231:Q231))), (MAX($N234/IF($I226&lt;=5,1,($I226-5)),$N234-SUM($N231:Q231)))))</f>
        <v>0</v>
      </c>
      <c r="S231" s="153">
        <f>IF(OR($I226=0,R235=0),0,IF($N234&gt;0,(MIN($N234/IF($I226&lt;=5,1,($I226-5)),$N234-SUM($N231:R231))), (MAX($N234/IF($I226&lt;=5,1,($I226-5)),$N234-SUM($N231:R231)))))</f>
        <v>0</v>
      </c>
      <c r="T231" s="153">
        <f>IF(OR($I226=0,S235=0),0,IF($N234&gt;0,(MIN($N234/IF($I226&lt;=5,1,($I226-5)),$N234-SUM($N231:S231))), (MAX($N234/IF($I226&lt;=5,1,($I226-5)),$N234-SUM($N231:S231)))))</f>
        <v>0</v>
      </c>
      <c r="U231" s="153">
        <f>IF(OR($I226=0,T235=0),0,IF($N234&gt;0,(MIN($N234/IF($I226&lt;=5,1,($I226-5)),$N234-SUM($N231:T231))), (MAX($N234/IF($I226&lt;=5,1,($I226-5)),$N234-SUM($N231:T231)))))</f>
        <v>0</v>
      </c>
      <c r="V231" s="153">
        <f>IF(OR($I226=0,U235=0),0,IF($N234&gt;0,(MIN($N234/IF($I226&lt;=5,1,($I226-5)),$N234-SUM($N231:U231))), (MAX($N234/IF($I226&lt;=5,1,($I226-5)),$N234-SUM($N231:U231)))))</f>
        <v>0</v>
      </c>
      <c r="W231" s="153">
        <f>IF(OR($I226=0,V235=0),0,IF($N234&gt;0,(MIN($N234/IF($I226&lt;=5,1,($I226-5)),$N234-SUM($N231:V231))), (MAX($N234/IF($I226&lt;=5,1,($I226-5)),$N234-SUM($N231:V231)))))</f>
        <v>0</v>
      </c>
      <c r="X231" s="153">
        <f>IF(OR($I226=0,W235=0),0,IF($N234&gt;0,(MIN($N234/IF($I226&lt;=5,1,($I226-5)),$N234-SUM($N231:W231))), (MAX($N234/IF($I226&lt;=5,1,($I226-5)),$N234-SUM($N231:W231)))))</f>
        <v>0</v>
      </c>
      <c r="Y231" s="153">
        <f>IF(OR($I226=0,X235=0),0,IF($N234&gt;0,(MIN($N234/IF($I226&lt;=5,1,($I226-5)),$N234-SUM($N231:X231))), (MAX($N234/IF($I226&lt;=5,1,($I226-5)),$N234-SUM($N231:X231)))))</f>
        <v>0</v>
      </c>
      <c r="Z231" s="153">
        <f>IF(OR($I226=0,Y235=0),0,IF($N234&gt;0,(MIN($N234/IF($I226&lt;=5,1,($I226-5)),$N234-SUM($N231:Y231))), (MAX($N234/IF($I226&lt;=5,1,($I226-5)),$N234-SUM($N231:Y231)))))</f>
        <v>0</v>
      </c>
      <c r="AA231" s="153">
        <f>IF(OR($I226=0,Z235=0),0,IF($N234&gt;0,(MIN($N234/IF($I226&lt;=5,1,($I226-5)),$N234-SUM($N231:Z231))), (MAX($N234/IF($I226&lt;=5,1,($I226-5)),$N234-SUM($N231:Z231)))))</f>
        <v>0</v>
      </c>
      <c r="AB231" s="153">
        <f>IF(OR($I226=0,AA235=0),0,IF($N234&gt;0,(MIN($N234/IF($I226&lt;=5,1,($I226-5)),$N234-SUM($N231:AA231))), (MAX($N234/IF($I226&lt;=5,1,($I226-5)),$N234-SUM($N231:AA231)))))</f>
        <v>0</v>
      </c>
      <c r="AC231" s="153">
        <f>IF(OR($I226=0,AB235=0),0,IF($N234&gt;0,(MIN($N234/IF($I226&lt;=5,1,($I226-5)),$N234-SUM($N231:AB231))), (MAX($N234/IF($I226&lt;=5,1,($I226-5)),$N234-SUM($N231:AB231)))))</f>
        <v>0</v>
      </c>
      <c r="AD231" s="153">
        <f>IF(OR($I226=0,AC235=0),0,IF($N234&gt;0,(MIN($N234/IF($I226&lt;=5,1,($I226-5)),$N234-SUM($N231:AC231))), (MAX($N234/IF($I226&lt;=5,1,($I226-5)),$N234-SUM($N231:AC231)))))</f>
        <v>0</v>
      </c>
      <c r="AE231" s="153">
        <f>IF(OR($I226=0,AD235=0),0,IF($N234&gt;0,(MIN($N234/IF($I226&lt;=5,1,($I226-5)),$N234-SUM($N231:AD231))), (MAX($N234/IF($I226&lt;=5,1,($I226-5)),$N234-SUM($N231:AD231)))))</f>
        <v>0</v>
      </c>
      <c r="AF231" s="153">
        <f>IF(OR($I226=0,AE235=0),0,IF($N234&gt;0,(MIN($N234/IF($I226&lt;=5,1,($I226-5)),$N234-SUM($N231:AE231))), (MAX($N234/IF($I226&lt;=5,1,($I226-5)),$N234-SUM($N231:AE231)))))</f>
        <v>0</v>
      </c>
      <c r="AG231" s="153">
        <f>IF(OR($I226=0,AF235=0),0,IF($N234&gt;0,(MIN($N234/IF($I226&lt;=5,1,($I226-5)),$N234-SUM($N231:AF231))), (MAX($N234/IF($I226&lt;=5,1,($I226-5)),$N234-SUM($N231:AF231)))))</f>
        <v>0</v>
      </c>
      <c r="AH231" s="153">
        <f>IF(OR($I226=0,AG235=0),0,IF($N234&gt;0,(MIN($N234/IF($I226&lt;=5,1,($I226-5)),$N234-SUM($N231:AG231))), (MAX($N234/IF($I226&lt;=5,1,($I226-5)),$N234-SUM($N231:AG231)))))</f>
        <v>0</v>
      </c>
      <c r="AI231" s="153">
        <f>IF(OR($I226=0,AH235=0),0,IF($N234&gt;0,(MIN($N234/IF($I226&lt;=5,1,($I226-5)),$N234-SUM($N231:AH231))), (MAX($N234/IF($I226&lt;=5,1,($I226-5)),$N234-SUM($N231:AH231)))))</f>
        <v>0</v>
      </c>
      <c r="AJ231" s="153">
        <f>IF(OR($I226=0,AI235=0),0,IF($N234&gt;0,(MIN($N234/IF($I226&lt;=5,1,($I226-5)),$N234-SUM($N231:AI231))), (MAX($N234/IF($I226&lt;=5,1,($I226-5)),$N234-SUM($N231:AI231)))))</f>
        <v>0</v>
      </c>
      <c r="AK231" s="153">
        <f>IF(OR($I226=0,AJ235=0),0,IF($N234&gt;0,(MIN($N234/IF($I226&lt;=5,1,($I226-5)),$N234-SUM($N231:AJ231))), (MAX($N234/IF($I226&lt;=5,1,($I226-5)),$N234-SUM($N231:AJ231)))))</f>
        <v>0</v>
      </c>
      <c r="AL231" s="153">
        <f>IF(OR($I226=0,AK235=0),0,IF($N234&gt;0,(MIN($N234/IF($I226&lt;=5,1,($I226-5)),$N234-SUM($N231:AK231))), (MAX($N234/IF($I226&lt;=5,1,($I226-5)),$N234-SUM($N231:AK231)))))</f>
        <v>0</v>
      </c>
      <c r="AM231" s="153">
        <f>IF(OR($I226=0,AL235=0),0,IF($N234&gt;0,(MIN($N234/IF($I226&lt;=5,1,($I226-5)),$N234-SUM($N231:AL231))), (MAX($N234/IF($I226&lt;=5,1,($I226-5)),$N234-SUM($N231:AL231)))))</f>
        <v>0</v>
      </c>
      <c r="AN231" s="153">
        <f>IF(OR($I226=0,AM235=0),0,IF($N234&gt;0,(MIN($N234/IF($I226&lt;=5,1,($I226-5)),$N234-SUM($N231:AM231))), (MAX($N234/IF($I226&lt;=5,1,($I226-5)),$N234-SUM($N231:AM231)))))</f>
        <v>0</v>
      </c>
      <c r="AO231" s="153">
        <f>IF(OR($I226=0,AN235=0),0,IF($N234&gt;0,(MIN($N234/IF($I226&lt;=5,1,($I226-5)),$N234-SUM($N231:AN231))), (MAX($N234/IF($I226&lt;=5,1,($I226-5)),$N234-SUM($N231:AN231)))))</f>
        <v>0</v>
      </c>
      <c r="AP231" s="153">
        <f>IF(OR($I226=0,AO235=0),0,IF($N234&gt;0,(MIN($N234/IF($I226&lt;=5,1,($I226-5)),$N234-SUM($N231:AO231))), (MAX($N234/IF($I226&lt;=5,1,($I226-5)),$N234-SUM($N231:AO231)))))</f>
        <v>0</v>
      </c>
      <c r="AQ231" s="153">
        <f>IF(OR($I226=0,AP235=0),0,IF($N234&gt;0,(MIN($N234/IF($I226&lt;=5,1,($I226-5)),$N234-SUM($N231:AP231))), (MAX($N234/IF($I226&lt;=5,1,($I226-5)),$N234-SUM($N231:AP231)))))</f>
        <v>0</v>
      </c>
      <c r="AR231" s="153">
        <f>IF(OR($I226=0,AQ235=0),0,IF($N234&gt;0,(MIN($N234/IF($I226&lt;=5,1,($I226-5)),$N234-SUM($N231:AQ231))), (MAX($N234/IF($I226&lt;=5,1,($I226-5)),$N234-SUM($N231:AQ231)))))</f>
        <v>0</v>
      </c>
      <c r="AS231" s="153">
        <f>IF(OR($I226=0,AR235=0),0,IF($N234&gt;0,(MIN($N234/IF($I226&lt;=5,1,($I226-5)),$N234-SUM($N231:AR231))), (MAX($N234/IF($I226&lt;=5,1,($I226-5)),$N234-SUM($N231:AR231)))))</f>
        <v>0</v>
      </c>
      <c r="AT231" s="153">
        <f>IF(OR($I226=0,AS235=0),0,IF($N234&gt;0,(MIN($N234/IF($I226&lt;=5,1,($I226-5)),$N234-SUM($N231:AS231))), (MAX($N234/IF($I226&lt;=5,1,($I226-5)),$N234-SUM($N231:AS231)))))</f>
        <v>0</v>
      </c>
      <c r="AU231" s="153">
        <f>IF(OR($I226=0,AT235=0),0,IF($N234&gt;0,(MIN($N234/IF($I226&lt;=5,1,($I226-5)),$N234-SUM($N231:AT231))), (MAX($N234/IF($I226&lt;=5,1,($I226-5)),$N234-SUM($N231:AT231)))))</f>
        <v>0</v>
      </c>
      <c r="AV231" s="153">
        <f>IF(OR($I226=0,AU235=0),0,IF($N234&gt;0,(MIN($N234/IF($I226&lt;=5,1,($I226-5)),$N234-SUM($N231:AU231))), (MAX($N234/IF($I226&lt;=5,1,($I226-5)),$N234-SUM($N231:AU231)))))</f>
        <v>0</v>
      </c>
      <c r="AW231" s="153">
        <f>IF(OR($I226=0,AV235=0),0,IF($N234&gt;0,(MIN($N234/IF($I226&lt;=5,1,($I226-5)),$N234-SUM($N231:AV231))), (MAX($N234/IF($I226&lt;=5,1,($I226-5)),$N234-SUM($N231:AV231)))))</f>
        <v>0</v>
      </c>
      <c r="AX231" s="153">
        <f>IF(OR($I226=0,AW235=0),0,IF($N234&gt;0,(MIN($N234/IF($I226&lt;=5,1,($I226-5)),$N234-SUM($N231:AW231))), (MAX($N234/IF($I226&lt;=5,1,($I226-5)),$N234-SUM($N231:AW231)))))</f>
        <v>0</v>
      </c>
      <c r="AY231" s="153">
        <f>IF(OR($I226=0,AX235=0),0,IF($N234&gt;0,(MIN($N234/IF($I226&lt;=5,1,($I226-5)),$N234-SUM($N231:AX231))), (MAX($N234/IF($I226&lt;=5,1,($I226-5)),$N234-SUM($N231:AX231)))))</f>
        <v>0</v>
      </c>
      <c r="AZ231" s="153">
        <f>IF(OR($I226=0,AY235=0),0,IF($N234&gt;0,(MIN($N234/IF($I226&lt;=5,1,($I226-5)),$N234-SUM($N231:AY231))), (MAX($N234/IF($I226&lt;=5,1,($I226-5)),$N234-SUM($N231:AY231)))))</f>
        <v>0</v>
      </c>
      <c r="BA231" s="153">
        <f>IF(OR($I226=0,AZ235=0),0,IF($N234&gt;0,(MIN($N234/IF($I226&lt;=5,1,($I226-5)),$N234-SUM($N231:AZ231))), (MAX($N234/IF($I226&lt;=5,1,($I226-5)),$N234-SUM($N231:AZ231)))))</f>
        <v>0</v>
      </c>
      <c r="BB231" s="153">
        <f>IF(OR($I226=0,BA235=0),0,IF($N234&gt;0,(MIN($N234/IF($I226&lt;=5,1,($I226-5)),$N234-SUM($N231:BA231))), (MAX($N234/IF($I226&lt;=5,1,($I226-5)),$N234-SUM($N231:BA231)))))</f>
        <v>0</v>
      </c>
      <c r="BC231" s="153">
        <f>IF(OR($I226=0,BB235=0),0,IF($N234&gt;0,(MIN($N234/IF($I226&lt;=5,1,($I226-5)),$N234-SUM($N231:BB231))), (MAX($N234/IF($I226&lt;=5,1,($I226-5)),$N234-SUM($N231:BB231)))))</f>
        <v>0</v>
      </c>
      <c r="BD231" s="153">
        <f>IF(OR($I226=0,BC235=0),0,IF($N234&gt;0,(MIN($N234/IF($I226&lt;=5,1,($I226-5)),$N234-SUM($N231:BC231))), (MAX($N234/IF($I226&lt;=5,1,($I226-5)),$N234-SUM($N231:BC231)))))</f>
        <v>0</v>
      </c>
      <c r="BE231" s="153">
        <f>IF(OR($I226=0,BD235=0),0,IF($N234&gt;0,(MIN($N234/IF($I226&lt;=5,1,($I226-5)),$N234-SUM($N231:BD231))), (MAX($N234/IF($I226&lt;=5,1,($I226-5)),$N234-SUM($N231:BD231)))))</f>
        <v>0</v>
      </c>
      <c r="BF231" s="153">
        <f>IF(OR($I226=0,BE235=0),0,IF($N234&gt;0,(MIN($N234/IF($I226&lt;=5,1,($I226-5)),$N234-SUM($N231:BE231))), (MAX($N234/IF($I226&lt;=5,1,($I226-5)),$N234-SUM($N231:BE231)))))</f>
        <v>0</v>
      </c>
      <c r="BG231" s="153">
        <f>IF(OR($I226=0,BF235=0),0,IF($N234&gt;0,(MIN($N234/IF($I226&lt;=5,1,($I226-5)),$N234-SUM($N231:BF231))), (MAX($N234/IF($I226&lt;=5,1,($I226-5)),$N234-SUM($N231:BF231)))))</f>
        <v>0</v>
      </c>
      <c r="BH231" s="153">
        <f>IF(OR($I226=0,BG235=0),0,IF($N234&gt;0,(MIN($N234/IF($I226&lt;=5,1,($I226-5)),$N234-SUM($N231:BG231))), (MAX($N234/IF($I226&lt;=5,1,($I226-5)),$N234-SUM($N231:BG231)))))</f>
        <v>0</v>
      </c>
      <c r="BI231" s="153">
        <f>IF(OR($I226=0,BH235=0),0,IF($N234&gt;0,(MIN($N234/IF($I226&lt;=5,1,($I226-5)),$N234-SUM($N231:BH231))), (MAX($N234/IF($I226&lt;=5,1,($I226-5)),$N234-SUM($N231:BH231)))))</f>
        <v>0</v>
      </c>
      <c r="BJ231" s="153">
        <f>IF(OR($I226=0,BI235=0),0,IF($N234&gt;0,(MIN($N234/IF($I226&lt;=5,1,($I226-5)),$N234-SUM($N231:BI231))), (MAX($N234/IF($I226&lt;=5,1,($I226-5)),$N234-SUM($N231:BI231)))))</f>
        <v>0</v>
      </c>
      <c r="BK231" s="153">
        <f>IF(OR($I226=0,BJ235=0),0,IF($N234&gt;0,(MIN($N234/IF($I226&lt;=5,1,($I226-5)),$N234-SUM($N231:BJ231))), (MAX($N234/IF($I226&lt;=5,1,($I226-5)),$N234-SUM($N231:BJ231)))))</f>
        <v>0</v>
      </c>
      <c r="BL231" s="153">
        <f>IF(OR($I226=0,BK235=0),0,IF($N234&gt;0,(MIN($N234/IF($I226&lt;=5,1,($I226-5)),$N234-SUM($N231:BK231))), (MAX($N234/IF($I226&lt;=5,1,($I226-5)),$N234-SUM($N231:BK231)))))</f>
        <v>0</v>
      </c>
      <c r="BM231" s="153">
        <f>IF(OR($I226=0,BL235=0),0,IF($N234&gt;0,(MIN($N234/IF($I226&lt;=5,1,($I226-5)),$N234-SUM($N231:BL231))), (MAX($N234/IF($I226&lt;=5,1,($I226-5)),$N234-SUM($N231:BL231)))))</f>
        <v>0</v>
      </c>
      <c r="BN231" s="153">
        <f>IF(OR($I226=0,BM235=0),0,IF($N234&gt;0,(MIN($N234/IF($I226&lt;=5,1,($I226-5)),$N234-SUM($N231:BM231))), (MAX($N234/IF($I226&lt;=5,1,($I226-5)),$N234-SUM($N231:BM231)))))</f>
        <v>0</v>
      </c>
      <c r="BO231" s="153">
        <f>IF(OR($I226=0,BN235=0),0,IF($N234&gt;0,(MIN($N234/IF($I226&lt;=5,1,($I226-5)),$N234-SUM($N231:BN231))), (MAX($N234/IF($I226&lt;=5,1,($I226-5)),$N234-SUM($N231:BN231)))))</f>
        <v>0</v>
      </c>
      <c r="BP231" s="153">
        <f>IF(OR($I226=0,BO235=0),0,IF($N234&gt;0,(MIN($N234/IF($I226&lt;=5,1,($I226-5)),$N234-SUM($N231:BO231))), (MAX($N234/IF($I226&lt;=5,1,($I226-5)),$N234-SUM($N231:BO231)))))</f>
        <v>0</v>
      </c>
      <c r="BQ231" s="153">
        <f>IF(OR($I226=0,BP235=0),0,IF($N234&gt;0,(MIN($N234/IF($I226&lt;=5,1,($I226-5)),$N234-SUM($N231:BP231))), (MAX($N234/IF($I226&lt;=5,1,($I226-5)),$N234-SUM($N231:BP231)))))</f>
        <v>0</v>
      </c>
    </row>
    <row r="232" spans="1:69" ht="12.75" customHeight="1">
      <c r="D232" s="152" t="s">
        <v>64</v>
      </c>
      <c r="E232" s="154" t="s">
        <v>25</v>
      </c>
      <c r="F232" s="154"/>
      <c r="G232" s="154"/>
      <c r="H232" s="154"/>
      <c r="I232" s="155"/>
      <c r="J232" s="156">
        <f>SUM(J230:J231)</f>
        <v>-1.1243019482261194</v>
      </c>
      <c r="K232" s="156">
        <f t="shared" ref="K232:N232" si="223">SUM(K230:K231)</f>
        <v>-1.1243019482261194</v>
      </c>
      <c r="L232" s="156">
        <f t="shared" si="223"/>
        <v>-1.1243019482261194</v>
      </c>
      <c r="M232" s="156">
        <f t="shared" si="223"/>
        <v>-1.1243019482261194</v>
      </c>
      <c r="N232" s="156">
        <f t="shared" si="223"/>
        <v>-1.1243019482261194</v>
      </c>
      <c r="O232" s="156">
        <f>SUM(O230:O231)</f>
        <v>0</v>
      </c>
      <c r="P232" s="156">
        <f t="shared" ref="P232:BQ232" si="224">SUM(P230:P231)</f>
        <v>0</v>
      </c>
      <c r="Q232" s="156">
        <f t="shared" si="224"/>
        <v>0</v>
      </c>
      <c r="R232" s="156">
        <f t="shared" si="224"/>
        <v>0</v>
      </c>
      <c r="S232" s="156">
        <f t="shared" si="224"/>
        <v>0</v>
      </c>
      <c r="T232" s="156">
        <f t="shared" si="224"/>
        <v>0</v>
      </c>
      <c r="U232" s="156">
        <f t="shared" si="224"/>
        <v>0</v>
      </c>
      <c r="V232" s="156">
        <f t="shared" si="224"/>
        <v>0</v>
      </c>
      <c r="W232" s="156">
        <f t="shared" si="224"/>
        <v>0</v>
      </c>
      <c r="X232" s="156">
        <f t="shared" si="224"/>
        <v>0</v>
      </c>
      <c r="Y232" s="156">
        <f t="shared" si="224"/>
        <v>0</v>
      </c>
      <c r="Z232" s="156">
        <f t="shared" si="224"/>
        <v>0</v>
      </c>
      <c r="AA232" s="156">
        <f t="shared" si="224"/>
        <v>0</v>
      </c>
      <c r="AB232" s="156">
        <f t="shared" si="224"/>
        <v>0</v>
      </c>
      <c r="AC232" s="156">
        <f t="shared" si="224"/>
        <v>0</v>
      </c>
      <c r="AD232" s="156">
        <f t="shared" si="224"/>
        <v>0</v>
      </c>
      <c r="AE232" s="156">
        <f t="shared" si="224"/>
        <v>0</v>
      </c>
      <c r="AF232" s="156">
        <f t="shared" si="224"/>
        <v>0</v>
      </c>
      <c r="AG232" s="156">
        <f t="shared" si="224"/>
        <v>0</v>
      </c>
      <c r="AH232" s="156">
        <f t="shared" si="224"/>
        <v>0</v>
      </c>
      <c r="AI232" s="156">
        <f t="shared" si="224"/>
        <v>0</v>
      </c>
      <c r="AJ232" s="156">
        <f t="shared" si="224"/>
        <v>0</v>
      </c>
      <c r="AK232" s="156">
        <f t="shared" si="224"/>
        <v>0</v>
      </c>
      <c r="AL232" s="156">
        <f t="shared" si="224"/>
        <v>0</v>
      </c>
      <c r="AM232" s="156">
        <f t="shared" si="224"/>
        <v>0</v>
      </c>
      <c r="AN232" s="156">
        <f t="shared" si="224"/>
        <v>0</v>
      </c>
      <c r="AO232" s="156">
        <f t="shared" si="224"/>
        <v>0</v>
      </c>
      <c r="AP232" s="156">
        <f t="shared" si="224"/>
        <v>0</v>
      </c>
      <c r="AQ232" s="156">
        <f t="shared" si="224"/>
        <v>0</v>
      </c>
      <c r="AR232" s="156">
        <f t="shared" si="224"/>
        <v>0</v>
      </c>
      <c r="AS232" s="156">
        <f t="shared" si="224"/>
        <v>0</v>
      </c>
      <c r="AT232" s="156">
        <f t="shared" si="224"/>
        <v>0</v>
      </c>
      <c r="AU232" s="156">
        <f t="shared" si="224"/>
        <v>0</v>
      </c>
      <c r="AV232" s="156">
        <f t="shared" si="224"/>
        <v>0</v>
      </c>
      <c r="AW232" s="156">
        <f t="shared" si="224"/>
        <v>0</v>
      </c>
      <c r="AX232" s="156">
        <f t="shared" si="224"/>
        <v>0</v>
      </c>
      <c r="AY232" s="156">
        <f t="shared" si="224"/>
        <v>0</v>
      </c>
      <c r="AZ232" s="156">
        <f t="shared" si="224"/>
        <v>0</v>
      </c>
      <c r="BA232" s="156">
        <f t="shared" si="224"/>
        <v>0</v>
      </c>
      <c r="BB232" s="156">
        <f t="shared" si="224"/>
        <v>0</v>
      </c>
      <c r="BC232" s="156">
        <f t="shared" si="224"/>
        <v>0</v>
      </c>
      <c r="BD232" s="156">
        <f t="shared" si="224"/>
        <v>0</v>
      </c>
      <c r="BE232" s="156">
        <f t="shared" si="224"/>
        <v>0</v>
      </c>
      <c r="BF232" s="156">
        <f t="shared" si="224"/>
        <v>0</v>
      </c>
      <c r="BG232" s="156">
        <f t="shared" si="224"/>
        <v>0</v>
      </c>
      <c r="BH232" s="156">
        <f t="shared" si="224"/>
        <v>0</v>
      </c>
      <c r="BI232" s="156">
        <f t="shared" si="224"/>
        <v>0</v>
      </c>
      <c r="BJ232" s="156">
        <f t="shared" si="224"/>
        <v>0</v>
      </c>
      <c r="BK232" s="156">
        <f t="shared" si="224"/>
        <v>0</v>
      </c>
      <c r="BL232" s="156">
        <f t="shared" si="224"/>
        <v>0</v>
      </c>
      <c r="BM232" s="156">
        <f t="shared" si="224"/>
        <v>0</v>
      </c>
      <c r="BN232" s="156">
        <f t="shared" si="224"/>
        <v>0</v>
      </c>
      <c r="BO232" s="156">
        <f t="shared" si="224"/>
        <v>0</v>
      </c>
      <c r="BP232" s="156">
        <f t="shared" si="224"/>
        <v>0</v>
      </c>
      <c r="BQ232" s="156">
        <f t="shared" si="224"/>
        <v>0</v>
      </c>
    </row>
    <row r="233" spans="1:69" ht="12.75" customHeight="1">
      <c r="D233" s="19" t="s">
        <v>13</v>
      </c>
      <c r="I233" s="34">
        <f>IF(I$5=first_reg_period, INDEX(Inputs!$I$43:$I$49,MATCH(B225,Inputs!$C$43:$C$49,0)),0)</f>
        <v>-5.6215097411305974</v>
      </c>
      <c r="J233" s="34">
        <f>IF(J$5=first_reg_period, INDEX(Inputs!$I$43:$I$49,MATCH(C225,Inputs!$C$43:$C$49,0)),0)</f>
        <v>0</v>
      </c>
      <c r="K233" s="34">
        <f>IF(K$5=first_reg_period, INDEX(Inputs!$I$43:$I$49,MATCH(D225,Inputs!$C$43:$C$49,0)),0)</f>
        <v>0</v>
      </c>
      <c r="L233" s="34">
        <f>IF(L$5=first_reg_period, INDEX(Inputs!$I$43:$I$49,MATCH(E225,Inputs!$C$43:$C$49,0)),0)</f>
        <v>0</v>
      </c>
      <c r="M233" s="34">
        <f>IF(M$5=first_reg_period, INDEX(Inputs!$I$43:$I$49,MATCH(F225,Inputs!$C$43:$C$49,0)),0)</f>
        <v>0</v>
      </c>
      <c r="N233" s="34">
        <f>IF(N$5=first_reg_period, INDEX(Inputs!$I$43:$I$49,MATCH(G225,Inputs!$C$43:$C$49,0)),0)</f>
        <v>0</v>
      </c>
      <c r="O233" s="34">
        <f>IF(O$5=first_reg_period, INDEX(Inputs!$I$43:$I$49,MATCH(H225,Inputs!$C$43:$C$49,0)),0)</f>
        <v>0</v>
      </c>
      <c r="P233" s="34">
        <f>IF(P$5=first_reg_period, INDEX(Inputs!$I$43:$I$49,MATCH(I225,Inputs!$C$43:$C$49,0)),0)</f>
        <v>0</v>
      </c>
      <c r="Q233" s="34">
        <f>IF(Q$5=first_reg_period, INDEX(Inputs!$I$43:$I$49,MATCH(J225,Inputs!$C$43:$C$49,0)),0)</f>
        <v>0</v>
      </c>
      <c r="R233" s="34">
        <f>IF(R$5=first_reg_period, INDEX(Inputs!$I$43:$I$49,MATCH(K225,Inputs!$C$43:$C$49,0)),0)</f>
        <v>0</v>
      </c>
      <c r="S233" s="34">
        <f>IF(S$5=first_reg_period, INDEX(Inputs!$I$43:$I$49,MATCH(L225,Inputs!$C$43:$C$49,0)),0)</f>
        <v>0</v>
      </c>
      <c r="T233" s="34">
        <f>IF(T$5=first_reg_period, INDEX(Inputs!$I$43:$I$49,MATCH(M225,Inputs!$C$43:$C$49,0)),0)</f>
        <v>0</v>
      </c>
      <c r="U233" s="34">
        <f>IF(U$5=first_reg_period, INDEX(Inputs!$I$43:$I$49,MATCH(N225,Inputs!$C$43:$C$49,0)),0)</f>
        <v>0</v>
      </c>
      <c r="V233" s="34">
        <f>IF(V$5=first_reg_period, INDEX(Inputs!$I$43:$I$49,MATCH(O225,Inputs!$C$43:$C$49,0)),0)</f>
        <v>0</v>
      </c>
      <c r="W233" s="34">
        <f>IF(W$5=first_reg_period, INDEX(Inputs!$I$43:$I$49,MATCH(P225,Inputs!$C$43:$C$49,0)),0)</f>
        <v>0</v>
      </c>
      <c r="X233" s="34">
        <f>IF(X$5=first_reg_period, INDEX(Inputs!$I$43:$I$49,MATCH(Q225,Inputs!$C$43:$C$49,0)),0)</f>
        <v>0</v>
      </c>
      <c r="Y233" s="34">
        <f>IF(Y$5=first_reg_period, INDEX(Inputs!$I$43:$I$49,MATCH(R225,Inputs!$C$43:$C$49,0)),0)</f>
        <v>0</v>
      </c>
      <c r="Z233" s="34">
        <f>IF(Z$5=first_reg_period, INDEX(Inputs!$I$43:$I$49,MATCH(S225,Inputs!$C$43:$C$49,0)),0)</f>
        <v>0</v>
      </c>
      <c r="AA233" s="34">
        <f>IF(AA$5=first_reg_period, INDEX(Inputs!$I$43:$I$49,MATCH(T225,Inputs!$C$43:$C$49,0)),0)</f>
        <v>0</v>
      </c>
      <c r="AB233" s="34">
        <f>IF(AB$5=first_reg_period, INDEX(Inputs!$I$43:$I$49,MATCH(U225,Inputs!$C$43:$C$49,0)),0)</f>
        <v>0</v>
      </c>
      <c r="AC233" s="34">
        <f>IF(AC$5=first_reg_period, INDEX(Inputs!$I$43:$I$49,MATCH(V225,Inputs!$C$43:$C$49,0)),0)</f>
        <v>0</v>
      </c>
      <c r="AD233" s="34">
        <f>IF(AD$5=first_reg_period, INDEX(Inputs!$I$43:$I$49,MATCH(W225,Inputs!$C$43:$C$49,0)),0)</f>
        <v>0</v>
      </c>
      <c r="AE233" s="34">
        <f>IF(AE$5=first_reg_period, INDEX(Inputs!$I$43:$I$49,MATCH(X225,Inputs!$C$43:$C$49,0)),0)</f>
        <v>0</v>
      </c>
      <c r="AF233" s="34">
        <f>IF(AF$5=first_reg_period, INDEX(Inputs!$I$43:$I$49,MATCH(Y225,Inputs!$C$43:$C$49,0)),0)</f>
        <v>0</v>
      </c>
      <c r="AG233" s="34">
        <f>IF(AG$5=first_reg_period, INDEX(Inputs!$I$43:$I$49,MATCH(Z225,Inputs!$C$43:$C$49,0)),0)</f>
        <v>0</v>
      </c>
      <c r="AH233" s="34">
        <f>IF(AH$5=first_reg_period, INDEX(Inputs!$I$43:$I$49,MATCH(AA225,Inputs!$C$43:$C$49,0)),0)</f>
        <v>0</v>
      </c>
      <c r="AI233" s="34">
        <f>IF(AI$5=first_reg_period, INDEX(Inputs!$I$43:$I$49,MATCH(AB225,Inputs!$C$43:$C$49,0)),0)</f>
        <v>0</v>
      </c>
      <c r="AJ233" s="34">
        <f>IF(AJ$5=first_reg_period, INDEX(Inputs!$I$43:$I$49,MATCH(AC225,Inputs!$C$43:$C$49,0)),0)</f>
        <v>0</v>
      </c>
      <c r="AK233" s="34">
        <f>IF(AK$5=first_reg_period, INDEX(Inputs!$I$43:$I$49,MATCH(AD225,Inputs!$C$43:$C$49,0)),0)</f>
        <v>0</v>
      </c>
      <c r="AL233" s="34">
        <f>IF(AL$5=first_reg_period, INDEX(Inputs!$I$43:$I$49,MATCH(AE225,Inputs!$C$43:$C$49,0)),0)</f>
        <v>0</v>
      </c>
      <c r="AM233" s="34">
        <f>IF(AM$5=first_reg_period, INDEX(Inputs!$I$43:$I$49,MATCH(AF225,Inputs!$C$43:$C$49,0)),0)</f>
        <v>0</v>
      </c>
      <c r="AN233" s="34">
        <f>IF(AN$5=first_reg_period, INDEX(Inputs!$I$43:$I$49,MATCH(AG225,Inputs!$C$43:$C$49,0)),0)</f>
        <v>0</v>
      </c>
      <c r="AO233" s="34">
        <f>IF(AO$5=first_reg_period, INDEX(Inputs!$I$43:$I$49,MATCH(AH225,Inputs!$C$43:$C$49,0)),0)</f>
        <v>0</v>
      </c>
      <c r="AP233" s="34">
        <f>IF(AP$5=first_reg_period, INDEX(Inputs!$I$43:$I$49,MATCH(AI225,Inputs!$C$43:$C$49,0)),0)</f>
        <v>0</v>
      </c>
      <c r="AQ233" s="34">
        <f>IF(AQ$5=first_reg_period, INDEX(Inputs!$I$43:$I$49,MATCH(AJ225,Inputs!$C$43:$C$49,0)),0)</f>
        <v>0</v>
      </c>
      <c r="AR233" s="34">
        <f>IF(AR$5=first_reg_period, INDEX(Inputs!$I$43:$I$49,MATCH(AK225,Inputs!$C$43:$C$49,0)),0)</f>
        <v>0</v>
      </c>
      <c r="AS233" s="34">
        <f>IF(AS$5=first_reg_period, INDEX(Inputs!$I$43:$I$49,MATCH(AL225,Inputs!$C$43:$C$49,0)),0)</f>
        <v>0</v>
      </c>
      <c r="AT233" s="34">
        <f>IF(AT$5=first_reg_period, INDEX(Inputs!$I$43:$I$49,MATCH(AM225,Inputs!$C$43:$C$49,0)),0)</f>
        <v>0</v>
      </c>
      <c r="AU233" s="34">
        <f>IF(AU$5=first_reg_period, INDEX(Inputs!$I$43:$I$49,MATCH(AN225,Inputs!$C$43:$C$49,0)),0)</f>
        <v>0</v>
      </c>
      <c r="AV233" s="34">
        <f>IF(AV$5=first_reg_period, INDEX(Inputs!$I$43:$I$49,MATCH(AO225,Inputs!$C$43:$C$49,0)),0)</f>
        <v>0</v>
      </c>
      <c r="AW233" s="34">
        <f>IF(AW$5=first_reg_period, INDEX(Inputs!$I$43:$I$49,MATCH(AP225,Inputs!$C$43:$C$49,0)),0)</f>
        <v>0</v>
      </c>
      <c r="AX233" s="34">
        <f>IF(AX$5=first_reg_period, INDEX(Inputs!$I$43:$I$49,MATCH(AQ225,Inputs!$C$43:$C$49,0)),0)</f>
        <v>0</v>
      </c>
      <c r="AY233" s="34">
        <f>IF(AY$5=first_reg_period, INDEX(Inputs!$I$43:$I$49,MATCH(AR225,Inputs!$C$43:$C$49,0)),0)</f>
        <v>0</v>
      </c>
      <c r="AZ233" s="34">
        <f>IF(AZ$5=first_reg_period, INDEX(Inputs!$I$43:$I$49,MATCH(AS225,Inputs!$C$43:$C$49,0)),0)</f>
        <v>0</v>
      </c>
      <c r="BA233" s="34">
        <f>IF(BA$5=first_reg_period, INDEX(Inputs!$I$43:$I$49,MATCH(AT225,Inputs!$C$43:$C$49,0)),0)</f>
        <v>0</v>
      </c>
      <c r="BB233" s="34">
        <f>IF(BB$5=first_reg_period, INDEX(Inputs!$I$43:$I$49,MATCH(AU225,Inputs!$C$43:$C$49,0)),0)</f>
        <v>0</v>
      </c>
      <c r="BC233" s="34">
        <f>IF(BC$5=first_reg_period, INDEX(Inputs!$I$43:$I$49,MATCH(AV225,Inputs!$C$43:$C$49,0)),0)</f>
        <v>0</v>
      </c>
      <c r="BD233" s="34">
        <f>IF(BD$5=first_reg_period, INDEX(Inputs!$I$43:$I$49,MATCH(AW225,Inputs!$C$43:$C$49,0)),0)</f>
        <v>0</v>
      </c>
      <c r="BE233" s="34">
        <f>IF(BE$5=first_reg_period, INDEX(Inputs!$I$43:$I$49,MATCH(AX225,Inputs!$C$43:$C$49,0)),0)</f>
        <v>0</v>
      </c>
      <c r="BF233" s="34">
        <f>IF(BF$5=first_reg_period, INDEX(Inputs!$I$43:$I$49,MATCH(AY225,Inputs!$C$43:$C$49,0)),0)</f>
        <v>0</v>
      </c>
      <c r="BG233" s="34">
        <f>IF(BG$5=first_reg_period, INDEX(Inputs!$I$43:$I$49,MATCH(AZ225,Inputs!$C$43:$C$49,0)),0)</f>
        <v>0</v>
      </c>
      <c r="BH233" s="34">
        <f>IF(BH$5=first_reg_period, INDEX(Inputs!$I$43:$I$49,MATCH(BA225,Inputs!$C$43:$C$49,0)),0)</f>
        <v>0</v>
      </c>
      <c r="BI233" s="34">
        <f>IF(BI$5=first_reg_period, INDEX(Inputs!$I$43:$I$49,MATCH(BB225,Inputs!$C$43:$C$49,0)),0)</f>
        <v>0</v>
      </c>
      <c r="BJ233" s="34">
        <f>IF(BJ$5=first_reg_period, INDEX(Inputs!$I$43:$I$49,MATCH(BC225,Inputs!$C$43:$C$49,0)),0)</f>
        <v>0</v>
      </c>
      <c r="BK233" s="34">
        <f>IF(BK$5=first_reg_period, INDEX(Inputs!$I$43:$I$49,MATCH(BD225,Inputs!$C$43:$C$49,0)),0)</f>
        <v>0</v>
      </c>
      <c r="BL233" s="34">
        <f>IF(BL$5=first_reg_period, INDEX(Inputs!$I$43:$I$49,MATCH(BE225,Inputs!$C$43:$C$49,0)),0)</f>
        <v>0</v>
      </c>
      <c r="BM233" s="34">
        <f>IF(BM$5=first_reg_period, INDEX(Inputs!$I$43:$I$49,MATCH(BF225,Inputs!$C$43:$C$49,0)),0)</f>
        <v>0</v>
      </c>
      <c r="BN233" s="34">
        <f>IF(BN$5=first_reg_period, INDEX(Inputs!$I$43:$I$49,MATCH(BG225,Inputs!$C$43:$C$49,0)),0)</f>
        <v>0</v>
      </c>
      <c r="BO233" s="34">
        <f>IF(BO$5=first_reg_period, INDEX(Inputs!$I$43:$I$49,MATCH(BH225,Inputs!$C$43:$C$49,0)),0)</f>
        <v>0</v>
      </c>
      <c r="BP233" s="34">
        <f>IF(BP$5=first_reg_period, INDEX(Inputs!$I$43:$I$49,MATCH(BI225,Inputs!$C$43:$C$49,0)),0)</f>
        <v>0</v>
      </c>
      <c r="BQ233" s="34">
        <f>IF(BQ$5=first_reg_period, INDEX(Inputs!$I$43:$I$49,MATCH(BJ225,Inputs!$C$43:$C$49,0)),0)</f>
        <v>0</v>
      </c>
    </row>
    <row r="234" spans="1:69" s="145" customFormat="1" ht="12.75" customHeight="1">
      <c r="D234" s="146" t="s">
        <v>60</v>
      </c>
      <c r="I234" s="147"/>
      <c r="J234" s="148">
        <f>IF(J$5=second_reg_period, INDEX(Inputs!$N$116:$N$122,MATCH($B225,Inputs!$C$116:$C$122,0)),0)/conv_2015_2010</f>
        <v>0</v>
      </c>
      <c r="K234" s="148">
        <f>IF(K$5=second_reg_period, INDEX(Inputs!$N$116:$N$122,MATCH($B225,Inputs!$C$116:$C$122,0)),0)/conv_2015_2010</f>
        <v>0</v>
      </c>
      <c r="L234" s="148">
        <f>IF(L$5=second_reg_period, INDEX(Inputs!$N$116:$N$122,MATCH($B225,Inputs!$C$116:$C$122,0)),0)/conv_2015_2010</f>
        <v>0</v>
      </c>
      <c r="M234" s="148">
        <f>IF(M$5=second_reg_period, INDEX(Inputs!$N$116:$N$122,MATCH($B225,Inputs!$C$116:$C$122,0)),0)/conv_2015_2010</f>
        <v>0</v>
      </c>
      <c r="N234" s="148">
        <f>IF(N$5=second_reg_period, INDEX(Inputs!$N$116:$N$122,MATCH($B225,Inputs!$C$116:$C$122,0)),0)/conv_2015_2010</f>
        <v>0</v>
      </c>
      <c r="O234" s="148">
        <f>IF(O$5=second_reg_period, INDEX(Inputs!$N$116:$N$122,MATCH($B225,Inputs!$C$116:$C$122,0)),0)/conv_2015_2010</f>
        <v>0</v>
      </c>
      <c r="P234" s="148">
        <f>IF(P$5=second_reg_period, INDEX(Inputs!$N$116:$N$122,MATCH($B225,Inputs!$C$116:$C$122,0)),0)/conv_2015_2010</f>
        <v>0</v>
      </c>
      <c r="Q234" s="148">
        <f>IF(Q$5=second_reg_period, INDEX(Inputs!$N$116:$N$122,MATCH($B225,Inputs!$C$116:$C$122,0)),0)/conv_2015_2010</f>
        <v>0</v>
      </c>
      <c r="R234" s="148">
        <f>IF(R$5=second_reg_period, INDEX(Inputs!$N$116:$N$122,MATCH($B225,Inputs!$C$116:$C$122,0)),0)/conv_2015_2010</f>
        <v>0</v>
      </c>
      <c r="S234" s="148">
        <f>IF(S$5=second_reg_period, INDEX(Inputs!$N$116:$N$122,MATCH($B225,Inputs!$C$116:$C$122,0)),0)/conv_2015_2010</f>
        <v>0</v>
      </c>
      <c r="T234" s="148">
        <f>IF(T$5=second_reg_period, INDEX(Inputs!$N$116:$N$122,MATCH($B225,Inputs!$C$116:$C$122,0)),0)/conv_2015_2010</f>
        <v>0</v>
      </c>
      <c r="U234" s="148">
        <f>IF(U$5=second_reg_period, INDEX(Inputs!$N$116:$N$122,MATCH($B225,Inputs!$C$116:$C$122,0)),0)/conv_2015_2010</f>
        <v>0</v>
      </c>
      <c r="V234" s="148">
        <f>IF(V$5=second_reg_period, INDEX(Inputs!$N$116:$N$122,MATCH($B225,Inputs!$C$116:$C$122,0)),0)/conv_2015_2010</f>
        <v>0</v>
      </c>
      <c r="W234" s="148">
        <f>IF(W$5=second_reg_period, INDEX(Inputs!$N$116:$N$122,MATCH($B225,Inputs!$C$116:$C$122,0)),0)/conv_2015_2010</f>
        <v>0</v>
      </c>
      <c r="X234" s="148">
        <f>IF(X$5=second_reg_period, INDEX(Inputs!$N$116:$N$122,MATCH($B225,Inputs!$C$116:$C$122,0)),0)/conv_2015_2010</f>
        <v>0</v>
      </c>
      <c r="Y234" s="148">
        <f>IF(Y$5=second_reg_period, INDEX(Inputs!$N$116:$N$122,MATCH($B225,Inputs!$C$116:$C$122,0)),0)/conv_2015_2010</f>
        <v>0</v>
      </c>
      <c r="Z234" s="148">
        <f>IF(Z$5=second_reg_period, INDEX(Inputs!$N$116:$N$122,MATCH($B225,Inputs!$C$116:$C$122,0)),0)/conv_2015_2010</f>
        <v>0</v>
      </c>
      <c r="AA234" s="148">
        <f>IF(AA$5=second_reg_period, INDEX(Inputs!$N$116:$N$122,MATCH($B225,Inputs!$C$116:$C$122,0)),0)/conv_2015_2010</f>
        <v>0</v>
      </c>
      <c r="AB234" s="148">
        <f>IF(AB$5=second_reg_period, INDEX(Inputs!$N$116:$N$122,MATCH($B225,Inputs!$C$116:$C$122,0)),0)/conv_2015_2010</f>
        <v>0</v>
      </c>
      <c r="AC234" s="148">
        <f>IF(AC$5=second_reg_period, INDEX(Inputs!$N$116:$N$122,MATCH($B225,Inputs!$C$116:$C$122,0)),0)/conv_2015_2010</f>
        <v>0</v>
      </c>
      <c r="AD234" s="148">
        <f>IF(AD$5=second_reg_period, INDEX(Inputs!$N$116:$N$122,MATCH($B225,Inputs!$C$116:$C$122,0)),0)/conv_2015_2010</f>
        <v>0</v>
      </c>
      <c r="AE234" s="148">
        <f>IF(AE$5=second_reg_period, INDEX(Inputs!$N$116:$N$122,MATCH($B225,Inputs!$C$116:$C$122,0)),0)/conv_2015_2010</f>
        <v>0</v>
      </c>
      <c r="AF234" s="148">
        <f>IF(AF$5=second_reg_period, INDEX(Inputs!$N$116:$N$122,MATCH($B225,Inputs!$C$116:$C$122,0)),0)/conv_2015_2010</f>
        <v>0</v>
      </c>
      <c r="AG234" s="148">
        <f>IF(AG$5=second_reg_period, INDEX(Inputs!$N$116:$N$122,MATCH($B225,Inputs!$C$116:$C$122,0)),0)/conv_2015_2010</f>
        <v>0</v>
      </c>
      <c r="AH234" s="148">
        <f>IF(AH$5=second_reg_period, INDEX(Inputs!$N$116:$N$122,MATCH($B225,Inputs!$C$116:$C$122,0)),0)/conv_2015_2010</f>
        <v>0</v>
      </c>
      <c r="AI234" s="148">
        <f>IF(AI$5=second_reg_period, INDEX(Inputs!$N$116:$N$122,MATCH($B225,Inputs!$C$116:$C$122,0)),0)/conv_2015_2010</f>
        <v>0</v>
      </c>
      <c r="AJ234" s="148">
        <f>IF(AJ$5=second_reg_period, INDEX(Inputs!$N$116:$N$122,MATCH($B225,Inputs!$C$116:$C$122,0)),0)/conv_2015_2010</f>
        <v>0</v>
      </c>
      <c r="AK234" s="148">
        <f>IF(AK$5=second_reg_period, INDEX(Inputs!$N$116:$N$122,MATCH($B225,Inputs!$C$116:$C$122,0)),0)/conv_2015_2010</f>
        <v>0</v>
      </c>
      <c r="AL234" s="148">
        <f>IF(AL$5=second_reg_period, INDEX(Inputs!$N$116:$N$122,MATCH($B225,Inputs!$C$116:$C$122,0)),0)/conv_2015_2010</f>
        <v>0</v>
      </c>
      <c r="AM234" s="148">
        <f>IF(AM$5=second_reg_period, INDEX(Inputs!$N$116:$N$122,MATCH($B225,Inputs!$C$116:$C$122,0)),0)/conv_2015_2010</f>
        <v>0</v>
      </c>
      <c r="AN234" s="148">
        <f>IF(AN$5=second_reg_period, INDEX(Inputs!$N$116:$N$122,MATCH($B225,Inputs!$C$116:$C$122,0)),0)/conv_2015_2010</f>
        <v>0</v>
      </c>
      <c r="AO234" s="148">
        <f>IF(AO$5=second_reg_period, INDEX(Inputs!$N$116:$N$122,MATCH($B225,Inputs!$C$116:$C$122,0)),0)/conv_2015_2010</f>
        <v>0</v>
      </c>
      <c r="AP234" s="148">
        <f>IF(AP$5=second_reg_period, INDEX(Inputs!$N$116:$N$122,MATCH($B225,Inputs!$C$116:$C$122,0)),0)/conv_2015_2010</f>
        <v>0</v>
      </c>
      <c r="AQ234" s="148">
        <f>IF(AQ$5=second_reg_period, INDEX(Inputs!$N$116:$N$122,MATCH($B225,Inputs!$C$116:$C$122,0)),0)/conv_2015_2010</f>
        <v>0</v>
      </c>
      <c r="AR234" s="148">
        <f>IF(AR$5=second_reg_period, INDEX(Inputs!$N$116:$N$122,MATCH($B225,Inputs!$C$116:$C$122,0)),0)/conv_2015_2010</f>
        <v>0</v>
      </c>
      <c r="AS234" s="148">
        <f>IF(AS$5=second_reg_period, INDEX(Inputs!$N$116:$N$122,MATCH($B225,Inputs!$C$116:$C$122,0)),0)/conv_2015_2010</f>
        <v>0</v>
      </c>
      <c r="AT234" s="148">
        <f>IF(AT$5=second_reg_period, INDEX(Inputs!$N$116:$N$122,MATCH($B225,Inputs!$C$116:$C$122,0)),0)/conv_2015_2010</f>
        <v>0</v>
      </c>
      <c r="AU234" s="148">
        <f>IF(AU$5=second_reg_period, INDEX(Inputs!$N$116:$N$122,MATCH($B225,Inputs!$C$116:$C$122,0)),0)/conv_2015_2010</f>
        <v>0</v>
      </c>
      <c r="AV234" s="148">
        <f>IF(AV$5=second_reg_period, INDEX(Inputs!$N$116:$N$122,MATCH($B225,Inputs!$C$116:$C$122,0)),0)/conv_2015_2010</f>
        <v>0</v>
      </c>
      <c r="AW234" s="148">
        <f>IF(AW$5=second_reg_period, INDEX(Inputs!$N$116:$N$122,MATCH($B225,Inputs!$C$116:$C$122,0)),0)/conv_2015_2010</f>
        <v>0</v>
      </c>
      <c r="AX234" s="148">
        <f>IF(AX$5=second_reg_period, INDEX(Inputs!$N$116:$N$122,MATCH($B225,Inputs!$C$116:$C$122,0)),0)/conv_2015_2010</f>
        <v>0</v>
      </c>
      <c r="AY234" s="148">
        <f>IF(AY$5=second_reg_period, INDEX(Inputs!$N$116:$N$122,MATCH($B225,Inputs!$C$116:$C$122,0)),0)/conv_2015_2010</f>
        <v>0</v>
      </c>
      <c r="AZ234" s="148">
        <f>IF(AZ$5=second_reg_period, INDEX(Inputs!$N$116:$N$122,MATCH($B225,Inputs!$C$116:$C$122,0)),0)/conv_2015_2010</f>
        <v>0</v>
      </c>
      <c r="BA234" s="148">
        <f>IF(BA$5=second_reg_period, INDEX(Inputs!$N$116:$N$122,MATCH($B225,Inputs!$C$116:$C$122,0)),0)/conv_2015_2010</f>
        <v>0</v>
      </c>
      <c r="BB234" s="148">
        <f>IF(BB$5=second_reg_period, INDEX(Inputs!$N$116:$N$122,MATCH($B225,Inputs!$C$116:$C$122,0)),0)/conv_2015_2010</f>
        <v>0</v>
      </c>
      <c r="BC234" s="148">
        <f>IF(BC$5=second_reg_period, INDEX(Inputs!$N$116:$N$122,MATCH($B225,Inputs!$C$116:$C$122,0)),0)/conv_2015_2010</f>
        <v>0</v>
      </c>
      <c r="BD234" s="148">
        <f>IF(BD$5=second_reg_period, INDEX(Inputs!$N$116:$N$122,MATCH($B225,Inputs!$C$116:$C$122,0)),0)/conv_2015_2010</f>
        <v>0</v>
      </c>
      <c r="BE234" s="148">
        <f>IF(BE$5=second_reg_period, INDEX(Inputs!$N$116:$N$122,MATCH($B225,Inputs!$C$116:$C$122,0)),0)/conv_2015_2010</f>
        <v>0</v>
      </c>
      <c r="BF234" s="148">
        <f>IF(BF$5=second_reg_period, INDEX(Inputs!$N$116:$N$122,MATCH($B225,Inputs!$C$116:$C$122,0)),0)/conv_2015_2010</f>
        <v>0</v>
      </c>
      <c r="BG234" s="148">
        <f>IF(BG$5=second_reg_period, INDEX(Inputs!$N$116:$N$122,MATCH($B225,Inputs!$C$116:$C$122,0)),0)/conv_2015_2010</f>
        <v>0</v>
      </c>
      <c r="BH234" s="148">
        <f>IF(BH$5=second_reg_period, INDEX(Inputs!$N$116:$N$122,MATCH($B225,Inputs!$C$116:$C$122,0)),0)/conv_2015_2010</f>
        <v>0</v>
      </c>
      <c r="BI234" s="148">
        <f>IF(BI$5=second_reg_period, INDEX(Inputs!$N$116:$N$122,MATCH($B225,Inputs!$C$116:$C$122,0)),0)/conv_2015_2010</f>
        <v>0</v>
      </c>
      <c r="BJ234" s="148">
        <f>IF(BJ$5=second_reg_period, INDEX(Inputs!$N$116:$N$122,MATCH($B225,Inputs!$C$116:$C$122,0)),0)/conv_2015_2010</f>
        <v>0</v>
      </c>
      <c r="BK234" s="148">
        <f>IF(BK$5=second_reg_period, INDEX(Inputs!$N$116:$N$122,MATCH($B225,Inputs!$C$116:$C$122,0)),0)/conv_2015_2010</f>
        <v>0</v>
      </c>
      <c r="BL234" s="148">
        <f>IF(BL$5=second_reg_period, INDEX(Inputs!$N$116:$N$122,MATCH($B225,Inputs!$C$116:$C$122,0)),0)/conv_2015_2010</f>
        <v>0</v>
      </c>
      <c r="BM234" s="148">
        <f>IF(BM$5=second_reg_period, INDEX(Inputs!$N$116:$N$122,MATCH($B225,Inputs!$C$116:$C$122,0)),0)/conv_2015_2010</f>
        <v>0</v>
      </c>
      <c r="BN234" s="148">
        <f>IF(BN$5=second_reg_period, INDEX(Inputs!$N$116:$N$122,MATCH($B225,Inputs!$C$116:$C$122,0)),0)/conv_2015_2010</f>
        <v>0</v>
      </c>
      <c r="BO234" s="148">
        <f>IF(BO$5=second_reg_period, INDEX(Inputs!$N$116:$N$122,MATCH($B225,Inputs!$C$116:$C$122,0)),0)/conv_2015_2010</f>
        <v>0</v>
      </c>
      <c r="BP234" s="148">
        <f>IF(BP$5=second_reg_period, INDEX(Inputs!$N$116:$N$122,MATCH($B225,Inputs!$C$116:$C$122,0)),0)/conv_2015_2010</f>
        <v>0</v>
      </c>
      <c r="BQ234" s="148">
        <f>IF(BQ$5=second_reg_period, INDEX(Inputs!$N$116:$N$122,MATCH($B225,Inputs!$C$116:$C$122,0)),0)/conv_2015_2010</f>
        <v>0</v>
      </c>
    </row>
    <row r="235" spans="1:69" ht="12.75" customHeight="1">
      <c r="D235" s="19" t="s">
        <v>26</v>
      </c>
      <c r="E235" s="1" t="s">
        <v>25</v>
      </c>
      <c r="I235" s="1">
        <f t="shared" ref="I235" si="225">H235-I232+I233+I234</f>
        <v>-5.6215097411305974</v>
      </c>
      <c r="J235" s="1">
        <f t="shared" ref="J235" si="226">I235-J232+J233+J234</f>
        <v>-4.4972077929044776</v>
      </c>
      <c r="K235" s="1">
        <f t="shared" ref="K235" si="227">J235-K232+K233+K234</f>
        <v>-3.3729058446783582</v>
      </c>
      <c r="L235" s="1">
        <f t="shared" ref="L235" si="228">K235-L232+L233+L234</f>
        <v>-2.2486038964522388</v>
      </c>
      <c r="M235" s="1">
        <f t="shared" ref="M235" si="229">L235-M232+M233+M234</f>
        <v>-1.1243019482261194</v>
      </c>
      <c r="N235" s="1">
        <f t="shared" ref="N235" si="230">M235-N232+N233+N234</f>
        <v>0</v>
      </c>
      <c r="O235" s="1">
        <f t="shared" ref="O235" si="231">N235-O232+O233+O234</f>
        <v>0</v>
      </c>
      <c r="P235" s="1">
        <f t="shared" ref="P235" si="232">O235-P232+P233+P234</f>
        <v>0</v>
      </c>
      <c r="Q235" s="1">
        <f t="shared" ref="Q235" si="233">P235-Q232+Q233+Q234</f>
        <v>0</v>
      </c>
      <c r="R235" s="1">
        <f t="shared" ref="R235" si="234">Q235-R232+R233+R234</f>
        <v>0</v>
      </c>
      <c r="S235" s="1">
        <f t="shared" ref="S235" si="235">R235-S232+S233+S234</f>
        <v>0</v>
      </c>
      <c r="T235" s="1">
        <f t="shared" ref="T235" si="236">S235-T232+T233+T234</f>
        <v>0</v>
      </c>
      <c r="U235" s="1">
        <f t="shared" ref="U235" si="237">T235-U232+U233+U234</f>
        <v>0</v>
      </c>
      <c r="V235" s="1">
        <f t="shared" ref="V235" si="238">U235-V232+V233+V234</f>
        <v>0</v>
      </c>
      <c r="W235" s="1">
        <f t="shared" ref="W235" si="239">V235-W232+W233+W234</f>
        <v>0</v>
      </c>
      <c r="X235" s="1">
        <f t="shared" ref="X235" si="240">W235-X232+X233+X234</f>
        <v>0</v>
      </c>
      <c r="Y235" s="1">
        <f t="shared" ref="Y235" si="241">X235-Y232+Y233+Y234</f>
        <v>0</v>
      </c>
      <c r="Z235" s="1">
        <f t="shared" ref="Z235" si="242">Y235-Z232+Z233+Z234</f>
        <v>0</v>
      </c>
      <c r="AA235" s="1">
        <f t="shared" ref="AA235" si="243">Z235-AA232+AA233+AA234</f>
        <v>0</v>
      </c>
      <c r="AB235" s="1">
        <f t="shared" ref="AB235" si="244">AA235-AB232+AB233+AB234</f>
        <v>0</v>
      </c>
      <c r="AC235" s="1">
        <f t="shared" ref="AC235" si="245">AB235-AC232+AC233+AC234</f>
        <v>0</v>
      </c>
      <c r="AD235" s="1">
        <f t="shared" ref="AD235" si="246">AC235-AD232+AD233+AD234</f>
        <v>0</v>
      </c>
      <c r="AE235" s="1">
        <f t="shared" ref="AE235" si="247">AD235-AE232+AE233+AE234</f>
        <v>0</v>
      </c>
      <c r="AF235" s="1">
        <f t="shared" ref="AF235" si="248">AE235-AF232+AF233+AF234</f>
        <v>0</v>
      </c>
      <c r="AG235" s="1">
        <f t="shared" ref="AG235" si="249">AF235-AG232+AG233+AG234</f>
        <v>0</v>
      </c>
      <c r="AH235" s="1">
        <f t="shared" ref="AH235" si="250">AG235-AH232+AH233+AH234</f>
        <v>0</v>
      </c>
      <c r="AI235" s="1">
        <f t="shared" ref="AI235" si="251">AH235-AI232+AI233+AI234</f>
        <v>0</v>
      </c>
      <c r="AJ235" s="1">
        <f t="shared" ref="AJ235" si="252">AI235-AJ232+AJ233+AJ234</f>
        <v>0</v>
      </c>
      <c r="AK235" s="1">
        <f t="shared" ref="AK235" si="253">AJ235-AK232+AK233+AK234</f>
        <v>0</v>
      </c>
      <c r="AL235" s="1">
        <f t="shared" ref="AL235" si="254">AK235-AL232+AL233+AL234</f>
        <v>0</v>
      </c>
      <c r="AM235" s="1">
        <f t="shared" ref="AM235" si="255">AL235-AM232+AM233+AM234</f>
        <v>0</v>
      </c>
      <c r="AN235" s="1">
        <f t="shared" ref="AN235" si="256">AM235-AN232+AN233+AN234</f>
        <v>0</v>
      </c>
      <c r="AO235" s="1">
        <f t="shared" ref="AO235" si="257">AN235-AO232+AO233+AO234</f>
        <v>0</v>
      </c>
      <c r="AP235" s="1">
        <f t="shared" ref="AP235" si="258">AO235-AP232+AP233+AP234</f>
        <v>0</v>
      </c>
      <c r="AQ235" s="1">
        <f t="shared" ref="AQ235" si="259">AP235-AQ232+AQ233+AQ234</f>
        <v>0</v>
      </c>
      <c r="AR235" s="1">
        <f t="shared" ref="AR235" si="260">AQ235-AR232+AR233+AR234</f>
        <v>0</v>
      </c>
      <c r="AS235" s="1">
        <f t="shared" ref="AS235" si="261">AR235-AS232+AS233+AS234</f>
        <v>0</v>
      </c>
      <c r="AT235" s="1">
        <f t="shared" ref="AT235" si="262">AS235-AT232+AT233+AT234</f>
        <v>0</v>
      </c>
      <c r="AU235" s="1">
        <f t="shared" ref="AU235" si="263">AT235-AU232+AU233+AU234</f>
        <v>0</v>
      </c>
      <c r="AV235" s="1">
        <f t="shared" ref="AV235" si="264">AU235-AV232+AV233+AV234</f>
        <v>0</v>
      </c>
      <c r="AW235" s="1">
        <f t="shared" ref="AW235" si="265">AV235-AW232+AW233+AW234</f>
        <v>0</v>
      </c>
      <c r="AX235" s="1">
        <f t="shared" ref="AX235" si="266">AW235-AX232+AX233+AX234</f>
        <v>0</v>
      </c>
      <c r="AY235" s="1">
        <f t="shared" ref="AY235" si="267">AX235-AY232+AY233+AY234</f>
        <v>0</v>
      </c>
      <c r="AZ235" s="1">
        <f t="shared" ref="AZ235" si="268">AY235-AZ232+AZ233+AZ234</f>
        <v>0</v>
      </c>
      <c r="BA235" s="1">
        <f t="shared" ref="BA235" si="269">AZ235-BA232+BA233+BA234</f>
        <v>0</v>
      </c>
      <c r="BB235" s="1">
        <f t="shared" ref="BB235" si="270">BA235-BB232+BB233+BB234</f>
        <v>0</v>
      </c>
      <c r="BC235" s="1">
        <f t="shared" ref="BC235" si="271">BB235-BC232+BC233+BC234</f>
        <v>0</v>
      </c>
      <c r="BD235" s="1">
        <f t="shared" ref="BD235" si="272">BC235-BD232+BD233+BD234</f>
        <v>0</v>
      </c>
      <c r="BE235" s="1">
        <f t="shared" ref="BE235" si="273">BD235-BE232+BE233+BE234</f>
        <v>0</v>
      </c>
      <c r="BF235" s="1">
        <f t="shared" ref="BF235" si="274">BE235-BF232+BF233+BF234</f>
        <v>0</v>
      </c>
      <c r="BG235" s="1">
        <f t="shared" ref="BG235" si="275">BF235-BG232+BG233+BG234</f>
        <v>0</v>
      </c>
      <c r="BH235" s="1">
        <f t="shared" ref="BH235" si="276">BG235-BH232+BH233+BH234</f>
        <v>0</v>
      </c>
      <c r="BI235" s="1">
        <f t="shared" ref="BI235" si="277">BH235-BI232+BI233+BI234</f>
        <v>0</v>
      </c>
      <c r="BJ235" s="1">
        <f t="shared" ref="BJ235" si="278">BI235-BJ232+BJ233+BJ234</f>
        <v>0</v>
      </c>
      <c r="BK235" s="1">
        <f t="shared" ref="BK235" si="279">BJ235-BK232+BK233+BK234</f>
        <v>0</v>
      </c>
      <c r="BL235" s="1">
        <f t="shared" ref="BL235" si="280">BK235-BL232+BL233+BL234</f>
        <v>0</v>
      </c>
      <c r="BM235" s="1">
        <f t="shared" ref="BM235" si="281">BL235-BM232+BM233+BM234</f>
        <v>0</v>
      </c>
      <c r="BN235" s="1">
        <f t="shared" ref="BN235" si="282">BM235-BN232+BN233+BN234</f>
        <v>0</v>
      </c>
      <c r="BO235" s="1">
        <f t="shared" ref="BO235" si="283">BN235-BO232+BO233+BO234</f>
        <v>0</v>
      </c>
      <c r="BP235" s="1">
        <f t="shared" ref="BP235:BQ235" si="284">BO235-BP232+BP233+BP234</f>
        <v>0</v>
      </c>
      <c r="BQ235" s="1">
        <f t="shared" si="284"/>
        <v>0</v>
      </c>
    </row>
    <row r="236" spans="1:69" ht="12.75" customHeight="1">
      <c r="I236" s="34"/>
    </row>
    <row r="237" spans="1:69" ht="12.75" customHeight="1">
      <c r="A237" s="166"/>
      <c r="B237" s="166"/>
      <c r="C237" s="166"/>
      <c r="D237" s="167" t="s">
        <v>63</v>
      </c>
      <c r="I237" s="34"/>
      <c r="J237" s="168"/>
      <c r="K237" s="168"/>
      <c r="L237" s="168"/>
      <c r="M237" s="168"/>
      <c r="N237" s="169">
        <f>INDEX(Inputs!$N$104:$N$110,MATCH($B225,Inputs!$C$104:$C$110,0))/conv_2015_2010</f>
        <v>-1.2382211288779468E-2</v>
      </c>
    </row>
    <row r="238" spans="1:69" ht="12.75" customHeight="1">
      <c r="C238" s="2" t="s">
        <v>16</v>
      </c>
      <c r="E238" s="1" t="s">
        <v>25</v>
      </c>
      <c r="I238" s="34"/>
      <c r="J238" s="9">
        <f>INDEX(Inputs!J$43:J$49,MATCH($B225,Inputs!$C$43:$C$49,0))*(1+IF(J$5&lt;=second_reg_period, J$7, J$6))^0.5</f>
        <v>0.13098190593115408</v>
      </c>
      <c r="K238" s="9">
        <f>INDEX(Inputs!K$43:K$49,MATCH($B225,Inputs!$C$43:$C$49,0))*(1+IF(K$5&lt;=second_reg_period, K$7, K$6))^0.5</f>
        <v>0.8406020294825961</v>
      </c>
      <c r="L238" s="9">
        <f>INDEX(Inputs!L$43:L$49,MATCH($B225,Inputs!$C$43:$C$49,0))*(1+IF(L$5&lt;=second_reg_period, L$7, L$6))^0.5</f>
        <v>0.88348773214917986</v>
      </c>
      <c r="M238" s="9">
        <f>INDEX(Inputs!M$43:M$49,MATCH($B225,Inputs!$C$43:$C$49,0))*(1+IF(M$5&lt;=second_reg_period, M$7, M$6))^0.5</f>
        <v>0.38830924078408435</v>
      </c>
      <c r="N238" s="9">
        <f>INDEX(Inputs!N$43:N$49,MATCH($B225,Inputs!$C$43:$C$49,0))*(1+IF(N$5&lt;=second_reg_period, N$7, N$6))^0.5</f>
        <v>3.5703504875106788</v>
      </c>
      <c r="O238" s="9">
        <f>INDEX(Inputs!O$43:O$49,MATCH($B225,Inputs!$C$43:$C$49,0))*(1+IF(O$5&lt;=second_reg_period, O$7, O$6))^0.5</f>
        <v>0</v>
      </c>
      <c r="P238" s="9">
        <f>INDEX(Inputs!P$43:P$49,MATCH($B225,Inputs!$C$43:$C$49,0))*(1+IF(P$5&lt;=second_reg_period, P$7, P$6))^0.5</f>
        <v>0</v>
      </c>
      <c r="Q238" s="9">
        <f>INDEX(Inputs!Q$43:Q$49,MATCH($B225,Inputs!$C$43:$C$49,0))*(1+IF(Q$5&lt;=second_reg_period, Q$7, Q$6))^0.5</f>
        <v>0</v>
      </c>
      <c r="R238" s="9">
        <f>INDEX(Inputs!R$43:R$49,MATCH($B225,Inputs!$C$43:$C$49,0))*(1+IF(R$5&lt;=second_reg_period, R$7, R$6))^0.5</f>
        <v>0</v>
      </c>
      <c r="S238" s="9">
        <f>INDEX(Inputs!S$43:S$49,MATCH($B225,Inputs!$C$43:$C$49,0))*(1+IF(S$5&lt;=second_reg_period, S$7, S$6))^0.5</f>
        <v>0</v>
      </c>
      <c r="T238" s="9">
        <f>INDEX(Inputs!T$43:T$49,MATCH($B225,Inputs!$C$43:$C$49,0))*(1+IF(T$5&lt;=second_reg_period, T$7, T$6))^0.5</f>
        <v>0</v>
      </c>
      <c r="U238" s="9">
        <f>INDEX(Inputs!U$43:U$49,MATCH($B225,Inputs!$C$43:$C$49,0))*(1+IF(U$5&lt;=second_reg_period, U$7, U$6))^0.5</f>
        <v>0</v>
      </c>
      <c r="V238" s="9">
        <f>INDEX(Inputs!V$43:V$49,MATCH($B225,Inputs!$C$43:$C$49,0))*(1+IF(V$5&lt;=second_reg_period, V$7, V$6))^0.5</f>
        <v>0</v>
      </c>
      <c r="W238" s="9">
        <f>INDEX(Inputs!W$43:W$49,MATCH($B225,Inputs!$C$43:$C$49,0))*(1+IF(W$5&lt;=second_reg_period, W$7, W$6))^0.5</f>
        <v>0</v>
      </c>
      <c r="X238" s="9">
        <f>INDEX(Inputs!X$43:X$49,MATCH($B225,Inputs!$C$43:$C$49,0))*(1+IF(X$5&lt;=second_reg_period, X$7, X$6))^0.5</f>
        <v>0</v>
      </c>
      <c r="Y238" s="9">
        <f>INDEX(Inputs!Y$43:Y$49,MATCH($B225,Inputs!$C$43:$C$49,0))*(1+IF(Y$5&lt;=second_reg_period, Y$7, Y$6))^0.5</f>
        <v>0</v>
      </c>
      <c r="Z238" s="9">
        <f>INDEX(Inputs!Z$43:Z$49,MATCH($B225,Inputs!$C$43:$C$49,0))*(1+IF(Z$5&lt;=second_reg_period, Z$7, Z$6))^0.5</f>
        <v>0</v>
      </c>
      <c r="AA238" s="9">
        <f>INDEX(Inputs!AA$43:AA$49,MATCH($B225,Inputs!$C$43:$C$49,0))*(1+IF(AA$5&lt;=second_reg_period, AA$7, AA$6))^0.5</f>
        <v>0</v>
      </c>
      <c r="AB238" s="9">
        <f>INDEX(Inputs!AB$43:AB$49,MATCH($B225,Inputs!$C$43:$C$49,0))*(1+IF(AB$5&lt;=second_reg_period, AB$7, AB$6))^0.5</f>
        <v>0</v>
      </c>
      <c r="AC238" s="9">
        <f>INDEX(Inputs!AC$43:AC$49,MATCH($B225,Inputs!$C$43:$C$49,0))*(1+IF(AC$5&lt;=second_reg_period, AC$7, AC$6))^0.5</f>
        <v>0</v>
      </c>
      <c r="AD238" s="9">
        <f>INDEX(Inputs!AD$43:AD$49,MATCH($B225,Inputs!$C$43:$C$49,0))*(1+IF(AD$5&lt;=second_reg_period, AD$7, AD$6))^0.5</f>
        <v>0</v>
      </c>
      <c r="AE238" s="9">
        <f>INDEX(Inputs!AE$43:AE$49,MATCH($B225,Inputs!$C$43:$C$49,0))*(1+IF(AE$5&lt;=second_reg_period, AE$7, AE$6))^0.5</f>
        <v>0</v>
      </c>
      <c r="AF238" s="9">
        <f>INDEX(Inputs!AF$43:AF$49,MATCH($B225,Inputs!$C$43:$C$49,0))*(1+IF(AF$5&lt;=second_reg_period, AF$7, AF$6))^0.5</f>
        <v>0</v>
      </c>
      <c r="AG238" s="9">
        <f>INDEX(Inputs!AG$43:AG$49,MATCH($B225,Inputs!$C$43:$C$49,0))*(1+IF(AG$5&lt;=second_reg_period, AG$7, AG$6))^0.5</f>
        <v>0</v>
      </c>
      <c r="AH238" s="9">
        <f>INDEX(Inputs!AH$43:AH$49,MATCH($B225,Inputs!$C$43:$C$49,0))*(1+IF(AH$5&lt;=second_reg_period, AH$7, AH$6))^0.5</f>
        <v>0</v>
      </c>
      <c r="AI238" s="9">
        <f>INDEX(Inputs!AI$43:AI$49,MATCH($B225,Inputs!$C$43:$C$49,0))*(1+IF(AI$5&lt;=second_reg_period, AI$7, AI$6))^0.5</f>
        <v>0</v>
      </c>
      <c r="AJ238" s="9">
        <f>INDEX(Inputs!AJ$43:AJ$49,MATCH($B225,Inputs!$C$43:$C$49,0))*(1+IF(AJ$5&lt;=second_reg_period, AJ$7, AJ$6))^0.5</f>
        <v>0</v>
      </c>
      <c r="AK238" s="9">
        <f>INDEX(Inputs!AK$43:AK$49,MATCH($B225,Inputs!$C$43:$C$49,0))*(1+IF(AK$5&lt;=second_reg_period, AK$7, AK$6))^0.5</f>
        <v>0</v>
      </c>
      <c r="AL238" s="9">
        <f>INDEX(Inputs!AL$43:AL$49,MATCH($B225,Inputs!$C$43:$C$49,0))*(1+IF(AL$5&lt;=second_reg_period, AL$7, AL$6))^0.5</f>
        <v>0</v>
      </c>
      <c r="AM238" s="9">
        <f>INDEX(Inputs!AM$43:AM$49,MATCH($B225,Inputs!$C$43:$C$49,0))*(1+IF(AM$5&lt;=second_reg_period, AM$7, AM$6))^0.5</f>
        <v>0</v>
      </c>
      <c r="AN238" s="9">
        <f>INDEX(Inputs!AN$43:AN$49,MATCH($B225,Inputs!$C$43:$C$49,0))*(1+IF(AN$5&lt;=second_reg_period, AN$7, AN$6))^0.5</f>
        <v>0</v>
      </c>
      <c r="AO238" s="9">
        <f>INDEX(Inputs!AO$43:AO$49,MATCH($B225,Inputs!$C$43:$C$49,0))*(1+IF(AO$5&lt;=second_reg_period, AO$7, AO$6))^0.5</f>
        <v>0</v>
      </c>
      <c r="AP238" s="9">
        <f>INDEX(Inputs!AP$43:AP$49,MATCH($B225,Inputs!$C$43:$C$49,0))*(1+IF(AP$5&lt;=second_reg_period, AP$7, AP$6))^0.5</f>
        <v>0</v>
      </c>
      <c r="AQ238" s="9">
        <f>INDEX(Inputs!AQ$43:AQ$49,MATCH($B225,Inputs!$C$43:$C$49,0))*(1+IF(AQ$5&lt;=second_reg_period, AQ$7, AQ$6))^0.5</f>
        <v>0</v>
      </c>
      <c r="AR238" s="9">
        <f>INDEX(Inputs!AR$43:AR$49,MATCH($B225,Inputs!$C$43:$C$49,0))*(1+IF(AR$5&lt;=second_reg_period, AR$7, AR$6))^0.5</f>
        <v>0</v>
      </c>
      <c r="AS238" s="9">
        <f>INDEX(Inputs!AS$43:AS$49,MATCH($B225,Inputs!$C$43:$C$49,0))*(1+IF(AS$5&lt;=second_reg_period, AS$7, AS$6))^0.5</f>
        <v>0</v>
      </c>
      <c r="AT238" s="9">
        <f>INDEX(Inputs!AT$43:AT$49,MATCH($B225,Inputs!$C$43:$C$49,0))*(1+IF(AT$5&lt;=second_reg_period, AT$7, AT$6))^0.5</f>
        <v>0</v>
      </c>
      <c r="AU238" s="9">
        <f>INDEX(Inputs!AU$43:AU$49,MATCH($B225,Inputs!$C$43:$C$49,0))*(1+IF(AU$5&lt;=second_reg_period, AU$7, AU$6))^0.5</f>
        <v>0</v>
      </c>
      <c r="AV238" s="9">
        <f>INDEX(Inputs!AV$43:AV$49,MATCH($B225,Inputs!$C$43:$C$49,0))*(1+IF(AV$5&lt;=second_reg_period, AV$7, AV$6))^0.5</f>
        <v>0</v>
      </c>
      <c r="AW238" s="9">
        <f>INDEX(Inputs!AW$43:AW$49,MATCH($B225,Inputs!$C$43:$C$49,0))*(1+IF(AW$5&lt;=second_reg_period, AW$7, AW$6))^0.5</f>
        <v>0</v>
      </c>
      <c r="AX238" s="9">
        <f>INDEX(Inputs!AX$43:AX$49,MATCH($B225,Inputs!$C$43:$C$49,0))*(1+IF(AX$5&lt;=second_reg_period, AX$7, AX$6))^0.5</f>
        <v>0</v>
      </c>
      <c r="AY238" s="9">
        <f>INDEX(Inputs!AY$43:AY$49,MATCH($B225,Inputs!$C$43:$C$49,0))*(1+IF(AY$5&lt;=second_reg_period, AY$7, AY$6))^0.5</f>
        <v>0</v>
      </c>
      <c r="AZ238" s="9">
        <f>INDEX(Inputs!AZ$43:AZ$49,MATCH($B225,Inputs!$C$43:$C$49,0))*(1+IF(AZ$5&lt;=second_reg_period, AZ$7, AZ$6))^0.5</f>
        <v>0</v>
      </c>
      <c r="BA238" s="9">
        <f>INDEX(Inputs!BA$43:BA$49,MATCH($B225,Inputs!$C$43:$C$49,0))*(1+IF(BA$5&lt;=second_reg_period, BA$7, BA$6))^0.5</f>
        <v>0</v>
      </c>
      <c r="BB238" s="9">
        <f>INDEX(Inputs!BB$43:BB$49,MATCH($B225,Inputs!$C$43:$C$49,0))*(1+IF(BB$5&lt;=second_reg_period, BB$7, BB$6))^0.5</f>
        <v>0</v>
      </c>
      <c r="BC238" s="9">
        <f>INDEX(Inputs!BC$43:BC$49,MATCH($B225,Inputs!$C$43:$C$49,0))*(1+IF(BC$5&lt;=second_reg_period, BC$7, BC$6))^0.5</f>
        <v>0</v>
      </c>
      <c r="BD238" s="9">
        <f>INDEX(Inputs!BD$43:BD$49,MATCH($B225,Inputs!$C$43:$C$49,0))*(1+IF(BD$5&lt;=second_reg_period, BD$7, BD$6))^0.5</f>
        <v>0</v>
      </c>
      <c r="BE238" s="9">
        <f>INDEX(Inputs!BE$43:BE$49,MATCH($B225,Inputs!$C$43:$C$49,0))*(1+IF(BE$5&lt;=second_reg_period, BE$7, BE$6))^0.5</f>
        <v>0</v>
      </c>
      <c r="BF238" s="9">
        <f>INDEX(Inputs!BF$43:BF$49,MATCH($B225,Inputs!$C$43:$C$49,0))*(1+IF(BF$5&lt;=second_reg_period, BF$7, BF$6))^0.5</f>
        <v>0</v>
      </c>
      <c r="BG238" s="9">
        <f>INDEX(Inputs!BG$43:BG$49,MATCH($B225,Inputs!$C$43:$C$49,0))*(1+IF(BG$5&lt;=second_reg_period, BG$7, BG$6))^0.5</f>
        <v>0</v>
      </c>
      <c r="BH238" s="9">
        <f>INDEX(Inputs!BH$43:BH$49,MATCH($B225,Inputs!$C$43:$C$49,0))*(1+IF(BH$5&lt;=second_reg_period, BH$7, BH$6))^0.5</f>
        <v>0</v>
      </c>
      <c r="BI238" s="9">
        <f>INDEX(Inputs!BI$43:BI$49,MATCH($B225,Inputs!$C$43:$C$49,0))*(1+IF(BI$5&lt;=second_reg_period, BI$7, BI$6))^0.5</f>
        <v>0</v>
      </c>
      <c r="BJ238" s="9">
        <f>INDEX(Inputs!BJ$43:BJ$49,MATCH($B225,Inputs!$C$43:$C$49,0))*(1+IF(BJ$5&lt;=second_reg_period, BJ$7, BJ$6))^0.5</f>
        <v>0</v>
      </c>
      <c r="BK238" s="9">
        <f>INDEX(Inputs!BK$43:BK$49,MATCH($B225,Inputs!$C$43:$C$49,0))*(1+IF(BK$5&lt;=second_reg_period, BK$7, BK$6))^0.5</f>
        <v>0</v>
      </c>
      <c r="BL238" s="9">
        <f>INDEX(Inputs!BL$43:BL$49,MATCH($B225,Inputs!$C$43:$C$49,0))*(1+IF(BL$5&lt;=second_reg_period, BL$7, BL$6))^0.5</f>
        <v>0</v>
      </c>
      <c r="BM238" s="9">
        <f>INDEX(Inputs!BM$43:BM$49,MATCH($B225,Inputs!$C$43:$C$49,0))*(1+IF(BM$5&lt;=second_reg_period, BM$7, BM$6))^0.5</f>
        <v>0</v>
      </c>
      <c r="BN238" s="9">
        <f>INDEX(Inputs!BN$43:BN$49,MATCH($B225,Inputs!$C$43:$C$49,0))*(1+IF(BN$5&lt;=second_reg_period, BN$7, BN$6))^0.5</f>
        <v>0</v>
      </c>
      <c r="BO238" s="9">
        <f>INDEX(Inputs!BO$43:BO$49,MATCH($B225,Inputs!$C$43:$C$49,0))*(1+IF(BO$5&lt;=second_reg_period, BO$7, BO$6))^0.5</f>
        <v>0</v>
      </c>
      <c r="BP238" s="9">
        <f>INDEX(Inputs!BP$43:BP$49,MATCH($B225,Inputs!$C$43:$C$49,0))*(1+IF(BP$5&lt;=second_reg_period, BP$7, BP$6))^0.5</f>
        <v>0</v>
      </c>
      <c r="BQ238" s="9">
        <f>INDEX(Inputs!BQ$43:BQ$49,MATCH($B225,Inputs!$C$43:$C$49,0))*(1+IF(BQ$5&lt;=second_reg_period, BQ$7, BQ$6))^0.5</f>
        <v>0</v>
      </c>
    </row>
    <row r="239" spans="1:69" ht="12.75" customHeight="1">
      <c r="D239" s="19" t="s">
        <v>20</v>
      </c>
      <c r="I239" s="34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</row>
    <row r="240" spans="1:69" s="145" customFormat="1" ht="12.75" customHeight="1">
      <c r="D240" s="149" t="s">
        <v>63</v>
      </c>
      <c r="E240" s="145" t="s">
        <v>25</v>
      </c>
      <c r="I240" s="147"/>
      <c r="J240" s="165"/>
      <c r="K240" s="165"/>
      <c r="L240" s="165"/>
      <c r="M240" s="165"/>
      <c r="N240" s="165"/>
      <c r="O240" s="170">
        <f>IF($I227="n/a",0,IF(O$5-$N$5&gt;$I227-5,$N237-SUM($J240:N240),$N237/($I227-5)))</f>
        <v>-2.4764422577558936E-3</v>
      </c>
      <c r="P240" s="170">
        <f>IF($I227="n/a",0,IF(P$5-$N$5&gt;$I227-5,$N237-SUM($J240:O240),$N237/($I227-5)))</f>
        <v>-2.4764422577558936E-3</v>
      </c>
      <c r="Q240" s="170">
        <f>IF($I227="n/a",0,IF(Q$5-$N$5&gt;$I227-5,$N237-SUM($J240:P240),$N237/($I227-5)))</f>
        <v>-2.4764422577558936E-3</v>
      </c>
      <c r="R240" s="170">
        <f>IF($I227="n/a",0,IF(R$5-$N$5&gt;$I227-5,$N237-SUM($J240:Q240),$N237/($I227-5)))</f>
        <v>-2.4764422577558936E-3</v>
      </c>
      <c r="S240" s="170">
        <f>IF($I227="n/a",0,IF(S$5-$N$5&gt;$I227-5,$N237-SUM($J240:R240),$N237/($I227-5)))</f>
        <v>-2.4764422577558936E-3</v>
      </c>
      <c r="T240" s="170">
        <f>IF($I227="n/a",0,IF(T$5-$N$5&gt;$I227-5,$N237-SUM($J240:S240),$N237/($I227-5)))</f>
        <v>0</v>
      </c>
      <c r="U240" s="170">
        <f>IF($I227="n/a",0,IF(U$5-$N$5&gt;$I227-5,$N237-SUM($J240:T240),$N237/($I227-5)))</f>
        <v>0</v>
      </c>
      <c r="V240" s="170">
        <f>IF($I227="n/a",0,IF(V$5-$N$5&gt;$I227-5,$N237-SUM($J240:U240),$N237/($I227-5)))</f>
        <v>0</v>
      </c>
      <c r="W240" s="170">
        <f>IF($I227="n/a",0,IF(W$5-$N$5&gt;$I227-5,$N237-SUM($J240:V240),$N237/($I227-5)))</f>
        <v>0</v>
      </c>
      <c r="X240" s="170">
        <f>IF($I227="n/a",0,IF(X$5-$N$5&gt;$I227-5,$N237-SUM($J240:W240),$N237/($I227-5)))</f>
        <v>0</v>
      </c>
      <c r="Y240" s="170">
        <f>IF($I227="n/a",0,IF(Y$5-$N$5&gt;$I227-5,$N237-SUM($J240:X240),$N237/($I227-5)))</f>
        <v>0</v>
      </c>
      <c r="Z240" s="170">
        <f>IF($I227="n/a",0,IF(Z$5-$N$5&gt;$I227-5,$N237-SUM($J240:Y240),$N237/($I227-5)))</f>
        <v>0</v>
      </c>
      <c r="AA240" s="170">
        <f>IF($I227="n/a",0,IF(AA$5-$N$5&gt;$I227-5,$N237-SUM($J240:Z240),$N237/($I227-5)))</f>
        <v>0</v>
      </c>
      <c r="AB240" s="170">
        <f>IF($I227="n/a",0,IF(AB$5-$N$5&gt;$I227-5,$N237-SUM($J240:AA240),$N237/($I227-5)))</f>
        <v>0</v>
      </c>
      <c r="AC240" s="170">
        <f>IF($I227="n/a",0,IF(AC$5-$N$5&gt;$I227-5,$N237-SUM($J240:AB240),$N237/($I227-5)))</f>
        <v>0</v>
      </c>
      <c r="AD240" s="170">
        <f>IF($I227="n/a",0,IF(AD$5-$N$5&gt;$I227-5,$N237-SUM($J240:AC240),$N237/($I227-5)))</f>
        <v>0</v>
      </c>
      <c r="AE240" s="170">
        <f>IF($I227="n/a",0,IF(AE$5-$N$5&gt;$I227-5,$N237-SUM($J240:AD240),$N237/($I227-5)))</f>
        <v>0</v>
      </c>
      <c r="AF240" s="170">
        <f>IF($I227="n/a",0,IF(AF$5-$N$5&gt;$I227-5,$N237-SUM($J240:AE240),$N237/($I227-5)))</f>
        <v>0</v>
      </c>
      <c r="AG240" s="170">
        <f>IF($I227="n/a",0,IF(AG$5-$N$5&gt;$I227-5,$N237-SUM($J240:AF240),$N237/($I227-5)))</f>
        <v>0</v>
      </c>
      <c r="AH240" s="170">
        <f>IF($I227="n/a",0,IF(AH$5-$N$5&gt;$I227-5,$N237-SUM($J240:AG240),$N237/($I227-5)))</f>
        <v>0</v>
      </c>
      <c r="AI240" s="170">
        <f>IF($I227="n/a",0,IF(AI$5-$N$5&gt;$I227-5,$N237-SUM($J240:AH240),$N237/($I227-5)))</f>
        <v>0</v>
      </c>
      <c r="AJ240" s="170">
        <f>IF($I227="n/a",0,IF(AJ$5-$N$5&gt;$I227-5,$N237-SUM($J240:AI240),$N237/($I227-5)))</f>
        <v>0</v>
      </c>
      <c r="AK240" s="170">
        <f>IF($I227="n/a",0,IF(AK$5-$N$5&gt;$I227-5,$N237-SUM($J240:AJ240),$N237/($I227-5)))</f>
        <v>0</v>
      </c>
      <c r="AL240" s="170">
        <f>IF($I227="n/a",0,IF(AL$5-$N$5&gt;$I227-5,$N237-SUM($J240:AK240),$N237/($I227-5)))</f>
        <v>0</v>
      </c>
      <c r="AM240" s="170">
        <f>IF($I227="n/a",0,IF(AM$5-$N$5&gt;$I227-5,$N237-SUM($J240:AL240),$N237/($I227-5)))</f>
        <v>0</v>
      </c>
      <c r="AN240" s="170">
        <f>IF($I227="n/a",0,IF(AN$5-$N$5&gt;$I227-5,$N237-SUM($J240:AM240),$N237/($I227-5)))</f>
        <v>0</v>
      </c>
      <c r="AO240" s="170">
        <f>IF($I227="n/a",0,IF(AO$5-$N$5&gt;$I227-5,$N237-SUM($J240:AN240),$N237/($I227-5)))</f>
        <v>0</v>
      </c>
      <c r="AP240" s="170">
        <f>IF($I227="n/a",0,IF(AP$5-$N$5&gt;$I227-5,$N237-SUM($J240:AO240),$N237/($I227-5)))</f>
        <v>0</v>
      </c>
      <c r="AQ240" s="170">
        <f>IF($I227="n/a",0,IF(AQ$5-$N$5&gt;$I227-5,$N237-SUM($J240:AP240),$N237/($I227-5)))</f>
        <v>0</v>
      </c>
      <c r="AR240" s="170">
        <f>IF($I227="n/a",0,IF(AR$5-$N$5&gt;$I227-5,$N237-SUM($J240:AQ240),$N237/($I227-5)))</f>
        <v>0</v>
      </c>
      <c r="AS240" s="170">
        <f>IF($I227="n/a",0,IF(AS$5-$N$5&gt;$I227-5,$N237-SUM($J240:AR240),$N237/($I227-5)))</f>
        <v>0</v>
      </c>
      <c r="AT240" s="170">
        <f>IF($I227="n/a",0,IF(AT$5-$N$5&gt;$I227-5,$N237-SUM($J240:AS240),$N237/($I227-5)))</f>
        <v>0</v>
      </c>
      <c r="AU240" s="170">
        <f>IF($I227="n/a",0,IF(AU$5-$N$5&gt;$I227-5,$N237-SUM($J240:AT240),$N237/($I227-5)))</f>
        <v>0</v>
      </c>
      <c r="AV240" s="170">
        <f>IF($I227="n/a",0,IF(AV$5-$N$5&gt;$I227-5,$N237-SUM($J240:AU240),$N237/($I227-5)))</f>
        <v>0</v>
      </c>
      <c r="AW240" s="170">
        <f>IF($I227="n/a",0,IF(AW$5-$N$5&gt;$I227-5,$N237-SUM($J240:AV240),$N237/($I227-5)))</f>
        <v>0</v>
      </c>
      <c r="AX240" s="170">
        <f>IF($I227="n/a",0,IF(AX$5-$N$5&gt;$I227-5,$N237-SUM($J240:AW240),$N237/($I227-5)))</f>
        <v>0</v>
      </c>
      <c r="AY240" s="170">
        <f>IF($I227="n/a",0,IF(AY$5-$N$5&gt;$I227-5,$N237-SUM($J240:AX240),$N237/($I227-5)))</f>
        <v>0</v>
      </c>
      <c r="AZ240" s="170">
        <f>IF($I227="n/a",0,IF(AZ$5-$N$5&gt;$I227-5,$N237-SUM($J240:AY240),$N237/($I227-5)))</f>
        <v>0</v>
      </c>
      <c r="BA240" s="170">
        <f>IF($I227="n/a",0,IF(BA$5-$N$5&gt;$I227-5,$N237-SUM($J240:AZ240),$N237/($I227-5)))</f>
        <v>0</v>
      </c>
      <c r="BB240" s="170">
        <f>IF($I227="n/a",0,IF(BB$5-$N$5&gt;$I227-5,$N237-SUM($J240:BA240),$N237/($I227-5)))</f>
        <v>0</v>
      </c>
      <c r="BC240" s="170">
        <f>IF($I227="n/a",0,IF(BC$5-$N$5&gt;$I227-5,$N237-SUM($J240:BB240),$N237/($I227-5)))</f>
        <v>0</v>
      </c>
      <c r="BD240" s="170">
        <f>IF($I227="n/a",0,IF(BD$5-$N$5&gt;$I227-5,$N237-SUM($J240:BC240),$N237/($I227-5)))</f>
        <v>0</v>
      </c>
      <c r="BE240" s="170">
        <f>IF($I227="n/a",0,IF(BE$5-$N$5&gt;$I227-5,$N237-SUM($J240:BD240),$N237/($I227-5)))</f>
        <v>0</v>
      </c>
      <c r="BF240" s="170">
        <f>IF($I227="n/a",0,IF(BF$5-$N$5&gt;$I227-5,$N237-SUM($J240:BE240),$N237/($I227-5)))</f>
        <v>0</v>
      </c>
      <c r="BG240" s="170">
        <f>IF($I227="n/a",0,IF(BG$5-$N$5&gt;$I227-5,$N237-SUM($J240:BF240),$N237/($I227-5)))</f>
        <v>0</v>
      </c>
      <c r="BH240" s="170">
        <f>IF($I227="n/a",0,IF(BH$5-$N$5&gt;$I227-5,$N237-SUM($J240:BG240),$N237/($I227-5)))</f>
        <v>0</v>
      </c>
      <c r="BI240" s="170">
        <f>IF($I227="n/a",0,IF(BI$5-$N$5&gt;$I227-5,$N237-SUM($J240:BH240),$N237/($I227-5)))</f>
        <v>0</v>
      </c>
      <c r="BJ240" s="170">
        <f>IF($I227="n/a",0,IF(BJ$5-$N$5&gt;$I227-5,$N237-SUM($J240:BI240),$N237/($I227-5)))</f>
        <v>0</v>
      </c>
      <c r="BK240" s="170">
        <f>IF($I227="n/a",0,IF(BK$5-$N$5&gt;$I227-5,$N237-SUM($J240:BJ240),$N237/($I227-5)))</f>
        <v>0</v>
      </c>
      <c r="BL240" s="170">
        <f>IF($I227="n/a",0,IF(BL$5-$N$5&gt;$I227-5,$N237-SUM($J240:BK240),$N237/($I227-5)))</f>
        <v>0</v>
      </c>
      <c r="BM240" s="170">
        <f>IF($I227="n/a",0,IF(BM$5-$N$5&gt;$I227-5,$N237-SUM($J240:BL240),$N237/($I227-5)))</f>
        <v>0</v>
      </c>
      <c r="BN240" s="170">
        <f>IF($I227="n/a",0,IF(BN$5-$N$5&gt;$I227-5,$N237-SUM($J240:BM240),$N237/($I227-5)))</f>
        <v>0</v>
      </c>
      <c r="BO240" s="170">
        <f>IF($I227="n/a",0,IF(BO$5-$N$5&gt;$I227-5,$N237-SUM($J240:BN240),$N237/($I227-5)))</f>
        <v>0</v>
      </c>
      <c r="BP240" s="170">
        <f>IF($I227="n/a",0,IF(BP$5-$N$5&gt;$I227-5,$N237-SUM($J240:BO240),$N237/($I227-5)))</f>
        <v>0</v>
      </c>
      <c r="BQ240" s="170">
        <f>IF($I227="n/a",0,IF(BQ$5-$N$5&gt;$I227-5,$N237-SUM($J240:BP240),$N237/($I227-5)))</f>
        <v>0</v>
      </c>
    </row>
    <row r="241" spans="4:69" ht="12.75" customHeight="1">
      <c r="D241" s="22">
        <v>2011</v>
      </c>
      <c r="E241" s="1" t="s">
        <v>25</v>
      </c>
      <c r="I241" s="34"/>
      <c r="J241" s="4">
        <f>IF(J$5&lt;=$D241,0,IF(SUM($D241,I227)&gt;J$5,$J238/I227,$J238-SUM($I241:I241)))</f>
        <v>0</v>
      </c>
      <c r="K241" s="4">
        <f>IF(K$5&lt;=$D241,0,IF(SUM($D241,I227)&gt;K$5,$J238/I227,$J238-SUM($I241:J241)))</f>
        <v>1.3098190593115408E-2</v>
      </c>
      <c r="L241" s="4">
        <f>IF(L$5&lt;=$D241,0,IF(SUM($D241,I227)&gt;L$5,$J238/I227,$J238-SUM($I241:K241)))</f>
        <v>1.3098190593115408E-2</v>
      </c>
      <c r="M241" s="4">
        <f>IF(M$5&lt;=$D241,0,IF(SUM($D241,I227)&gt;M$5,$J238/I227,$J238-SUM($I241:L241)))</f>
        <v>1.3098190593115408E-2</v>
      </c>
      <c r="N241" s="4">
        <f>IF(N$5&lt;=$D241,0,IF(SUM($D241,I227)&gt;N$5,$J238/I227,$J238-SUM($I241:M241)))</f>
        <v>1.3098190593115408E-2</v>
      </c>
      <c r="O241" s="4">
        <f>IF(O$5&lt;=$D241,0,IF(SUM($D241,I227)&gt;O$5,$J238/I227,$J238-SUM($I241:N241)))</f>
        <v>1.3098190593115408E-2</v>
      </c>
      <c r="P241" s="4">
        <f>IF(P$5&lt;=$D241,0,IF(SUM($D241,I227)&gt;P$5,$J238/I227,$J238-SUM($I241:O241)))</f>
        <v>1.3098190593115408E-2</v>
      </c>
      <c r="Q241" s="4">
        <f>IF(Q$5&lt;=$D241,0,IF(SUM($D241,I227)&gt;Q$5,$J238/I227,$J238-SUM($I241:P241)))</f>
        <v>1.3098190593115408E-2</v>
      </c>
      <c r="R241" s="4">
        <f>IF(R$5&lt;=$D241,0,IF(SUM($D241,I227)&gt;R$5,$J238/I227,$J238-SUM($I241:Q241)))</f>
        <v>1.3098190593115408E-2</v>
      </c>
      <c r="S241" s="4">
        <f>IF(S$5&lt;=$D241,0,IF(SUM($D241,I227)&gt;S$5,$J238/I227,$J238-SUM($I241:R241)))</f>
        <v>1.3098190593115408E-2</v>
      </c>
      <c r="T241" s="4">
        <f>IF(T$5&lt;=$D241,0,IF(SUM($D241,I227)&gt;T$5,$J238/I227,$J238-SUM($I241:S241)))</f>
        <v>1.3098190593115386E-2</v>
      </c>
      <c r="U241" s="4">
        <f>IF(U$5&lt;=$D241,0,IF(SUM($D241,I227)&gt;U$5,$J238/I227,$J238-SUM($I241:T241)))</f>
        <v>0</v>
      </c>
      <c r="V241" s="4">
        <f>IF(V$5&lt;=$D241,0,IF(SUM($D241,I227)&gt;V$5,$J238/I227,$J238-SUM($I241:U241)))</f>
        <v>0</v>
      </c>
      <c r="W241" s="4">
        <f>IF(W$5&lt;=$D241,0,IF(SUM($D241,I227)&gt;W$5,$J238/I227,$J238-SUM($I241:V241)))</f>
        <v>0</v>
      </c>
      <c r="X241" s="4">
        <f>IF(X$5&lt;=$D241,0,IF(SUM($D241,I227)&gt;X$5,$J238/I227,$J238-SUM($I241:W241)))</f>
        <v>0</v>
      </c>
      <c r="Y241" s="4">
        <f>IF(Y$5&lt;=$D241,0,IF(SUM($D241,I227)&gt;Y$5,$J238/I227,$J238-SUM($I241:X241)))</f>
        <v>0</v>
      </c>
      <c r="Z241" s="4">
        <f>IF(Z$5&lt;=$D241,0,IF(SUM($D241,I227)&gt;Z$5,$J238/I227,$J238-SUM($I241:Y241)))</f>
        <v>0</v>
      </c>
      <c r="AA241" s="4">
        <f>IF(AA$5&lt;=$D241,0,IF(SUM($D241,I227)&gt;AA$5,$J238/I227,$J238-SUM($I241:Z241)))</f>
        <v>0</v>
      </c>
      <c r="AB241" s="4">
        <f>IF(AB$5&lt;=$D241,0,IF(SUM($D241,I227)&gt;AB$5,$J238/I227,$J238-SUM($I241:AA241)))</f>
        <v>0</v>
      </c>
      <c r="AC241" s="4">
        <f>IF(AC$5&lt;=$D241,0,IF(SUM($D241,I227)&gt;AC$5,$J238/I227,$J238-SUM($I241:AB241)))</f>
        <v>0</v>
      </c>
      <c r="AD241" s="4">
        <f>IF(AD$5&lt;=$D241,0,IF(SUM($D241,I227)&gt;AD$5,$J238/I227,$J238-SUM($I241:AC241)))</f>
        <v>0</v>
      </c>
      <c r="AE241" s="4">
        <f>IF(AE$5&lt;=$D241,0,IF(SUM($D241,I227)&gt;AE$5,$J238/I227,$J238-SUM($I241:AD241)))</f>
        <v>0</v>
      </c>
      <c r="AF241" s="4">
        <f>IF(AF$5&lt;=$D241,0,IF(SUM($D241,I227)&gt;AF$5,$J238/I227,$J238-SUM($I241:AE241)))</f>
        <v>0</v>
      </c>
      <c r="AG241" s="4">
        <f>IF(AG$5&lt;=$D241,0,IF(SUM($D241,I227)&gt;AG$5,$J238/I227,$J238-SUM($I241:AF241)))</f>
        <v>0</v>
      </c>
      <c r="AH241" s="4">
        <f>IF(AH$5&lt;=$D241,0,IF(SUM($D241,I227)&gt;AH$5,$J238/I227,$J238-SUM($I241:AG241)))</f>
        <v>0</v>
      </c>
      <c r="AI241" s="4">
        <f>IF(AI$5&lt;=$D241,0,IF(SUM($D241,I227)&gt;AI$5,$J238/I227,$J238-SUM($I241:AH241)))</f>
        <v>0</v>
      </c>
      <c r="AJ241" s="4">
        <f>IF(AJ$5&lt;=$D241,0,IF(SUM($D241,I227)&gt;AJ$5,$J238/I227,$J238-SUM($I241:AI241)))</f>
        <v>0</v>
      </c>
      <c r="AK241" s="4">
        <f>IF(AK$5&lt;=$D241,0,IF(SUM($D241,I227)&gt;AK$5,$J238/I227,$J238-SUM($I241:AJ241)))</f>
        <v>0</v>
      </c>
      <c r="AL241" s="4">
        <f>IF(AL$5&lt;=$D241,0,IF(SUM($D241,I227)&gt;AL$5,$J238/I227,$J238-SUM($I241:AK241)))</f>
        <v>0</v>
      </c>
      <c r="AM241" s="4">
        <f>IF(AM$5&lt;=$D241,0,IF(SUM($D241,I227)&gt;AM$5,$J238/I227,$J238-SUM($I241:AL241)))</f>
        <v>0</v>
      </c>
      <c r="AN241" s="4">
        <f>IF(AN$5&lt;=$D241,0,IF(SUM($D241,I227)&gt;AN$5,$J238/I227,$J238-SUM($I241:AM241)))</f>
        <v>0</v>
      </c>
      <c r="AO241" s="4">
        <f>IF(AO$5&lt;=$D241,0,IF(SUM($D241,I227)&gt;AO$5,$J238/I227,$J238-SUM($I241:AN241)))</f>
        <v>0</v>
      </c>
      <c r="AP241" s="4">
        <f>IF(AP$5&lt;=$D241,0,IF(SUM($D241,I227)&gt;AP$5,$J238/I227,$J238-SUM($I241:AO241)))</f>
        <v>0</v>
      </c>
      <c r="AQ241" s="4">
        <f>IF(AQ$5&lt;=$D241,0,IF(SUM($D241,I227)&gt;AQ$5,$J238/I227,$J238-SUM($I241:AP241)))</f>
        <v>0</v>
      </c>
      <c r="AR241" s="4">
        <f>IF(AR$5&lt;=$D241,0,IF(SUM($D241,I227)&gt;AR$5,$J238/I227,$J238-SUM($I241:AQ241)))</f>
        <v>0</v>
      </c>
      <c r="AS241" s="4">
        <f>IF(AS$5&lt;=$D241,0,IF(SUM($D241,I227)&gt;AS$5,$J238/I227,$J238-SUM($I241:AR241)))</f>
        <v>0</v>
      </c>
      <c r="AT241" s="4">
        <f>IF(AT$5&lt;=$D241,0,IF(SUM($D241,I227)&gt;AT$5,$J238/I227,$J238-SUM($I241:AS241)))</f>
        <v>0</v>
      </c>
      <c r="AU241" s="4">
        <f>IF(AU$5&lt;=$D241,0,IF(SUM($D241,I227)&gt;AU$5,$J238/I227,$J238-SUM($I241:AT241)))</f>
        <v>0</v>
      </c>
      <c r="AV241" s="4">
        <f>IF(AV$5&lt;=$D241,0,IF(SUM($D241,I227)&gt;AV$5,$J238/I227,$J238-SUM($I241:AU241)))</f>
        <v>0</v>
      </c>
      <c r="AW241" s="4">
        <f>IF(AW$5&lt;=$D241,0,IF(SUM($D241,I227)&gt;AW$5,$J238/I227,$J238-SUM($I241:AV241)))</f>
        <v>0</v>
      </c>
      <c r="AX241" s="4">
        <f>IF(AX$5&lt;=$D241,0,IF(SUM($D241,I227)&gt;AX$5,$J238/I227,$J238-SUM($I241:AW241)))</f>
        <v>0</v>
      </c>
      <c r="AY241" s="4">
        <f>IF(AY$5&lt;=$D241,0,IF(SUM($D241,I227)&gt;AY$5,$J238/I227,$J238-SUM($I241:AX241)))</f>
        <v>0</v>
      </c>
      <c r="AZ241" s="4">
        <f>IF(AZ$5&lt;=$D241,0,IF(SUM($D241,I227)&gt;AZ$5,$J238/I227,$J238-SUM($I241:AY241)))</f>
        <v>0</v>
      </c>
      <c r="BA241" s="4">
        <f>IF(BA$5&lt;=$D241,0,IF(SUM($D241,I227)&gt;BA$5,$J238/I227,$J238-SUM($I241:AZ241)))</f>
        <v>0</v>
      </c>
      <c r="BB241" s="4">
        <f>IF(BB$5&lt;=$D241,0,IF(SUM($D241,I227)&gt;BB$5,$J238/I227,$J238-SUM($I241:BA241)))</f>
        <v>0</v>
      </c>
      <c r="BC241" s="4">
        <f>IF(BC$5&lt;=$D241,0,IF(SUM($D241,I227)&gt;BC$5,$J238/I227,$J238-SUM($I241:BB241)))</f>
        <v>0</v>
      </c>
      <c r="BD241" s="4">
        <f>IF(BD$5&lt;=$D241,0,IF(SUM($D241,I227)&gt;BD$5,$J238/I227,$J238-SUM($I241:BC241)))</f>
        <v>0</v>
      </c>
      <c r="BE241" s="4">
        <f>IF(BE$5&lt;=$D241,0,IF(SUM($D241,I227)&gt;BE$5,$J238/I227,$J238-SUM($I241:BD241)))</f>
        <v>0</v>
      </c>
      <c r="BF241" s="4">
        <f>IF(BF$5&lt;=$D241,0,IF(SUM($D241,I227)&gt;BF$5,$J238/I227,$J238-SUM($I241:BE241)))</f>
        <v>0</v>
      </c>
      <c r="BG241" s="4">
        <f>IF(BG$5&lt;=$D241,0,IF(SUM($D241,I227)&gt;BG$5,$J238/I227,$J238-SUM($I241:BF241)))</f>
        <v>0</v>
      </c>
      <c r="BH241" s="4">
        <f>IF(BH$5&lt;=$D241,0,IF(SUM($D241,I227)&gt;BH$5,$J238/I227,$J238-SUM($I241:BG241)))</f>
        <v>0</v>
      </c>
      <c r="BI241" s="4">
        <f>IF(BI$5&lt;=$D241,0,IF(SUM($D241,I227)&gt;BI$5,$J238/I227,$J238-SUM($I241:BH241)))</f>
        <v>0</v>
      </c>
      <c r="BJ241" s="4">
        <f>IF(BJ$5&lt;=$D241,0,IF(SUM($D241,I227)&gt;BJ$5,$J238/I227,$J238-SUM($I241:BI241)))</f>
        <v>0</v>
      </c>
      <c r="BK241" s="4">
        <f>IF(BK$5&lt;=$D241,0,IF(SUM($D241,I227)&gt;BK$5,$J238/I227,$J238-SUM($I241:BJ241)))</f>
        <v>0</v>
      </c>
      <c r="BL241" s="4">
        <f>IF(BL$5&lt;=$D241,0,IF(SUM($D241,I227)&gt;BL$5,$J238/I227,$J238-SUM($I241:BK241)))</f>
        <v>0</v>
      </c>
      <c r="BM241" s="4">
        <f>IF(BM$5&lt;=$D241,0,IF(SUM($D241,I227)&gt;BM$5,$J238/I227,$J238-SUM($I241:BL241)))</f>
        <v>0</v>
      </c>
      <c r="BN241" s="4">
        <f>IF(BN$5&lt;=$D241,0,IF(SUM($D241,I227)&gt;BN$5,$J238/I227,$J238-SUM($I241:BM241)))</f>
        <v>0</v>
      </c>
      <c r="BO241" s="4">
        <f>IF(BO$5&lt;=$D241,0,IF(SUM($D241,I227)&gt;BO$5,$J238/I227,$J238-SUM($I241:BN241)))</f>
        <v>0</v>
      </c>
      <c r="BP241" s="4">
        <f>IF(BP$5&lt;=$D241,0,IF(SUM($D241,I227)&gt;BP$5,$J238/I227,$J238-SUM($I241:BO241)))</f>
        <v>0</v>
      </c>
      <c r="BQ241" s="4">
        <f>IF(BQ$5&lt;=$D241,0,IF(SUM($D241,I227)&gt;BQ$5,$J238/I227,$J238-SUM($I241:BP241)))</f>
        <v>0</v>
      </c>
    </row>
    <row r="242" spans="4:69" ht="12.75" customHeight="1">
      <c r="D242" s="23">
        <f>D241+1</f>
        <v>2012</v>
      </c>
      <c r="E242" s="1" t="s">
        <v>25</v>
      </c>
      <c r="I242" s="34"/>
      <c r="J242" s="4">
        <f>IF(J$5&lt;=$D242,0,IF(SUM($D242,I227)&gt;J$5,$K238/I227,$K238-SUM($I242:I242)))</f>
        <v>0</v>
      </c>
      <c r="K242" s="4">
        <f>IF(K$5&lt;=$D242,0,IF(SUM($D242,I227)&gt;K$5,$K238/I227,$K238-SUM($I242:J242)))</f>
        <v>0</v>
      </c>
      <c r="L242" s="4">
        <f>IF(L$5&lt;=$D242,0,IF(SUM($D242,I227)&gt;L$5,$K238/I227,$K238-SUM($I242:K242)))</f>
        <v>8.406020294825961E-2</v>
      </c>
      <c r="M242" s="4">
        <f>IF(M$5&lt;=$D242,0,IF(SUM($D242,I227)&gt;M$5,$K238/I227,$K238-SUM($I242:L242)))</f>
        <v>8.406020294825961E-2</v>
      </c>
      <c r="N242" s="4">
        <f>IF(N$5&lt;=$D242,0,IF(SUM($D242,I227)&gt;N$5,$K238/I227,$K238-SUM($I242:M242)))</f>
        <v>8.406020294825961E-2</v>
      </c>
      <c r="O242" s="4">
        <f>IF(O$5&lt;=$D242,0,IF(SUM($D242,I227)&gt;O$5,$K238/I227,$K238-SUM($I242:N242)))</f>
        <v>8.406020294825961E-2</v>
      </c>
      <c r="P242" s="4">
        <f>IF(P$5&lt;=$D242,0,IF(SUM($D242,I227)&gt;P$5,$K238/I227,$K238-SUM($I242:O242)))</f>
        <v>8.406020294825961E-2</v>
      </c>
      <c r="Q242" s="4">
        <f>IF(Q$5&lt;=$D242,0,IF(SUM($D242,I227)&gt;Q$5,$K238/I227,$K238-SUM($I242:P242)))</f>
        <v>8.406020294825961E-2</v>
      </c>
      <c r="R242" s="4">
        <f>IF(R$5&lt;=$D242,0,IF(SUM($D242,I227)&gt;R$5,$K238/I227,$K238-SUM($I242:Q242)))</f>
        <v>8.406020294825961E-2</v>
      </c>
      <c r="S242" s="4">
        <f>IF(S$5&lt;=$D242,0,IF(SUM($D242,I227)&gt;S$5,$K238/I227,$K238-SUM($I242:R242)))</f>
        <v>8.406020294825961E-2</v>
      </c>
      <c r="T242" s="4">
        <f>IF(T$5&lt;=$D242,0,IF(SUM($D242,I227)&gt;T$5,$K238/I227,$K238-SUM($I242:S242)))</f>
        <v>8.406020294825961E-2</v>
      </c>
      <c r="U242" s="4">
        <f>IF(U$5&lt;=$D242,0,IF(SUM($D242,I227)&gt;U$5,$K238/I227,$K238-SUM($I242:T242)))</f>
        <v>8.4060202948259666E-2</v>
      </c>
      <c r="V242" s="4">
        <f>IF(V$5&lt;=$D242,0,IF(SUM($D242,I227)&gt;V$5,$K238/I227,$K238-SUM($I242:U242)))</f>
        <v>0</v>
      </c>
      <c r="W242" s="4">
        <f>IF(W$5&lt;=$D242,0,IF(SUM($D242,I227)&gt;W$5,$K238/I227,$K238-SUM($I242:V242)))</f>
        <v>0</v>
      </c>
      <c r="X242" s="4">
        <f>IF(X$5&lt;=$D242,0,IF(SUM($D242,I227)&gt;X$5,$K238/I227,$K238-SUM($I242:W242)))</f>
        <v>0</v>
      </c>
      <c r="Y242" s="4">
        <f>IF(Y$5&lt;=$D242,0,IF(SUM($D242,I227)&gt;Y$5,$K238/I227,$K238-SUM($I242:X242)))</f>
        <v>0</v>
      </c>
      <c r="Z242" s="4">
        <f>IF(Z$5&lt;=$D242,0,IF(SUM($D242,I227)&gt;Z$5,$K238/I227,$K238-SUM($I242:Y242)))</f>
        <v>0</v>
      </c>
      <c r="AA242" s="4">
        <f>IF(AA$5&lt;=$D242,0,IF(SUM($D242,I227)&gt;AA$5,$K238/I227,$K238-SUM($I242:Z242)))</f>
        <v>0</v>
      </c>
      <c r="AB242" s="4">
        <f>IF(AB$5&lt;=$D242,0,IF(SUM($D242,I227)&gt;AB$5,$K238/I227,$K238-SUM($I242:AA242)))</f>
        <v>0</v>
      </c>
      <c r="AC242" s="4">
        <f>IF(AC$5&lt;=$D242,0,IF(SUM($D242,I227)&gt;AC$5,$K238/I227,$K238-SUM($I242:AB242)))</f>
        <v>0</v>
      </c>
      <c r="AD242" s="4">
        <f>IF(AD$5&lt;=$D242,0,IF(SUM($D242,I227)&gt;AD$5,$K238/I227,$K238-SUM($I242:AC242)))</f>
        <v>0</v>
      </c>
      <c r="AE242" s="4">
        <f>IF(AE$5&lt;=$D242,0,IF(SUM($D242,I227)&gt;AE$5,$K238/I227,$K238-SUM($I242:AD242)))</f>
        <v>0</v>
      </c>
      <c r="AF242" s="4">
        <f>IF(AF$5&lt;=$D242,0,IF(SUM($D242,I227)&gt;AF$5,$K238/I227,$K238-SUM($I242:AE242)))</f>
        <v>0</v>
      </c>
      <c r="AG242" s="4">
        <f>IF(AG$5&lt;=$D242,0,IF(SUM($D242,I227)&gt;AG$5,$K238/I227,$K238-SUM($I242:AF242)))</f>
        <v>0</v>
      </c>
      <c r="AH242" s="4">
        <f>IF(AH$5&lt;=$D242,0,IF(SUM($D242,I227)&gt;AH$5,$K238/I227,$K238-SUM($I242:AG242)))</f>
        <v>0</v>
      </c>
      <c r="AI242" s="4">
        <f>IF(AI$5&lt;=$D242,0,IF(SUM($D242,I227)&gt;AI$5,$K238/I227,$K238-SUM($I242:AH242)))</f>
        <v>0</v>
      </c>
      <c r="AJ242" s="4">
        <f>IF(AJ$5&lt;=$D242,0,IF(SUM($D242,I227)&gt;AJ$5,$K238/I227,$K238-SUM($I242:AI242)))</f>
        <v>0</v>
      </c>
      <c r="AK242" s="4">
        <f>IF(AK$5&lt;=$D242,0,IF(SUM($D242,I227)&gt;AK$5,$K238/I227,$K238-SUM($I242:AJ242)))</f>
        <v>0</v>
      </c>
      <c r="AL242" s="4">
        <f>IF(AL$5&lt;=$D242,0,IF(SUM($D242,I227)&gt;AL$5,$K238/I227,$K238-SUM($I242:AK242)))</f>
        <v>0</v>
      </c>
      <c r="AM242" s="4">
        <f>IF(AM$5&lt;=$D242,0,IF(SUM($D242,I227)&gt;AM$5,$K238/I227,$K238-SUM($I242:AL242)))</f>
        <v>0</v>
      </c>
      <c r="AN242" s="4">
        <f>IF(AN$5&lt;=$D242,0,IF(SUM($D242,I227)&gt;AN$5,$K238/I227,$K238-SUM($I242:AM242)))</f>
        <v>0</v>
      </c>
      <c r="AO242" s="4">
        <f>IF(AO$5&lt;=$D242,0,IF(SUM($D242,I227)&gt;AO$5,$K238/I227,$K238-SUM($I242:AN242)))</f>
        <v>0</v>
      </c>
      <c r="AP242" s="4">
        <f>IF(AP$5&lt;=$D242,0,IF(SUM($D242,I227)&gt;AP$5,$K238/I227,$K238-SUM($I242:AO242)))</f>
        <v>0</v>
      </c>
      <c r="AQ242" s="4">
        <f>IF(AQ$5&lt;=$D242,0,IF(SUM($D242,I227)&gt;AQ$5,$K238/I227,$K238-SUM($I242:AP242)))</f>
        <v>0</v>
      </c>
      <c r="AR242" s="4">
        <f>IF(AR$5&lt;=$D242,0,IF(SUM($D242,I227)&gt;AR$5,$K238/I227,$K238-SUM($I242:AQ242)))</f>
        <v>0</v>
      </c>
      <c r="AS242" s="4">
        <f>IF(AS$5&lt;=$D242,0,IF(SUM($D242,I227)&gt;AS$5,$K238/I227,$K238-SUM($I242:AR242)))</f>
        <v>0</v>
      </c>
      <c r="AT242" s="4">
        <f>IF(AT$5&lt;=$D242,0,IF(SUM($D242,I227)&gt;AT$5,$K238/I227,$K238-SUM($I242:AS242)))</f>
        <v>0</v>
      </c>
      <c r="AU242" s="4">
        <f>IF(AU$5&lt;=$D242,0,IF(SUM($D242,I227)&gt;AU$5,$K238/I227,$K238-SUM($I242:AT242)))</f>
        <v>0</v>
      </c>
      <c r="AV242" s="4">
        <f>IF(AV$5&lt;=$D242,0,IF(SUM($D242,I227)&gt;AV$5,$K238/I227,$K238-SUM($I242:AU242)))</f>
        <v>0</v>
      </c>
      <c r="AW242" s="4">
        <f>IF(AW$5&lt;=$D242,0,IF(SUM($D242,I227)&gt;AW$5,$K238/I227,$K238-SUM($I242:AV242)))</f>
        <v>0</v>
      </c>
      <c r="AX242" s="4">
        <f>IF(AX$5&lt;=$D242,0,IF(SUM($D242,I227)&gt;AX$5,$K238/I227,$K238-SUM($I242:AW242)))</f>
        <v>0</v>
      </c>
      <c r="AY242" s="4">
        <f>IF(AY$5&lt;=$D242,0,IF(SUM($D242,I227)&gt;AY$5,$K238/I227,$K238-SUM($I242:AX242)))</f>
        <v>0</v>
      </c>
      <c r="AZ242" s="4">
        <f>IF(AZ$5&lt;=$D242,0,IF(SUM($D242,I227)&gt;AZ$5,$K238/I227,$K238-SUM($I242:AY242)))</f>
        <v>0</v>
      </c>
      <c r="BA242" s="4">
        <f>IF(BA$5&lt;=$D242,0,IF(SUM($D242,I227)&gt;BA$5,$K238/I227,$K238-SUM($I242:AZ242)))</f>
        <v>0</v>
      </c>
      <c r="BB242" s="4">
        <f>IF(BB$5&lt;=$D242,0,IF(SUM($D242,I227)&gt;BB$5,$K238/I227,$K238-SUM($I242:BA242)))</f>
        <v>0</v>
      </c>
      <c r="BC242" s="4">
        <f>IF(BC$5&lt;=$D242,0,IF(SUM($D242,I227)&gt;BC$5,$K238/I227,$K238-SUM($I242:BB242)))</f>
        <v>0</v>
      </c>
      <c r="BD242" s="4">
        <f>IF(BD$5&lt;=$D242,0,IF(SUM($D242,I227)&gt;BD$5,$K238/I227,$K238-SUM($I242:BC242)))</f>
        <v>0</v>
      </c>
      <c r="BE242" s="4">
        <f>IF(BE$5&lt;=$D242,0,IF(SUM($D242,I227)&gt;BE$5,$K238/I227,$K238-SUM($I242:BD242)))</f>
        <v>0</v>
      </c>
      <c r="BF242" s="4">
        <f>IF(BF$5&lt;=$D242,0,IF(SUM($D242,I227)&gt;BF$5,$K238/I227,$K238-SUM($I242:BE242)))</f>
        <v>0</v>
      </c>
      <c r="BG242" s="4">
        <f>IF(BG$5&lt;=$D242,0,IF(SUM($D242,I227)&gt;BG$5,$K238/I227,$K238-SUM($I242:BF242)))</f>
        <v>0</v>
      </c>
      <c r="BH242" s="4">
        <f>IF(BH$5&lt;=$D242,0,IF(SUM($D242,I227)&gt;BH$5,$K238/I227,$K238-SUM($I242:BG242)))</f>
        <v>0</v>
      </c>
      <c r="BI242" s="4">
        <f>IF(BI$5&lt;=$D242,0,IF(SUM($D242,I227)&gt;BI$5,$K238/I227,$K238-SUM($I242:BH242)))</f>
        <v>0</v>
      </c>
      <c r="BJ242" s="4">
        <f>IF(BJ$5&lt;=$D242,0,IF(SUM($D242,I227)&gt;BJ$5,$K238/I227,$K238-SUM($I242:BI242)))</f>
        <v>0</v>
      </c>
      <c r="BK242" s="4">
        <f>IF(BK$5&lt;=$D242,0,IF(SUM($D242,I227)&gt;BK$5,$K238/I227,$K238-SUM($I242:BJ242)))</f>
        <v>0</v>
      </c>
      <c r="BL242" s="4">
        <f>IF(BL$5&lt;=$D242,0,IF(SUM($D242,I227)&gt;BL$5,$K238/I227,$K238-SUM($I242:BK242)))</f>
        <v>0</v>
      </c>
      <c r="BM242" s="4">
        <f>IF(BM$5&lt;=$D242,0,IF(SUM($D242,I227)&gt;BM$5,$K238/I227,$K238-SUM($I242:BL242)))</f>
        <v>0</v>
      </c>
      <c r="BN242" s="4">
        <f>IF(BN$5&lt;=$D242,0,IF(SUM($D242,I227)&gt;BN$5,$K238/I227,$K238-SUM($I242:BM242)))</f>
        <v>0</v>
      </c>
      <c r="BO242" s="4">
        <f>IF(BO$5&lt;=$D242,0,IF(SUM($D242,I227)&gt;BO$5,$K238/I227,$K238-SUM($I242:BN242)))</f>
        <v>0</v>
      </c>
      <c r="BP242" s="4">
        <f>IF(BP$5&lt;=$D242,0,IF(SUM($D242,I227)&gt;BP$5,$K238/I227,$K238-SUM($I242:BO242)))</f>
        <v>0</v>
      </c>
      <c r="BQ242" s="4">
        <f>IF(BQ$5&lt;=$D242,0,IF(SUM($D242,I227)&gt;BQ$5,$K238/I227,$K238-SUM($I242:BP242)))</f>
        <v>0</v>
      </c>
    </row>
    <row r="243" spans="4:69" ht="12.75" customHeight="1">
      <c r="D243" s="23">
        <f t="shared" ref="D243:D270" si="285">D242+1</f>
        <v>2013</v>
      </c>
      <c r="E243" s="1" t="s">
        <v>25</v>
      </c>
      <c r="I243" s="34"/>
      <c r="J243" s="4">
        <f>IF(J$5&lt;=$D243,0,IF(SUM($D243,I227)&gt;J$5,$L238/I227,$L238-SUM($I243:I243)))</f>
        <v>0</v>
      </c>
      <c r="K243" s="4">
        <f>IF(K$5&lt;=$D243,0,IF(SUM($D243,I227)&gt;K$5,$L238/I227,$L238-SUM($I243:J243)))</f>
        <v>0</v>
      </c>
      <c r="L243" s="4">
        <f>IF(L$5&lt;=$D243,0,IF(SUM($D243,I227)&gt;L$5,$L238/I227,$L238-SUM($I243:K243)))</f>
        <v>0</v>
      </c>
      <c r="M243" s="4">
        <f>IF(M$5&lt;=$D243,0,IF(SUM($D243,I227)&gt;M$5,$L238/I227,$L238-SUM($I243:L243)))</f>
        <v>8.8348773214917992E-2</v>
      </c>
      <c r="N243" s="4">
        <f>IF(N$5&lt;=$D243,0,IF(SUM($D243,I227)&gt;N$5,$L238/I227,$L238-SUM($I243:M243)))</f>
        <v>8.8348773214917992E-2</v>
      </c>
      <c r="O243" s="4">
        <f>IF(O$5&lt;=$D243,0,IF(SUM($D243,I227)&gt;O$5,$L238/I227,$L238-SUM($I243:N243)))</f>
        <v>8.8348773214917992E-2</v>
      </c>
      <c r="P243" s="4">
        <f>IF(P$5&lt;=$D243,0,IF(SUM($D243,I227)&gt;P$5,$L238/I227,$L238-SUM($I243:O243)))</f>
        <v>8.8348773214917992E-2</v>
      </c>
      <c r="Q243" s="4">
        <f>IF(Q$5&lt;=$D243,0,IF(SUM($D243,I227)&gt;Q$5,$L238/I227,$L238-SUM($I243:P243)))</f>
        <v>8.8348773214917992E-2</v>
      </c>
      <c r="R243" s="4">
        <f>IF(R$5&lt;=$D243,0,IF(SUM($D243,I227)&gt;R$5,$L238/I227,$L238-SUM($I243:Q243)))</f>
        <v>8.8348773214917992E-2</v>
      </c>
      <c r="S243" s="4">
        <f>IF(S$5&lt;=$D243,0,IF(SUM($D243,I227)&gt;S$5,$L238/I227,$L238-SUM($I243:R243)))</f>
        <v>8.8348773214917992E-2</v>
      </c>
      <c r="T243" s="4">
        <f>IF(T$5&lt;=$D243,0,IF(SUM($D243,I227)&gt;T$5,$L238/I227,$L238-SUM($I243:S243)))</f>
        <v>8.8348773214917992E-2</v>
      </c>
      <c r="U243" s="4">
        <f>IF(U$5&lt;=$D243,0,IF(SUM($D243,I227)&gt;U$5,$L238/I227,$L238-SUM($I243:T243)))</f>
        <v>8.8348773214917992E-2</v>
      </c>
      <c r="V243" s="4">
        <f>IF(V$5&lt;=$D243,0,IF(SUM($D243,I227)&gt;V$5,$L238/I227,$L238-SUM($I243:U243)))</f>
        <v>8.8348773214918075E-2</v>
      </c>
      <c r="W243" s="4">
        <f>IF(W$5&lt;=$D243,0,IF(SUM($D243,I227)&gt;W$5,$L238/I227,$L238-SUM($I243:V243)))</f>
        <v>0</v>
      </c>
      <c r="X243" s="4">
        <f>IF(X$5&lt;=$D243,0,IF(SUM($D243,I227)&gt;X$5,$L238/I227,$L238-SUM($I243:W243)))</f>
        <v>0</v>
      </c>
      <c r="Y243" s="4">
        <f>IF(Y$5&lt;=$D243,0,IF(SUM($D243,I227)&gt;Y$5,$L238/I227,$L238-SUM($I243:X243)))</f>
        <v>0</v>
      </c>
      <c r="Z243" s="4">
        <f>IF(Z$5&lt;=$D243,0,IF(SUM($D243,I227)&gt;Z$5,$L238/I227,$L238-SUM($I243:Y243)))</f>
        <v>0</v>
      </c>
      <c r="AA243" s="4">
        <f>IF(AA$5&lt;=$D243,0,IF(SUM($D243,I227)&gt;AA$5,$L238/I227,$L238-SUM($I243:Z243)))</f>
        <v>0</v>
      </c>
      <c r="AB243" s="4">
        <f>IF(AB$5&lt;=$D243,0,IF(SUM($D243,I227)&gt;AB$5,$L238/I227,$L238-SUM($I243:AA243)))</f>
        <v>0</v>
      </c>
      <c r="AC243" s="4">
        <f>IF(AC$5&lt;=$D243,0,IF(SUM($D243,I227)&gt;AC$5,$L238/I227,$L238-SUM($I243:AB243)))</f>
        <v>0</v>
      </c>
      <c r="AD243" s="4">
        <f>IF(AD$5&lt;=$D243,0,IF(SUM($D243,I227)&gt;AD$5,$L238/I227,$L238-SUM($I243:AC243)))</f>
        <v>0</v>
      </c>
      <c r="AE243" s="4">
        <f>IF(AE$5&lt;=$D243,0,IF(SUM($D243,I227)&gt;AE$5,$L238/I227,$L238-SUM($I243:AD243)))</f>
        <v>0</v>
      </c>
      <c r="AF243" s="4">
        <f>IF(AF$5&lt;=$D243,0,IF(SUM($D243,I227)&gt;AF$5,$L238/I227,$L238-SUM($I243:AE243)))</f>
        <v>0</v>
      </c>
      <c r="AG243" s="4">
        <f>IF(AG$5&lt;=$D243,0,IF(SUM($D243,I227)&gt;AG$5,$L238/I227,$L238-SUM($I243:AF243)))</f>
        <v>0</v>
      </c>
      <c r="AH243" s="4">
        <f>IF(AH$5&lt;=$D243,0,IF(SUM($D243,I227)&gt;AH$5,$L238/I227,$L238-SUM($I243:AG243)))</f>
        <v>0</v>
      </c>
      <c r="AI243" s="4">
        <f>IF(AI$5&lt;=$D243,0,IF(SUM($D243,I227)&gt;AI$5,$L238/I227,$L238-SUM($I243:AH243)))</f>
        <v>0</v>
      </c>
      <c r="AJ243" s="4">
        <f>IF(AJ$5&lt;=$D243,0,IF(SUM($D243,I227)&gt;AJ$5,$L238/I227,$L238-SUM($I243:AI243)))</f>
        <v>0</v>
      </c>
      <c r="AK243" s="4">
        <f>IF(AK$5&lt;=$D243,0,IF(SUM($D243,I227)&gt;AK$5,$L238/I227,$L238-SUM($I243:AJ243)))</f>
        <v>0</v>
      </c>
      <c r="AL243" s="4">
        <f>IF(AL$5&lt;=$D243,0,IF(SUM($D243,I227)&gt;AL$5,$L238/I227,$L238-SUM($I243:AK243)))</f>
        <v>0</v>
      </c>
      <c r="AM243" s="4">
        <f>IF(AM$5&lt;=$D243,0,IF(SUM($D243,I227)&gt;AM$5,$L238/I227,$L238-SUM($I243:AL243)))</f>
        <v>0</v>
      </c>
      <c r="AN243" s="4">
        <f>IF(AN$5&lt;=$D243,0,IF(SUM($D243,I227)&gt;AN$5,$L238/I227,$L238-SUM($I243:AM243)))</f>
        <v>0</v>
      </c>
      <c r="AO243" s="4">
        <f>IF(AO$5&lt;=$D243,0,IF(SUM($D243,I227)&gt;AO$5,$L238/I227,$L238-SUM($I243:AN243)))</f>
        <v>0</v>
      </c>
      <c r="AP243" s="4">
        <f>IF(AP$5&lt;=$D243,0,IF(SUM($D243,I227)&gt;AP$5,$L238/I227,$L238-SUM($I243:AO243)))</f>
        <v>0</v>
      </c>
      <c r="AQ243" s="4">
        <f>IF(AQ$5&lt;=$D243,0,IF(SUM($D243,I227)&gt;AQ$5,$L238/I227,$L238-SUM($I243:AP243)))</f>
        <v>0</v>
      </c>
      <c r="AR243" s="4">
        <f>IF(AR$5&lt;=$D243,0,IF(SUM($D243,I227)&gt;AR$5,$L238/I227,$L238-SUM($I243:AQ243)))</f>
        <v>0</v>
      </c>
      <c r="AS243" s="4">
        <f>IF(AS$5&lt;=$D243,0,IF(SUM($D243,I227)&gt;AS$5,$L238/I227,$L238-SUM($I243:AR243)))</f>
        <v>0</v>
      </c>
      <c r="AT243" s="4">
        <f>IF(AT$5&lt;=$D243,0,IF(SUM($D243,I227)&gt;AT$5,$L238/I227,$L238-SUM($I243:AS243)))</f>
        <v>0</v>
      </c>
      <c r="AU243" s="4">
        <f>IF(AU$5&lt;=$D243,0,IF(SUM($D243,I227)&gt;AU$5,$L238/I227,$L238-SUM($I243:AT243)))</f>
        <v>0</v>
      </c>
      <c r="AV243" s="4">
        <f>IF(AV$5&lt;=$D243,0,IF(SUM($D243,I227)&gt;AV$5,$L238/I227,$L238-SUM($I243:AU243)))</f>
        <v>0</v>
      </c>
      <c r="AW243" s="4">
        <f>IF(AW$5&lt;=$D243,0,IF(SUM($D243,I227)&gt;AW$5,$L238/I227,$L238-SUM($I243:AV243)))</f>
        <v>0</v>
      </c>
      <c r="AX243" s="4">
        <f>IF(AX$5&lt;=$D243,0,IF(SUM($D243,I227)&gt;AX$5,$L238/I227,$L238-SUM($I243:AW243)))</f>
        <v>0</v>
      </c>
      <c r="AY243" s="4">
        <f>IF(AY$5&lt;=$D243,0,IF(SUM($D243,I227)&gt;AY$5,$L238/I227,$L238-SUM($I243:AX243)))</f>
        <v>0</v>
      </c>
      <c r="AZ243" s="4">
        <f>IF(AZ$5&lt;=$D243,0,IF(SUM($D243,I227)&gt;AZ$5,$L238/I227,$L238-SUM($I243:AY243)))</f>
        <v>0</v>
      </c>
      <c r="BA243" s="4">
        <f>IF(BA$5&lt;=$D243,0,IF(SUM($D243,I227)&gt;BA$5,$L238/I227,$L238-SUM($I243:AZ243)))</f>
        <v>0</v>
      </c>
      <c r="BB243" s="4">
        <f>IF(BB$5&lt;=$D243,0,IF(SUM($D243,I227)&gt;BB$5,$L238/I227,$L238-SUM($I243:BA243)))</f>
        <v>0</v>
      </c>
      <c r="BC243" s="4">
        <f>IF(BC$5&lt;=$D243,0,IF(SUM($D243,I227)&gt;BC$5,$L238/I227,$L238-SUM($I243:BB243)))</f>
        <v>0</v>
      </c>
      <c r="BD243" s="4">
        <f>IF(BD$5&lt;=$D243,0,IF(SUM($D243,I227)&gt;BD$5,$L238/I227,$L238-SUM($I243:BC243)))</f>
        <v>0</v>
      </c>
      <c r="BE243" s="4">
        <f>IF(BE$5&lt;=$D243,0,IF(SUM($D243,I227)&gt;BE$5,$L238/I227,$L238-SUM($I243:BD243)))</f>
        <v>0</v>
      </c>
      <c r="BF243" s="4">
        <f>IF(BF$5&lt;=$D243,0,IF(SUM($D243,I227)&gt;BF$5,$L238/I227,$L238-SUM($I243:BE243)))</f>
        <v>0</v>
      </c>
      <c r="BG243" s="4">
        <f>IF(BG$5&lt;=$D243,0,IF(SUM($D243,I227)&gt;BG$5,$L238/I227,$L238-SUM($I243:BF243)))</f>
        <v>0</v>
      </c>
      <c r="BH243" s="4">
        <f>IF(BH$5&lt;=$D243,0,IF(SUM($D243,I227)&gt;BH$5,$L238/I227,$L238-SUM($I243:BG243)))</f>
        <v>0</v>
      </c>
      <c r="BI243" s="4">
        <f>IF(BI$5&lt;=$D243,0,IF(SUM($D243,I227)&gt;BI$5,$L238/I227,$L238-SUM($I243:BH243)))</f>
        <v>0</v>
      </c>
      <c r="BJ243" s="4">
        <f>IF(BJ$5&lt;=$D243,0,IF(SUM($D243,I227)&gt;BJ$5,$L238/I227,$L238-SUM($I243:BI243)))</f>
        <v>0</v>
      </c>
      <c r="BK243" s="4">
        <f>IF(BK$5&lt;=$D243,0,IF(SUM($D243,I227)&gt;BK$5,$L238/I227,$L238-SUM($I243:BJ243)))</f>
        <v>0</v>
      </c>
      <c r="BL243" s="4">
        <f>IF(BL$5&lt;=$D243,0,IF(SUM($D243,I227)&gt;BL$5,$L238/I227,$L238-SUM($I243:BK243)))</f>
        <v>0</v>
      </c>
      <c r="BM243" s="4">
        <f>IF(BM$5&lt;=$D243,0,IF(SUM($D243,I227)&gt;BM$5,$L238/I227,$L238-SUM($I243:BL243)))</f>
        <v>0</v>
      </c>
      <c r="BN243" s="4">
        <f>IF(BN$5&lt;=$D243,0,IF(SUM($D243,I227)&gt;BN$5,$L238/I227,$L238-SUM($I243:BM243)))</f>
        <v>0</v>
      </c>
      <c r="BO243" s="4">
        <f>IF(BO$5&lt;=$D243,0,IF(SUM($D243,I227)&gt;BO$5,$L238/I227,$L238-SUM($I243:BN243)))</f>
        <v>0</v>
      </c>
      <c r="BP243" s="4">
        <f>IF(BP$5&lt;=$D243,0,IF(SUM($D243,I227)&gt;BP$5,$L238/I227,$L238-SUM($I243:BO243)))</f>
        <v>0</v>
      </c>
      <c r="BQ243" s="4">
        <f>IF(BQ$5&lt;=$D243,0,IF(SUM($D243,I227)&gt;BQ$5,$L238/I227,$L238-SUM($I243:BP243)))</f>
        <v>0</v>
      </c>
    </row>
    <row r="244" spans="4:69" ht="12.75" customHeight="1">
      <c r="D244" s="23">
        <f t="shared" si="285"/>
        <v>2014</v>
      </c>
      <c r="E244" s="1" t="s">
        <v>25</v>
      </c>
      <c r="I244" s="34"/>
      <c r="J244" s="4">
        <f>IF(J$5&lt;=$D244,0,IF(SUM($D244,I227)&gt;J$5,$M238/I227,$M238-SUM($I244:I244)))</f>
        <v>0</v>
      </c>
      <c r="K244" s="4">
        <f>IF(K$5&lt;=$D244,0,IF(SUM($D244,I227)&gt;K$5,$M238/I227,$M238-SUM($I244:J244)))</f>
        <v>0</v>
      </c>
      <c r="L244" s="4">
        <f>IF(L$5&lt;=$D244,0,IF(SUM($D244,I227)&gt;L$5,$M238/I227,$M238-SUM($I244:K244)))</f>
        <v>0</v>
      </c>
      <c r="M244" s="4">
        <f>IF(M$5&lt;=$D244,0,IF(SUM($D244,I227)&gt;M$5,$M238/I227,$M238-SUM($I244:L244)))</f>
        <v>0</v>
      </c>
      <c r="N244" s="4">
        <f>IF(N$5&lt;=$D244,0,IF(SUM($D244,I227)&gt;N$5,$M238/I227,$M238-SUM($I244:M244)))</f>
        <v>3.8830924078408435E-2</v>
      </c>
      <c r="O244" s="4">
        <f>IF(O$5&lt;=$D244,0,IF(SUM($D244,I227)&gt;O$5,$M238/I227,$M238-SUM($I244:N244)))</f>
        <v>3.8830924078408435E-2</v>
      </c>
      <c r="P244" s="4">
        <f>IF(P$5&lt;=$D244,0,IF(SUM($D244,I227)&gt;P$5,$M238/I227,$M238-SUM($I244:O244)))</f>
        <v>3.8830924078408435E-2</v>
      </c>
      <c r="Q244" s="4">
        <f>IF(Q$5&lt;=$D244,0,IF(SUM($D244,I227)&gt;Q$5,$M238/I227,$M238-SUM($I244:P244)))</f>
        <v>3.8830924078408435E-2</v>
      </c>
      <c r="R244" s="4">
        <f>IF(R$5&lt;=$D244,0,IF(SUM($D244,I227)&gt;R$5,$M238/I227,$M238-SUM($I244:Q244)))</f>
        <v>3.8830924078408435E-2</v>
      </c>
      <c r="S244" s="4">
        <f>IF(S$5&lt;=$D244,0,IF(SUM($D244,I227)&gt;S$5,$M238/I227,$M238-SUM($I244:R244)))</f>
        <v>3.8830924078408435E-2</v>
      </c>
      <c r="T244" s="4">
        <f>IF(T$5&lt;=$D244,0,IF(SUM($D244,I227)&gt;T$5,$M238/I227,$M238-SUM($I244:S244)))</f>
        <v>3.8830924078408435E-2</v>
      </c>
      <c r="U244" s="4">
        <f>IF(U$5&lt;=$D244,0,IF(SUM($D244,I227)&gt;U$5,$M238/I227,$M238-SUM($I244:T244)))</f>
        <v>3.8830924078408435E-2</v>
      </c>
      <c r="V244" s="4">
        <f>IF(V$5&lt;=$D244,0,IF(SUM($D244,I227)&gt;V$5,$M238/I227,$M238-SUM($I244:U244)))</f>
        <v>3.8830924078408435E-2</v>
      </c>
      <c r="W244" s="4">
        <f>IF(W$5&lt;=$D244,0,IF(SUM($D244,I227)&gt;W$5,$M238/I227,$M238-SUM($I244:V244)))</f>
        <v>3.8830924078408435E-2</v>
      </c>
      <c r="X244" s="4">
        <f>IF(X$5&lt;=$D244,0,IF(SUM($D244,I227)&gt;X$5,$M238/I227,$M238-SUM($I244:W244)))</f>
        <v>0</v>
      </c>
      <c r="Y244" s="4">
        <f>IF(Y$5&lt;=$D244,0,IF(SUM($D244,I227)&gt;Y$5,$M238/I227,$M238-SUM($I244:X244)))</f>
        <v>0</v>
      </c>
      <c r="Z244" s="4">
        <f>IF(Z$5&lt;=$D244,0,IF(SUM($D244,I227)&gt;Z$5,$M238/I227,$M238-SUM($I244:Y244)))</f>
        <v>0</v>
      </c>
      <c r="AA244" s="4">
        <f>IF(AA$5&lt;=$D244,0,IF(SUM($D244,I227)&gt;AA$5,$M238/I227,$M238-SUM($I244:Z244)))</f>
        <v>0</v>
      </c>
      <c r="AB244" s="4">
        <f>IF(AB$5&lt;=$D244,0,IF(SUM($D244,I227)&gt;AB$5,$M238/I227,$M238-SUM($I244:AA244)))</f>
        <v>0</v>
      </c>
      <c r="AC244" s="4">
        <f>IF(AC$5&lt;=$D244,0,IF(SUM($D244,I227)&gt;AC$5,$M238/I227,$M238-SUM($I244:AB244)))</f>
        <v>0</v>
      </c>
      <c r="AD244" s="4">
        <f>IF(AD$5&lt;=$D244,0,IF(SUM($D244,I227)&gt;AD$5,$M238/I227,$M238-SUM($I244:AC244)))</f>
        <v>0</v>
      </c>
      <c r="AE244" s="4">
        <f>IF(AE$5&lt;=$D244,0,IF(SUM($D244,I227)&gt;AE$5,$M238/I227,$M238-SUM($I244:AD244)))</f>
        <v>0</v>
      </c>
      <c r="AF244" s="4">
        <f>IF(AF$5&lt;=$D244,0,IF(SUM($D244,I227)&gt;AF$5,$M238/I227,$M238-SUM($I244:AE244)))</f>
        <v>0</v>
      </c>
      <c r="AG244" s="4">
        <f>IF(AG$5&lt;=$D244,0,IF(SUM($D244,I227)&gt;AG$5,$M238/I227,$M238-SUM($I244:AF244)))</f>
        <v>0</v>
      </c>
      <c r="AH244" s="4">
        <f>IF(AH$5&lt;=$D244,0,IF(SUM($D244,I227)&gt;AH$5,$M238/I227,$M238-SUM($I244:AG244)))</f>
        <v>0</v>
      </c>
      <c r="AI244" s="4">
        <f>IF(AI$5&lt;=$D244,0,IF(SUM($D244,I227)&gt;AI$5,$M238/I227,$M238-SUM($I244:AH244)))</f>
        <v>0</v>
      </c>
      <c r="AJ244" s="4">
        <f>IF(AJ$5&lt;=$D244,0,IF(SUM($D244,I227)&gt;AJ$5,$M238/I227,$M238-SUM($I244:AI244)))</f>
        <v>0</v>
      </c>
      <c r="AK244" s="4">
        <f>IF(AK$5&lt;=$D244,0,IF(SUM($D244,I227)&gt;AK$5,$M238/I227,$M238-SUM($I244:AJ244)))</f>
        <v>0</v>
      </c>
      <c r="AL244" s="4">
        <f>IF(AL$5&lt;=$D244,0,IF(SUM($D244,I227)&gt;AL$5,$M238/I227,$M238-SUM($I244:AK244)))</f>
        <v>0</v>
      </c>
      <c r="AM244" s="4">
        <f>IF(AM$5&lt;=$D244,0,IF(SUM($D244,I227)&gt;AM$5,$M238/I227,$M238-SUM($I244:AL244)))</f>
        <v>0</v>
      </c>
      <c r="AN244" s="4">
        <f>IF(AN$5&lt;=$D244,0,IF(SUM($D244,I227)&gt;AN$5,$M238/I227,$M238-SUM($I244:AM244)))</f>
        <v>0</v>
      </c>
      <c r="AO244" s="4">
        <f>IF(AO$5&lt;=$D244,0,IF(SUM($D244,I227)&gt;AO$5,$M238/I227,$M238-SUM($I244:AN244)))</f>
        <v>0</v>
      </c>
      <c r="AP244" s="4">
        <f>IF(AP$5&lt;=$D244,0,IF(SUM($D244,I227)&gt;AP$5,$M238/I227,$M238-SUM($I244:AO244)))</f>
        <v>0</v>
      </c>
      <c r="AQ244" s="4">
        <f>IF(AQ$5&lt;=$D244,0,IF(SUM($D244,I227)&gt;AQ$5,$M238/I227,$M238-SUM($I244:AP244)))</f>
        <v>0</v>
      </c>
      <c r="AR244" s="4">
        <f>IF(AR$5&lt;=$D244,0,IF(SUM($D244,I227)&gt;AR$5,$M238/I227,$M238-SUM($I244:AQ244)))</f>
        <v>0</v>
      </c>
      <c r="AS244" s="4">
        <f>IF(AS$5&lt;=$D244,0,IF(SUM($D244,I227)&gt;AS$5,$M238/I227,$M238-SUM($I244:AR244)))</f>
        <v>0</v>
      </c>
      <c r="AT244" s="4">
        <f>IF(AT$5&lt;=$D244,0,IF(SUM($D244,I227)&gt;AT$5,$M238/I227,$M238-SUM($I244:AS244)))</f>
        <v>0</v>
      </c>
      <c r="AU244" s="4">
        <f>IF(AU$5&lt;=$D244,0,IF(SUM($D244,I227)&gt;AU$5,$M238/I227,$M238-SUM($I244:AT244)))</f>
        <v>0</v>
      </c>
      <c r="AV244" s="4">
        <f>IF(AV$5&lt;=$D244,0,IF(SUM($D244,I227)&gt;AV$5,$M238/I227,$M238-SUM($I244:AU244)))</f>
        <v>0</v>
      </c>
      <c r="AW244" s="4">
        <f>IF(AW$5&lt;=$D244,0,IF(SUM($D244,I227)&gt;AW$5,$M238/I227,$M238-SUM($I244:AV244)))</f>
        <v>0</v>
      </c>
      <c r="AX244" s="4">
        <f>IF(AX$5&lt;=$D244,0,IF(SUM($D244,I227)&gt;AX$5,$M238/I227,$M238-SUM($I244:AW244)))</f>
        <v>0</v>
      </c>
      <c r="AY244" s="4">
        <f>IF(AY$5&lt;=$D244,0,IF(SUM($D244,I227)&gt;AY$5,$M238/I227,$M238-SUM($I244:AX244)))</f>
        <v>0</v>
      </c>
      <c r="AZ244" s="4">
        <f>IF(AZ$5&lt;=$D244,0,IF(SUM($D244,I227)&gt;AZ$5,$M238/I227,$M238-SUM($I244:AY244)))</f>
        <v>0</v>
      </c>
      <c r="BA244" s="4">
        <f>IF(BA$5&lt;=$D244,0,IF(SUM($D244,I227)&gt;BA$5,$M238/I227,$M238-SUM($I244:AZ244)))</f>
        <v>0</v>
      </c>
      <c r="BB244" s="4">
        <f>IF(BB$5&lt;=$D244,0,IF(SUM($D244,I227)&gt;BB$5,$M238/I227,$M238-SUM($I244:BA244)))</f>
        <v>0</v>
      </c>
      <c r="BC244" s="4">
        <f>IF(BC$5&lt;=$D244,0,IF(SUM($D244,I227)&gt;BC$5,$M238/I227,$M238-SUM($I244:BB244)))</f>
        <v>0</v>
      </c>
      <c r="BD244" s="4">
        <f>IF(BD$5&lt;=$D244,0,IF(SUM($D244,I227)&gt;BD$5,$M238/I227,$M238-SUM($I244:BC244)))</f>
        <v>0</v>
      </c>
      <c r="BE244" s="4">
        <f>IF(BE$5&lt;=$D244,0,IF(SUM($D244,I227)&gt;BE$5,$M238/I227,$M238-SUM($I244:BD244)))</f>
        <v>0</v>
      </c>
      <c r="BF244" s="4">
        <f>IF(BF$5&lt;=$D244,0,IF(SUM($D244,I227)&gt;BF$5,$M238/I227,$M238-SUM($I244:BE244)))</f>
        <v>0</v>
      </c>
      <c r="BG244" s="4">
        <f>IF(BG$5&lt;=$D244,0,IF(SUM($D244,I227)&gt;BG$5,$M238/I227,$M238-SUM($I244:BF244)))</f>
        <v>0</v>
      </c>
      <c r="BH244" s="4">
        <f>IF(BH$5&lt;=$D244,0,IF(SUM($D244,I227)&gt;BH$5,$M238/I227,$M238-SUM($I244:BG244)))</f>
        <v>0</v>
      </c>
      <c r="BI244" s="4">
        <f>IF(BI$5&lt;=$D244,0,IF(SUM($D244,I227)&gt;BI$5,$M238/I227,$M238-SUM($I244:BH244)))</f>
        <v>0</v>
      </c>
      <c r="BJ244" s="4">
        <f>IF(BJ$5&lt;=$D244,0,IF(SUM($D244,I227)&gt;BJ$5,$M238/I227,$M238-SUM($I244:BI244)))</f>
        <v>0</v>
      </c>
      <c r="BK244" s="4">
        <f>IF(BK$5&lt;=$D244,0,IF(SUM($D244,I227)&gt;BK$5,$M238/I227,$M238-SUM($I244:BJ244)))</f>
        <v>0</v>
      </c>
      <c r="BL244" s="4">
        <f>IF(BL$5&lt;=$D244,0,IF(SUM($D244,I227)&gt;BL$5,$M238/I227,$M238-SUM($I244:BK244)))</f>
        <v>0</v>
      </c>
      <c r="BM244" s="4">
        <f>IF(BM$5&lt;=$D244,0,IF(SUM($D244,I227)&gt;BM$5,$M238/I227,$M238-SUM($I244:BL244)))</f>
        <v>0</v>
      </c>
      <c r="BN244" s="4">
        <f>IF(BN$5&lt;=$D244,0,IF(SUM($D244,I227)&gt;BN$5,$M238/I227,$M238-SUM($I244:BM244)))</f>
        <v>0</v>
      </c>
      <c r="BO244" s="4">
        <f>IF(BO$5&lt;=$D244,0,IF(SUM($D244,I227)&gt;BO$5,$M238/I227,$M238-SUM($I244:BN244)))</f>
        <v>0</v>
      </c>
      <c r="BP244" s="4">
        <f>IF(BP$5&lt;=$D244,0,IF(SUM($D244,I227)&gt;BP$5,$M238/I227,$M238-SUM($I244:BO244)))</f>
        <v>0</v>
      </c>
      <c r="BQ244" s="4">
        <f>IF(BQ$5&lt;=$D244,0,IF(SUM($D244,I227)&gt;BQ$5,$M238/I227,$M238-SUM($I244:BP244)))</f>
        <v>0</v>
      </c>
    </row>
    <row r="245" spans="4:69" ht="12.75" customHeight="1">
      <c r="D245" s="23">
        <f t="shared" si="285"/>
        <v>2015</v>
      </c>
      <c r="E245" s="1" t="s">
        <v>25</v>
      </c>
      <c r="I245" s="34"/>
      <c r="J245" s="4">
        <f>IF(J$5&lt;=$D245,0,IF(SUM($D245,I227)&gt;J$5,$N238/I227,$N238-SUM($I245:I245)))</f>
        <v>0</v>
      </c>
      <c r="K245" s="4">
        <f>IF(K$5&lt;=$D245,0,IF(SUM($D245,I227)&gt;K$5,$N238/I227,$N238-SUM($I245:J245)))</f>
        <v>0</v>
      </c>
      <c r="L245" s="4">
        <f>IF(L$5&lt;=$D245,0,IF(SUM($D245,I227)&gt;L$5,$N238/I227,$N238-SUM($I245:K245)))</f>
        <v>0</v>
      </c>
      <c r="M245" s="4">
        <f>IF(M$5&lt;=$D245,0,IF(SUM($D245,I227)&gt;M$5,$N238/I227,$N238-SUM($I245:L245)))</f>
        <v>0</v>
      </c>
      <c r="N245" s="4">
        <f>IF(N$5&lt;=$D245,0,IF(SUM($D245,I227)&gt;N$5,$N238/I227,$N238-SUM($I245:M245)))</f>
        <v>0</v>
      </c>
      <c r="O245" s="4">
        <f>IF(O$5&lt;=$D245,0,IF(SUM($D245,I227)&gt;O$5,$N238/I227,$N238-SUM($I245:N245)))</f>
        <v>0.3570350487510679</v>
      </c>
      <c r="P245" s="4">
        <f>IF(P$5&lt;=$D245,0,IF(SUM($D245,I227)&gt;P$5,$N238/I227,$N238-SUM($I245:O245)))</f>
        <v>0.3570350487510679</v>
      </c>
      <c r="Q245" s="4">
        <f>IF(Q$5&lt;=$D245,0,IF(SUM($D245,I227)&gt;Q$5,$N238/I227,$N238-SUM($I245:P245)))</f>
        <v>0.3570350487510679</v>
      </c>
      <c r="R245" s="4">
        <f>IF(R$5&lt;=$D245,0,IF(SUM($D245,I227)&gt;R$5,$N238/I227,$N238-SUM($I245:Q245)))</f>
        <v>0.3570350487510679</v>
      </c>
      <c r="S245" s="4">
        <f>IF(S$5&lt;=$D245,0,IF(SUM($D245,I227)&gt;S$5,$N238/I227,$N238-SUM($I245:R245)))</f>
        <v>0.3570350487510679</v>
      </c>
      <c r="T245" s="4">
        <f>IF(T$5&lt;=$D245,0,IF(SUM($D245,I227)&gt;T$5,$N238/I227,$N238-SUM($I245:S245)))</f>
        <v>0.3570350487510679</v>
      </c>
      <c r="U245" s="4">
        <f>IF(U$5&lt;=$D245,0,IF(SUM($D245,I227)&gt;U$5,$N238/I227,$N238-SUM($I245:T245)))</f>
        <v>0.3570350487510679</v>
      </c>
      <c r="V245" s="4">
        <f>IF(V$5&lt;=$D245,0,IF(SUM($D245,I227)&gt;V$5,$N238/I227,$N238-SUM($I245:U245)))</f>
        <v>0.3570350487510679</v>
      </c>
      <c r="W245" s="4">
        <f>IF(W$5&lt;=$D245,0,IF(SUM($D245,I227)&gt;W$5,$N238/I227,$N238-SUM($I245:V245)))</f>
        <v>0.3570350487510679</v>
      </c>
      <c r="X245" s="4">
        <f>IF(X$5&lt;=$D245,0,IF(SUM($D245,I227)&gt;X$5,$N238/I227,$N238-SUM($I245:W245)))</f>
        <v>0.35703504875106784</v>
      </c>
      <c r="Y245" s="4">
        <f>IF(Y$5&lt;=$D245,0,IF(SUM($D245,I227)&gt;Y$5,$N238/I227,$N238-SUM($I245:X245)))</f>
        <v>0</v>
      </c>
      <c r="Z245" s="4">
        <f>IF(Z$5&lt;=$D245,0,IF(SUM($D245,I227)&gt;Z$5,$N238/I227,$N238-SUM($I245:Y245)))</f>
        <v>0</v>
      </c>
      <c r="AA245" s="4">
        <f>IF(AA$5&lt;=$D245,0,IF(SUM($D245,I227)&gt;AA$5,$N238/I227,$N238-SUM($I245:Z245)))</f>
        <v>0</v>
      </c>
      <c r="AB245" s="4">
        <f>IF(AB$5&lt;=$D245,0,IF(SUM($D245,I227)&gt;AB$5,$N238/I227,$N238-SUM($I245:AA245)))</f>
        <v>0</v>
      </c>
      <c r="AC245" s="4">
        <f>IF(AC$5&lt;=$D245,0,IF(SUM($D245,I227)&gt;AC$5,$N238/I227,$N238-SUM($I245:AB245)))</f>
        <v>0</v>
      </c>
      <c r="AD245" s="4">
        <f>IF(AD$5&lt;=$D245,0,IF(SUM($D245,I227)&gt;AD$5,$N238/I227,$N238-SUM($I245:AC245)))</f>
        <v>0</v>
      </c>
      <c r="AE245" s="4">
        <f>IF(AE$5&lt;=$D245,0,IF(SUM($D245,I227)&gt;AE$5,$N238/I227,$N238-SUM($I245:AD245)))</f>
        <v>0</v>
      </c>
      <c r="AF245" s="4">
        <f>IF(AF$5&lt;=$D245,0,IF(SUM($D245,I227)&gt;AF$5,$N238/I227,$N238-SUM($I245:AE245)))</f>
        <v>0</v>
      </c>
      <c r="AG245" s="4">
        <f>IF(AG$5&lt;=$D245,0,IF(SUM($D245,I227)&gt;AG$5,$N238/I227,$N238-SUM($I245:AF245)))</f>
        <v>0</v>
      </c>
      <c r="AH245" s="4">
        <f>IF(AH$5&lt;=$D245,0,IF(SUM($D245,I227)&gt;AH$5,$N238/I227,$N238-SUM($I245:AG245)))</f>
        <v>0</v>
      </c>
      <c r="AI245" s="4">
        <f>IF(AI$5&lt;=$D245,0,IF(SUM($D245,I227)&gt;AI$5,$N238/I227,$N238-SUM($I245:AH245)))</f>
        <v>0</v>
      </c>
      <c r="AJ245" s="4">
        <f>IF(AJ$5&lt;=$D245,0,IF(SUM($D245,I227)&gt;AJ$5,$N238/I227,$N238-SUM($I245:AI245)))</f>
        <v>0</v>
      </c>
      <c r="AK245" s="4">
        <f>IF(AK$5&lt;=$D245,0,IF(SUM($D245,I227)&gt;AK$5,$N238/I227,$N238-SUM($I245:AJ245)))</f>
        <v>0</v>
      </c>
      <c r="AL245" s="4">
        <f>IF(AL$5&lt;=$D245,0,IF(SUM($D245,I227)&gt;AL$5,$N238/I227,$N238-SUM($I245:AK245)))</f>
        <v>0</v>
      </c>
      <c r="AM245" s="4">
        <f>IF(AM$5&lt;=$D245,0,IF(SUM($D245,I227)&gt;AM$5,$N238/I227,$N238-SUM($I245:AL245)))</f>
        <v>0</v>
      </c>
      <c r="AN245" s="4">
        <f>IF(AN$5&lt;=$D245,0,IF(SUM($D245,I227)&gt;AN$5,$N238/I227,$N238-SUM($I245:AM245)))</f>
        <v>0</v>
      </c>
      <c r="AO245" s="4">
        <f>IF(AO$5&lt;=$D245,0,IF(SUM($D245,I227)&gt;AO$5,$N238/I227,$N238-SUM($I245:AN245)))</f>
        <v>0</v>
      </c>
      <c r="AP245" s="4">
        <f>IF(AP$5&lt;=$D245,0,IF(SUM($D245,I227)&gt;AP$5,$N238/I227,$N238-SUM($I245:AO245)))</f>
        <v>0</v>
      </c>
      <c r="AQ245" s="4">
        <f>IF(AQ$5&lt;=$D245,0,IF(SUM($D245,I227)&gt;AQ$5,$N238/I227,$N238-SUM($I245:AP245)))</f>
        <v>0</v>
      </c>
      <c r="AR245" s="4">
        <f>IF(AR$5&lt;=$D245,0,IF(SUM($D245,I227)&gt;AR$5,$N238/I227,$N238-SUM($I245:AQ245)))</f>
        <v>0</v>
      </c>
      <c r="AS245" s="4">
        <f>IF(AS$5&lt;=$D245,0,IF(SUM($D245,I227)&gt;AS$5,$N238/I227,$N238-SUM($I245:AR245)))</f>
        <v>0</v>
      </c>
      <c r="AT245" s="4">
        <f>IF(AT$5&lt;=$D245,0,IF(SUM($D245,I227)&gt;AT$5,$N238/I227,$N238-SUM($I245:AS245)))</f>
        <v>0</v>
      </c>
      <c r="AU245" s="4">
        <f>IF(AU$5&lt;=$D245,0,IF(SUM($D245,I227)&gt;AU$5,$N238/I227,$N238-SUM($I245:AT245)))</f>
        <v>0</v>
      </c>
      <c r="AV245" s="4">
        <f>IF(AV$5&lt;=$D245,0,IF(SUM($D245,I227)&gt;AV$5,$N238/I227,$N238-SUM($I245:AU245)))</f>
        <v>0</v>
      </c>
      <c r="AW245" s="4">
        <f>IF(AW$5&lt;=$D245,0,IF(SUM($D245,I227)&gt;AW$5,$N238/I227,$N238-SUM($I245:AV245)))</f>
        <v>0</v>
      </c>
      <c r="AX245" s="4">
        <f>IF(AX$5&lt;=$D245,0,IF(SUM($D245,I227)&gt;AX$5,$N238/I227,$N238-SUM($I245:AW245)))</f>
        <v>0</v>
      </c>
      <c r="AY245" s="4">
        <f>IF(AY$5&lt;=$D245,0,IF(SUM($D245,I227)&gt;AY$5,$N238/I227,$N238-SUM($I245:AX245)))</f>
        <v>0</v>
      </c>
      <c r="AZ245" s="4">
        <f>IF(AZ$5&lt;=$D245,0,IF(SUM($D245,I227)&gt;AZ$5,$N238/I227,$N238-SUM($I245:AY245)))</f>
        <v>0</v>
      </c>
      <c r="BA245" s="4">
        <f>IF(BA$5&lt;=$D245,0,IF(SUM($D245,I227)&gt;BA$5,$N238/I227,$N238-SUM($I245:AZ245)))</f>
        <v>0</v>
      </c>
      <c r="BB245" s="4">
        <f>IF(BB$5&lt;=$D245,0,IF(SUM($D245,I227)&gt;BB$5,$N238/I227,$N238-SUM($I245:BA245)))</f>
        <v>0</v>
      </c>
      <c r="BC245" s="4">
        <f>IF(BC$5&lt;=$D245,0,IF(SUM($D245,I227)&gt;BC$5,$N238/I227,$N238-SUM($I245:BB245)))</f>
        <v>0</v>
      </c>
      <c r="BD245" s="4">
        <f>IF(BD$5&lt;=$D245,0,IF(SUM($D245,I227)&gt;BD$5,$N238/I227,$N238-SUM($I245:BC245)))</f>
        <v>0</v>
      </c>
      <c r="BE245" s="4">
        <f>IF(BE$5&lt;=$D245,0,IF(SUM($D245,I227)&gt;BE$5,$N238/I227,$N238-SUM($I245:BD245)))</f>
        <v>0</v>
      </c>
      <c r="BF245" s="4">
        <f>IF(BF$5&lt;=$D245,0,IF(SUM($D245,I227)&gt;BF$5,$N238/I227,$N238-SUM($I245:BE245)))</f>
        <v>0</v>
      </c>
      <c r="BG245" s="4">
        <f>IF(BG$5&lt;=$D245,0,IF(SUM($D245,I227)&gt;BG$5,$N238/I227,$N238-SUM($I245:BF245)))</f>
        <v>0</v>
      </c>
      <c r="BH245" s="4">
        <f>IF(BH$5&lt;=$D245,0,IF(SUM($D245,I227)&gt;BH$5,$N238/I227,$N238-SUM($I245:BG245)))</f>
        <v>0</v>
      </c>
      <c r="BI245" s="4">
        <f>IF(BI$5&lt;=$D245,0,IF(SUM($D245,I227)&gt;BI$5,$N238/I227,$N238-SUM($I245:BH245)))</f>
        <v>0</v>
      </c>
      <c r="BJ245" s="4">
        <f>IF(BJ$5&lt;=$D245,0,IF(SUM($D245,I227)&gt;BJ$5,$N238/I227,$N238-SUM($I245:BI245)))</f>
        <v>0</v>
      </c>
      <c r="BK245" s="4">
        <f>IF(BK$5&lt;=$D245,0,IF(SUM($D245,I227)&gt;BK$5,$N238/I227,$N238-SUM($I245:BJ245)))</f>
        <v>0</v>
      </c>
      <c r="BL245" s="4">
        <f>IF(BL$5&lt;=$D245,0,IF(SUM($D245,I227)&gt;BL$5,$N238/I227,$N238-SUM($I245:BK245)))</f>
        <v>0</v>
      </c>
      <c r="BM245" s="4">
        <f>IF(BM$5&lt;=$D245,0,IF(SUM($D245,I227)&gt;BM$5,$N238/I227,$N238-SUM($I245:BL245)))</f>
        <v>0</v>
      </c>
      <c r="BN245" s="4">
        <f>IF(BN$5&lt;=$D245,0,IF(SUM($D245,I227)&gt;BN$5,$N238/I227,$N238-SUM($I245:BM245)))</f>
        <v>0</v>
      </c>
      <c r="BO245" s="4">
        <f>IF(BO$5&lt;=$D245,0,IF(SUM($D245,I227)&gt;BO$5,$N238/I227,$N238-SUM($I245:BN245)))</f>
        <v>0</v>
      </c>
      <c r="BP245" s="4">
        <f>IF(BP$5&lt;=$D245,0,IF(SUM($D245,I227)&gt;BP$5,$N238/I227,$N238-SUM($I245:BO245)))</f>
        <v>0</v>
      </c>
      <c r="BQ245" s="4">
        <f>IF(BQ$5&lt;=$D245,0,IF(SUM($D245,I227)&gt;BQ$5,$N238/I227,$N238-SUM($I245:BP245)))</f>
        <v>0</v>
      </c>
    </row>
    <row r="246" spans="4:69" ht="12.75" customHeight="1">
      <c r="D246" s="23">
        <f t="shared" si="285"/>
        <v>2016</v>
      </c>
      <c r="E246" s="1" t="s">
        <v>25</v>
      </c>
      <c r="I246" s="34"/>
      <c r="J246" s="4">
        <f>IF(J$5&lt;=$D246,0,IF(SUM($D246,I227)&gt;J$5,$O238/I227,$O238-SUM($I246:I246)))</f>
        <v>0</v>
      </c>
      <c r="K246" s="4">
        <f>IF(K$5&lt;=$D246,0,IF(SUM($D246,I227)&gt;K$5,$O238/I227,$O238-SUM($I246:J246)))</f>
        <v>0</v>
      </c>
      <c r="L246" s="4">
        <f>IF(L$5&lt;=$D246,0,IF(SUM($D246,I227)&gt;L$5,$O238/I227,$O238-SUM($I246:K246)))</f>
        <v>0</v>
      </c>
      <c r="M246" s="4">
        <f>IF(M$5&lt;=$D246,0,IF(SUM($D246,I227)&gt;M$5,$O238/I227,$O238-SUM($I246:L246)))</f>
        <v>0</v>
      </c>
      <c r="N246" s="4">
        <f>IF(N$5&lt;=$D246,0,IF(SUM($D246,I227)&gt;N$5,$O238/I227,$O238-SUM($I246:M246)))</f>
        <v>0</v>
      </c>
      <c r="O246" s="4">
        <f>IF(O$5&lt;=$D246,0,IF(SUM($D246,I227)&gt;O$5,$O238/I227,$O238-SUM($I246:N246)))</f>
        <v>0</v>
      </c>
      <c r="P246" s="4">
        <f>IF(P$5&lt;=$D246,0,IF(SUM($D246,I227)&gt;P$5,$O238/I227,$O238-SUM($I246:O246)))</f>
        <v>0</v>
      </c>
      <c r="Q246" s="4">
        <f>IF(Q$5&lt;=$D246,0,IF(SUM($D246,I227)&gt;Q$5,$O238/I227,$O238-SUM($I246:P246)))</f>
        <v>0</v>
      </c>
      <c r="R246" s="4">
        <f>IF(R$5&lt;=$D246,0,IF(SUM($D246,I227)&gt;R$5,$O238/I227,$O238-SUM($I246:Q246)))</f>
        <v>0</v>
      </c>
      <c r="S246" s="4">
        <f>IF(S$5&lt;=$D246,0,IF(SUM($D246,I227)&gt;S$5,$O238/I227,$O238-SUM($I246:R246)))</f>
        <v>0</v>
      </c>
      <c r="T246" s="4">
        <f>IF(T$5&lt;=$D246,0,IF(SUM($D246,I227)&gt;T$5,$O238/I227,$O238-SUM($I246:S246)))</f>
        <v>0</v>
      </c>
      <c r="U246" s="4">
        <f>IF(U$5&lt;=$D246,0,IF(SUM($D246,I227)&gt;U$5,$O238/I227,$O238-SUM($I246:T246)))</f>
        <v>0</v>
      </c>
      <c r="V246" s="4">
        <f>IF(V$5&lt;=$D246,0,IF(SUM($D246,I227)&gt;V$5,$O238/I227,$O238-SUM($I246:U246)))</f>
        <v>0</v>
      </c>
      <c r="W246" s="4">
        <f>IF(W$5&lt;=$D246,0,IF(SUM($D246,I227)&gt;W$5,$O238/I227,$O238-SUM($I246:V246)))</f>
        <v>0</v>
      </c>
      <c r="X246" s="4">
        <f>IF(X$5&lt;=$D246,0,IF(SUM($D246,I227)&gt;X$5,$O238/I227,$O238-SUM($I246:W246)))</f>
        <v>0</v>
      </c>
      <c r="Y246" s="4">
        <f>IF(Y$5&lt;=$D246,0,IF(SUM($D246,I227)&gt;Y$5,$O238/I227,$O238-SUM($I246:X246)))</f>
        <v>0</v>
      </c>
      <c r="Z246" s="4">
        <f>IF(Z$5&lt;=$D246,0,IF(SUM($D246,I227)&gt;Z$5,$O238/I227,$O238-SUM($I246:Y246)))</f>
        <v>0</v>
      </c>
      <c r="AA246" s="4">
        <f>IF(AA$5&lt;=$D246,0,IF(SUM($D246,I227)&gt;AA$5,$O238/I227,$O238-SUM($I246:Z246)))</f>
        <v>0</v>
      </c>
      <c r="AB246" s="4">
        <f>IF(AB$5&lt;=$D246,0,IF(SUM($D246,I227)&gt;AB$5,$O238/I227,$O238-SUM($I246:AA246)))</f>
        <v>0</v>
      </c>
      <c r="AC246" s="4">
        <f>IF(AC$5&lt;=$D246,0,IF(SUM($D246,I227)&gt;AC$5,$O238/I227,$O238-SUM($I246:AB246)))</f>
        <v>0</v>
      </c>
      <c r="AD246" s="4">
        <f>IF(AD$5&lt;=$D246,0,IF(SUM($D246,I227)&gt;AD$5,$O238/I227,$O238-SUM($I246:AC246)))</f>
        <v>0</v>
      </c>
      <c r="AE246" s="4">
        <f>IF(AE$5&lt;=$D246,0,IF(SUM($D246,I227)&gt;AE$5,$O238/I227,$O238-SUM($I246:AD246)))</f>
        <v>0</v>
      </c>
      <c r="AF246" s="4">
        <f>IF(AF$5&lt;=$D246,0,IF(SUM($D246,I227)&gt;AF$5,$O238/I227,$O238-SUM($I246:AE246)))</f>
        <v>0</v>
      </c>
      <c r="AG246" s="4">
        <f>IF(AG$5&lt;=$D246,0,IF(SUM($D246,I227)&gt;AG$5,$O238/I227,$O238-SUM($I246:AF246)))</f>
        <v>0</v>
      </c>
      <c r="AH246" s="4">
        <f>IF(AH$5&lt;=$D246,0,IF(SUM($D246,I227)&gt;AH$5,$O238/I227,$O238-SUM($I246:AG246)))</f>
        <v>0</v>
      </c>
      <c r="AI246" s="4">
        <f>IF(AI$5&lt;=$D246,0,IF(SUM($D246,I227)&gt;AI$5,$O238/I227,$O238-SUM($I246:AH246)))</f>
        <v>0</v>
      </c>
      <c r="AJ246" s="4">
        <f>IF(AJ$5&lt;=$D246,0,IF(SUM($D246,I227)&gt;AJ$5,$O238/I227,$O238-SUM($I246:AI246)))</f>
        <v>0</v>
      </c>
      <c r="AK246" s="4">
        <f>IF(AK$5&lt;=$D246,0,IF(SUM($D246,I227)&gt;AK$5,$O238/I227,$O238-SUM($I246:AJ246)))</f>
        <v>0</v>
      </c>
      <c r="AL246" s="4">
        <f>IF(AL$5&lt;=$D246,0,IF(SUM($D246,I227)&gt;AL$5,$O238/I227,$O238-SUM($I246:AK246)))</f>
        <v>0</v>
      </c>
      <c r="AM246" s="4">
        <f>IF(AM$5&lt;=$D246,0,IF(SUM($D246,I227)&gt;AM$5,$O238/I227,$O238-SUM($I246:AL246)))</f>
        <v>0</v>
      </c>
      <c r="AN246" s="4">
        <f>IF(AN$5&lt;=$D246,0,IF(SUM($D246,I227)&gt;AN$5,$O238/I227,$O238-SUM($I246:AM246)))</f>
        <v>0</v>
      </c>
      <c r="AO246" s="4">
        <f>IF(AO$5&lt;=$D246,0,IF(SUM($D246,I227)&gt;AO$5,$O238/I227,$O238-SUM($I246:AN246)))</f>
        <v>0</v>
      </c>
      <c r="AP246" s="4">
        <f>IF(AP$5&lt;=$D246,0,IF(SUM($D246,I227)&gt;AP$5,$O238/I227,$O238-SUM($I246:AO246)))</f>
        <v>0</v>
      </c>
      <c r="AQ246" s="4">
        <f>IF(AQ$5&lt;=$D246,0,IF(SUM($D246,I227)&gt;AQ$5,$O238/I227,$O238-SUM($I246:AP246)))</f>
        <v>0</v>
      </c>
      <c r="AR246" s="4">
        <f>IF(AR$5&lt;=$D246,0,IF(SUM($D246,I227)&gt;AR$5,$O238/I227,$O238-SUM($I246:AQ246)))</f>
        <v>0</v>
      </c>
      <c r="AS246" s="4">
        <f>IF(AS$5&lt;=$D246,0,IF(SUM($D246,I227)&gt;AS$5,$O238/I227,$O238-SUM($I246:AR246)))</f>
        <v>0</v>
      </c>
      <c r="AT246" s="4">
        <f>IF(AT$5&lt;=$D246,0,IF(SUM($D246,I227)&gt;AT$5,$O238/I227,$O238-SUM($I246:AS246)))</f>
        <v>0</v>
      </c>
      <c r="AU246" s="4">
        <f>IF(AU$5&lt;=$D246,0,IF(SUM($D246,I227)&gt;AU$5,$O238/I227,$O238-SUM($I246:AT246)))</f>
        <v>0</v>
      </c>
      <c r="AV246" s="4">
        <f>IF(AV$5&lt;=$D246,0,IF(SUM($D246,I227)&gt;AV$5,$O238/I227,$O238-SUM($I246:AU246)))</f>
        <v>0</v>
      </c>
      <c r="AW246" s="4">
        <f>IF(AW$5&lt;=$D246,0,IF(SUM($D246,I227)&gt;AW$5,$O238/I227,$O238-SUM($I246:AV246)))</f>
        <v>0</v>
      </c>
      <c r="AX246" s="4">
        <f>IF(AX$5&lt;=$D246,0,IF(SUM($D246,I227)&gt;AX$5,$O238/I227,$O238-SUM($I246:AW246)))</f>
        <v>0</v>
      </c>
      <c r="AY246" s="4">
        <f>IF(AY$5&lt;=$D246,0,IF(SUM($D246,I227)&gt;AY$5,$O238/I227,$O238-SUM($I246:AX246)))</f>
        <v>0</v>
      </c>
      <c r="AZ246" s="4">
        <f>IF(AZ$5&lt;=$D246,0,IF(SUM($D246,I227)&gt;AZ$5,$O238/I227,$O238-SUM($I246:AY246)))</f>
        <v>0</v>
      </c>
      <c r="BA246" s="4">
        <f>IF(BA$5&lt;=$D246,0,IF(SUM($D246,I227)&gt;BA$5,$O238/I227,$O238-SUM($I246:AZ246)))</f>
        <v>0</v>
      </c>
      <c r="BB246" s="4">
        <f>IF(BB$5&lt;=$D246,0,IF(SUM($D246,I227)&gt;BB$5,$O238/I227,$O238-SUM($I246:BA246)))</f>
        <v>0</v>
      </c>
      <c r="BC246" s="4">
        <f>IF(BC$5&lt;=$D246,0,IF(SUM($D246,I227)&gt;BC$5,$O238/I227,$O238-SUM($I246:BB246)))</f>
        <v>0</v>
      </c>
      <c r="BD246" s="4">
        <f>IF(BD$5&lt;=$D246,0,IF(SUM($D246,I227)&gt;BD$5,$O238/I227,$O238-SUM($I246:BC246)))</f>
        <v>0</v>
      </c>
      <c r="BE246" s="4">
        <f>IF(BE$5&lt;=$D246,0,IF(SUM($D246,I227)&gt;BE$5,$O238/I227,$O238-SUM($I246:BD246)))</f>
        <v>0</v>
      </c>
      <c r="BF246" s="4">
        <f>IF(BF$5&lt;=$D246,0,IF(SUM($D246,I227)&gt;BF$5,$O238/I227,$O238-SUM($I246:BE246)))</f>
        <v>0</v>
      </c>
      <c r="BG246" s="4">
        <f>IF(BG$5&lt;=$D246,0,IF(SUM($D246,I227)&gt;BG$5,$O238/I227,$O238-SUM($I246:BF246)))</f>
        <v>0</v>
      </c>
      <c r="BH246" s="4">
        <f>IF(BH$5&lt;=$D246,0,IF(SUM($D246,I227)&gt;BH$5,$O238/I227,$O238-SUM($I246:BG246)))</f>
        <v>0</v>
      </c>
      <c r="BI246" s="4">
        <f>IF(BI$5&lt;=$D246,0,IF(SUM($D246,I227)&gt;BI$5,$O238/I227,$O238-SUM($I246:BH246)))</f>
        <v>0</v>
      </c>
      <c r="BJ246" s="4">
        <f>IF(BJ$5&lt;=$D246,0,IF(SUM($D246,I227)&gt;BJ$5,$O238/I227,$O238-SUM($I246:BI246)))</f>
        <v>0</v>
      </c>
      <c r="BK246" s="4">
        <f>IF(BK$5&lt;=$D246,0,IF(SUM($D246,I227)&gt;BK$5,$O238/I227,$O238-SUM($I246:BJ246)))</f>
        <v>0</v>
      </c>
      <c r="BL246" s="4">
        <f>IF(BL$5&lt;=$D246,0,IF(SUM($D246,I227)&gt;BL$5,$O238/I227,$O238-SUM($I246:BK246)))</f>
        <v>0</v>
      </c>
      <c r="BM246" s="4">
        <f>IF(BM$5&lt;=$D246,0,IF(SUM($D246,I227)&gt;BM$5,$O238/I227,$O238-SUM($I246:BL246)))</f>
        <v>0</v>
      </c>
      <c r="BN246" s="4">
        <f>IF(BN$5&lt;=$D246,0,IF(SUM($D246,I227)&gt;BN$5,$O238/I227,$O238-SUM($I246:BM246)))</f>
        <v>0</v>
      </c>
      <c r="BO246" s="4">
        <f>IF(BO$5&lt;=$D246,0,IF(SUM($D246,I227)&gt;BO$5,$O238/I227,$O238-SUM($I246:BN246)))</f>
        <v>0</v>
      </c>
      <c r="BP246" s="4">
        <f>IF(BP$5&lt;=$D246,0,IF(SUM($D246,I227)&gt;BP$5,$O238/I227,$O238-SUM($I246:BO246)))</f>
        <v>0</v>
      </c>
      <c r="BQ246" s="4">
        <f>IF(BQ$5&lt;=$D246,0,IF(SUM($D246,I227)&gt;BQ$5,$O238/I227,$O238-SUM($I246:BP246)))</f>
        <v>0</v>
      </c>
    </row>
    <row r="247" spans="4:69" ht="12.75" customHeight="1">
      <c r="D247" s="23">
        <f t="shared" si="285"/>
        <v>2017</v>
      </c>
      <c r="E247" s="1" t="s">
        <v>25</v>
      </c>
      <c r="I247" s="34"/>
      <c r="J247" s="4">
        <f>IF(J$5&lt;=$D247,0,IF(SUM($D247,I227)&gt;J$5,$P238/I227,$P238-SUM($I247:I247)))</f>
        <v>0</v>
      </c>
      <c r="K247" s="4">
        <f>IF(K$5&lt;=$D247,0,IF(SUM($D247,I227)&gt;K$5,$P238/I227,$P238-SUM($I247:J247)))</f>
        <v>0</v>
      </c>
      <c r="L247" s="4">
        <f>IF(L$5&lt;=$D247,0,IF(SUM($D247,I227)&gt;L$5,$P238/I227,$P238-SUM($I247:K247)))</f>
        <v>0</v>
      </c>
      <c r="M247" s="4">
        <f>IF(M$5&lt;=$D247,0,IF(SUM($D247,I227)&gt;M$5,$P238/I227,$P238-SUM($I247:L247)))</f>
        <v>0</v>
      </c>
      <c r="N247" s="4">
        <f>IF(N$5&lt;=$D247,0,IF(SUM($D247,I227)&gt;N$5,$P238/I227,$P238-SUM($I247:M247)))</f>
        <v>0</v>
      </c>
      <c r="O247" s="4">
        <f>IF(O$5&lt;=$D247,0,IF(SUM($D247,I227)&gt;O$5,$P238/I227,$P238-SUM($I247:N247)))</f>
        <v>0</v>
      </c>
      <c r="P247" s="4">
        <f>IF(P$5&lt;=$D247,0,IF(SUM($D247,I227)&gt;P$5,$P238/I227,$P238-SUM($I247:O247)))</f>
        <v>0</v>
      </c>
      <c r="Q247" s="4">
        <f>IF(Q$5&lt;=$D247,0,IF(SUM($D247,I227)&gt;Q$5,$P238/I227,$P238-SUM($I247:P247)))</f>
        <v>0</v>
      </c>
      <c r="R247" s="4">
        <f>IF(R$5&lt;=$D247,0,IF(SUM($D247,I227)&gt;R$5,$P238/I227,$P238-SUM($I247:Q247)))</f>
        <v>0</v>
      </c>
      <c r="S247" s="4">
        <f>IF(S$5&lt;=$D247,0,IF(SUM($D247,I227)&gt;S$5,$P238/I227,$P238-SUM($I247:R247)))</f>
        <v>0</v>
      </c>
      <c r="T247" s="4">
        <f>IF(T$5&lt;=$D247,0,IF(SUM($D247,I227)&gt;T$5,$P238/I227,$P238-SUM($I247:S247)))</f>
        <v>0</v>
      </c>
      <c r="U247" s="4">
        <f>IF(U$5&lt;=$D247,0,IF(SUM($D247,I227)&gt;U$5,$P238/I227,$P238-SUM($I247:T247)))</f>
        <v>0</v>
      </c>
      <c r="V247" s="4">
        <f>IF(V$5&lt;=$D247,0,IF(SUM($D247,I227)&gt;V$5,$P238/I227,$P238-SUM($I247:U247)))</f>
        <v>0</v>
      </c>
      <c r="W247" s="4">
        <f>IF(W$5&lt;=$D247,0,IF(SUM($D247,I227)&gt;W$5,$P238/I227,$P238-SUM($I247:V247)))</f>
        <v>0</v>
      </c>
      <c r="X247" s="4">
        <f>IF(X$5&lt;=$D247,0,IF(SUM($D247,I227)&gt;X$5,$P238/I227,$P238-SUM($I247:W247)))</f>
        <v>0</v>
      </c>
      <c r="Y247" s="4">
        <f>IF(Y$5&lt;=$D247,0,IF(SUM($D247,I227)&gt;Y$5,$P238/I227,$P238-SUM($I247:X247)))</f>
        <v>0</v>
      </c>
      <c r="Z247" s="4">
        <f>IF(Z$5&lt;=$D247,0,IF(SUM($D247,I227)&gt;Z$5,$P238/I227,$P238-SUM($I247:Y247)))</f>
        <v>0</v>
      </c>
      <c r="AA247" s="4">
        <f>IF(AA$5&lt;=$D247,0,IF(SUM($D247,I227)&gt;AA$5,$P238/I227,$P238-SUM($I247:Z247)))</f>
        <v>0</v>
      </c>
      <c r="AB247" s="4">
        <f>IF(AB$5&lt;=$D247,0,IF(SUM($D247,I227)&gt;AB$5,$P238/I227,$P238-SUM($I247:AA247)))</f>
        <v>0</v>
      </c>
      <c r="AC247" s="4">
        <f>IF(AC$5&lt;=$D247,0,IF(SUM($D247,I227)&gt;AC$5,$P238/I227,$P238-SUM($I247:AB247)))</f>
        <v>0</v>
      </c>
      <c r="AD247" s="4">
        <f>IF(AD$5&lt;=$D247,0,IF(SUM($D247,I227)&gt;AD$5,$P238/I227,$P238-SUM($I247:AC247)))</f>
        <v>0</v>
      </c>
      <c r="AE247" s="4">
        <f>IF(AE$5&lt;=$D247,0,IF(SUM($D247,I227)&gt;AE$5,$P238/I227,$P238-SUM($I247:AD247)))</f>
        <v>0</v>
      </c>
      <c r="AF247" s="4">
        <f>IF(AF$5&lt;=$D247,0,IF(SUM($D247,I227)&gt;AF$5,$P238/I227,$P238-SUM($I247:AE247)))</f>
        <v>0</v>
      </c>
      <c r="AG247" s="4">
        <f>IF(AG$5&lt;=$D247,0,IF(SUM($D247,I227)&gt;AG$5,$P238/I227,$P238-SUM($I247:AF247)))</f>
        <v>0</v>
      </c>
      <c r="AH247" s="4">
        <f>IF(AH$5&lt;=$D247,0,IF(SUM($D247,I227)&gt;AH$5,$P238/I227,$P238-SUM($I247:AG247)))</f>
        <v>0</v>
      </c>
      <c r="AI247" s="4">
        <f>IF(AI$5&lt;=$D247,0,IF(SUM($D247,I227)&gt;AI$5,$P238/I227,$P238-SUM($I247:AH247)))</f>
        <v>0</v>
      </c>
      <c r="AJ247" s="4">
        <f>IF(AJ$5&lt;=$D247,0,IF(SUM($D247,I227)&gt;AJ$5,$P238/I227,$P238-SUM($I247:AI247)))</f>
        <v>0</v>
      </c>
      <c r="AK247" s="4">
        <f>IF(AK$5&lt;=$D247,0,IF(SUM($D247,I227)&gt;AK$5,$P238/I227,$P238-SUM($I247:AJ247)))</f>
        <v>0</v>
      </c>
      <c r="AL247" s="4">
        <f>IF(AL$5&lt;=$D247,0,IF(SUM($D247,I227)&gt;AL$5,$P238/I227,$P238-SUM($I247:AK247)))</f>
        <v>0</v>
      </c>
      <c r="AM247" s="4">
        <f>IF(AM$5&lt;=$D247,0,IF(SUM($D247,I227)&gt;AM$5,$P238/I227,$P238-SUM($I247:AL247)))</f>
        <v>0</v>
      </c>
      <c r="AN247" s="4">
        <f>IF(AN$5&lt;=$D247,0,IF(SUM($D247,I227)&gt;AN$5,$P238/I227,$P238-SUM($I247:AM247)))</f>
        <v>0</v>
      </c>
      <c r="AO247" s="4">
        <f>IF(AO$5&lt;=$D247,0,IF(SUM($D247,I227)&gt;AO$5,$P238/I227,$P238-SUM($I247:AN247)))</f>
        <v>0</v>
      </c>
      <c r="AP247" s="4">
        <f>IF(AP$5&lt;=$D247,0,IF(SUM($D247,I227)&gt;AP$5,$P238/I227,$P238-SUM($I247:AO247)))</f>
        <v>0</v>
      </c>
      <c r="AQ247" s="4">
        <f>IF(AQ$5&lt;=$D247,0,IF(SUM($D247,I227)&gt;AQ$5,$P238/I227,$P238-SUM($I247:AP247)))</f>
        <v>0</v>
      </c>
      <c r="AR247" s="4">
        <f>IF(AR$5&lt;=$D247,0,IF(SUM($D247,I227)&gt;AR$5,$P238/I227,$P238-SUM($I247:AQ247)))</f>
        <v>0</v>
      </c>
      <c r="AS247" s="4">
        <f>IF(AS$5&lt;=$D247,0,IF(SUM($D247,I227)&gt;AS$5,$P238/I227,$P238-SUM($I247:AR247)))</f>
        <v>0</v>
      </c>
      <c r="AT247" s="4">
        <f>IF(AT$5&lt;=$D247,0,IF(SUM($D247,I227)&gt;AT$5,$P238/I227,$P238-SUM($I247:AS247)))</f>
        <v>0</v>
      </c>
      <c r="AU247" s="4">
        <f>IF(AU$5&lt;=$D247,0,IF(SUM($D247,I227)&gt;AU$5,$P238/I227,$P238-SUM($I247:AT247)))</f>
        <v>0</v>
      </c>
      <c r="AV247" s="4">
        <f>IF(AV$5&lt;=$D247,0,IF(SUM($D247,I227)&gt;AV$5,$P238/I227,$P238-SUM($I247:AU247)))</f>
        <v>0</v>
      </c>
      <c r="AW247" s="4">
        <f>IF(AW$5&lt;=$D247,0,IF(SUM($D247,I227)&gt;AW$5,$P238/I227,$P238-SUM($I247:AV247)))</f>
        <v>0</v>
      </c>
      <c r="AX247" s="4">
        <f>IF(AX$5&lt;=$D247,0,IF(SUM($D247,I227)&gt;AX$5,$P238/I227,$P238-SUM($I247:AW247)))</f>
        <v>0</v>
      </c>
      <c r="AY247" s="4">
        <f>IF(AY$5&lt;=$D247,0,IF(SUM($D247,I227)&gt;AY$5,$P238/I227,$P238-SUM($I247:AX247)))</f>
        <v>0</v>
      </c>
      <c r="AZ247" s="4">
        <f>IF(AZ$5&lt;=$D247,0,IF(SUM($D247,I227)&gt;AZ$5,$P238/I227,$P238-SUM($I247:AY247)))</f>
        <v>0</v>
      </c>
      <c r="BA247" s="4">
        <f>IF(BA$5&lt;=$D247,0,IF(SUM($D247,I227)&gt;BA$5,$P238/I227,$P238-SUM($I247:AZ247)))</f>
        <v>0</v>
      </c>
      <c r="BB247" s="4">
        <f>IF(BB$5&lt;=$D247,0,IF(SUM($D247,I227)&gt;BB$5,$P238/I227,$P238-SUM($I247:BA247)))</f>
        <v>0</v>
      </c>
      <c r="BC247" s="4">
        <f>IF(BC$5&lt;=$D247,0,IF(SUM($D247,I227)&gt;BC$5,$P238/I227,$P238-SUM($I247:BB247)))</f>
        <v>0</v>
      </c>
      <c r="BD247" s="4">
        <f>IF(BD$5&lt;=$D247,0,IF(SUM($D247,I227)&gt;BD$5,$P238/I227,$P238-SUM($I247:BC247)))</f>
        <v>0</v>
      </c>
      <c r="BE247" s="4">
        <f>IF(BE$5&lt;=$D247,0,IF(SUM($D247,I227)&gt;BE$5,$P238/I227,$P238-SUM($I247:BD247)))</f>
        <v>0</v>
      </c>
      <c r="BF247" s="4">
        <f>IF(BF$5&lt;=$D247,0,IF(SUM($D247,I227)&gt;BF$5,$P238/I227,$P238-SUM($I247:BE247)))</f>
        <v>0</v>
      </c>
      <c r="BG247" s="4">
        <f>IF(BG$5&lt;=$D247,0,IF(SUM($D247,I227)&gt;BG$5,$P238/I227,$P238-SUM($I247:BF247)))</f>
        <v>0</v>
      </c>
      <c r="BH247" s="4">
        <f>IF(BH$5&lt;=$D247,0,IF(SUM($D247,I227)&gt;BH$5,$P238/I227,$P238-SUM($I247:BG247)))</f>
        <v>0</v>
      </c>
      <c r="BI247" s="4">
        <f>IF(BI$5&lt;=$D247,0,IF(SUM($D247,I227)&gt;BI$5,$P238/I227,$P238-SUM($I247:BH247)))</f>
        <v>0</v>
      </c>
      <c r="BJ247" s="4">
        <f>IF(BJ$5&lt;=$D247,0,IF(SUM($D247,I227)&gt;BJ$5,$P238/I227,$P238-SUM($I247:BI247)))</f>
        <v>0</v>
      </c>
      <c r="BK247" s="4">
        <f>IF(BK$5&lt;=$D247,0,IF(SUM($D247,I227)&gt;BK$5,$P238/I227,$P238-SUM($I247:BJ247)))</f>
        <v>0</v>
      </c>
      <c r="BL247" s="4">
        <f>IF(BL$5&lt;=$D247,0,IF(SUM($D247,I227)&gt;BL$5,$P238/I227,$P238-SUM($I247:BK247)))</f>
        <v>0</v>
      </c>
      <c r="BM247" s="4">
        <f>IF(BM$5&lt;=$D247,0,IF(SUM($D247,I227)&gt;BM$5,$P238/I227,$P238-SUM($I247:BL247)))</f>
        <v>0</v>
      </c>
      <c r="BN247" s="4">
        <f>IF(BN$5&lt;=$D247,0,IF(SUM($D247,I227)&gt;BN$5,$P238/I227,$P238-SUM($I247:BM247)))</f>
        <v>0</v>
      </c>
      <c r="BO247" s="4">
        <f>IF(BO$5&lt;=$D247,0,IF(SUM($D247,I227)&gt;BO$5,$P238/I227,$P238-SUM($I247:BN247)))</f>
        <v>0</v>
      </c>
      <c r="BP247" s="4">
        <f>IF(BP$5&lt;=$D247,0,IF(SUM($D247,I227)&gt;BP$5,$P238/I227,$P238-SUM($I247:BO247)))</f>
        <v>0</v>
      </c>
      <c r="BQ247" s="4">
        <f>IF(BQ$5&lt;=$D247,0,IF(SUM($D247,I227)&gt;BQ$5,$P238/I227,$P238-SUM($I247:BP247)))</f>
        <v>0</v>
      </c>
    </row>
    <row r="248" spans="4:69" ht="12.75" customHeight="1">
      <c r="D248" s="23">
        <f t="shared" si="285"/>
        <v>2018</v>
      </c>
      <c r="E248" s="1" t="s">
        <v>25</v>
      </c>
      <c r="I248" s="34"/>
      <c r="J248" s="4">
        <f>IF(J$5&lt;=$D248,0,IF(SUM($D248,I227)&gt;J$5,$Q238/I227,$Q238-SUM($I248:I248)))</f>
        <v>0</v>
      </c>
      <c r="K248" s="4">
        <f>IF(K$5&lt;=$D248,0,IF(SUM($D248,I227)&gt;K$5,$Q238/I227,$Q238-SUM($I248:J248)))</f>
        <v>0</v>
      </c>
      <c r="L248" s="4">
        <f>IF(L$5&lt;=$D248,0,IF(SUM($D248,I227)&gt;L$5,$Q238/I227,$Q238-SUM($I248:K248)))</f>
        <v>0</v>
      </c>
      <c r="M248" s="4">
        <f>IF(M$5&lt;=$D248,0,IF(SUM($D248,I227)&gt;M$5,$Q238/I227,$Q238-SUM($I248:L248)))</f>
        <v>0</v>
      </c>
      <c r="N248" s="4">
        <f>IF(N$5&lt;=$D248,0,IF(SUM($D248,I227)&gt;N$5,$Q238/I227,$Q238-SUM($I248:M248)))</f>
        <v>0</v>
      </c>
      <c r="O248" s="4">
        <f>IF(O$5&lt;=$D248,0,IF(SUM($D248,I227)&gt;O$5,$Q238/I227,$Q238-SUM($I248:N248)))</f>
        <v>0</v>
      </c>
      <c r="P248" s="4">
        <f>IF(P$5&lt;=$D248,0,IF(SUM($D248,I227)&gt;P$5,$Q238/I227,$Q238-SUM($I248:O248)))</f>
        <v>0</v>
      </c>
      <c r="Q248" s="4">
        <f>IF(Q$5&lt;=$D248,0,IF(SUM($D248,I227)&gt;Q$5,$Q238/I227,$Q238-SUM($I248:P248)))</f>
        <v>0</v>
      </c>
      <c r="R248" s="4">
        <f>IF(R$5&lt;=$D248,0,IF(SUM($D248,I227)&gt;R$5,$Q238/I227,$Q238-SUM($I248:Q248)))</f>
        <v>0</v>
      </c>
      <c r="S248" s="4">
        <f>IF(S$5&lt;=$D248,0,IF(SUM($D248,I227)&gt;S$5,$Q238/I227,$Q238-SUM($I248:R248)))</f>
        <v>0</v>
      </c>
      <c r="T248" s="4">
        <f>IF(T$5&lt;=$D248,0,IF(SUM($D248,I227)&gt;T$5,$Q238/I227,$Q238-SUM($I248:S248)))</f>
        <v>0</v>
      </c>
      <c r="U248" s="4">
        <f>IF(U$5&lt;=$D248,0,IF(SUM($D248,I227)&gt;U$5,$Q238/I227,$Q238-SUM($I248:T248)))</f>
        <v>0</v>
      </c>
      <c r="V248" s="4">
        <f>IF(V$5&lt;=$D248,0,IF(SUM($D248,I227)&gt;V$5,$Q238/I227,$Q238-SUM($I248:U248)))</f>
        <v>0</v>
      </c>
      <c r="W248" s="4">
        <f>IF(W$5&lt;=$D248,0,IF(SUM($D248,I227)&gt;W$5,$Q238/I227,$Q238-SUM($I248:V248)))</f>
        <v>0</v>
      </c>
      <c r="X248" s="4">
        <f>IF(X$5&lt;=$D248,0,IF(SUM($D248,I227)&gt;X$5,$Q238/I227,$Q238-SUM($I248:W248)))</f>
        <v>0</v>
      </c>
      <c r="Y248" s="4">
        <f>IF(Y$5&lt;=$D248,0,IF(SUM($D248,I227)&gt;Y$5,$Q238/I227,$Q238-SUM($I248:X248)))</f>
        <v>0</v>
      </c>
      <c r="Z248" s="4">
        <f>IF(Z$5&lt;=$D248,0,IF(SUM($D248,I227)&gt;Z$5,$Q238/I227,$Q238-SUM($I248:Y248)))</f>
        <v>0</v>
      </c>
      <c r="AA248" s="4">
        <f>IF(AA$5&lt;=$D248,0,IF(SUM($D248,I227)&gt;AA$5,$Q238/I227,$Q238-SUM($I248:Z248)))</f>
        <v>0</v>
      </c>
      <c r="AB248" s="4">
        <f>IF(AB$5&lt;=$D248,0,IF(SUM($D248,I227)&gt;AB$5,$Q238/I227,$Q238-SUM($I248:AA248)))</f>
        <v>0</v>
      </c>
      <c r="AC248" s="4">
        <f>IF(AC$5&lt;=$D248,0,IF(SUM($D248,I227)&gt;AC$5,$Q238/I227,$Q238-SUM($I248:AB248)))</f>
        <v>0</v>
      </c>
      <c r="AD248" s="4">
        <f>IF(AD$5&lt;=$D248,0,IF(SUM($D248,I227)&gt;AD$5,$Q238/I227,$Q238-SUM($I248:AC248)))</f>
        <v>0</v>
      </c>
      <c r="AE248" s="4">
        <f>IF(AE$5&lt;=$D248,0,IF(SUM($D248,I227)&gt;AE$5,$Q238/I227,$Q238-SUM($I248:AD248)))</f>
        <v>0</v>
      </c>
      <c r="AF248" s="4">
        <f>IF(AF$5&lt;=$D248,0,IF(SUM($D248,I227)&gt;AF$5,$Q238/I227,$Q238-SUM($I248:AE248)))</f>
        <v>0</v>
      </c>
      <c r="AG248" s="4">
        <f>IF(AG$5&lt;=$D248,0,IF(SUM($D248,I227)&gt;AG$5,$Q238/I227,$Q238-SUM($I248:AF248)))</f>
        <v>0</v>
      </c>
      <c r="AH248" s="4">
        <f>IF(AH$5&lt;=$D248,0,IF(SUM($D248,I227)&gt;AH$5,$Q238/I227,$Q238-SUM($I248:AG248)))</f>
        <v>0</v>
      </c>
      <c r="AI248" s="4">
        <f>IF(AI$5&lt;=$D248,0,IF(SUM($D248,I227)&gt;AI$5,$Q238/I227,$Q238-SUM($I248:AH248)))</f>
        <v>0</v>
      </c>
      <c r="AJ248" s="4">
        <f>IF(AJ$5&lt;=$D248,0,IF(SUM($D248,I227)&gt;AJ$5,$Q238/I227,$Q238-SUM($I248:AI248)))</f>
        <v>0</v>
      </c>
      <c r="AK248" s="4">
        <f>IF(AK$5&lt;=$D248,0,IF(SUM($D248,I227)&gt;AK$5,$Q238/I227,$Q238-SUM($I248:AJ248)))</f>
        <v>0</v>
      </c>
      <c r="AL248" s="4">
        <f>IF(AL$5&lt;=$D248,0,IF(SUM($D248,I227)&gt;AL$5,$Q238/I227,$Q238-SUM($I248:AK248)))</f>
        <v>0</v>
      </c>
      <c r="AM248" s="4">
        <f>IF(AM$5&lt;=$D248,0,IF(SUM($D248,I227)&gt;AM$5,$Q238/I227,$Q238-SUM($I248:AL248)))</f>
        <v>0</v>
      </c>
      <c r="AN248" s="4">
        <f>IF(AN$5&lt;=$D248,0,IF(SUM($D248,I227)&gt;AN$5,$Q238/I227,$Q238-SUM($I248:AM248)))</f>
        <v>0</v>
      </c>
      <c r="AO248" s="4">
        <f>IF(AO$5&lt;=$D248,0,IF(SUM($D248,I227)&gt;AO$5,$Q238/I227,$Q238-SUM($I248:AN248)))</f>
        <v>0</v>
      </c>
      <c r="AP248" s="4">
        <f>IF(AP$5&lt;=$D248,0,IF(SUM($D248,I227)&gt;AP$5,$Q238/I227,$Q238-SUM($I248:AO248)))</f>
        <v>0</v>
      </c>
      <c r="AQ248" s="4">
        <f>IF(AQ$5&lt;=$D248,0,IF(SUM($D248,I227)&gt;AQ$5,$Q238/I227,$Q238-SUM($I248:AP248)))</f>
        <v>0</v>
      </c>
      <c r="AR248" s="4">
        <f>IF(AR$5&lt;=$D248,0,IF(SUM($D248,I227)&gt;AR$5,$Q238/I227,$Q238-SUM($I248:AQ248)))</f>
        <v>0</v>
      </c>
      <c r="AS248" s="4">
        <f>IF(AS$5&lt;=$D248,0,IF(SUM($D248,I227)&gt;AS$5,$Q238/I227,$Q238-SUM($I248:AR248)))</f>
        <v>0</v>
      </c>
      <c r="AT248" s="4">
        <f>IF(AT$5&lt;=$D248,0,IF(SUM($D248,I227)&gt;AT$5,$Q238/I227,$Q238-SUM($I248:AS248)))</f>
        <v>0</v>
      </c>
      <c r="AU248" s="4">
        <f>IF(AU$5&lt;=$D248,0,IF(SUM($D248,I227)&gt;AU$5,$Q238/I227,$Q238-SUM($I248:AT248)))</f>
        <v>0</v>
      </c>
      <c r="AV248" s="4">
        <f>IF(AV$5&lt;=$D248,0,IF(SUM($D248,I227)&gt;AV$5,$Q238/I227,$Q238-SUM($I248:AU248)))</f>
        <v>0</v>
      </c>
      <c r="AW248" s="4">
        <f>IF(AW$5&lt;=$D248,0,IF(SUM($D248,I227)&gt;AW$5,$Q238/I227,$Q238-SUM($I248:AV248)))</f>
        <v>0</v>
      </c>
      <c r="AX248" s="4">
        <f>IF(AX$5&lt;=$D248,0,IF(SUM($D248,I227)&gt;AX$5,$Q238/I227,$Q238-SUM($I248:AW248)))</f>
        <v>0</v>
      </c>
      <c r="AY248" s="4">
        <f>IF(AY$5&lt;=$D248,0,IF(SUM($D248,I227)&gt;AY$5,$Q238/I227,$Q238-SUM($I248:AX248)))</f>
        <v>0</v>
      </c>
      <c r="AZ248" s="4">
        <f>IF(AZ$5&lt;=$D248,0,IF(SUM($D248,I227)&gt;AZ$5,$Q238/I227,$Q238-SUM($I248:AY248)))</f>
        <v>0</v>
      </c>
      <c r="BA248" s="4">
        <f>IF(BA$5&lt;=$D248,0,IF(SUM($D248,I227)&gt;BA$5,$Q238/I227,$Q238-SUM($I248:AZ248)))</f>
        <v>0</v>
      </c>
      <c r="BB248" s="4">
        <f>IF(BB$5&lt;=$D248,0,IF(SUM($D248,I227)&gt;BB$5,$Q238/I227,$Q238-SUM($I248:BA248)))</f>
        <v>0</v>
      </c>
      <c r="BC248" s="4">
        <f>IF(BC$5&lt;=$D248,0,IF(SUM($D248,I227)&gt;BC$5,$Q238/I227,$Q238-SUM($I248:BB248)))</f>
        <v>0</v>
      </c>
      <c r="BD248" s="4">
        <f>IF(BD$5&lt;=$D248,0,IF(SUM($D248,I227)&gt;BD$5,$Q238/I227,$Q238-SUM($I248:BC248)))</f>
        <v>0</v>
      </c>
      <c r="BE248" s="4">
        <f>IF(BE$5&lt;=$D248,0,IF(SUM($D248,I227)&gt;BE$5,$Q238/I227,$Q238-SUM($I248:BD248)))</f>
        <v>0</v>
      </c>
      <c r="BF248" s="4">
        <f>IF(BF$5&lt;=$D248,0,IF(SUM($D248,I227)&gt;BF$5,$Q238/I227,$Q238-SUM($I248:BE248)))</f>
        <v>0</v>
      </c>
      <c r="BG248" s="4">
        <f>IF(BG$5&lt;=$D248,0,IF(SUM($D248,I227)&gt;BG$5,$Q238/I227,$Q238-SUM($I248:BF248)))</f>
        <v>0</v>
      </c>
      <c r="BH248" s="4">
        <f>IF(BH$5&lt;=$D248,0,IF(SUM($D248,I227)&gt;BH$5,$Q238/I227,$Q238-SUM($I248:BG248)))</f>
        <v>0</v>
      </c>
      <c r="BI248" s="4">
        <f>IF(BI$5&lt;=$D248,0,IF(SUM($D248,I227)&gt;BI$5,$Q238/I227,$Q238-SUM($I248:BH248)))</f>
        <v>0</v>
      </c>
      <c r="BJ248" s="4">
        <f>IF(BJ$5&lt;=$D248,0,IF(SUM($D248,I227)&gt;BJ$5,$Q238/I227,$Q238-SUM($I248:BI248)))</f>
        <v>0</v>
      </c>
      <c r="BK248" s="4">
        <f>IF(BK$5&lt;=$D248,0,IF(SUM($D248,I227)&gt;BK$5,$Q238/I227,$Q238-SUM($I248:BJ248)))</f>
        <v>0</v>
      </c>
      <c r="BL248" s="4">
        <f>IF(BL$5&lt;=$D248,0,IF(SUM($D248,I227)&gt;BL$5,$Q238/I227,$Q238-SUM($I248:BK248)))</f>
        <v>0</v>
      </c>
      <c r="BM248" s="4">
        <f>IF(BM$5&lt;=$D248,0,IF(SUM($D248,I227)&gt;BM$5,$Q238/I227,$Q238-SUM($I248:BL248)))</f>
        <v>0</v>
      </c>
      <c r="BN248" s="4">
        <f>IF(BN$5&lt;=$D248,0,IF(SUM($D248,I227)&gt;BN$5,$Q238/I227,$Q238-SUM($I248:BM248)))</f>
        <v>0</v>
      </c>
      <c r="BO248" s="4">
        <f>IF(BO$5&lt;=$D248,0,IF(SUM($D248,I227)&gt;BO$5,$Q238/I227,$Q238-SUM($I248:BN248)))</f>
        <v>0</v>
      </c>
      <c r="BP248" s="4">
        <f>IF(BP$5&lt;=$D248,0,IF(SUM($D248,I227)&gt;BP$5,$Q238/I227,$Q238-SUM($I248:BO248)))</f>
        <v>0</v>
      </c>
      <c r="BQ248" s="4">
        <f>IF(BQ$5&lt;=$D248,0,IF(SUM($D248,I227)&gt;BQ$5,$Q238/I227,$Q238-SUM($I248:BP248)))</f>
        <v>0</v>
      </c>
    </row>
    <row r="249" spans="4:69" ht="12.75" customHeight="1">
      <c r="D249" s="23">
        <f t="shared" si="285"/>
        <v>2019</v>
      </c>
      <c r="E249" s="1" t="s">
        <v>25</v>
      </c>
      <c r="I249" s="34"/>
      <c r="J249" s="4">
        <f>IF(J$5&lt;=$D249,0,IF(SUM($D249,I227)&gt;J$5,$R238/I227,$R238-SUM($I249:I249)))</f>
        <v>0</v>
      </c>
      <c r="K249" s="4">
        <f>IF(K$5&lt;=$D249,0,IF(SUM($D249,I227)&gt;K$5,$R238/I227,$R238-SUM($I249:J249)))</f>
        <v>0</v>
      </c>
      <c r="L249" s="4">
        <f>IF(L$5&lt;=$D249,0,IF(SUM($D249,I227)&gt;L$5,$R238/I227,$R238-SUM($I249:K249)))</f>
        <v>0</v>
      </c>
      <c r="M249" s="4">
        <f>IF(M$5&lt;=$D249,0,IF(SUM($D249,I227)&gt;M$5,$R238/I227,$R238-SUM($I249:L249)))</f>
        <v>0</v>
      </c>
      <c r="N249" s="4">
        <f>IF(N$5&lt;=$D249,0,IF(SUM($D249,I227)&gt;N$5,$R238/I227,$R238-SUM($I249:M249)))</f>
        <v>0</v>
      </c>
      <c r="O249" s="4">
        <f>IF(O$5&lt;=$D249,0,IF(SUM($D249,I227)&gt;O$5,$R238/I227,$R238-SUM($I249:N249)))</f>
        <v>0</v>
      </c>
      <c r="P249" s="4">
        <f>IF(P$5&lt;=$D249,0,IF(SUM($D249,I227)&gt;P$5,$R238/I227,$R238-SUM($I249:O249)))</f>
        <v>0</v>
      </c>
      <c r="Q249" s="4">
        <f>IF(Q$5&lt;=$D249,0,IF(SUM($D249,I227)&gt;Q$5,$R238/I227,$R238-SUM($I249:P249)))</f>
        <v>0</v>
      </c>
      <c r="R249" s="4">
        <f>IF(R$5&lt;=$D249,0,IF(SUM($D249,I227)&gt;R$5,$R238/I227,$R238-SUM($I249:Q249)))</f>
        <v>0</v>
      </c>
      <c r="S249" s="4">
        <f>IF(S$5&lt;=$D249,0,IF(SUM($D249,I227)&gt;S$5,$R238/I227,$R238-SUM($I249:R249)))</f>
        <v>0</v>
      </c>
      <c r="T249" s="4">
        <f>IF(T$5&lt;=$D249,0,IF(SUM($D249,I227)&gt;T$5,$R238/I227,$R238-SUM($I249:S249)))</f>
        <v>0</v>
      </c>
      <c r="U249" s="4">
        <f>IF(U$5&lt;=$D249,0,IF(SUM($D249,I227)&gt;U$5,$R238/I227,$R238-SUM($I249:T249)))</f>
        <v>0</v>
      </c>
      <c r="V249" s="4">
        <f>IF(V$5&lt;=$D249,0,IF(SUM($D249,I227)&gt;V$5,$R238/I227,$R238-SUM($I249:U249)))</f>
        <v>0</v>
      </c>
      <c r="W249" s="4">
        <f>IF(W$5&lt;=$D249,0,IF(SUM($D249,I227)&gt;W$5,$R238/I227,$R238-SUM($I249:V249)))</f>
        <v>0</v>
      </c>
      <c r="X249" s="4">
        <f>IF(X$5&lt;=$D249,0,IF(SUM($D249,I227)&gt;X$5,$R238/I227,$R238-SUM($I249:W249)))</f>
        <v>0</v>
      </c>
      <c r="Y249" s="4">
        <f>IF(Y$5&lt;=$D249,0,IF(SUM($D249,I227)&gt;Y$5,$R238/I227,$R238-SUM($I249:X249)))</f>
        <v>0</v>
      </c>
      <c r="Z249" s="4">
        <f>IF(Z$5&lt;=$D249,0,IF(SUM($D249,I227)&gt;Z$5,$R238/I227,$R238-SUM($I249:Y249)))</f>
        <v>0</v>
      </c>
      <c r="AA249" s="4">
        <f>IF(AA$5&lt;=$D249,0,IF(SUM($D249,I227)&gt;AA$5,$R238/I227,$R238-SUM($I249:Z249)))</f>
        <v>0</v>
      </c>
      <c r="AB249" s="4">
        <f>IF(AB$5&lt;=$D249,0,IF(SUM($D249,I227)&gt;AB$5,$R238/I227,$R238-SUM($I249:AA249)))</f>
        <v>0</v>
      </c>
      <c r="AC249" s="4">
        <f>IF(AC$5&lt;=$D249,0,IF(SUM($D249,I227)&gt;AC$5,$R238/I227,$R238-SUM($I249:AB249)))</f>
        <v>0</v>
      </c>
      <c r="AD249" s="4">
        <f>IF(AD$5&lt;=$D249,0,IF(SUM($D249,I227)&gt;AD$5,$R238/I227,$R238-SUM($I249:AC249)))</f>
        <v>0</v>
      </c>
      <c r="AE249" s="4">
        <f>IF(AE$5&lt;=$D249,0,IF(SUM($D249,I227)&gt;AE$5,$R238/I227,$R238-SUM($I249:AD249)))</f>
        <v>0</v>
      </c>
      <c r="AF249" s="4">
        <f>IF(AF$5&lt;=$D249,0,IF(SUM($D249,I227)&gt;AF$5,$R238/I227,$R238-SUM($I249:AE249)))</f>
        <v>0</v>
      </c>
      <c r="AG249" s="4">
        <f>IF(AG$5&lt;=$D249,0,IF(SUM($D249,I227)&gt;AG$5,$R238/I227,$R238-SUM($I249:AF249)))</f>
        <v>0</v>
      </c>
      <c r="AH249" s="4">
        <f>IF(AH$5&lt;=$D249,0,IF(SUM($D249,I227)&gt;AH$5,$R238/I227,$R238-SUM($I249:AG249)))</f>
        <v>0</v>
      </c>
      <c r="AI249" s="4">
        <f>IF(AI$5&lt;=$D249,0,IF(SUM($D249,I227)&gt;AI$5,$R238/I227,$R238-SUM($I249:AH249)))</f>
        <v>0</v>
      </c>
      <c r="AJ249" s="4">
        <f>IF(AJ$5&lt;=$D249,0,IF(SUM($D249,I227)&gt;AJ$5,$R238/I227,$R238-SUM($I249:AI249)))</f>
        <v>0</v>
      </c>
      <c r="AK249" s="4">
        <f>IF(AK$5&lt;=$D249,0,IF(SUM($D249,I227)&gt;AK$5,$R238/I227,$R238-SUM($I249:AJ249)))</f>
        <v>0</v>
      </c>
      <c r="AL249" s="4">
        <f>IF(AL$5&lt;=$D249,0,IF(SUM($D249,I227)&gt;AL$5,$R238/I227,$R238-SUM($I249:AK249)))</f>
        <v>0</v>
      </c>
      <c r="AM249" s="4">
        <f>IF(AM$5&lt;=$D249,0,IF(SUM($D249,I227)&gt;AM$5,$R238/I227,$R238-SUM($I249:AL249)))</f>
        <v>0</v>
      </c>
      <c r="AN249" s="4">
        <f>IF(AN$5&lt;=$D249,0,IF(SUM($D249,I227)&gt;AN$5,$R238/I227,$R238-SUM($I249:AM249)))</f>
        <v>0</v>
      </c>
      <c r="AO249" s="4">
        <f>IF(AO$5&lt;=$D249,0,IF(SUM($D249,I227)&gt;AO$5,$R238/I227,$R238-SUM($I249:AN249)))</f>
        <v>0</v>
      </c>
      <c r="AP249" s="4">
        <f>IF(AP$5&lt;=$D249,0,IF(SUM($D249,I227)&gt;AP$5,$R238/I227,$R238-SUM($I249:AO249)))</f>
        <v>0</v>
      </c>
      <c r="AQ249" s="4">
        <f>IF(AQ$5&lt;=$D249,0,IF(SUM($D249,I227)&gt;AQ$5,$R238/I227,$R238-SUM($I249:AP249)))</f>
        <v>0</v>
      </c>
      <c r="AR249" s="4">
        <f>IF(AR$5&lt;=$D249,0,IF(SUM($D249,I227)&gt;AR$5,$R238/I227,$R238-SUM($I249:AQ249)))</f>
        <v>0</v>
      </c>
      <c r="AS249" s="4">
        <f>IF(AS$5&lt;=$D249,0,IF(SUM($D249,I227)&gt;AS$5,$R238/I227,$R238-SUM($I249:AR249)))</f>
        <v>0</v>
      </c>
      <c r="AT249" s="4">
        <f>IF(AT$5&lt;=$D249,0,IF(SUM($D249,I227)&gt;AT$5,$R238/I227,$R238-SUM($I249:AS249)))</f>
        <v>0</v>
      </c>
      <c r="AU249" s="4">
        <f>IF(AU$5&lt;=$D249,0,IF(SUM($D249,I227)&gt;AU$5,$R238/I227,$R238-SUM($I249:AT249)))</f>
        <v>0</v>
      </c>
      <c r="AV249" s="4">
        <f>IF(AV$5&lt;=$D249,0,IF(SUM($D249,I227)&gt;AV$5,$R238/I227,$R238-SUM($I249:AU249)))</f>
        <v>0</v>
      </c>
      <c r="AW249" s="4">
        <f>IF(AW$5&lt;=$D249,0,IF(SUM($D249,I227)&gt;AW$5,$R238/I227,$R238-SUM($I249:AV249)))</f>
        <v>0</v>
      </c>
      <c r="AX249" s="4">
        <f>IF(AX$5&lt;=$D249,0,IF(SUM($D249,I227)&gt;AX$5,$R238/I227,$R238-SUM($I249:AW249)))</f>
        <v>0</v>
      </c>
      <c r="AY249" s="4">
        <f>IF(AY$5&lt;=$D249,0,IF(SUM($D249,I227)&gt;AY$5,$R238/I227,$R238-SUM($I249:AX249)))</f>
        <v>0</v>
      </c>
      <c r="AZ249" s="4">
        <f>IF(AZ$5&lt;=$D249,0,IF(SUM($D249,I227)&gt;AZ$5,$R238/I227,$R238-SUM($I249:AY249)))</f>
        <v>0</v>
      </c>
      <c r="BA249" s="4">
        <f>IF(BA$5&lt;=$D249,0,IF(SUM($D249,I227)&gt;BA$5,$R238/I227,$R238-SUM($I249:AZ249)))</f>
        <v>0</v>
      </c>
      <c r="BB249" s="4">
        <f>IF(BB$5&lt;=$D249,0,IF(SUM($D249,I227)&gt;BB$5,$R238/I227,$R238-SUM($I249:BA249)))</f>
        <v>0</v>
      </c>
      <c r="BC249" s="4">
        <f>IF(BC$5&lt;=$D249,0,IF(SUM($D249,I227)&gt;BC$5,$R238/I227,$R238-SUM($I249:BB249)))</f>
        <v>0</v>
      </c>
      <c r="BD249" s="4">
        <f>IF(BD$5&lt;=$D249,0,IF(SUM($D249,I227)&gt;BD$5,$R238/I227,$R238-SUM($I249:BC249)))</f>
        <v>0</v>
      </c>
      <c r="BE249" s="4">
        <f>IF(BE$5&lt;=$D249,0,IF(SUM($D249,I227)&gt;BE$5,$R238/I227,$R238-SUM($I249:BD249)))</f>
        <v>0</v>
      </c>
      <c r="BF249" s="4">
        <f>IF(BF$5&lt;=$D249,0,IF(SUM($D249,I227)&gt;BF$5,$R238/I227,$R238-SUM($I249:BE249)))</f>
        <v>0</v>
      </c>
      <c r="BG249" s="4">
        <f>IF(BG$5&lt;=$D249,0,IF(SUM($D249,I227)&gt;BG$5,$R238/I227,$R238-SUM($I249:BF249)))</f>
        <v>0</v>
      </c>
      <c r="BH249" s="4">
        <f>IF(BH$5&lt;=$D249,0,IF(SUM($D249,I227)&gt;BH$5,$R238/I227,$R238-SUM($I249:BG249)))</f>
        <v>0</v>
      </c>
      <c r="BI249" s="4">
        <f>IF(BI$5&lt;=$D249,0,IF(SUM($D249,I227)&gt;BI$5,$R238/I227,$R238-SUM($I249:BH249)))</f>
        <v>0</v>
      </c>
      <c r="BJ249" s="4">
        <f>IF(BJ$5&lt;=$D249,0,IF(SUM($D249,I227)&gt;BJ$5,$R238/I227,$R238-SUM($I249:BI249)))</f>
        <v>0</v>
      </c>
      <c r="BK249" s="4">
        <f>IF(BK$5&lt;=$D249,0,IF(SUM($D249,I227)&gt;BK$5,$R238/I227,$R238-SUM($I249:BJ249)))</f>
        <v>0</v>
      </c>
      <c r="BL249" s="4">
        <f>IF(BL$5&lt;=$D249,0,IF(SUM($D249,I227)&gt;BL$5,$R238/I227,$R238-SUM($I249:BK249)))</f>
        <v>0</v>
      </c>
      <c r="BM249" s="4">
        <f>IF(BM$5&lt;=$D249,0,IF(SUM($D249,I227)&gt;BM$5,$R238/I227,$R238-SUM($I249:BL249)))</f>
        <v>0</v>
      </c>
      <c r="BN249" s="4">
        <f>IF(BN$5&lt;=$D249,0,IF(SUM($D249,I227)&gt;BN$5,$R238/I227,$R238-SUM($I249:BM249)))</f>
        <v>0</v>
      </c>
      <c r="BO249" s="4">
        <f>IF(BO$5&lt;=$D249,0,IF(SUM($D249,I227)&gt;BO$5,$R238/I227,$R238-SUM($I249:BN249)))</f>
        <v>0</v>
      </c>
      <c r="BP249" s="4">
        <f>IF(BP$5&lt;=$D249,0,IF(SUM($D249,I227)&gt;BP$5,$R238/I227,$R238-SUM($I249:BO249)))</f>
        <v>0</v>
      </c>
      <c r="BQ249" s="4">
        <f>IF(BQ$5&lt;=$D249,0,IF(SUM($D249,I227)&gt;BQ$5,$R238/I227,$R238-SUM($I249:BP249)))</f>
        <v>0</v>
      </c>
    </row>
    <row r="250" spans="4:69" ht="12.75" customHeight="1">
      <c r="D250" s="23">
        <f t="shared" si="285"/>
        <v>2020</v>
      </c>
      <c r="E250" s="1" t="s">
        <v>25</v>
      </c>
      <c r="I250" s="34"/>
      <c r="J250" s="4">
        <f>IF(J$5&lt;=$D250,0,IF(SUM($D250,I227)&gt;J$5,$S238/I227,$S238-SUM($I250:I250)))</f>
        <v>0</v>
      </c>
      <c r="K250" s="4">
        <f>IF(K$5&lt;=$D250,0,IF(SUM($D250,I227)&gt;K$5,$S238/I227,$S238-SUM($I250:J250)))</f>
        <v>0</v>
      </c>
      <c r="L250" s="4">
        <f>IF(L$5&lt;=$D250,0,IF(SUM($D250,I227)&gt;L$5,$S238/I227,$S238-SUM($I250:K250)))</f>
        <v>0</v>
      </c>
      <c r="M250" s="4">
        <f>IF(M$5&lt;=$D250,0,IF(SUM($D250,I227)&gt;M$5,$S238/I227,$S238-SUM($I250:L250)))</f>
        <v>0</v>
      </c>
      <c r="N250" s="4">
        <f>IF(N$5&lt;=$D250,0,IF(SUM($D250,I227)&gt;N$5,$S238/I227,$S238-SUM($I250:M250)))</f>
        <v>0</v>
      </c>
      <c r="O250" s="4">
        <f>IF(O$5&lt;=$D250,0,IF(SUM($D250,I227)&gt;O$5,$S238/I227,$S238-SUM($I250:N250)))</f>
        <v>0</v>
      </c>
      <c r="P250" s="4">
        <f>IF(P$5&lt;=$D250,0,IF(SUM($D250,I227)&gt;P$5,$S238/I227,$S238-SUM($I250:O250)))</f>
        <v>0</v>
      </c>
      <c r="Q250" s="4">
        <f>IF(Q$5&lt;=$D250,0,IF(SUM($D250,I227)&gt;Q$5,$S238/I227,$S238-SUM($I250:P250)))</f>
        <v>0</v>
      </c>
      <c r="R250" s="4">
        <f>IF(R$5&lt;=$D250,0,IF(SUM($D250,I227)&gt;R$5,$S238/I227,$S238-SUM($I250:Q250)))</f>
        <v>0</v>
      </c>
      <c r="S250" s="4">
        <f>IF(S$5&lt;=$D250,0,IF(SUM($D250,I227)&gt;S$5,$S238/I227,$S238-SUM($I250:R250)))</f>
        <v>0</v>
      </c>
      <c r="T250" s="4">
        <f>IF(T$5&lt;=$D250,0,IF(SUM($D250,I227)&gt;T$5,$S238/I227,$S238-SUM($I250:S250)))</f>
        <v>0</v>
      </c>
      <c r="U250" s="4">
        <f>IF(U$5&lt;=$D250,0,IF(SUM($D250,I227)&gt;U$5,$S238/I227,$S238-SUM($I250:T250)))</f>
        <v>0</v>
      </c>
      <c r="V250" s="4">
        <f>IF(V$5&lt;=$D250,0,IF(SUM($D250,I227)&gt;V$5,$S238/I227,$S238-SUM($I250:U250)))</f>
        <v>0</v>
      </c>
      <c r="W250" s="4">
        <f>IF(W$5&lt;=$D250,0,IF(SUM($D250,I227)&gt;W$5,$S238/I227,$S238-SUM($I250:V250)))</f>
        <v>0</v>
      </c>
      <c r="X250" s="4">
        <f>IF(X$5&lt;=$D250,0,IF(SUM($D250,I227)&gt;X$5,$S238/I227,$S238-SUM($I250:W250)))</f>
        <v>0</v>
      </c>
      <c r="Y250" s="4">
        <f>IF(Y$5&lt;=$D250,0,IF(SUM($D250,I227)&gt;Y$5,$S238/I227,$S238-SUM($I250:X250)))</f>
        <v>0</v>
      </c>
      <c r="Z250" s="4">
        <f>IF(Z$5&lt;=$D250,0,IF(SUM($D250,I227)&gt;Z$5,$S238/I227,$S238-SUM($I250:Y250)))</f>
        <v>0</v>
      </c>
      <c r="AA250" s="4">
        <f>IF(AA$5&lt;=$D250,0,IF(SUM($D250,I227)&gt;AA$5,$S238/I227,$S238-SUM($I250:Z250)))</f>
        <v>0</v>
      </c>
      <c r="AB250" s="4">
        <f>IF(AB$5&lt;=$D250,0,IF(SUM($D250,I227)&gt;AB$5,$S238/I227,$S238-SUM($I250:AA250)))</f>
        <v>0</v>
      </c>
      <c r="AC250" s="4">
        <f>IF(AC$5&lt;=$D250,0,IF(SUM($D250,I227)&gt;AC$5,$S238/I227,$S238-SUM($I250:AB250)))</f>
        <v>0</v>
      </c>
      <c r="AD250" s="4">
        <f>IF(AD$5&lt;=$D250,0,IF(SUM($D250,I227)&gt;AD$5,$S238/I227,$S238-SUM($I250:AC250)))</f>
        <v>0</v>
      </c>
      <c r="AE250" s="4">
        <f>IF(AE$5&lt;=$D250,0,IF(SUM($D250,I227)&gt;AE$5,$S238/I227,$S238-SUM($I250:AD250)))</f>
        <v>0</v>
      </c>
      <c r="AF250" s="4">
        <f>IF(AF$5&lt;=$D250,0,IF(SUM($D250,I227)&gt;AF$5,$S238/I227,$S238-SUM($I250:AE250)))</f>
        <v>0</v>
      </c>
      <c r="AG250" s="4">
        <f>IF(AG$5&lt;=$D250,0,IF(SUM($D250,I227)&gt;AG$5,$S238/I227,$S238-SUM($I250:AF250)))</f>
        <v>0</v>
      </c>
      <c r="AH250" s="4">
        <f>IF(AH$5&lt;=$D250,0,IF(SUM($D250,I227)&gt;AH$5,$S238/I227,$S238-SUM($I250:AG250)))</f>
        <v>0</v>
      </c>
      <c r="AI250" s="4">
        <f>IF(AI$5&lt;=$D250,0,IF(SUM($D250,I227)&gt;AI$5,$S238/I227,$S238-SUM($I250:AH250)))</f>
        <v>0</v>
      </c>
      <c r="AJ250" s="4">
        <f>IF(AJ$5&lt;=$D250,0,IF(SUM($D250,I227)&gt;AJ$5,$S238/I227,$S238-SUM($I250:AI250)))</f>
        <v>0</v>
      </c>
      <c r="AK250" s="4">
        <f>IF(AK$5&lt;=$D250,0,IF(SUM($D250,I227)&gt;AK$5,$S238/I227,$S238-SUM($I250:AJ250)))</f>
        <v>0</v>
      </c>
      <c r="AL250" s="4">
        <f>IF(AL$5&lt;=$D250,0,IF(SUM($D250,I227)&gt;AL$5,$S238/I227,$S238-SUM($I250:AK250)))</f>
        <v>0</v>
      </c>
      <c r="AM250" s="4">
        <f>IF(AM$5&lt;=$D250,0,IF(SUM($D250,I227)&gt;AM$5,$S238/I227,$S238-SUM($I250:AL250)))</f>
        <v>0</v>
      </c>
      <c r="AN250" s="4">
        <f>IF(AN$5&lt;=$D250,0,IF(SUM($D250,I227)&gt;AN$5,$S238/I227,$S238-SUM($I250:AM250)))</f>
        <v>0</v>
      </c>
      <c r="AO250" s="4">
        <f>IF(AO$5&lt;=$D250,0,IF(SUM($D250,I227)&gt;AO$5,$S238/I227,$S238-SUM($I250:AN250)))</f>
        <v>0</v>
      </c>
      <c r="AP250" s="4">
        <f>IF(AP$5&lt;=$D250,0,IF(SUM($D250,I227)&gt;AP$5,$S238/I227,$S238-SUM($I250:AO250)))</f>
        <v>0</v>
      </c>
      <c r="AQ250" s="4">
        <f>IF(AQ$5&lt;=$D250,0,IF(SUM($D250,I227)&gt;AQ$5,$S238/I227,$S238-SUM($I250:AP250)))</f>
        <v>0</v>
      </c>
      <c r="AR250" s="4">
        <f>IF(AR$5&lt;=$D250,0,IF(SUM($D250,I227)&gt;AR$5,$S238/I227,$S238-SUM($I250:AQ250)))</f>
        <v>0</v>
      </c>
      <c r="AS250" s="4">
        <f>IF(AS$5&lt;=$D250,0,IF(SUM($D250,I227)&gt;AS$5,$S238/I227,$S238-SUM($I250:AR250)))</f>
        <v>0</v>
      </c>
      <c r="AT250" s="4">
        <f>IF(AT$5&lt;=$D250,0,IF(SUM($D250,I227)&gt;AT$5,$S238/I227,$S238-SUM($I250:AS250)))</f>
        <v>0</v>
      </c>
      <c r="AU250" s="4">
        <f>IF(AU$5&lt;=$D250,0,IF(SUM($D250,I227)&gt;AU$5,$S238/I227,$S238-SUM($I250:AT250)))</f>
        <v>0</v>
      </c>
      <c r="AV250" s="4">
        <f>IF(AV$5&lt;=$D250,0,IF(SUM($D250,I227)&gt;AV$5,$S238/I227,$S238-SUM($I250:AU250)))</f>
        <v>0</v>
      </c>
      <c r="AW250" s="4">
        <f>IF(AW$5&lt;=$D250,0,IF(SUM($D250,I227)&gt;AW$5,$S238/I227,$S238-SUM($I250:AV250)))</f>
        <v>0</v>
      </c>
      <c r="AX250" s="4">
        <f>IF(AX$5&lt;=$D250,0,IF(SUM($D250,I227)&gt;AX$5,$S238/I227,$S238-SUM($I250:AW250)))</f>
        <v>0</v>
      </c>
      <c r="AY250" s="4">
        <f>IF(AY$5&lt;=$D250,0,IF(SUM($D250,I227)&gt;AY$5,$S238/I227,$S238-SUM($I250:AX250)))</f>
        <v>0</v>
      </c>
      <c r="AZ250" s="4">
        <f>IF(AZ$5&lt;=$D250,0,IF(SUM($D250,I227)&gt;AZ$5,$S238/I227,$S238-SUM($I250:AY250)))</f>
        <v>0</v>
      </c>
      <c r="BA250" s="4">
        <f>IF(BA$5&lt;=$D250,0,IF(SUM($D250,I227)&gt;BA$5,$S238/I227,$S238-SUM($I250:AZ250)))</f>
        <v>0</v>
      </c>
      <c r="BB250" s="4">
        <f>IF(BB$5&lt;=$D250,0,IF(SUM($D250,I227)&gt;BB$5,$S238/I227,$S238-SUM($I250:BA250)))</f>
        <v>0</v>
      </c>
      <c r="BC250" s="4">
        <f>IF(BC$5&lt;=$D250,0,IF(SUM($D250,I227)&gt;BC$5,$S238/I227,$S238-SUM($I250:BB250)))</f>
        <v>0</v>
      </c>
      <c r="BD250" s="4">
        <f>IF(BD$5&lt;=$D250,0,IF(SUM($D250,I227)&gt;BD$5,$S238/I227,$S238-SUM($I250:BC250)))</f>
        <v>0</v>
      </c>
      <c r="BE250" s="4">
        <f>IF(BE$5&lt;=$D250,0,IF(SUM($D250,I227)&gt;BE$5,$S238/I227,$S238-SUM($I250:BD250)))</f>
        <v>0</v>
      </c>
      <c r="BF250" s="4">
        <f>IF(BF$5&lt;=$D250,0,IF(SUM($D250,I227)&gt;BF$5,$S238/I227,$S238-SUM($I250:BE250)))</f>
        <v>0</v>
      </c>
      <c r="BG250" s="4">
        <f>IF(BG$5&lt;=$D250,0,IF(SUM($D250,I227)&gt;BG$5,$S238/I227,$S238-SUM($I250:BF250)))</f>
        <v>0</v>
      </c>
      <c r="BH250" s="4">
        <f>IF(BH$5&lt;=$D250,0,IF(SUM($D250,I227)&gt;BH$5,$S238/I227,$S238-SUM($I250:BG250)))</f>
        <v>0</v>
      </c>
      <c r="BI250" s="4">
        <f>IF(BI$5&lt;=$D250,0,IF(SUM($D250,I227)&gt;BI$5,$S238/I227,$S238-SUM($I250:BH250)))</f>
        <v>0</v>
      </c>
      <c r="BJ250" s="4">
        <f>IF(BJ$5&lt;=$D250,0,IF(SUM($D250,I227)&gt;BJ$5,$S238/I227,$S238-SUM($I250:BI250)))</f>
        <v>0</v>
      </c>
      <c r="BK250" s="4">
        <f>IF(BK$5&lt;=$D250,0,IF(SUM($D250,I227)&gt;BK$5,$S238/I227,$S238-SUM($I250:BJ250)))</f>
        <v>0</v>
      </c>
      <c r="BL250" s="4">
        <f>IF(BL$5&lt;=$D250,0,IF(SUM($D250,I227)&gt;BL$5,$S238/I227,$S238-SUM($I250:BK250)))</f>
        <v>0</v>
      </c>
      <c r="BM250" s="4">
        <f>IF(BM$5&lt;=$D250,0,IF(SUM($D250,I227)&gt;BM$5,$S238/I227,$S238-SUM($I250:BL250)))</f>
        <v>0</v>
      </c>
      <c r="BN250" s="4">
        <f>IF(BN$5&lt;=$D250,0,IF(SUM($D250,I227)&gt;BN$5,$S238/I227,$S238-SUM($I250:BM250)))</f>
        <v>0</v>
      </c>
      <c r="BO250" s="4">
        <f>IF(BO$5&lt;=$D250,0,IF(SUM($D250,I227)&gt;BO$5,$S238/I227,$S238-SUM($I250:BN250)))</f>
        <v>0</v>
      </c>
      <c r="BP250" s="4">
        <f>IF(BP$5&lt;=$D250,0,IF(SUM($D250,I227)&gt;BP$5,$S238/I227,$S238-SUM($I250:BO250)))</f>
        <v>0</v>
      </c>
      <c r="BQ250" s="4">
        <f>IF(BQ$5&lt;=$D250,0,IF(SUM($D250,I227)&gt;BQ$5,$S238/I227,$S238-SUM($I250:BP250)))</f>
        <v>0</v>
      </c>
    </row>
    <row r="251" spans="4:69" ht="12.75" customHeight="1">
      <c r="D251" s="23">
        <f t="shared" si="285"/>
        <v>2021</v>
      </c>
      <c r="E251" s="1" t="s">
        <v>25</v>
      </c>
      <c r="I251" s="34"/>
      <c r="J251" s="4">
        <f>IF(J$5&lt;=$D251,0,IF(SUM($D251,I227)&gt;J$5,$T238/I227,$T238-SUM($I251:I251)))</f>
        <v>0</v>
      </c>
      <c r="K251" s="4">
        <f>IF(K$5&lt;=$D251,0,IF(SUM($D251,I227)&gt;K$5,$T238/I227,$T238-SUM($I251:J251)))</f>
        <v>0</v>
      </c>
      <c r="L251" s="4">
        <f>IF(L$5&lt;=$D251,0,IF(SUM($D251,I227)&gt;L$5,$T238/I227,$T238-SUM($I251:K251)))</f>
        <v>0</v>
      </c>
      <c r="M251" s="4">
        <f>IF(M$5&lt;=$D251,0,IF(SUM($D251,I227)&gt;M$5,$T238/I227,$T238-SUM($I251:L251)))</f>
        <v>0</v>
      </c>
      <c r="N251" s="4">
        <f>IF(N$5&lt;=$D251,0,IF(SUM($D251,I227)&gt;N$5,$T238/I227,$T238-SUM($I251:M251)))</f>
        <v>0</v>
      </c>
      <c r="O251" s="4">
        <f>IF(O$5&lt;=$D251,0,IF(SUM($D251,I227)&gt;O$5,$T238/I227,$T238-SUM($I251:N251)))</f>
        <v>0</v>
      </c>
      <c r="P251" s="4">
        <f>IF(P$5&lt;=$D251,0,IF(SUM($D251,I227)&gt;P$5,$T238/I227,$T238-SUM($I251:O251)))</f>
        <v>0</v>
      </c>
      <c r="Q251" s="4">
        <f>IF(Q$5&lt;=$D251,0,IF(SUM($D251,I227)&gt;Q$5,$T238/I227,$T238-SUM($I251:P251)))</f>
        <v>0</v>
      </c>
      <c r="R251" s="4">
        <f>IF(R$5&lt;=$D251,0,IF(SUM($D251,I227)&gt;R$5,$T238/I227,$T238-SUM($I251:Q251)))</f>
        <v>0</v>
      </c>
      <c r="S251" s="4">
        <f>IF(S$5&lt;=$D251,0,IF(SUM($D251,I227)&gt;S$5,$T238/I227,$T238-SUM($I251:R251)))</f>
        <v>0</v>
      </c>
      <c r="T251" s="4">
        <f>IF(T$5&lt;=$D251,0,IF(SUM($D251,I227)&gt;T$5,$T238/I227,$T238-SUM($I251:S251)))</f>
        <v>0</v>
      </c>
      <c r="U251" s="4">
        <f>IF(U$5&lt;=$D251,0,IF(SUM($D251,I227)&gt;U$5,$T238/I227,$T238-SUM($I251:T251)))</f>
        <v>0</v>
      </c>
      <c r="V251" s="4">
        <f>IF(V$5&lt;=$D251,0,IF(SUM($D251,I227)&gt;V$5,$T238/I227,$T238-SUM($I251:U251)))</f>
        <v>0</v>
      </c>
      <c r="W251" s="4">
        <f>IF(W$5&lt;=$D251,0,IF(SUM($D251,I227)&gt;W$5,$T238/I227,$T238-SUM($I251:V251)))</f>
        <v>0</v>
      </c>
      <c r="X251" s="4">
        <f>IF(X$5&lt;=$D251,0,IF(SUM($D251,I227)&gt;X$5,$T238/I227,$T238-SUM($I251:W251)))</f>
        <v>0</v>
      </c>
      <c r="Y251" s="4">
        <f>IF(Y$5&lt;=$D251,0,IF(SUM($D251,I227)&gt;Y$5,$T238/I227,$T238-SUM($I251:X251)))</f>
        <v>0</v>
      </c>
      <c r="Z251" s="4">
        <f>IF(Z$5&lt;=$D251,0,IF(SUM($D251,I227)&gt;Z$5,$T238/I227,$T238-SUM($I251:Y251)))</f>
        <v>0</v>
      </c>
      <c r="AA251" s="4">
        <f>IF(AA$5&lt;=$D251,0,IF(SUM($D251,I227)&gt;AA$5,$T238/I227,$T238-SUM($I251:Z251)))</f>
        <v>0</v>
      </c>
      <c r="AB251" s="4">
        <f>IF(AB$5&lt;=$D251,0,IF(SUM($D251,I227)&gt;AB$5,$T238/I227,$T238-SUM($I251:AA251)))</f>
        <v>0</v>
      </c>
      <c r="AC251" s="4">
        <f>IF(AC$5&lt;=$D251,0,IF(SUM($D251,I227)&gt;AC$5,$T238/I227,$T238-SUM($I251:AB251)))</f>
        <v>0</v>
      </c>
      <c r="AD251" s="4">
        <f>IF(AD$5&lt;=$D251,0,IF(SUM($D251,I227)&gt;AD$5,$T238/I227,$T238-SUM($I251:AC251)))</f>
        <v>0</v>
      </c>
      <c r="AE251" s="4">
        <f>IF(AE$5&lt;=$D251,0,IF(SUM($D251,I227)&gt;AE$5,$T238/I227,$T238-SUM($I251:AD251)))</f>
        <v>0</v>
      </c>
      <c r="AF251" s="4">
        <f>IF(AF$5&lt;=$D251,0,IF(SUM($D251,I227)&gt;AF$5,$T238/I227,$T238-SUM($I251:AE251)))</f>
        <v>0</v>
      </c>
      <c r="AG251" s="4">
        <f>IF(AG$5&lt;=$D251,0,IF(SUM($D251,I227)&gt;AG$5,$T238/I227,$T238-SUM($I251:AF251)))</f>
        <v>0</v>
      </c>
      <c r="AH251" s="4">
        <f>IF(AH$5&lt;=$D251,0,IF(SUM($D251,I227)&gt;AH$5,$T238/I227,$T238-SUM($I251:AG251)))</f>
        <v>0</v>
      </c>
      <c r="AI251" s="4">
        <f>IF(AI$5&lt;=$D251,0,IF(SUM($D251,I227)&gt;AI$5,$T238/I227,$T238-SUM($I251:AH251)))</f>
        <v>0</v>
      </c>
      <c r="AJ251" s="4">
        <f>IF(AJ$5&lt;=$D251,0,IF(SUM($D251,I227)&gt;AJ$5,$T238/I227,$T238-SUM($I251:AI251)))</f>
        <v>0</v>
      </c>
      <c r="AK251" s="4">
        <f>IF(AK$5&lt;=$D251,0,IF(SUM($D251,I227)&gt;AK$5,$T238/I227,$T238-SUM($I251:AJ251)))</f>
        <v>0</v>
      </c>
      <c r="AL251" s="4">
        <f>IF(AL$5&lt;=$D251,0,IF(SUM($D251,I227)&gt;AL$5,$T238/I227,$T238-SUM($I251:AK251)))</f>
        <v>0</v>
      </c>
      <c r="AM251" s="4">
        <f>IF(AM$5&lt;=$D251,0,IF(SUM($D251,I227)&gt;AM$5,$T238/I227,$T238-SUM($I251:AL251)))</f>
        <v>0</v>
      </c>
      <c r="AN251" s="4">
        <f>IF(AN$5&lt;=$D251,0,IF(SUM($D251,I227)&gt;AN$5,$T238/I227,$T238-SUM($I251:AM251)))</f>
        <v>0</v>
      </c>
      <c r="AO251" s="4">
        <f>IF(AO$5&lt;=$D251,0,IF(SUM($D251,I227)&gt;AO$5,$T238/I227,$T238-SUM($I251:AN251)))</f>
        <v>0</v>
      </c>
      <c r="AP251" s="4">
        <f>IF(AP$5&lt;=$D251,0,IF(SUM($D251,I227)&gt;AP$5,$T238/I227,$T238-SUM($I251:AO251)))</f>
        <v>0</v>
      </c>
      <c r="AQ251" s="4">
        <f>IF(AQ$5&lt;=$D251,0,IF(SUM($D251,I227)&gt;AQ$5,$T238/I227,$T238-SUM($I251:AP251)))</f>
        <v>0</v>
      </c>
      <c r="AR251" s="4">
        <f>IF(AR$5&lt;=$D251,0,IF(SUM($D251,I227)&gt;AR$5,$T238/I227,$T238-SUM($I251:AQ251)))</f>
        <v>0</v>
      </c>
      <c r="AS251" s="4">
        <f>IF(AS$5&lt;=$D251,0,IF(SUM($D251,I227)&gt;AS$5,$T238/I227,$T238-SUM($I251:AR251)))</f>
        <v>0</v>
      </c>
      <c r="AT251" s="4">
        <f>IF(AT$5&lt;=$D251,0,IF(SUM($D251,I227)&gt;AT$5,$T238/I227,$T238-SUM($I251:AS251)))</f>
        <v>0</v>
      </c>
      <c r="AU251" s="4">
        <f>IF(AU$5&lt;=$D251,0,IF(SUM($D251,I227)&gt;AU$5,$T238/I227,$T238-SUM($I251:AT251)))</f>
        <v>0</v>
      </c>
      <c r="AV251" s="4">
        <f>IF(AV$5&lt;=$D251,0,IF(SUM($D251,I227)&gt;AV$5,$T238/I227,$T238-SUM($I251:AU251)))</f>
        <v>0</v>
      </c>
      <c r="AW251" s="4">
        <f>IF(AW$5&lt;=$D251,0,IF(SUM($D251,I227)&gt;AW$5,$T238/I227,$T238-SUM($I251:AV251)))</f>
        <v>0</v>
      </c>
      <c r="AX251" s="4">
        <f>IF(AX$5&lt;=$D251,0,IF(SUM($D251,I227)&gt;AX$5,$T238/I227,$T238-SUM($I251:AW251)))</f>
        <v>0</v>
      </c>
      <c r="AY251" s="4">
        <f>IF(AY$5&lt;=$D251,0,IF(SUM($D251,I227)&gt;AY$5,$T238/I227,$T238-SUM($I251:AX251)))</f>
        <v>0</v>
      </c>
      <c r="AZ251" s="4">
        <f>IF(AZ$5&lt;=$D251,0,IF(SUM($D251,I227)&gt;AZ$5,$T238/I227,$T238-SUM($I251:AY251)))</f>
        <v>0</v>
      </c>
      <c r="BA251" s="4">
        <f>IF(BA$5&lt;=$D251,0,IF(SUM($D251,I227)&gt;BA$5,$T238/I227,$T238-SUM($I251:AZ251)))</f>
        <v>0</v>
      </c>
      <c r="BB251" s="4">
        <f>IF(BB$5&lt;=$D251,0,IF(SUM($D251,I227)&gt;BB$5,$T238/I227,$T238-SUM($I251:BA251)))</f>
        <v>0</v>
      </c>
      <c r="BC251" s="4">
        <f>IF(BC$5&lt;=$D251,0,IF(SUM($D251,I227)&gt;BC$5,$T238/I227,$T238-SUM($I251:BB251)))</f>
        <v>0</v>
      </c>
      <c r="BD251" s="4">
        <f>IF(BD$5&lt;=$D251,0,IF(SUM($D251,I227)&gt;BD$5,$T238/I227,$T238-SUM($I251:BC251)))</f>
        <v>0</v>
      </c>
      <c r="BE251" s="4">
        <f>IF(BE$5&lt;=$D251,0,IF(SUM($D251,I227)&gt;BE$5,$T238/I227,$T238-SUM($I251:BD251)))</f>
        <v>0</v>
      </c>
      <c r="BF251" s="4">
        <f>IF(BF$5&lt;=$D251,0,IF(SUM($D251,I227)&gt;BF$5,$T238/I227,$T238-SUM($I251:BE251)))</f>
        <v>0</v>
      </c>
      <c r="BG251" s="4">
        <f>IF(BG$5&lt;=$D251,0,IF(SUM($D251,I227)&gt;BG$5,$T238/I227,$T238-SUM($I251:BF251)))</f>
        <v>0</v>
      </c>
      <c r="BH251" s="4">
        <f>IF(BH$5&lt;=$D251,0,IF(SUM($D251,I227)&gt;BH$5,$T238/I227,$T238-SUM($I251:BG251)))</f>
        <v>0</v>
      </c>
      <c r="BI251" s="4">
        <f>IF(BI$5&lt;=$D251,0,IF(SUM($D251,I227)&gt;BI$5,$T238/I227,$T238-SUM($I251:BH251)))</f>
        <v>0</v>
      </c>
      <c r="BJ251" s="4">
        <f>IF(BJ$5&lt;=$D251,0,IF(SUM($D251,I227)&gt;BJ$5,$T238/I227,$T238-SUM($I251:BI251)))</f>
        <v>0</v>
      </c>
      <c r="BK251" s="4">
        <f>IF(BK$5&lt;=$D251,0,IF(SUM($D251,I227)&gt;BK$5,$T238/I227,$T238-SUM($I251:BJ251)))</f>
        <v>0</v>
      </c>
      <c r="BL251" s="4">
        <f>IF(BL$5&lt;=$D251,0,IF(SUM($D251,I227)&gt;BL$5,$T238/I227,$T238-SUM($I251:BK251)))</f>
        <v>0</v>
      </c>
      <c r="BM251" s="4">
        <f>IF(BM$5&lt;=$D251,0,IF(SUM($D251,I227)&gt;BM$5,$T238/I227,$T238-SUM($I251:BL251)))</f>
        <v>0</v>
      </c>
      <c r="BN251" s="4">
        <f>IF(BN$5&lt;=$D251,0,IF(SUM($D251,I227)&gt;BN$5,$T238/I227,$T238-SUM($I251:BM251)))</f>
        <v>0</v>
      </c>
      <c r="BO251" s="4">
        <f>IF(BO$5&lt;=$D251,0,IF(SUM($D251,I227)&gt;BO$5,$T238/I227,$T238-SUM($I251:BN251)))</f>
        <v>0</v>
      </c>
      <c r="BP251" s="4">
        <f>IF(BP$5&lt;=$D251,0,IF(SUM($D251,I227)&gt;BP$5,$T238/I227,$T238-SUM($I251:BO251)))</f>
        <v>0</v>
      </c>
      <c r="BQ251" s="4">
        <f>IF(BQ$5&lt;=$D251,0,IF(SUM($D251,I227)&gt;BQ$5,$T238/I227,$T238-SUM($I251:BP251)))</f>
        <v>0</v>
      </c>
    </row>
    <row r="252" spans="4:69" ht="12.75" customHeight="1">
      <c r="D252" s="23">
        <f t="shared" si="285"/>
        <v>2022</v>
      </c>
      <c r="E252" s="1" t="s">
        <v>25</v>
      </c>
      <c r="I252" s="34"/>
      <c r="J252" s="4">
        <f>IF(J$5&lt;=$D252,0,IF(SUM($D252,I227)&gt;J$5,$U238/I227,$U238-SUM($I252:I252)))</f>
        <v>0</v>
      </c>
      <c r="K252" s="4">
        <f>IF(K$5&lt;=$D252,0,IF(SUM($D252,I227)&gt;K$5,$U238/I227,$U238-SUM($I252:J252)))</f>
        <v>0</v>
      </c>
      <c r="L252" s="4">
        <f>IF(L$5&lt;=$D252,0,IF(SUM($D252,I227)&gt;L$5,$U238/I227,$U238-SUM($I252:K252)))</f>
        <v>0</v>
      </c>
      <c r="M252" s="4">
        <f>IF(M$5&lt;=$D252,0,IF(SUM($D252,I227)&gt;M$5,$U238/I227,$U238-SUM($I252:L252)))</f>
        <v>0</v>
      </c>
      <c r="N252" s="4">
        <f>IF(N$5&lt;=$D252,0,IF(SUM($D252,I227)&gt;N$5,$U238/I227,$U238-SUM($I252:M252)))</f>
        <v>0</v>
      </c>
      <c r="O252" s="4">
        <f>IF(O$5&lt;=$D252,0,IF(SUM($D252,I227)&gt;O$5,$U238/I227,$U238-SUM($I252:N252)))</f>
        <v>0</v>
      </c>
      <c r="P252" s="4">
        <f>IF(P$5&lt;=$D252,0,IF(SUM($D252,I227)&gt;P$5,$U238/I227,$U238-SUM($I252:O252)))</f>
        <v>0</v>
      </c>
      <c r="Q252" s="4">
        <f>IF(Q$5&lt;=$D252,0,IF(SUM($D252,I227)&gt;Q$5,$U238/I227,$U238-SUM($I252:P252)))</f>
        <v>0</v>
      </c>
      <c r="R252" s="4">
        <f>IF(R$5&lt;=$D252,0,IF(SUM($D252,I227)&gt;R$5,$U238/I227,$U238-SUM($I252:Q252)))</f>
        <v>0</v>
      </c>
      <c r="S252" s="4">
        <f>IF(S$5&lt;=$D252,0,IF(SUM($D252,I227)&gt;S$5,$U238/I227,$U238-SUM($I252:R252)))</f>
        <v>0</v>
      </c>
      <c r="T252" s="4">
        <f>IF(T$5&lt;=$D252,0,IF(SUM($D252,I227)&gt;T$5,$U238/I227,$U238-SUM($I252:S252)))</f>
        <v>0</v>
      </c>
      <c r="U252" s="4">
        <f>IF(U$5&lt;=$D252,0,IF(SUM($D252,I227)&gt;U$5,$U238/I227,$U238-SUM($I252:T252)))</f>
        <v>0</v>
      </c>
      <c r="V252" s="4">
        <f>IF(V$5&lt;=$D252,0,IF(SUM($D252,I227)&gt;V$5,$U238/I227,$U238-SUM($I252:U252)))</f>
        <v>0</v>
      </c>
      <c r="W252" s="4">
        <f>IF(W$5&lt;=$D252,0,IF(SUM($D252,I227)&gt;W$5,$U238/I227,$U238-SUM($I252:V252)))</f>
        <v>0</v>
      </c>
      <c r="X252" s="4">
        <f>IF(X$5&lt;=$D252,0,IF(SUM($D252,I227)&gt;X$5,$U238/I227,$U238-SUM($I252:W252)))</f>
        <v>0</v>
      </c>
      <c r="Y252" s="4">
        <f>IF(Y$5&lt;=$D252,0,IF(SUM($D252,I227)&gt;Y$5,$U238/I227,$U238-SUM($I252:X252)))</f>
        <v>0</v>
      </c>
      <c r="Z252" s="4">
        <f>IF(Z$5&lt;=$D252,0,IF(SUM($D252,I227)&gt;Z$5,$U238/I227,$U238-SUM($I252:Y252)))</f>
        <v>0</v>
      </c>
      <c r="AA252" s="4">
        <f>IF(AA$5&lt;=$D252,0,IF(SUM($D252,I227)&gt;AA$5,$U238/I227,$U238-SUM($I252:Z252)))</f>
        <v>0</v>
      </c>
      <c r="AB252" s="4">
        <f>IF(AB$5&lt;=$D252,0,IF(SUM($D252,I227)&gt;AB$5,$U238/I227,$U238-SUM($I252:AA252)))</f>
        <v>0</v>
      </c>
      <c r="AC252" s="4">
        <f>IF(AC$5&lt;=$D252,0,IF(SUM($D252,I227)&gt;AC$5,$U238/I227,$U238-SUM($I252:AB252)))</f>
        <v>0</v>
      </c>
      <c r="AD252" s="4">
        <f>IF(AD$5&lt;=$D252,0,IF(SUM($D252,I227)&gt;AD$5,$U238/I227,$U238-SUM($I252:AC252)))</f>
        <v>0</v>
      </c>
      <c r="AE252" s="4">
        <f>IF(AE$5&lt;=$D252,0,IF(SUM($D252,I227)&gt;AE$5,$U238/I227,$U238-SUM($I252:AD252)))</f>
        <v>0</v>
      </c>
      <c r="AF252" s="4">
        <f>IF(AF$5&lt;=$D252,0,IF(SUM($D252,I227)&gt;AF$5,$U238/I227,$U238-SUM($I252:AE252)))</f>
        <v>0</v>
      </c>
      <c r="AG252" s="4">
        <f>IF(AG$5&lt;=$D252,0,IF(SUM($D252,I227)&gt;AG$5,$U238/I227,$U238-SUM($I252:AF252)))</f>
        <v>0</v>
      </c>
      <c r="AH252" s="4">
        <f>IF(AH$5&lt;=$D252,0,IF(SUM($D252,I227)&gt;AH$5,$U238/I227,$U238-SUM($I252:AG252)))</f>
        <v>0</v>
      </c>
      <c r="AI252" s="4">
        <f>IF(AI$5&lt;=$D252,0,IF(SUM($D252,I227)&gt;AI$5,$U238/I227,$U238-SUM($I252:AH252)))</f>
        <v>0</v>
      </c>
      <c r="AJ252" s="4">
        <f>IF(AJ$5&lt;=$D252,0,IF(SUM($D252,I227)&gt;AJ$5,$U238/I227,$U238-SUM($I252:AI252)))</f>
        <v>0</v>
      </c>
      <c r="AK252" s="4">
        <f>IF(AK$5&lt;=$D252,0,IF(SUM($D252,I227)&gt;AK$5,$U238/I227,$U238-SUM($I252:AJ252)))</f>
        <v>0</v>
      </c>
      <c r="AL252" s="4">
        <f>IF(AL$5&lt;=$D252,0,IF(SUM($D252,I227)&gt;AL$5,$U238/I227,$U238-SUM($I252:AK252)))</f>
        <v>0</v>
      </c>
      <c r="AM252" s="4">
        <f>IF(AM$5&lt;=$D252,0,IF(SUM($D252,I227)&gt;AM$5,$U238/I227,$U238-SUM($I252:AL252)))</f>
        <v>0</v>
      </c>
      <c r="AN252" s="4">
        <f>IF(AN$5&lt;=$D252,0,IF(SUM($D252,I227)&gt;AN$5,$U238/I227,$U238-SUM($I252:AM252)))</f>
        <v>0</v>
      </c>
      <c r="AO252" s="4">
        <f>IF(AO$5&lt;=$D252,0,IF(SUM($D252,I227)&gt;AO$5,$U238/I227,$U238-SUM($I252:AN252)))</f>
        <v>0</v>
      </c>
      <c r="AP252" s="4">
        <f>IF(AP$5&lt;=$D252,0,IF(SUM($D252,I227)&gt;AP$5,$U238/I227,$U238-SUM($I252:AO252)))</f>
        <v>0</v>
      </c>
      <c r="AQ252" s="4">
        <f>IF(AQ$5&lt;=$D252,0,IF(SUM($D252,I227)&gt;AQ$5,$U238/I227,$U238-SUM($I252:AP252)))</f>
        <v>0</v>
      </c>
      <c r="AR252" s="4">
        <f>IF(AR$5&lt;=$D252,0,IF(SUM($D252,I227)&gt;AR$5,$U238/I227,$U238-SUM($I252:AQ252)))</f>
        <v>0</v>
      </c>
      <c r="AS252" s="4">
        <f>IF(AS$5&lt;=$D252,0,IF(SUM($D252,I227)&gt;AS$5,$U238/I227,$U238-SUM($I252:AR252)))</f>
        <v>0</v>
      </c>
      <c r="AT252" s="4">
        <f>IF(AT$5&lt;=$D252,0,IF(SUM($D252,I227)&gt;AT$5,$U238/I227,$U238-SUM($I252:AS252)))</f>
        <v>0</v>
      </c>
      <c r="AU252" s="4">
        <f>IF(AU$5&lt;=$D252,0,IF(SUM($D252,I227)&gt;AU$5,$U238/I227,$U238-SUM($I252:AT252)))</f>
        <v>0</v>
      </c>
      <c r="AV252" s="4">
        <f>IF(AV$5&lt;=$D252,0,IF(SUM($D252,I227)&gt;AV$5,$U238/I227,$U238-SUM($I252:AU252)))</f>
        <v>0</v>
      </c>
      <c r="AW252" s="4">
        <f>IF(AW$5&lt;=$D252,0,IF(SUM($D252,I227)&gt;AW$5,$U238/I227,$U238-SUM($I252:AV252)))</f>
        <v>0</v>
      </c>
      <c r="AX252" s="4">
        <f>IF(AX$5&lt;=$D252,0,IF(SUM($D252,I227)&gt;AX$5,$U238/I227,$U238-SUM($I252:AW252)))</f>
        <v>0</v>
      </c>
      <c r="AY252" s="4">
        <f>IF(AY$5&lt;=$D252,0,IF(SUM($D252,I227)&gt;AY$5,$U238/I227,$U238-SUM($I252:AX252)))</f>
        <v>0</v>
      </c>
      <c r="AZ252" s="4">
        <f>IF(AZ$5&lt;=$D252,0,IF(SUM($D252,I227)&gt;AZ$5,$U238/I227,$U238-SUM($I252:AY252)))</f>
        <v>0</v>
      </c>
      <c r="BA252" s="4">
        <f>IF(BA$5&lt;=$D252,0,IF(SUM($D252,I227)&gt;BA$5,$U238/I227,$U238-SUM($I252:AZ252)))</f>
        <v>0</v>
      </c>
      <c r="BB252" s="4">
        <f>IF(BB$5&lt;=$D252,0,IF(SUM($D252,I227)&gt;BB$5,$U238/I227,$U238-SUM($I252:BA252)))</f>
        <v>0</v>
      </c>
      <c r="BC252" s="4">
        <f>IF(BC$5&lt;=$D252,0,IF(SUM($D252,I227)&gt;BC$5,$U238/I227,$U238-SUM($I252:BB252)))</f>
        <v>0</v>
      </c>
      <c r="BD252" s="4">
        <f>IF(BD$5&lt;=$D252,0,IF(SUM($D252,I227)&gt;BD$5,$U238/I227,$U238-SUM($I252:BC252)))</f>
        <v>0</v>
      </c>
      <c r="BE252" s="4">
        <f>IF(BE$5&lt;=$D252,0,IF(SUM($D252,I227)&gt;BE$5,$U238/I227,$U238-SUM($I252:BD252)))</f>
        <v>0</v>
      </c>
      <c r="BF252" s="4">
        <f>IF(BF$5&lt;=$D252,0,IF(SUM($D252,I227)&gt;BF$5,$U238/I227,$U238-SUM($I252:BE252)))</f>
        <v>0</v>
      </c>
      <c r="BG252" s="4">
        <f>IF(BG$5&lt;=$D252,0,IF(SUM($D252,I227)&gt;BG$5,$U238/I227,$U238-SUM($I252:BF252)))</f>
        <v>0</v>
      </c>
      <c r="BH252" s="4">
        <f>IF(BH$5&lt;=$D252,0,IF(SUM($D252,I227)&gt;BH$5,$U238/I227,$U238-SUM($I252:BG252)))</f>
        <v>0</v>
      </c>
      <c r="BI252" s="4">
        <f>IF(BI$5&lt;=$D252,0,IF(SUM($D252,I227)&gt;BI$5,$U238/I227,$U238-SUM($I252:BH252)))</f>
        <v>0</v>
      </c>
      <c r="BJ252" s="4">
        <f>IF(BJ$5&lt;=$D252,0,IF(SUM($D252,I227)&gt;BJ$5,$U238/I227,$U238-SUM($I252:BI252)))</f>
        <v>0</v>
      </c>
      <c r="BK252" s="4">
        <f>IF(BK$5&lt;=$D252,0,IF(SUM($D252,I227)&gt;BK$5,$U238/I227,$U238-SUM($I252:BJ252)))</f>
        <v>0</v>
      </c>
      <c r="BL252" s="4">
        <f>IF(BL$5&lt;=$D252,0,IF(SUM($D252,I227)&gt;BL$5,$U238/I227,$U238-SUM($I252:BK252)))</f>
        <v>0</v>
      </c>
      <c r="BM252" s="4">
        <f>IF(BM$5&lt;=$D252,0,IF(SUM($D252,I227)&gt;BM$5,$U238/I227,$U238-SUM($I252:BL252)))</f>
        <v>0</v>
      </c>
      <c r="BN252" s="4">
        <f>IF(BN$5&lt;=$D252,0,IF(SUM($D252,I227)&gt;BN$5,$U238/I227,$U238-SUM($I252:BM252)))</f>
        <v>0</v>
      </c>
      <c r="BO252" s="4">
        <f>IF(BO$5&lt;=$D252,0,IF(SUM($D252,I227)&gt;BO$5,$U238/I227,$U238-SUM($I252:BN252)))</f>
        <v>0</v>
      </c>
      <c r="BP252" s="4">
        <f>IF(BP$5&lt;=$D252,0,IF(SUM($D252,I227)&gt;BP$5,$U238/I227,$U238-SUM($I252:BO252)))</f>
        <v>0</v>
      </c>
      <c r="BQ252" s="4">
        <f>IF(BQ$5&lt;=$D252,0,IF(SUM($D252,I227)&gt;BQ$5,$U238/I227,$U238-SUM($I252:BP252)))</f>
        <v>0</v>
      </c>
    </row>
    <row r="253" spans="4:69" ht="12.75" customHeight="1">
      <c r="D253" s="23">
        <f t="shared" si="285"/>
        <v>2023</v>
      </c>
      <c r="E253" s="1" t="s">
        <v>25</v>
      </c>
      <c r="I253" s="34"/>
      <c r="J253" s="4">
        <f>IF(J$5&lt;=$D253,0,IF(SUM($D253,I227)&gt;J$5,$V238/I227,$V238-SUM($I253:I253)))</f>
        <v>0</v>
      </c>
      <c r="K253" s="4">
        <f>IF(K$5&lt;=$D253,0,IF(SUM($D253,I227)&gt;K$5,$V238/I227,$V238-SUM($I253:J253)))</f>
        <v>0</v>
      </c>
      <c r="L253" s="4">
        <f>IF(L$5&lt;=$D253,0,IF(SUM($D253,I227)&gt;L$5,$V238/I227,$V238-SUM($I253:K253)))</f>
        <v>0</v>
      </c>
      <c r="M253" s="4">
        <f>IF(M$5&lt;=$D253,0,IF(SUM($D253,I227)&gt;M$5,$V238/I227,$V238-SUM($I253:L253)))</f>
        <v>0</v>
      </c>
      <c r="N253" s="4">
        <f>IF(N$5&lt;=$D253,0,IF(SUM($D253,I227)&gt;N$5,$V238/I227,$V238-SUM($I253:M253)))</f>
        <v>0</v>
      </c>
      <c r="O253" s="4">
        <f>IF(O$5&lt;=$D253,0,IF(SUM($D253,I227)&gt;O$5,$V238/I227,$V238-SUM($I253:N253)))</f>
        <v>0</v>
      </c>
      <c r="P253" s="4">
        <f>IF(P$5&lt;=$D253,0,IF(SUM($D253,I227)&gt;P$5,$V238/I227,$V238-SUM($I253:O253)))</f>
        <v>0</v>
      </c>
      <c r="Q253" s="4">
        <f>IF(Q$5&lt;=$D253,0,IF(SUM($D253,I227)&gt;Q$5,$V238/I227,$V238-SUM($I253:P253)))</f>
        <v>0</v>
      </c>
      <c r="R253" s="4">
        <f>IF(R$5&lt;=$D253,0,IF(SUM($D253,I227)&gt;R$5,$V238/I227,$V238-SUM($I253:Q253)))</f>
        <v>0</v>
      </c>
      <c r="S253" s="4">
        <f>IF(S$5&lt;=$D253,0,IF(SUM($D253,I227)&gt;S$5,$V238/I227,$V238-SUM($I253:R253)))</f>
        <v>0</v>
      </c>
      <c r="T253" s="4">
        <f>IF(T$5&lt;=$D253,0,IF(SUM($D253,I227)&gt;T$5,$V238/I227,$V238-SUM($I253:S253)))</f>
        <v>0</v>
      </c>
      <c r="U253" s="4">
        <f>IF(U$5&lt;=$D253,0,IF(SUM($D253,I227)&gt;U$5,$V238/I227,$V238-SUM($I253:T253)))</f>
        <v>0</v>
      </c>
      <c r="V253" s="4">
        <f>IF(V$5&lt;=$D253,0,IF(SUM($D253,I227)&gt;V$5,$V238/I227,$V238-SUM($I253:U253)))</f>
        <v>0</v>
      </c>
      <c r="W253" s="4">
        <f>IF(W$5&lt;=$D253,0,IF(SUM($D253,I227)&gt;W$5,$V238/I227,$V238-SUM($I253:V253)))</f>
        <v>0</v>
      </c>
      <c r="X253" s="4">
        <f>IF(X$5&lt;=$D253,0,IF(SUM($D253,I227)&gt;X$5,$V238/I227,$V238-SUM($I253:W253)))</f>
        <v>0</v>
      </c>
      <c r="Y253" s="4">
        <f>IF(Y$5&lt;=$D253,0,IF(SUM($D253,I227)&gt;Y$5,$V238/I227,$V238-SUM($I253:X253)))</f>
        <v>0</v>
      </c>
      <c r="Z253" s="4">
        <f>IF(Z$5&lt;=$D253,0,IF(SUM($D253,I227)&gt;Z$5,$V238/I227,$V238-SUM($I253:Y253)))</f>
        <v>0</v>
      </c>
      <c r="AA253" s="4">
        <f>IF(AA$5&lt;=$D253,0,IF(SUM($D253,I227)&gt;AA$5,$V238/I227,$V238-SUM($I253:Z253)))</f>
        <v>0</v>
      </c>
      <c r="AB253" s="4">
        <f>IF(AB$5&lt;=$D253,0,IF(SUM($D253,I227)&gt;AB$5,$V238/I227,$V238-SUM($I253:AA253)))</f>
        <v>0</v>
      </c>
      <c r="AC253" s="4">
        <f>IF(AC$5&lt;=$D253,0,IF(SUM($D253,I227)&gt;AC$5,$V238/I227,$V238-SUM($I253:AB253)))</f>
        <v>0</v>
      </c>
      <c r="AD253" s="4">
        <f>IF(AD$5&lt;=$D253,0,IF(SUM($D253,I227)&gt;AD$5,$V238/I227,$V238-SUM($I253:AC253)))</f>
        <v>0</v>
      </c>
      <c r="AE253" s="4">
        <f>IF(AE$5&lt;=$D253,0,IF(SUM($D253,I227)&gt;AE$5,$V238/I227,$V238-SUM($I253:AD253)))</f>
        <v>0</v>
      </c>
      <c r="AF253" s="4">
        <f>IF(AF$5&lt;=$D253,0,IF(SUM($D253,I227)&gt;AF$5,$V238/I227,$V238-SUM($I253:AE253)))</f>
        <v>0</v>
      </c>
      <c r="AG253" s="4">
        <f>IF(AG$5&lt;=$D253,0,IF(SUM($D253,I227)&gt;AG$5,$V238/I227,$V238-SUM($I253:AF253)))</f>
        <v>0</v>
      </c>
      <c r="AH253" s="4">
        <f>IF(AH$5&lt;=$D253,0,IF(SUM($D253,I227)&gt;AH$5,$V238/I227,$V238-SUM($I253:AG253)))</f>
        <v>0</v>
      </c>
      <c r="AI253" s="4">
        <f>IF(AI$5&lt;=$D253,0,IF(SUM($D253,I227)&gt;AI$5,$V238/I227,$V238-SUM($I253:AH253)))</f>
        <v>0</v>
      </c>
      <c r="AJ253" s="4">
        <f>IF(AJ$5&lt;=$D253,0,IF(SUM($D253,I227)&gt;AJ$5,$V238/I227,$V238-SUM($I253:AI253)))</f>
        <v>0</v>
      </c>
      <c r="AK253" s="4">
        <f>IF(AK$5&lt;=$D253,0,IF(SUM($D253,I227)&gt;AK$5,$V238/I227,$V238-SUM($I253:AJ253)))</f>
        <v>0</v>
      </c>
      <c r="AL253" s="4">
        <f>IF(AL$5&lt;=$D253,0,IF(SUM($D253,I227)&gt;AL$5,$V238/I227,$V238-SUM($I253:AK253)))</f>
        <v>0</v>
      </c>
      <c r="AM253" s="4">
        <f>IF(AM$5&lt;=$D253,0,IF(SUM($D253,I227)&gt;AM$5,$V238/I227,$V238-SUM($I253:AL253)))</f>
        <v>0</v>
      </c>
      <c r="AN253" s="4">
        <f>IF(AN$5&lt;=$D253,0,IF(SUM($D253,I227)&gt;AN$5,$V238/I227,$V238-SUM($I253:AM253)))</f>
        <v>0</v>
      </c>
      <c r="AO253" s="4">
        <f>IF(AO$5&lt;=$D253,0,IF(SUM($D253,I227)&gt;AO$5,$V238/I227,$V238-SUM($I253:AN253)))</f>
        <v>0</v>
      </c>
      <c r="AP253" s="4">
        <f>IF(AP$5&lt;=$D253,0,IF(SUM($D253,I227)&gt;AP$5,$V238/I227,$V238-SUM($I253:AO253)))</f>
        <v>0</v>
      </c>
      <c r="AQ253" s="4">
        <f>IF(AQ$5&lt;=$D253,0,IF(SUM($D253,I227)&gt;AQ$5,$V238/I227,$V238-SUM($I253:AP253)))</f>
        <v>0</v>
      </c>
      <c r="AR253" s="4">
        <f>IF(AR$5&lt;=$D253,0,IF(SUM($D253,I227)&gt;AR$5,$V238/I227,$V238-SUM($I253:AQ253)))</f>
        <v>0</v>
      </c>
      <c r="AS253" s="4">
        <f>IF(AS$5&lt;=$D253,0,IF(SUM($D253,I227)&gt;AS$5,$V238/I227,$V238-SUM($I253:AR253)))</f>
        <v>0</v>
      </c>
      <c r="AT253" s="4">
        <f>IF(AT$5&lt;=$D253,0,IF(SUM($D253,I227)&gt;AT$5,$V238/I227,$V238-SUM($I253:AS253)))</f>
        <v>0</v>
      </c>
      <c r="AU253" s="4">
        <f>IF(AU$5&lt;=$D253,0,IF(SUM($D253,I227)&gt;AU$5,$V238/I227,$V238-SUM($I253:AT253)))</f>
        <v>0</v>
      </c>
      <c r="AV253" s="4">
        <f>IF(AV$5&lt;=$D253,0,IF(SUM($D253,I227)&gt;AV$5,$V238/I227,$V238-SUM($I253:AU253)))</f>
        <v>0</v>
      </c>
      <c r="AW253" s="4">
        <f>IF(AW$5&lt;=$D253,0,IF(SUM($D253,I227)&gt;AW$5,$V238/I227,$V238-SUM($I253:AV253)))</f>
        <v>0</v>
      </c>
      <c r="AX253" s="4">
        <f>IF(AX$5&lt;=$D253,0,IF(SUM($D253,I227)&gt;AX$5,$V238/I227,$V238-SUM($I253:AW253)))</f>
        <v>0</v>
      </c>
      <c r="AY253" s="4">
        <f>IF(AY$5&lt;=$D253,0,IF(SUM($D253,I227)&gt;AY$5,$V238/I227,$V238-SUM($I253:AX253)))</f>
        <v>0</v>
      </c>
      <c r="AZ253" s="4">
        <f>IF(AZ$5&lt;=$D253,0,IF(SUM($D253,I227)&gt;AZ$5,$V238/I227,$V238-SUM($I253:AY253)))</f>
        <v>0</v>
      </c>
      <c r="BA253" s="4">
        <f>IF(BA$5&lt;=$D253,0,IF(SUM($D253,I227)&gt;BA$5,$V238/I227,$V238-SUM($I253:AZ253)))</f>
        <v>0</v>
      </c>
      <c r="BB253" s="4">
        <f>IF(BB$5&lt;=$D253,0,IF(SUM($D253,I227)&gt;BB$5,$V238/I227,$V238-SUM($I253:BA253)))</f>
        <v>0</v>
      </c>
      <c r="BC253" s="4">
        <f>IF(BC$5&lt;=$D253,0,IF(SUM($D253,I227)&gt;BC$5,$V238/I227,$V238-SUM($I253:BB253)))</f>
        <v>0</v>
      </c>
      <c r="BD253" s="4">
        <f>IF(BD$5&lt;=$D253,0,IF(SUM($D253,I227)&gt;BD$5,$V238/I227,$V238-SUM($I253:BC253)))</f>
        <v>0</v>
      </c>
      <c r="BE253" s="4">
        <f>IF(BE$5&lt;=$D253,0,IF(SUM($D253,I227)&gt;BE$5,$V238/I227,$V238-SUM($I253:BD253)))</f>
        <v>0</v>
      </c>
      <c r="BF253" s="4">
        <f>IF(BF$5&lt;=$D253,0,IF(SUM($D253,I227)&gt;BF$5,$V238/I227,$V238-SUM($I253:BE253)))</f>
        <v>0</v>
      </c>
      <c r="BG253" s="4">
        <f>IF(BG$5&lt;=$D253,0,IF(SUM($D253,I227)&gt;BG$5,$V238/I227,$V238-SUM($I253:BF253)))</f>
        <v>0</v>
      </c>
      <c r="BH253" s="4">
        <f>IF(BH$5&lt;=$D253,0,IF(SUM($D253,I227)&gt;BH$5,$V238/I227,$V238-SUM($I253:BG253)))</f>
        <v>0</v>
      </c>
      <c r="BI253" s="4">
        <f>IF(BI$5&lt;=$D253,0,IF(SUM($D253,I227)&gt;BI$5,$V238/I227,$V238-SUM($I253:BH253)))</f>
        <v>0</v>
      </c>
      <c r="BJ253" s="4">
        <f>IF(BJ$5&lt;=$D253,0,IF(SUM($D253,I227)&gt;BJ$5,$V238/I227,$V238-SUM($I253:BI253)))</f>
        <v>0</v>
      </c>
      <c r="BK253" s="4">
        <f>IF(BK$5&lt;=$D253,0,IF(SUM($D253,I227)&gt;BK$5,$V238/I227,$V238-SUM($I253:BJ253)))</f>
        <v>0</v>
      </c>
      <c r="BL253" s="4">
        <f>IF(BL$5&lt;=$D253,0,IF(SUM($D253,I227)&gt;BL$5,$V238/I227,$V238-SUM($I253:BK253)))</f>
        <v>0</v>
      </c>
      <c r="BM253" s="4">
        <f>IF(BM$5&lt;=$D253,0,IF(SUM($D253,I227)&gt;BM$5,$V238/I227,$V238-SUM($I253:BL253)))</f>
        <v>0</v>
      </c>
      <c r="BN253" s="4">
        <f>IF(BN$5&lt;=$D253,0,IF(SUM($D253,I227)&gt;BN$5,$V238/I227,$V238-SUM($I253:BM253)))</f>
        <v>0</v>
      </c>
      <c r="BO253" s="4">
        <f>IF(BO$5&lt;=$D253,0,IF(SUM($D253,I227)&gt;BO$5,$V238/I227,$V238-SUM($I253:BN253)))</f>
        <v>0</v>
      </c>
      <c r="BP253" s="4">
        <f>IF(BP$5&lt;=$D253,0,IF(SUM($D253,I227)&gt;BP$5,$V238/I227,$V238-SUM($I253:BO253)))</f>
        <v>0</v>
      </c>
      <c r="BQ253" s="4">
        <f>IF(BQ$5&lt;=$D253,0,IF(SUM($D253,I227)&gt;BQ$5,$V238/I227,$V238-SUM($I253:BP253)))</f>
        <v>0</v>
      </c>
    </row>
    <row r="254" spans="4:69" ht="12.75" customHeight="1">
      <c r="D254" s="23">
        <f t="shared" si="285"/>
        <v>2024</v>
      </c>
      <c r="E254" s="1" t="s">
        <v>25</v>
      </c>
      <c r="I254" s="34"/>
      <c r="J254" s="4">
        <f>IF(J$5&lt;=$D254,0,IF(SUM($D254,I227)&gt;J$5,$W238/I227,$W238-SUM($I254:I254)))</f>
        <v>0</v>
      </c>
      <c r="K254" s="4">
        <f>IF(K$5&lt;=$D254,0,IF(SUM($D254,I227)&gt;K$5,$W238/I227,$W238-SUM($I254:J254)))</f>
        <v>0</v>
      </c>
      <c r="L254" s="4">
        <f>IF(L$5&lt;=$D254,0,IF(SUM($D254,I227)&gt;L$5,$W238/I227,$W238-SUM($I254:K254)))</f>
        <v>0</v>
      </c>
      <c r="M254" s="4">
        <f>IF(M$5&lt;=$D254,0,IF(SUM($D254,I227)&gt;M$5,$W238/I227,$W238-SUM($I254:L254)))</f>
        <v>0</v>
      </c>
      <c r="N254" s="4">
        <f>IF(N$5&lt;=$D254,0,IF(SUM($D254,I227)&gt;N$5,$W238/I227,$W238-SUM($I254:M254)))</f>
        <v>0</v>
      </c>
      <c r="O254" s="4">
        <f>IF(O$5&lt;=$D254,0,IF(SUM($D254,I227)&gt;O$5,$W238/I227,$W238-SUM($I254:N254)))</f>
        <v>0</v>
      </c>
      <c r="P254" s="4">
        <f>IF(P$5&lt;=$D254,0,IF(SUM($D254,I227)&gt;P$5,$W238/I227,$W238-SUM($I254:O254)))</f>
        <v>0</v>
      </c>
      <c r="Q254" s="4">
        <f>IF(Q$5&lt;=$D254,0,IF(SUM($D254,I227)&gt;Q$5,$W238/I227,$W238-SUM($I254:P254)))</f>
        <v>0</v>
      </c>
      <c r="R254" s="4">
        <f>IF(R$5&lt;=$D254,0,IF(SUM($D254,I227)&gt;R$5,$W238/I227,$W238-SUM($I254:Q254)))</f>
        <v>0</v>
      </c>
      <c r="S254" s="4">
        <f>IF(S$5&lt;=$D254,0,IF(SUM($D254,I227)&gt;S$5,$W238/I227,$W238-SUM($I254:R254)))</f>
        <v>0</v>
      </c>
      <c r="T254" s="4">
        <f>IF(T$5&lt;=$D254,0,IF(SUM($D254,I227)&gt;T$5,$W238/I227,$W238-SUM($I254:S254)))</f>
        <v>0</v>
      </c>
      <c r="U254" s="4">
        <f>IF(U$5&lt;=$D254,0,IF(SUM($D254,I227)&gt;U$5,$W238/I227,$W238-SUM($I254:T254)))</f>
        <v>0</v>
      </c>
      <c r="V254" s="4">
        <f>IF(V$5&lt;=$D254,0,IF(SUM($D254,I227)&gt;V$5,$W238/I227,$W238-SUM($I254:U254)))</f>
        <v>0</v>
      </c>
      <c r="W254" s="4">
        <f>IF(W$5&lt;=$D254,0,IF(SUM($D254,I227)&gt;W$5,$W238/I227,$W238-SUM($I254:V254)))</f>
        <v>0</v>
      </c>
      <c r="X254" s="4">
        <f>IF(X$5&lt;=$D254,0,IF(SUM($D254,I227)&gt;X$5,$W238/I227,$W238-SUM($I254:W254)))</f>
        <v>0</v>
      </c>
      <c r="Y254" s="4">
        <f>IF(Y$5&lt;=$D254,0,IF(SUM($D254,I227)&gt;Y$5,$W238/I227,$W238-SUM($I254:X254)))</f>
        <v>0</v>
      </c>
      <c r="Z254" s="4">
        <f>IF(Z$5&lt;=$D254,0,IF(SUM($D254,I227)&gt;Z$5,$W238/I227,$W238-SUM($I254:Y254)))</f>
        <v>0</v>
      </c>
      <c r="AA254" s="4">
        <f>IF(AA$5&lt;=$D254,0,IF(SUM($D254,I227)&gt;AA$5,$W238/I227,$W238-SUM($I254:Z254)))</f>
        <v>0</v>
      </c>
      <c r="AB254" s="4">
        <f>IF(AB$5&lt;=$D254,0,IF(SUM($D254,I227)&gt;AB$5,$W238/I227,$W238-SUM($I254:AA254)))</f>
        <v>0</v>
      </c>
      <c r="AC254" s="4">
        <f>IF(AC$5&lt;=$D254,0,IF(SUM($D254,I227)&gt;AC$5,$W238/I227,$W238-SUM($I254:AB254)))</f>
        <v>0</v>
      </c>
      <c r="AD254" s="4">
        <f>IF(AD$5&lt;=$D254,0,IF(SUM($D254,I227)&gt;AD$5,$W238/I227,$W238-SUM($I254:AC254)))</f>
        <v>0</v>
      </c>
      <c r="AE254" s="4">
        <f>IF(AE$5&lt;=$D254,0,IF(SUM($D254,I227)&gt;AE$5,$W238/I227,$W238-SUM($I254:AD254)))</f>
        <v>0</v>
      </c>
      <c r="AF254" s="4">
        <f>IF(AF$5&lt;=$D254,0,IF(SUM($D254,I227)&gt;AF$5,$W238/I227,$W238-SUM($I254:AE254)))</f>
        <v>0</v>
      </c>
      <c r="AG254" s="4">
        <f>IF(AG$5&lt;=$D254,0,IF(SUM($D254,I227)&gt;AG$5,$W238/I227,$W238-SUM($I254:AF254)))</f>
        <v>0</v>
      </c>
      <c r="AH254" s="4">
        <f>IF(AH$5&lt;=$D254,0,IF(SUM($D254,I227)&gt;AH$5,$W238/I227,$W238-SUM($I254:AG254)))</f>
        <v>0</v>
      </c>
      <c r="AI254" s="4">
        <f>IF(AI$5&lt;=$D254,0,IF(SUM($D254,I227)&gt;AI$5,$W238/I227,$W238-SUM($I254:AH254)))</f>
        <v>0</v>
      </c>
      <c r="AJ254" s="4">
        <f>IF(AJ$5&lt;=$D254,0,IF(SUM($D254,I227)&gt;AJ$5,$W238/I227,$W238-SUM($I254:AI254)))</f>
        <v>0</v>
      </c>
      <c r="AK254" s="4">
        <f>IF(AK$5&lt;=$D254,0,IF(SUM($D254,I227)&gt;AK$5,$W238/I227,$W238-SUM($I254:AJ254)))</f>
        <v>0</v>
      </c>
      <c r="AL254" s="4">
        <f>IF(AL$5&lt;=$D254,0,IF(SUM($D254,I227)&gt;AL$5,$W238/I227,$W238-SUM($I254:AK254)))</f>
        <v>0</v>
      </c>
      <c r="AM254" s="4">
        <f>IF(AM$5&lt;=$D254,0,IF(SUM($D254,I227)&gt;AM$5,$W238/I227,$W238-SUM($I254:AL254)))</f>
        <v>0</v>
      </c>
      <c r="AN254" s="4">
        <f>IF(AN$5&lt;=$D254,0,IF(SUM($D254,I227)&gt;AN$5,$W238/I227,$W238-SUM($I254:AM254)))</f>
        <v>0</v>
      </c>
      <c r="AO254" s="4">
        <f>IF(AO$5&lt;=$D254,0,IF(SUM($D254,I227)&gt;AO$5,$W238/I227,$W238-SUM($I254:AN254)))</f>
        <v>0</v>
      </c>
      <c r="AP254" s="4">
        <f>IF(AP$5&lt;=$D254,0,IF(SUM($D254,I227)&gt;AP$5,$W238/I227,$W238-SUM($I254:AO254)))</f>
        <v>0</v>
      </c>
      <c r="AQ254" s="4">
        <f>IF(AQ$5&lt;=$D254,0,IF(SUM($D254,I227)&gt;AQ$5,$W238/I227,$W238-SUM($I254:AP254)))</f>
        <v>0</v>
      </c>
      <c r="AR254" s="4">
        <f>IF(AR$5&lt;=$D254,0,IF(SUM($D254,I227)&gt;AR$5,$W238/I227,$W238-SUM($I254:AQ254)))</f>
        <v>0</v>
      </c>
      <c r="AS254" s="4">
        <f>IF(AS$5&lt;=$D254,0,IF(SUM($D254,I227)&gt;AS$5,$W238/I227,$W238-SUM($I254:AR254)))</f>
        <v>0</v>
      </c>
      <c r="AT254" s="4">
        <f>IF(AT$5&lt;=$D254,0,IF(SUM($D254,I227)&gt;AT$5,$W238/I227,$W238-SUM($I254:AS254)))</f>
        <v>0</v>
      </c>
      <c r="AU254" s="4">
        <f>IF(AU$5&lt;=$D254,0,IF(SUM($D254,I227)&gt;AU$5,$W238/I227,$W238-SUM($I254:AT254)))</f>
        <v>0</v>
      </c>
      <c r="AV254" s="4">
        <f>IF(AV$5&lt;=$D254,0,IF(SUM($D254,I227)&gt;AV$5,$W238/I227,$W238-SUM($I254:AU254)))</f>
        <v>0</v>
      </c>
      <c r="AW254" s="4">
        <f>IF(AW$5&lt;=$D254,0,IF(SUM($D254,I227)&gt;AW$5,$W238/I227,$W238-SUM($I254:AV254)))</f>
        <v>0</v>
      </c>
      <c r="AX254" s="4">
        <f>IF(AX$5&lt;=$D254,0,IF(SUM($D254,I227)&gt;AX$5,$W238/I227,$W238-SUM($I254:AW254)))</f>
        <v>0</v>
      </c>
      <c r="AY254" s="4">
        <f>IF(AY$5&lt;=$D254,0,IF(SUM($D254,I227)&gt;AY$5,$W238/I227,$W238-SUM($I254:AX254)))</f>
        <v>0</v>
      </c>
      <c r="AZ254" s="4">
        <f>IF(AZ$5&lt;=$D254,0,IF(SUM($D254,I227)&gt;AZ$5,$W238/I227,$W238-SUM($I254:AY254)))</f>
        <v>0</v>
      </c>
      <c r="BA254" s="4">
        <f>IF(BA$5&lt;=$D254,0,IF(SUM($D254,I227)&gt;BA$5,$W238/I227,$W238-SUM($I254:AZ254)))</f>
        <v>0</v>
      </c>
      <c r="BB254" s="4">
        <f>IF(BB$5&lt;=$D254,0,IF(SUM($D254,I227)&gt;BB$5,$W238/I227,$W238-SUM($I254:BA254)))</f>
        <v>0</v>
      </c>
      <c r="BC254" s="4">
        <f>IF(BC$5&lt;=$D254,0,IF(SUM($D254,I227)&gt;BC$5,$W238/I227,$W238-SUM($I254:BB254)))</f>
        <v>0</v>
      </c>
      <c r="BD254" s="4">
        <f>IF(BD$5&lt;=$D254,0,IF(SUM($D254,I227)&gt;BD$5,$W238/I227,$W238-SUM($I254:BC254)))</f>
        <v>0</v>
      </c>
      <c r="BE254" s="4">
        <f>IF(BE$5&lt;=$D254,0,IF(SUM($D254,I227)&gt;BE$5,$W238/I227,$W238-SUM($I254:BD254)))</f>
        <v>0</v>
      </c>
      <c r="BF254" s="4">
        <f>IF(BF$5&lt;=$D254,0,IF(SUM($D254,I227)&gt;BF$5,$W238/I227,$W238-SUM($I254:BE254)))</f>
        <v>0</v>
      </c>
      <c r="BG254" s="4">
        <f>IF(BG$5&lt;=$D254,0,IF(SUM($D254,I227)&gt;BG$5,$W238/I227,$W238-SUM($I254:BF254)))</f>
        <v>0</v>
      </c>
      <c r="BH254" s="4">
        <f>IF(BH$5&lt;=$D254,0,IF(SUM($D254,I227)&gt;BH$5,$W238/I227,$W238-SUM($I254:BG254)))</f>
        <v>0</v>
      </c>
      <c r="BI254" s="4">
        <f>IF(BI$5&lt;=$D254,0,IF(SUM($D254,I227)&gt;BI$5,$W238/I227,$W238-SUM($I254:BH254)))</f>
        <v>0</v>
      </c>
      <c r="BJ254" s="4">
        <f>IF(BJ$5&lt;=$D254,0,IF(SUM($D254,I227)&gt;BJ$5,$W238/I227,$W238-SUM($I254:BI254)))</f>
        <v>0</v>
      </c>
      <c r="BK254" s="4">
        <f>IF(BK$5&lt;=$D254,0,IF(SUM($D254,I227)&gt;BK$5,$W238/I227,$W238-SUM($I254:BJ254)))</f>
        <v>0</v>
      </c>
      <c r="BL254" s="4">
        <f>IF(BL$5&lt;=$D254,0,IF(SUM($D254,I227)&gt;BL$5,$W238/I227,$W238-SUM($I254:BK254)))</f>
        <v>0</v>
      </c>
      <c r="BM254" s="4">
        <f>IF(BM$5&lt;=$D254,0,IF(SUM($D254,I227)&gt;BM$5,$W238/I227,$W238-SUM($I254:BL254)))</f>
        <v>0</v>
      </c>
      <c r="BN254" s="4">
        <f>IF(BN$5&lt;=$D254,0,IF(SUM($D254,I227)&gt;BN$5,$W238/I227,$W238-SUM($I254:BM254)))</f>
        <v>0</v>
      </c>
      <c r="BO254" s="4">
        <f>IF(BO$5&lt;=$D254,0,IF(SUM($D254,I227)&gt;BO$5,$W238/I227,$W238-SUM($I254:BN254)))</f>
        <v>0</v>
      </c>
      <c r="BP254" s="4">
        <f>IF(BP$5&lt;=$D254,0,IF(SUM($D254,I227)&gt;BP$5,$W238/I227,$W238-SUM($I254:BO254)))</f>
        <v>0</v>
      </c>
      <c r="BQ254" s="4">
        <f>IF(BQ$5&lt;=$D254,0,IF(SUM($D254,I227)&gt;BQ$5,$W238/I227,$W238-SUM($I254:BP254)))</f>
        <v>0</v>
      </c>
    </row>
    <row r="255" spans="4:69" ht="12.75" customHeight="1">
      <c r="D255" s="23">
        <f t="shared" si="285"/>
        <v>2025</v>
      </c>
      <c r="E255" s="1" t="s">
        <v>25</v>
      </c>
      <c r="I255" s="34"/>
      <c r="J255" s="4">
        <f>IF(J$5&lt;=$D255,0,IF(SUM($D255,I227)&gt;J$5,$X238/I227,$X238-SUM($I255:I255)))</f>
        <v>0</v>
      </c>
      <c r="K255" s="4">
        <f>IF(K$5&lt;=$D255,0,IF(SUM($D255,I227)&gt;K$5,$X238/I227,$X238-SUM($I255:J255)))</f>
        <v>0</v>
      </c>
      <c r="L255" s="4">
        <f>IF(L$5&lt;=$D255,0,IF(SUM($D255,I227)&gt;L$5,$X238/I227,$X238-SUM($I255:K255)))</f>
        <v>0</v>
      </c>
      <c r="M255" s="4">
        <f>IF(M$5&lt;=$D255,0,IF(SUM($D255,I227)&gt;M$5,$X238/I227,$X238-SUM($I255:L255)))</f>
        <v>0</v>
      </c>
      <c r="N255" s="4">
        <f>IF(N$5&lt;=$D255,0,IF(SUM($D255,I227)&gt;N$5,$X238/I227,$X238-SUM($I255:M255)))</f>
        <v>0</v>
      </c>
      <c r="O255" s="4">
        <f>IF(O$5&lt;=$D255,0,IF(SUM($D255,I227)&gt;O$5,$X238/I227,$X238-SUM($I255:N255)))</f>
        <v>0</v>
      </c>
      <c r="P255" s="4">
        <f>IF(P$5&lt;=$D255,0,IF(SUM($D255,I227)&gt;P$5,$X238/I227,$X238-SUM($I255:O255)))</f>
        <v>0</v>
      </c>
      <c r="Q255" s="4">
        <f>IF(Q$5&lt;=$D255,0,IF(SUM($D255,I227)&gt;Q$5,$X238/I227,$X238-SUM($I255:P255)))</f>
        <v>0</v>
      </c>
      <c r="R255" s="4">
        <f>IF(R$5&lt;=$D255,0,IF(SUM($D255,I227)&gt;R$5,$X238/I227,$X238-SUM($I255:Q255)))</f>
        <v>0</v>
      </c>
      <c r="S255" s="4">
        <f>IF(S$5&lt;=$D255,0,IF(SUM($D255,I227)&gt;S$5,$X238/I227,$X238-SUM($I255:R255)))</f>
        <v>0</v>
      </c>
      <c r="T255" s="4">
        <f>IF(T$5&lt;=$D255,0,IF(SUM($D255,I227)&gt;T$5,$X238/I227,$X238-SUM($I255:S255)))</f>
        <v>0</v>
      </c>
      <c r="U255" s="4">
        <f>IF(U$5&lt;=$D255,0,IF(SUM($D255,I227)&gt;U$5,$X238/I227,$X238-SUM($I255:T255)))</f>
        <v>0</v>
      </c>
      <c r="V255" s="4">
        <f>IF(V$5&lt;=$D255,0,IF(SUM($D255,I227)&gt;V$5,$X238/I227,$X238-SUM($I255:U255)))</f>
        <v>0</v>
      </c>
      <c r="W255" s="4">
        <f>IF(W$5&lt;=$D255,0,IF(SUM($D255,I227)&gt;W$5,$X238/I227,$X238-SUM($I255:V255)))</f>
        <v>0</v>
      </c>
      <c r="X255" s="4">
        <f>IF(X$5&lt;=$D255,0,IF(SUM($D255,I227)&gt;X$5,$X238/I227,$X238-SUM($I255:W255)))</f>
        <v>0</v>
      </c>
      <c r="Y255" s="4">
        <f>IF(Y$5&lt;=$D255,0,IF(SUM($D255,I227)&gt;Y$5,$X238/I227,$X238-SUM($I255:X255)))</f>
        <v>0</v>
      </c>
      <c r="Z255" s="4">
        <f>IF(Z$5&lt;=$D255,0,IF(SUM($D255,I227)&gt;Z$5,$X238/I227,$X238-SUM($I255:Y255)))</f>
        <v>0</v>
      </c>
      <c r="AA255" s="4">
        <f>IF(AA$5&lt;=$D255,0,IF(SUM($D255,I227)&gt;AA$5,$X238/I227,$X238-SUM($I255:Z255)))</f>
        <v>0</v>
      </c>
      <c r="AB255" s="4">
        <f>IF(AB$5&lt;=$D255,0,IF(SUM($D255,I227)&gt;AB$5,$X238/I227,$X238-SUM($I255:AA255)))</f>
        <v>0</v>
      </c>
      <c r="AC255" s="4">
        <f>IF(AC$5&lt;=$D255,0,IF(SUM($D255,I227)&gt;AC$5,$X238/I227,$X238-SUM($I255:AB255)))</f>
        <v>0</v>
      </c>
      <c r="AD255" s="4">
        <f>IF(AD$5&lt;=$D255,0,IF(SUM($D255,I227)&gt;AD$5,$X238/I227,$X238-SUM($I255:AC255)))</f>
        <v>0</v>
      </c>
      <c r="AE255" s="4">
        <f>IF(AE$5&lt;=$D255,0,IF(SUM($D255,I227)&gt;AE$5,$X238/I227,$X238-SUM($I255:AD255)))</f>
        <v>0</v>
      </c>
      <c r="AF255" s="4">
        <f>IF(AF$5&lt;=$D255,0,IF(SUM($D255,I227)&gt;AF$5,$X238/I227,$X238-SUM($I255:AE255)))</f>
        <v>0</v>
      </c>
      <c r="AG255" s="4">
        <f>IF(AG$5&lt;=$D255,0,IF(SUM($D255,I227)&gt;AG$5,$X238/I227,$X238-SUM($I255:AF255)))</f>
        <v>0</v>
      </c>
      <c r="AH255" s="4">
        <f>IF(AH$5&lt;=$D255,0,IF(SUM($D255,I227)&gt;AH$5,$X238/I227,$X238-SUM($I255:AG255)))</f>
        <v>0</v>
      </c>
      <c r="AI255" s="4">
        <f>IF(AI$5&lt;=$D255,0,IF(SUM($D255,I227)&gt;AI$5,$X238/I227,$X238-SUM($I255:AH255)))</f>
        <v>0</v>
      </c>
      <c r="AJ255" s="4">
        <f>IF(AJ$5&lt;=$D255,0,IF(SUM($D255,I227)&gt;AJ$5,$X238/I227,$X238-SUM($I255:AI255)))</f>
        <v>0</v>
      </c>
      <c r="AK255" s="4">
        <f>IF(AK$5&lt;=$D255,0,IF(SUM($D255,I227)&gt;AK$5,$X238/I227,$X238-SUM($I255:AJ255)))</f>
        <v>0</v>
      </c>
      <c r="AL255" s="4">
        <f>IF(AL$5&lt;=$D255,0,IF(SUM($D255,I227)&gt;AL$5,$X238/I227,$X238-SUM($I255:AK255)))</f>
        <v>0</v>
      </c>
      <c r="AM255" s="4">
        <f>IF(AM$5&lt;=$D255,0,IF(SUM($D255,I227)&gt;AM$5,$X238/I227,$X238-SUM($I255:AL255)))</f>
        <v>0</v>
      </c>
      <c r="AN255" s="4">
        <f>IF(AN$5&lt;=$D255,0,IF(SUM($D255,I227)&gt;AN$5,$X238/I227,$X238-SUM($I255:AM255)))</f>
        <v>0</v>
      </c>
      <c r="AO255" s="4">
        <f>IF(AO$5&lt;=$D255,0,IF(SUM($D255,I227)&gt;AO$5,$X238/I227,$X238-SUM($I255:AN255)))</f>
        <v>0</v>
      </c>
      <c r="AP255" s="4">
        <f>IF(AP$5&lt;=$D255,0,IF(SUM($D255,I227)&gt;AP$5,$X238/I227,$X238-SUM($I255:AO255)))</f>
        <v>0</v>
      </c>
      <c r="AQ255" s="4">
        <f>IF(AQ$5&lt;=$D255,0,IF(SUM($D255,I227)&gt;AQ$5,$X238/I227,$X238-SUM($I255:AP255)))</f>
        <v>0</v>
      </c>
      <c r="AR255" s="4">
        <f>IF(AR$5&lt;=$D255,0,IF(SUM($D255,I227)&gt;AR$5,$X238/I227,$X238-SUM($I255:AQ255)))</f>
        <v>0</v>
      </c>
      <c r="AS255" s="4">
        <f>IF(AS$5&lt;=$D255,0,IF(SUM($D255,I227)&gt;AS$5,$X238/I227,$X238-SUM($I255:AR255)))</f>
        <v>0</v>
      </c>
      <c r="AT255" s="4">
        <f>IF(AT$5&lt;=$D255,0,IF(SUM($D255,I227)&gt;AT$5,$X238/I227,$X238-SUM($I255:AS255)))</f>
        <v>0</v>
      </c>
      <c r="AU255" s="4">
        <f>IF(AU$5&lt;=$D255,0,IF(SUM($D255,I227)&gt;AU$5,$X238/I227,$X238-SUM($I255:AT255)))</f>
        <v>0</v>
      </c>
      <c r="AV255" s="4">
        <f>IF(AV$5&lt;=$D255,0,IF(SUM($D255,I227)&gt;AV$5,$X238/I227,$X238-SUM($I255:AU255)))</f>
        <v>0</v>
      </c>
      <c r="AW255" s="4">
        <f>IF(AW$5&lt;=$D255,0,IF(SUM($D255,I227)&gt;AW$5,$X238/I227,$X238-SUM($I255:AV255)))</f>
        <v>0</v>
      </c>
      <c r="AX255" s="4">
        <f>IF(AX$5&lt;=$D255,0,IF(SUM($D255,I227)&gt;AX$5,$X238/I227,$X238-SUM($I255:AW255)))</f>
        <v>0</v>
      </c>
      <c r="AY255" s="4">
        <f>IF(AY$5&lt;=$D255,0,IF(SUM($D255,I227)&gt;AY$5,$X238/I227,$X238-SUM($I255:AX255)))</f>
        <v>0</v>
      </c>
      <c r="AZ255" s="4">
        <f>IF(AZ$5&lt;=$D255,0,IF(SUM($D255,I227)&gt;AZ$5,$X238/I227,$X238-SUM($I255:AY255)))</f>
        <v>0</v>
      </c>
      <c r="BA255" s="4">
        <f>IF(BA$5&lt;=$D255,0,IF(SUM($D255,I227)&gt;BA$5,$X238/I227,$X238-SUM($I255:AZ255)))</f>
        <v>0</v>
      </c>
      <c r="BB255" s="4">
        <f>IF(BB$5&lt;=$D255,0,IF(SUM($D255,I227)&gt;BB$5,$X238/I227,$X238-SUM($I255:BA255)))</f>
        <v>0</v>
      </c>
      <c r="BC255" s="4">
        <f>IF(BC$5&lt;=$D255,0,IF(SUM($D255,I227)&gt;BC$5,$X238/I227,$X238-SUM($I255:BB255)))</f>
        <v>0</v>
      </c>
      <c r="BD255" s="4">
        <f>IF(BD$5&lt;=$D255,0,IF(SUM($D255,I227)&gt;BD$5,$X238/I227,$X238-SUM($I255:BC255)))</f>
        <v>0</v>
      </c>
      <c r="BE255" s="4">
        <f>IF(BE$5&lt;=$D255,0,IF(SUM($D255,I227)&gt;BE$5,$X238/I227,$X238-SUM($I255:BD255)))</f>
        <v>0</v>
      </c>
      <c r="BF255" s="4">
        <f>IF(BF$5&lt;=$D255,0,IF(SUM($D255,I227)&gt;BF$5,$X238/I227,$X238-SUM($I255:BE255)))</f>
        <v>0</v>
      </c>
      <c r="BG255" s="4">
        <f>IF(BG$5&lt;=$D255,0,IF(SUM($D255,I227)&gt;BG$5,$X238/I227,$X238-SUM($I255:BF255)))</f>
        <v>0</v>
      </c>
      <c r="BH255" s="4">
        <f>IF(BH$5&lt;=$D255,0,IF(SUM($D255,I227)&gt;BH$5,$X238/I227,$X238-SUM($I255:BG255)))</f>
        <v>0</v>
      </c>
      <c r="BI255" s="4">
        <f>IF(BI$5&lt;=$D255,0,IF(SUM($D255,I227)&gt;BI$5,$X238/I227,$X238-SUM($I255:BH255)))</f>
        <v>0</v>
      </c>
      <c r="BJ255" s="4">
        <f>IF(BJ$5&lt;=$D255,0,IF(SUM($D255,I227)&gt;BJ$5,$X238/I227,$X238-SUM($I255:BI255)))</f>
        <v>0</v>
      </c>
      <c r="BK255" s="4">
        <f>IF(BK$5&lt;=$D255,0,IF(SUM($D255,I227)&gt;BK$5,$X238/I227,$X238-SUM($I255:BJ255)))</f>
        <v>0</v>
      </c>
      <c r="BL255" s="4">
        <f>IF(BL$5&lt;=$D255,0,IF(SUM($D255,I227)&gt;BL$5,$X238/I227,$X238-SUM($I255:BK255)))</f>
        <v>0</v>
      </c>
      <c r="BM255" s="4">
        <f>IF(BM$5&lt;=$D255,0,IF(SUM($D255,I227)&gt;BM$5,$X238/I227,$X238-SUM($I255:BL255)))</f>
        <v>0</v>
      </c>
      <c r="BN255" s="4">
        <f>IF(BN$5&lt;=$D255,0,IF(SUM($D255,I227)&gt;BN$5,$X238/I227,$X238-SUM($I255:BM255)))</f>
        <v>0</v>
      </c>
      <c r="BO255" s="4">
        <f>IF(BO$5&lt;=$D255,0,IF(SUM($D255,I227)&gt;BO$5,$X238/I227,$X238-SUM($I255:BN255)))</f>
        <v>0</v>
      </c>
      <c r="BP255" s="4">
        <f>IF(BP$5&lt;=$D255,0,IF(SUM($D255,I227)&gt;BP$5,$X238/I227,$X238-SUM($I255:BO255)))</f>
        <v>0</v>
      </c>
      <c r="BQ255" s="4">
        <f>IF(BQ$5&lt;=$D255,0,IF(SUM($D255,I227)&gt;BQ$5,$X238/I227,$X238-SUM($I255:BP255)))</f>
        <v>0</v>
      </c>
    </row>
    <row r="256" spans="4:69" ht="12.75" customHeight="1">
      <c r="D256" s="23">
        <f t="shared" si="285"/>
        <v>2026</v>
      </c>
      <c r="E256" s="1" t="s">
        <v>25</v>
      </c>
      <c r="I256" s="34"/>
      <c r="J256" s="4">
        <f>IF(J$5&lt;=$D256,0,IF(SUM($D256,I227)&gt;J$5,$Y238/I227,$Y238-SUM($I256:I256)))</f>
        <v>0</v>
      </c>
      <c r="K256" s="4">
        <f>IF(K$5&lt;=$D256,0,IF(SUM($D256,I227)&gt;K$5,$Y238/I227,$Y238-SUM($I256:J256)))</f>
        <v>0</v>
      </c>
      <c r="L256" s="4">
        <f>IF(L$5&lt;=$D256,0,IF(SUM($D256,I227)&gt;L$5,$Y238/I227,$Y238-SUM($I256:K256)))</f>
        <v>0</v>
      </c>
      <c r="M256" s="4">
        <f>IF(M$5&lt;=$D256,0,IF(SUM($D256,I227)&gt;M$5,$Y238/I227,$Y238-SUM($I256:L256)))</f>
        <v>0</v>
      </c>
      <c r="N256" s="4">
        <f>IF(N$5&lt;=$D256,0,IF(SUM($D256,I227)&gt;N$5,$Y238/I227,$Y238-SUM($I256:M256)))</f>
        <v>0</v>
      </c>
      <c r="O256" s="4">
        <f>IF(O$5&lt;=$D256,0,IF(SUM($D256,I227)&gt;O$5,$Y238/I227,$Y238-SUM($I256:N256)))</f>
        <v>0</v>
      </c>
      <c r="P256" s="4">
        <f>IF(P$5&lt;=$D256,0,IF(SUM($D256,I227)&gt;P$5,$Y238/I227,$Y238-SUM($I256:O256)))</f>
        <v>0</v>
      </c>
      <c r="Q256" s="4">
        <f>IF(Q$5&lt;=$D256,0,IF(SUM($D256,I227)&gt;Q$5,$Y238/I227,$Y238-SUM($I256:P256)))</f>
        <v>0</v>
      </c>
      <c r="R256" s="4">
        <f>IF(R$5&lt;=$D256,0,IF(SUM($D256,I227)&gt;R$5,$Y238/I227,$Y238-SUM($I256:Q256)))</f>
        <v>0</v>
      </c>
      <c r="S256" s="4">
        <f>IF(S$5&lt;=$D256,0,IF(SUM($D256,I227)&gt;S$5,$Y238/I227,$Y238-SUM($I256:R256)))</f>
        <v>0</v>
      </c>
      <c r="T256" s="4">
        <f>IF(T$5&lt;=$D256,0,IF(SUM($D256,I227)&gt;T$5,$Y238/I227,$Y238-SUM($I256:S256)))</f>
        <v>0</v>
      </c>
      <c r="U256" s="4">
        <f>IF(U$5&lt;=$D256,0,IF(SUM($D256,I227)&gt;U$5,$Y238/I227,$Y238-SUM($I256:T256)))</f>
        <v>0</v>
      </c>
      <c r="V256" s="4">
        <f>IF(V$5&lt;=$D256,0,IF(SUM($D256,I227)&gt;V$5,$Y238/I227,$Y238-SUM($I256:U256)))</f>
        <v>0</v>
      </c>
      <c r="W256" s="4">
        <f>IF(W$5&lt;=$D256,0,IF(SUM($D256,I227)&gt;W$5,$Y238/I227,$Y238-SUM($I256:V256)))</f>
        <v>0</v>
      </c>
      <c r="X256" s="4">
        <f>IF(X$5&lt;=$D256,0,IF(SUM($D256,I227)&gt;X$5,$Y238/I227,$Y238-SUM($I256:W256)))</f>
        <v>0</v>
      </c>
      <c r="Y256" s="4">
        <f>IF(Y$5&lt;=$D256,0,IF(SUM($D256,I227)&gt;Y$5,$Y238/I227,$Y238-SUM($I256:X256)))</f>
        <v>0</v>
      </c>
      <c r="Z256" s="4">
        <f>IF(Z$5&lt;=$D256,0,IF(SUM($D256,I227)&gt;Z$5,$Y238/I227,$Y238-SUM($I256:Y256)))</f>
        <v>0</v>
      </c>
      <c r="AA256" s="4">
        <f>IF(AA$5&lt;=$D256,0,IF(SUM($D256,I227)&gt;AA$5,$Y238/I227,$Y238-SUM($I256:Z256)))</f>
        <v>0</v>
      </c>
      <c r="AB256" s="4">
        <f>IF(AB$5&lt;=$D256,0,IF(SUM($D256,I227)&gt;AB$5,$Y238/I227,$Y238-SUM($I256:AA256)))</f>
        <v>0</v>
      </c>
      <c r="AC256" s="4">
        <f>IF(AC$5&lt;=$D256,0,IF(SUM($D256,I227)&gt;AC$5,$Y238/I227,$Y238-SUM($I256:AB256)))</f>
        <v>0</v>
      </c>
      <c r="AD256" s="4">
        <f>IF(AD$5&lt;=$D256,0,IF(SUM($D256,I227)&gt;AD$5,$Y238/I227,$Y238-SUM($I256:AC256)))</f>
        <v>0</v>
      </c>
      <c r="AE256" s="4">
        <f>IF(AE$5&lt;=$D256,0,IF(SUM($D256,I227)&gt;AE$5,$Y238/I227,$Y238-SUM($I256:AD256)))</f>
        <v>0</v>
      </c>
      <c r="AF256" s="4">
        <f>IF(AF$5&lt;=$D256,0,IF(SUM($D256,I227)&gt;AF$5,$Y238/I227,$Y238-SUM($I256:AE256)))</f>
        <v>0</v>
      </c>
      <c r="AG256" s="4">
        <f>IF(AG$5&lt;=$D256,0,IF(SUM($D256,I227)&gt;AG$5,$Y238/I227,$Y238-SUM($I256:AF256)))</f>
        <v>0</v>
      </c>
      <c r="AH256" s="4">
        <f>IF(AH$5&lt;=$D256,0,IF(SUM($D256,I227)&gt;AH$5,$Y238/I227,$Y238-SUM($I256:AG256)))</f>
        <v>0</v>
      </c>
      <c r="AI256" s="4">
        <f>IF(AI$5&lt;=$D256,0,IF(SUM($D256,I227)&gt;AI$5,$Y238/I227,$Y238-SUM($I256:AH256)))</f>
        <v>0</v>
      </c>
      <c r="AJ256" s="4">
        <f>IF(AJ$5&lt;=$D256,0,IF(SUM($D256,I227)&gt;AJ$5,$Y238/I227,$Y238-SUM($I256:AI256)))</f>
        <v>0</v>
      </c>
      <c r="AK256" s="4">
        <f>IF(AK$5&lt;=$D256,0,IF(SUM($D256,I227)&gt;AK$5,$Y238/I227,$Y238-SUM($I256:AJ256)))</f>
        <v>0</v>
      </c>
      <c r="AL256" s="4">
        <f>IF(AL$5&lt;=$D256,0,IF(SUM($D256,I227)&gt;AL$5,$Y238/I227,$Y238-SUM($I256:AK256)))</f>
        <v>0</v>
      </c>
      <c r="AM256" s="4">
        <f>IF(AM$5&lt;=$D256,0,IF(SUM($D256,I227)&gt;AM$5,$Y238/I227,$Y238-SUM($I256:AL256)))</f>
        <v>0</v>
      </c>
      <c r="AN256" s="4">
        <f>IF(AN$5&lt;=$D256,0,IF(SUM($D256,I227)&gt;AN$5,$Y238/I227,$Y238-SUM($I256:AM256)))</f>
        <v>0</v>
      </c>
      <c r="AO256" s="4">
        <f>IF(AO$5&lt;=$D256,0,IF(SUM($D256,I227)&gt;AO$5,$Y238/I227,$Y238-SUM($I256:AN256)))</f>
        <v>0</v>
      </c>
      <c r="AP256" s="4">
        <f>IF(AP$5&lt;=$D256,0,IF(SUM($D256,I227)&gt;AP$5,$Y238/I227,$Y238-SUM($I256:AO256)))</f>
        <v>0</v>
      </c>
      <c r="AQ256" s="4">
        <f>IF(AQ$5&lt;=$D256,0,IF(SUM($D256,I227)&gt;AQ$5,$Y238/I227,$Y238-SUM($I256:AP256)))</f>
        <v>0</v>
      </c>
      <c r="AR256" s="4">
        <f>IF(AR$5&lt;=$D256,0,IF(SUM($D256,I227)&gt;AR$5,$Y238/I227,$Y238-SUM($I256:AQ256)))</f>
        <v>0</v>
      </c>
      <c r="AS256" s="4">
        <f>IF(AS$5&lt;=$D256,0,IF(SUM($D256,I227)&gt;AS$5,$Y238/I227,$Y238-SUM($I256:AR256)))</f>
        <v>0</v>
      </c>
      <c r="AT256" s="4">
        <f>IF(AT$5&lt;=$D256,0,IF(SUM($D256,I227)&gt;AT$5,$Y238/I227,$Y238-SUM($I256:AS256)))</f>
        <v>0</v>
      </c>
      <c r="AU256" s="4">
        <f>IF(AU$5&lt;=$D256,0,IF(SUM($D256,I227)&gt;AU$5,$Y238/I227,$Y238-SUM($I256:AT256)))</f>
        <v>0</v>
      </c>
      <c r="AV256" s="4">
        <f>IF(AV$5&lt;=$D256,0,IF(SUM($D256,I227)&gt;AV$5,$Y238/I227,$Y238-SUM($I256:AU256)))</f>
        <v>0</v>
      </c>
      <c r="AW256" s="4">
        <f>IF(AW$5&lt;=$D256,0,IF(SUM($D256,I227)&gt;AW$5,$Y238/I227,$Y238-SUM($I256:AV256)))</f>
        <v>0</v>
      </c>
      <c r="AX256" s="4">
        <f>IF(AX$5&lt;=$D256,0,IF(SUM($D256,I227)&gt;AX$5,$Y238/I227,$Y238-SUM($I256:AW256)))</f>
        <v>0</v>
      </c>
      <c r="AY256" s="4">
        <f>IF(AY$5&lt;=$D256,0,IF(SUM($D256,I227)&gt;AY$5,$Y238/I227,$Y238-SUM($I256:AX256)))</f>
        <v>0</v>
      </c>
      <c r="AZ256" s="4">
        <f>IF(AZ$5&lt;=$D256,0,IF(SUM($D256,I227)&gt;AZ$5,$Y238/I227,$Y238-SUM($I256:AY256)))</f>
        <v>0</v>
      </c>
      <c r="BA256" s="4">
        <f>IF(BA$5&lt;=$D256,0,IF(SUM($D256,I227)&gt;BA$5,$Y238/I227,$Y238-SUM($I256:AZ256)))</f>
        <v>0</v>
      </c>
      <c r="BB256" s="4">
        <f>IF(BB$5&lt;=$D256,0,IF(SUM($D256,I227)&gt;BB$5,$Y238/I227,$Y238-SUM($I256:BA256)))</f>
        <v>0</v>
      </c>
      <c r="BC256" s="4">
        <f>IF(BC$5&lt;=$D256,0,IF(SUM($D256,I227)&gt;BC$5,$Y238/I227,$Y238-SUM($I256:BB256)))</f>
        <v>0</v>
      </c>
      <c r="BD256" s="4">
        <f>IF(BD$5&lt;=$D256,0,IF(SUM($D256,I227)&gt;BD$5,$Y238/I227,$Y238-SUM($I256:BC256)))</f>
        <v>0</v>
      </c>
      <c r="BE256" s="4">
        <f>IF(BE$5&lt;=$D256,0,IF(SUM($D256,I227)&gt;BE$5,$Y238/I227,$Y238-SUM($I256:BD256)))</f>
        <v>0</v>
      </c>
      <c r="BF256" s="4">
        <f>IF(BF$5&lt;=$D256,0,IF(SUM($D256,I227)&gt;BF$5,$Y238/I227,$Y238-SUM($I256:BE256)))</f>
        <v>0</v>
      </c>
      <c r="BG256" s="4">
        <f>IF(BG$5&lt;=$D256,0,IF(SUM($D256,I227)&gt;BG$5,$Y238/I227,$Y238-SUM($I256:BF256)))</f>
        <v>0</v>
      </c>
      <c r="BH256" s="4">
        <f>IF(BH$5&lt;=$D256,0,IF(SUM($D256,I227)&gt;BH$5,$Y238/I227,$Y238-SUM($I256:BG256)))</f>
        <v>0</v>
      </c>
      <c r="BI256" s="4">
        <f>IF(BI$5&lt;=$D256,0,IF(SUM($D256,I227)&gt;BI$5,$Y238/I227,$Y238-SUM($I256:BH256)))</f>
        <v>0</v>
      </c>
      <c r="BJ256" s="4">
        <f>IF(BJ$5&lt;=$D256,0,IF(SUM($D256,I227)&gt;BJ$5,$Y238/I227,$Y238-SUM($I256:BI256)))</f>
        <v>0</v>
      </c>
      <c r="BK256" s="4">
        <f>IF(BK$5&lt;=$D256,0,IF(SUM($D256,I227)&gt;BK$5,$Y238/I227,$Y238-SUM($I256:BJ256)))</f>
        <v>0</v>
      </c>
      <c r="BL256" s="4">
        <f>IF(BL$5&lt;=$D256,0,IF(SUM($D256,I227)&gt;BL$5,$Y238/I227,$Y238-SUM($I256:BK256)))</f>
        <v>0</v>
      </c>
      <c r="BM256" s="4">
        <f>IF(BM$5&lt;=$D256,0,IF(SUM($D256,I227)&gt;BM$5,$Y238/I227,$Y238-SUM($I256:BL256)))</f>
        <v>0</v>
      </c>
      <c r="BN256" s="4">
        <f>IF(BN$5&lt;=$D256,0,IF(SUM($D256,I227)&gt;BN$5,$Y238/I227,$Y238-SUM($I256:BM256)))</f>
        <v>0</v>
      </c>
      <c r="BO256" s="4">
        <f>IF(BO$5&lt;=$D256,0,IF(SUM($D256,I227)&gt;BO$5,$Y238/I227,$Y238-SUM($I256:BN256)))</f>
        <v>0</v>
      </c>
      <c r="BP256" s="4">
        <f>IF(BP$5&lt;=$D256,0,IF(SUM($D256,I227)&gt;BP$5,$Y238/I227,$Y238-SUM($I256:BO256)))</f>
        <v>0</v>
      </c>
      <c r="BQ256" s="4">
        <f>IF(BQ$5&lt;=$D256,0,IF(SUM($D256,I227)&gt;BQ$5,$Y238/I227,$Y238-SUM($I256:BP256)))</f>
        <v>0</v>
      </c>
    </row>
    <row r="257" spans="4:69" ht="12.75" customHeight="1">
      <c r="D257" s="23">
        <f t="shared" si="285"/>
        <v>2027</v>
      </c>
      <c r="E257" s="1" t="s">
        <v>25</v>
      </c>
      <c r="I257" s="34"/>
      <c r="J257" s="4">
        <f>IF(J$5&lt;=$D257,0,IF(SUM($D257,I227)&gt;J$5,$Z238/I227,$Z238-SUM($I257:I257)))</f>
        <v>0</v>
      </c>
      <c r="K257" s="4">
        <f>IF(K$5&lt;=$D257,0,IF(SUM($D257,I227)&gt;K$5,$Z238/I227,$Z238-SUM($I257:J257)))</f>
        <v>0</v>
      </c>
      <c r="L257" s="4">
        <f>IF(L$5&lt;=$D257,0,IF(SUM($D257,I227)&gt;L$5,$Z238/I227,$Z238-SUM($I257:K257)))</f>
        <v>0</v>
      </c>
      <c r="M257" s="4">
        <f>IF(M$5&lt;=$D257,0,IF(SUM($D257,I227)&gt;M$5,$Z238/I227,$Z238-SUM($I257:L257)))</f>
        <v>0</v>
      </c>
      <c r="N257" s="4">
        <f>IF(N$5&lt;=$D257,0,IF(SUM($D257,I227)&gt;N$5,$Z238/I227,$Z238-SUM($I257:M257)))</f>
        <v>0</v>
      </c>
      <c r="O257" s="4">
        <f>IF(O$5&lt;=$D257,0,IF(SUM($D257,I227)&gt;O$5,$Z238/I227,$Z238-SUM($I257:N257)))</f>
        <v>0</v>
      </c>
      <c r="P257" s="4">
        <f>IF(P$5&lt;=$D257,0,IF(SUM($D257,I227)&gt;P$5,$Z238/I227,$Z238-SUM($I257:O257)))</f>
        <v>0</v>
      </c>
      <c r="Q257" s="4">
        <f>IF(Q$5&lt;=$D257,0,IF(SUM($D257,I227)&gt;Q$5,$Z238/I227,$Z238-SUM($I257:P257)))</f>
        <v>0</v>
      </c>
      <c r="R257" s="4">
        <f>IF(R$5&lt;=$D257,0,IF(SUM($D257,I227)&gt;R$5,$Z238/I227,$Z238-SUM($I257:Q257)))</f>
        <v>0</v>
      </c>
      <c r="S257" s="4">
        <f>IF(S$5&lt;=$D257,0,IF(SUM($D257,I227)&gt;S$5,$Z238/I227,$Z238-SUM($I257:R257)))</f>
        <v>0</v>
      </c>
      <c r="T257" s="4">
        <f>IF(T$5&lt;=$D257,0,IF(SUM($D257,I227)&gt;T$5,$Z238/I227,$Z238-SUM($I257:S257)))</f>
        <v>0</v>
      </c>
      <c r="U257" s="4">
        <f>IF(U$5&lt;=$D257,0,IF(SUM($D257,I227)&gt;U$5,$Z238/I227,$Z238-SUM($I257:T257)))</f>
        <v>0</v>
      </c>
      <c r="V257" s="4">
        <f>IF(V$5&lt;=$D257,0,IF(SUM($D257,I227)&gt;V$5,$Z238/I227,$Z238-SUM($I257:U257)))</f>
        <v>0</v>
      </c>
      <c r="W257" s="4">
        <f>IF(W$5&lt;=$D257,0,IF(SUM($D257,I227)&gt;W$5,$Z238/I227,$Z238-SUM($I257:V257)))</f>
        <v>0</v>
      </c>
      <c r="X257" s="4">
        <f>IF(X$5&lt;=$D257,0,IF(SUM($D257,I227)&gt;X$5,$Z238/I227,$Z238-SUM($I257:W257)))</f>
        <v>0</v>
      </c>
      <c r="Y257" s="4">
        <f>IF(Y$5&lt;=$D257,0,IF(SUM($D257,I227)&gt;Y$5,$Z238/I227,$Z238-SUM($I257:X257)))</f>
        <v>0</v>
      </c>
      <c r="Z257" s="4">
        <f>IF(Z$5&lt;=$D257,0,IF(SUM($D257,I227)&gt;Z$5,$Z238/I227,$Z238-SUM($I257:Y257)))</f>
        <v>0</v>
      </c>
      <c r="AA257" s="4">
        <f>IF(AA$5&lt;=$D257,0,IF(SUM($D257,I227)&gt;AA$5,$Z238/I227,$Z238-SUM($I257:Z257)))</f>
        <v>0</v>
      </c>
      <c r="AB257" s="4">
        <f>IF(AB$5&lt;=$D257,0,IF(SUM($D257,I227)&gt;AB$5,$Z238/I227,$Z238-SUM($I257:AA257)))</f>
        <v>0</v>
      </c>
      <c r="AC257" s="4">
        <f>IF(AC$5&lt;=$D257,0,IF(SUM($D257,I227)&gt;AC$5,$Z238/I227,$Z238-SUM($I257:AB257)))</f>
        <v>0</v>
      </c>
      <c r="AD257" s="4">
        <f>IF(AD$5&lt;=$D257,0,IF(SUM($D257,I227)&gt;AD$5,$Z238/I227,$Z238-SUM($I257:AC257)))</f>
        <v>0</v>
      </c>
      <c r="AE257" s="4">
        <f>IF(AE$5&lt;=$D257,0,IF(SUM($D257,I227)&gt;AE$5,$Z238/I227,$Z238-SUM($I257:AD257)))</f>
        <v>0</v>
      </c>
      <c r="AF257" s="4">
        <f>IF(AF$5&lt;=$D257,0,IF(SUM($D257,I227)&gt;AF$5,$Z238/I227,$Z238-SUM($I257:AE257)))</f>
        <v>0</v>
      </c>
      <c r="AG257" s="4">
        <f>IF(AG$5&lt;=$D257,0,IF(SUM($D257,I227)&gt;AG$5,$Z238/I227,$Z238-SUM($I257:AF257)))</f>
        <v>0</v>
      </c>
      <c r="AH257" s="4">
        <f>IF(AH$5&lt;=$D257,0,IF(SUM($D257,I227)&gt;AH$5,$Z238/I227,$Z238-SUM($I257:AG257)))</f>
        <v>0</v>
      </c>
      <c r="AI257" s="4">
        <f>IF(AI$5&lt;=$D257,0,IF(SUM($D257,I227)&gt;AI$5,$Z238/I227,$Z238-SUM($I257:AH257)))</f>
        <v>0</v>
      </c>
      <c r="AJ257" s="4">
        <f>IF(AJ$5&lt;=$D257,0,IF(SUM($D257,I227)&gt;AJ$5,$Z238/I227,$Z238-SUM($I257:AI257)))</f>
        <v>0</v>
      </c>
      <c r="AK257" s="4">
        <f>IF(AK$5&lt;=$D257,0,IF(SUM($D257,I227)&gt;AK$5,$Z238/I227,$Z238-SUM($I257:AJ257)))</f>
        <v>0</v>
      </c>
      <c r="AL257" s="4">
        <f>IF(AL$5&lt;=$D257,0,IF(SUM($D257,I227)&gt;AL$5,$Z238/I227,$Z238-SUM($I257:AK257)))</f>
        <v>0</v>
      </c>
      <c r="AM257" s="4">
        <f>IF(AM$5&lt;=$D257,0,IF(SUM($D257,I227)&gt;AM$5,$Z238/I227,$Z238-SUM($I257:AL257)))</f>
        <v>0</v>
      </c>
      <c r="AN257" s="4">
        <f>IF(AN$5&lt;=$D257,0,IF(SUM($D257,I227)&gt;AN$5,$Z238/I227,$Z238-SUM($I257:AM257)))</f>
        <v>0</v>
      </c>
      <c r="AO257" s="4">
        <f>IF(AO$5&lt;=$D257,0,IF(SUM($D257,I227)&gt;AO$5,$Z238/I227,$Z238-SUM($I257:AN257)))</f>
        <v>0</v>
      </c>
      <c r="AP257" s="4">
        <f>IF(AP$5&lt;=$D257,0,IF(SUM($D257,I227)&gt;AP$5,$Z238/I227,$Z238-SUM($I257:AO257)))</f>
        <v>0</v>
      </c>
      <c r="AQ257" s="4">
        <f>IF(AQ$5&lt;=$D257,0,IF(SUM($D257,I227)&gt;AQ$5,$Z238/I227,$Z238-SUM($I257:AP257)))</f>
        <v>0</v>
      </c>
      <c r="AR257" s="4">
        <f>IF(AR$5&lt;=$D257,0,IF(SUM($D257,I227)&gt;AR$5,$Z238/I227,$Z238-SUM($I257:AQ257)))</f>
        <v>0</v>
      </c>
      <c r="AS257" s="4">
        <f>IF(AS$5&lt;=$D257,0,IF(SUM($D257,I227)&gt;AS$5,$Z238/I227,$Z238-SUM($I257:AR257)))</f>
        <v>0</v>
      </c>
      <c r="AT257" s="4">
        <f>IF(AT$5&lt;=$D257,0,IF(SUM($D257,I227)&gt;AT$5,$Z238/I227,$Z238-SUM($I257:AS257)))</f>
        <v>0</v>
      </c>
      <c r="AU257" s="4">
        <f>IF(AU$5&lt;=$D257,0,IF(SUM($D257,I227)&gt;AU$5,$Z238/I227,$Z238-SUM($I257:AT257)))</f>
        <v>0</v>
      </c>
      <c r="AV257" s="4">
        <f>IF(AV$5&lt;=$D257,0,IF(SUM($D257,I227)&gt;AV$5,$Z238/I227,$Z238-SUM($I257:AU257)))</f>
        <v>0</v>
      </c>
      <c r="AW257" s="4">
        <f>IF(AW$5&lt;=$D257,0,IF(SUM($D257,I227)&gt;AW$5,$Z238/I227,$Z238-SUM($I257:AV257)))</f>
        <v>0</v>
      </c>
      <c r="AX257" s="4">
        <f>IF(AX$5&lt;=$D257,0,IF(SUM($D257,I227)&gt;AX$5,$Z238/I227,$Z238-SUM($I257:AW257)))</f>
        <v>0</v>
      </c>
      <c r="AY257" s="4">
        <f>IF(AY$5&lt;=$D257,0,IF(SUM($D257,I227)&gt;AY$5,$Z238/I227,$Z238-SUM($I257:AX257)))</f>
        <v>0</v>
      </c>
      <c r="AZ257" s="4">
        <f>IF(AZ$5&lt;=$D257,0,IF(SUM($D257,I227)&gt;AZ$5,$Z238/I227,$Z238-SUM($I257:AY257)))</f>
        <v>0</v>
      </c>
      <c r="BA257" s="4">
        <f>IF(BA$5&lt;=$D257,0,IF(SUM($D257,I227)&gt;BA$5,$Z238/I227,$Z238-SUM($I257:AZ257)))</f>
        <v>0</v>
      </c>
      <c r="BB257" s="4">
        <f>IF(BB$5&lt;=$D257,0,IF(SUM($D257,I227)&gt;BB$5,$Z238/I227,$Z238-SUM($I257:BA257)))</f>
        <v>0</v>
      </c>
      <c r="BC257" s="4">
        <f>IF(BC$5&lt;=$D257,0,IF(SUM($D257,I227)&gt;BC$5,$Z238/I227,$Z238-SUM($I257:BB257)))</f>
        <v>0</v>
      </c>
      <c r="BD257" s="4">
        <f>IF(BD$5&lt;=$D257,0,IF(SUM($D257,I227)&gt;BD$5,$Z238/I227,$Z238-SUM($I257:BC257)))</f>
        <v>0</v>
      </c>
      <c r="BE257" s="4">
        <f>IF(BE$5&lt;=$D257,0,IF(SUM($D257,I227)&gt;BE$5,$Z238/I227,$Z238-SUM($I257:BD257)))</f>
        <v>0</v>
      </c>
      <c r="BF257" s="4">
        <f>IF(BF$5&lt;=$D257,0,IF(SUM($D257,I227)&gt;BF$5,$Z238/I227,$Z238-SUM($I257:BE257)))</f>
        <v>0</v>
      </c>
      <c r="BG257" s="4">
        <f>IF(BG$5&lt;=$D257,0,IF(SUM($D257,I227)&gt;BG$5,$Z238/I227,$Z238-SUM($I257:BF257)))</f>
        <v>0</v>
      </c>
      <c r="BH257" s="4">
        <f>IF(BH$5&lt;=$D257,0,IF(SUM($D257,I227)&gt;BH$5,$Z238/I227,$Z238-SUM($I257:BG257)))</f>
        <v>0</v>
      </c>
      <c r="BI257" s="4">
        <f>IF(BI$5&lt;=$D257,0,IF(SUM($D257,I227)&gt;BI$5,$Z238/I227,$Z238-SUM($I257:BH257)))</f>
        <v>0</v>
      </c>
      <c r="BJ257" s="4">
        <f>IF(BJ$5&lt;=$D257,0,IF(SUM($D257,I227)&gt;BJ$5,$Z238/I227,$Z238-SUM($I257:BI257)))</f>
        <v>0</v>
      </c>
      <c r="BK257" s="4">
        <f>IF(BK$5&lt;=$D257,0,IF(SUM($D257,I227)&gt;BK$5,$Z238/I227,$Z238-SUM($I257:BJ257)))</f>
        <v>0</v>
      </c>
      <c r="BL257" s="4">
        <f>IF(BL$5&lt;=$D257,0,IF(SUM($D257,I227)&gt;BL$5,$Z238/I227,$Z238-SUM($I257:BK257)))</f>
        <v>0</v>
      </c>
      <c r="BM257" s="4">
        <f>IF(BM$5&lt;=$D257,0,IF(SUM($D257,I227)&gt;BM$5,$Z238/I227,$Z238-SUM($I257:BL257)))</f>
        <v>0</v>
      </c>
      <c r="BN257" s="4">
        <f>IF(BN$5&lt;=$D257,0,IF(SUM($D257,I227)&gt;BN$5,$Z238/I227,$Z238-SUM($I257:BM257)))</f>
        <v>0</v>
      </c>
      <c r="BO257" s="4">
        <f>IF(BO$5&lt;=$D257,0,IF(SUM($D257,I227)&gt;BO$5,$Z238/I227,$Z238-SUM($I257:BN257)))</f>
        <v>0</v>
      </c>
      <c r="BP257" s="4">
        <f>IF(BP$5&lt;=$D257,0,IF(SUM($D257,I227)&gt;BP$5,$Z238/I227,$Z238-SUM($I257:BO257)))</f>
        <v>0</v>
      </c>
      <c r="BQ257" s="4">
        <f>IF(BQ$5&lt;=$D257,0,IF(SUM($D257,I227)&gt;BQ$5,$Z238/I227,$Z238-SUM($I257:BP257)))</f>
        <v>0</v>
      </c>
    </row>
    <row r="258" spans="4:69" ht="12.75" customHeight="1">
      <c r="D258" s="23">
        <f t="shared" si="285"/>
        <v>2028</v>
      </c>
      <c r="E258" s="1" t="s">
        <v>25</v>
      </c>
      <c r="I258" s="34"/>
      <c r="J258" s="4">
        <f>IF(J$5&lt;=$D258,0,IF(SUM($D258,I227)&gt;J$5,$AA238/I227,$AA238-SUM($I258:I258)))</f>
        <v>0</v>
      </c>
      <c r="K258" s="4">
        <f>IF(K$5&lt;=$D258,0,IF(SUM($D258,I227)&gt;K$5,$AA238/I227,$AA238-SUM($I258:J258)))</f>
        <v>0</v>
      </c>
      <c r="L258" s="4">
        <f>IF(L$5&lt;=$D258,0,IF(SUM($D258,I227)&gt;L$5,$AA238/I227,$AA238-SUM($I258:K258)))</f>
        <v>0</v>
      </c>
      <c r="M258" s="4">
        <f>IF(M$5&lt;=$D258,0,IF(SUM($D258,I227)&gt;M$5,$AA238/I227,$AA238-SUM($I258:L258)))</f>
        <v>0</v>
      </c>
      <c r="N258" s="4">
        <f>IF(N$5&lt;=$D258,0,IF(SUM($D258,I227)&gt;N$5,$AA238/I227,$AA238-SUM($I258:M258)))</f>
        <v>0</v>
      </c>
      <c r="O258" s="4">
        <f>IF(O$5&lt;=$D258,0,IF(SUM($D258,I227)&gt;O$5,$AA238/I227,$AA238-SUM($I258:N258)))</f>
        <v>0</v>
      </c>
      <c r="P258" s="4">
        <f>IF(P$5&lt;=$D258,0,IF(SUM($D258,I227)&gt;P$5,$AA238/I227,$AA238-SUM($I258:O258)))</f>
        <v>0</v>
      </c>
      <c r="Q258" s="4">
        <f>IF(Q$5&lt;=$D258,0,IF(SUM($D258,I227)&gt;Q$5,$AA238/I227,$AA238-SUM($I258:P258)))</f>
        <v>0</v>
      </c>
      <c r="R258" s="4">
        <f>IF(R$5&lt;=$D258,0,IF(SUM($D258,I227)&gt;R$5,$AA238/I227,$AA238-SUM($I258:Q258)))</f>
        <v>0</v>
      </c>
      <c r="S258" s="4">
        <f>IF(S$5&lt;=$D258,0,IF(SUM($D258,I227)&gt;S$5,$AA238/I227,$AA238-SUM($I258:R258)))</f>
        <v>0</v>
      </c>
      <c r="T258" s="4">
        <f>IF(T$5&lt;=$D258,0,IF(SUM($D258,I227)&gt;T$5,$AA238/I227,$AA238-SUM($I258:S258)))</f>
        <v>0</v>
      </c>
      <c r="U258" s="4">
        <f>IF(U$5&lt;=$D258,0,IF(SUM($D258,I227)&gt;U$5,$AA238/I227,$AA238-SUM($I258:T258)))</f>
        <v>0</v>
      </c>
      <c r="V258" s="4">
        <f>IF(V$5&lt;=$D258,0,IF(SUM($D258,I227)&gt;V$5,$AA238/I227,$AA238-SUM($I258:U258)))</f>
        <v>0</v>
      </c>
      <c r="W258" s="4">
        <f>IF(W$5&lt;=$D258,0,IF(SUM($D258,I227)&gt;W$5,$AA238/I227,$AA238-SUM($I258:V258)))</f>
        <v>0</v>
      </c>
      <c r="X258" s="4">
        <f>IF(X$5&lt;=$D258,0,IF(SUM($D258,I227)&gt;X$5,$AA238/I227,$AA238-SUM($I258:W258)))</f>
        <v>0</v>
      </c>
      <c r="Y258" s="4">
        <f>IF(Y$5&lt;=$D258,0,IF(SUM($D258,I227)&gt;Y$5,$AA238/I227,$AA238-SUM($I258:X258)))</f>
        <v>0</v>
      </c>
      <c r="Z258" s="4">
        <f>IF(Z$5&lt;=$D258,0,IF(SUM($D258,I227)&gt;Z$5,$AA238/I227,$AA238-SUM($I258:Y258)))</f>
        <v>0</v>
      </c>
      <c r="AA258" s="4">
        <f>IF(AA$5&lt;=$D258,0,IF(SUM($D258,I227)&gt;AA$5,$AA238/I227,$AA238-SUM($I258:Z258)))</f>
        <v>0</v>
      </c>
      <c r="AB258" s="4">
        <f>IF(AB$5&lt;=$D258,0,IF(SUM($D258,I227)&gt;AB$5,$AA238/I227,$AA238-SUM($I258:AA258)))</f>
        <v>0</v>
      </c>
      <c r="AC258" s="4">
        <f>IF(AC$5&lt;=$D258,0,IF(SUM($D258,I227)&gt;AC$5,$AA238/I227,$AA238-SUM($I258:AB258)))</f>
        <v>0</v>
      </c>
      <c r="AD258" s="4">
        <f>IF(AD$5&lt;=$D258,0,IF(SUM($D258,I227)&gt;AD$5,$AA238/I227,$AA238-SUM($I258:AC258)))</f>
        <v>0</v>
      </c>
      <c r="AE258" s="4">
        <f>IF(AE$5&lt;=$D258,0,IF(SUM($D258,I227)&gt;AE$5,$AA238/I227,$AA238-SUM($I258:AD258)))</f>
        <v>0</v>
      </c>
      <c r="AF258" s="4">
        <f>IF(AF$5&lt;=$D258,0,IF(SUM($D258,I227)&gt;AF$5,$AA238/I227,$AA238-SUM($I258:AE258)))</f>
        <v>0</v>
      </c>
      <c r="AG258" s="4">
        <f>IF(AG$5&lt;=$D258,0,IF(SUM($D258,I227)&gt;AG$5,$AA238/I227,$AA238-SUM($I258:AF258)))</f>
        <v>0</v>
      </c>
      <c r="AH258" s="4">
        <f>IF(AH$5&lt;=$D258,0,IF(SUM($D258,I227)&gt;AH$5,$AA238/I227,$AA238-SUM($I258:AG258)))</f>
        <v>0</v>
      </c>
      <c r="AI258" s="4">
        <f>IF(AI$5&lt;=$D258,0,IF(SUM($D258,I227)&gt;AI$5,$AA238/I227,$AA238-SUM($I258:AH258)))</f>
        <v>0</v>
      </c>
      <c r="AJ258" s="4">
        <f>IF(AJ$5&lt;=$D258,0,IF(SUM($D258,I227)&gt;AJ$5,$AA238/I227,$AA238-SUM($I258:AI258)))</f>
        <v>0</v>
      </c>
      <c r="AK258" s="4">
        <f>IF(AK$5&lt;=$D258,0,IF(SUM($D258,I227)&gt;AK$5,$AA238/I227,$AA238-SUM($I258:AJ258)))</f>
        <v>0</v>
      </c>
      <c r="AL258" s="4">
        <f>IF(AL$5&lt;=$D258,0,IF(SUM($D258,I227)&gt;AL$5,$AA238/I227,$AA238-SUM($I258:AK258)))</f>
        <v>0</v>
      </c>
      <c r="AM258" s="4">
        <f>IF(AM$5&lt;=$D258,0,IF(SUM($D258,I227)&gt;AM$5,$AA238/I227,$AA238-SUM($I258:AL258)))</f>
        <v>0</v>
      </c>
      <c r="AN258" s="4">
        <f>IF(AN$5&lt;=$D258,0,IF(SUM($D258,I227)&gt;AN$5,$AA238/I227,$AA238-SUM($I258:AM258)))</f>
        <v>0</v>
      </c>
      <c r="AO258" s="4">
        <f>IF(AO$5&lt;=$D258,0,IF(SUM($D258,I227)&gt;AO$5,$AA238/I227,$AA238-SUM($I258:AN258)))</f>
        <v>0</v>
      </c>
      <c r="AP258" s="4">
        <f>IF(AP$5&lt;=$D258,0,IF(SUM($D258,I227)&gt;AP$5,$AA238/I227,$AA238-SUM($I258:AO258)))</f>
        <v>0</v>
      </c>
      <c r="AQ258" s="4">
        <f>IF(AQ$5&lt;=$D258,0,IF(SUM($D258,I227)&gt;AQ$5,$AA238/I227,$AA238-SUM($I258:AP258)))</f>
        <v>0</v>
      </c>
      <c r="AR258" s="4">
        <f>IF(AR$5&lt;=$D258,0,IF(SUM($D258,I227)&gt;AR$5,$AA238/I227,$AA238-SUM($I258:AQ258)))</f>
        <v>0</v>
      </c>
      <c r="AS258" s="4">
        <f>IF(AS$5&lt;=$D258,0,IF(SUM($D258,I227)&gt;AS$5,$AA238/I227,$AA238-SUM($I258:AR258)))</f>
        <v>0</v>
      </c>
      <c r="AT258" s="4">
        <f>IF(AT$5&lt;=$D258,0,IF(SUM($D258,I227)&gt;AT$5,$AA238/I227,$AA238-SUM($I258:AS258)))</f>
        <v>0</v>
      </c>
      <c r="AU258" s="4">
        <f>IF(AU$5&lt;=$D258,0,IF(SUM($D258,I227)&gt;AU$5,$AA238/I227,$AA238-SUM($I258:AT258)))</f>
        <v>0</v>
      </c>
      <c r="AV258" s="4">
        <f>IF(AV$5&lt;=$D258,0,IF(SUM($D258,I227)&gt;AV$5,$AA238/I227,$AA238-SUM($I258:AU258)))</f>
        <v>0</v>
      </c>
      <c r="AW258" s="4">
        <f>IF(AW$5&lt;=$D258,0,IF(SUM($D258,I227)&gt;AW$5,$AA238/I227,$AA238-SUM($I258:AV258)))</f>
        <v>0</v>
      </c>
      <c r="AX258" s="4">
        <f>IF(AX$5&lt;=$D258,0,IF(SUM($D258,I227)&gt;AX$5,$AA238/I227,$AA238-SUM($I258:AW258)))</f>
        <v>0</v>
      </c>
      <c r="AY258" s="4">
        <f>IF(AY$5&lt;=$D258,0,IF(SUM($D258,I227)&gt;AY$5,$AA238/I227,$AA238-SUM($I258:AX258)))</f>
        <v>0</v>
      </c>
      <c r="AZ258" s="4">
        <f>IF(AZ$5&lt;=$D258,0,IF(SUM($D258,I227)&gt;AZ$5,$AA238/I227,$AA238-SUM($I258:AY258)))</f>
        <v>0</v>
      </c>
      <c r="BA258" s="4">
        <f>IF(BA$5&lt;=$D258,0,IF(SUM($D258,I227)&gt;BA$5,$AA238/I227,$AA238-SUM($I258:AZ258)))</f>
        <v>0</v>
      </c>
      <c r="BB258" s="4">
        <f>IF(BB$5&lt;=$D258,0,IF(SUM($D258,I227)&gt;BB$5,$AA238/I227,$AA238-SUM($I258:BA258)))</f>
        <v>0</v>
      </c>
      <c r="BC258" s="4">
        <f>IF(BC$5&lt;=$D258,0,IF(SUM($D258,I227)&gt;BC$5,$AA238/I227,$AA238-SUM($I258:BB258)))</f>
        <v>0</v>
      </c>
      <c r="BD258" s="4">
        <f>IF(BD$5&lt;=$D258,0,IF(SUM($D258,I227)&gt;BD$5,$AA238/I227,$AA238-SUM($I258:BC258)))</f>
        <v>0</v>
      </c>
      <c r="BE258" s="4">
        <f>IF(BE$5&lt;=$D258,0,IF(SUM($D258,I227)&gt;BE$5,$AA238/I227,$AA238-SUM($I258:BD258)))</f>
        <v>0</v>
      </c>
      <c r="BF258" s="4">
        <f>IF(BF$5&lt;=$D258,0,IF(SUM($D258,I227)&gt;BF$5,$AA238/I227,$AA238-SUM($I258:BE258)))</f>
        <v>0</v>
      </c>
      <c r="BG258" s="4">
        <f>IF(BG$5&lt;=$D258,0,IF(SUM($D258,I227)&gt;BG$5,$AA238/I227,$AA238-SUM($I258:BF258)))</f>
        <v>0</v>
      </c>
      <c r="BH258" s="4">
        <f>IF(BH$5&lt;=$D258,0,IF(SUM($D258,I227)&gt;BH$5,$AA238/I227,$AA238-SUM($I258:BG258)))</f>
        <v>0</v>
      </c>
      <c r="BI258" s="4">
        <f>IF(BI$5&lt;=$D258,0,IF(SUM($D258,I227)&gt;BI$5,$AA238/I227,$AA238-SUM($I258:BH258)))</f>
        <v>0</v>
      </c>
      <c r="BJ258" s="4">
        <f>IF(BJ$5&lt;=$D258,0,IF(SUM($D258,I227)&gt;BJ$5,$AA238/I227,$AA238-SUM($I258:BI258)))</f>
        <v>0</v>
      </c>
      <c r="BK258" s="4">
        <f>IF(BK$5&lt;=$D258,0,IF(SUM($D258,I227)&gt;BK$5,$AA238/I227,$AA238-SUM($I258:BJ258)))</f>
        <v>0</v>
      </c>
      <c r="BL258" s="4">
        <f>IF(BL$5&lt;=$D258,0,IF(SUM($D258,I227)&gt;BL$5,$AA238/I227,$AA238-SUM($I258:BK258)))</f>
        <v>0</v>
      </c>
      <c r="BM258" s="4">
        <f>IF(BM$5&lt;=$D258,0,IF(SUM($D258,I227)&gt;BM$5,$AA238/I227,$AA238-SUM($I258:BL258)))</f>
        <v>0</v>
      </c>
      <c r="BN258" s="4">
        <f>IF(BN$5&lt;=$D258,0,IF(SUM($D258,I227)&gt;BN$5,$AA238/I227,$AA238-SUM($I258:BM258)))</f>
        <v>0</v>
      </c>
      <c r="BO258" s="4">
        <f>IF(BO$5&lt;=$D258,0,IF(SUM($D258,I227)&gt;BO$5,$AA238/I227,$AA238-SUM($I258:BN258)))</f>
        <v>0</v>
      </c>
      <c r="BP258" s="4">
        <f>IF(BP$5&lt;=$D258,0,IF(SUM($D258,I227)&gt;BP$5,$AA238/I227,$AA238-SUM($I258:BO258)))</f>
        <v>0</v>
      </c>
      <c r="BQ258" s="4">
        <f>IF(BQ$5&lt;=$D258,0,IF(SUM($D258,I227)&gt;BQ$5,$AA238/I227,$AA238-SUM($I258:BP258)))</f>
        <v>0</v>
      </c>
    </row>
    <row r="259" spans="4:69" ht="12.75" customHeight="1">
      <c r="D259" s="23">
        <f t="shared" si="285"/>
        <v>2029</v>
      </c>
      <c r="E259" s="1" t="s">
        <v>25</v>
      </c>
      <c r="I259" s="34"/>
      <c r="J259" s="4">
        <f>IF(J$5&lt;=$D259,0,IF(SUM($D259,I227)&gt;J$5,$AB238/I227,$AB238-SUM($I259:I259)))</f>
        <v>0</v>
      </c>
      <c r="K259" s="4">
        <f>IF(K$5&lt;=$D259,0,IF(SUM($D259,I227)&gt;K$5,$AB238/I227,$AB238-SUM($I259:J259)))</f>
        <v>0</v>
      </c>
      <c r="L259" s="4">
        <f>IF(L$5&lt;=$D259,0,IF(SUM($D259,I227)&gt;L$5,$AB238/I227,$AB238-SUM($I259:K259)))</f>
        <v>0</v>
      </c>
      <c r="M259" s="4">
        <f>IF(M$5&lt;=$D259,0,IF(SUM($D259,I227)&gt;M$5,$AB238/I227,$AB238-SUM($I259:L259)))</f>
        <v>0</v>
      </c>
      <c r="N259" s="4">
        <f>IF(N$5&lt;=$D259,0,IF(SUM($D259,I227)&gt;N$5,$AB238/I227,$AB238-SUM($I259:M259)))</f>
        <v>0</v>
      </c>
      <c r="O259" s="4">
        <f>IF(O$5&lt;=$D259,0,IF(SUM($D259,I227)&gt;O$5,$AB238/I227,$AB238-SUM($I259:N259)))</f>
        <v>0</v>
      </c>
      <c r="P259" s="4">
        <f>IF(P$5&lt;=$D259,0,IF(SUM($D259,I227)&gt;P$5,$AB238/I227,$AB238-SUM($I259:O259)))</f>
        <v>0</v>
      </c>
      <c r="Q259" s="4">
        <f>IF(Q$5&lt;=$D259,0,IF(SUM($D259,I227)&gt;Q$5,$AB238/I227,$AB238-SUM($I259:P259)))</f>
        <v>0</v>
      </c>
      <c r="R259" s="4">
        <f>IF(R$5&lt;=$D259,0,IF(SUM($D259,I227)&gt;R$5,$AB238/I227,$AB238-SUM($I259:Q259)))</f>
        <v>0</v>
      </c>
      <c r="S259" s="4">
        <f>IF(S$5&lt;=$D259,0,IF(SUM($D259,I227)&gt;S$5,$AB238/I227,$AB238-SUM($I259:R259)))</f>
        <v>0</v>
      </c>
      <c r="T259" s="4">
        <f>IF(T$5&lt;=$D259,0,IF(SUM($D259,I227)&gt;T$5,$AB238/I227,$AB238-SUM($I259:S259)))</f>
        <v>0</v>
      </c>
      <c r="U259" s="4">
        <f>IF(U$5&lt;=$D259,0,IF(SUM($D259,I227)&gt;U$5,$AB238/I227,$AB238-SUM($I259:T259)))</f>
        <v>0</v>
      </c>
      <c r="V259" s="4">
        <f>IF(V$5&lt;=$D259,0,IF(SUM($D259,I227)&gt;V$5,$AB238/I227,$AB238-SUM($I259:U259)))</f>
        <v>0</v>
      </c>
      <c r="W259" s="4">
        <f>IF(W$5&lt;=$D259,0,IF(SUM($D259,I227)&gt;W$5,$AB238/I227,$AB238-SUM($I259:V259)))</f>
        <v>0</v>
      </c>
      <c r="X259" s="4">
        <f>IF(X$5&lt;=$D259,0,IF(SUM($D259,I227)&gt;X$5,$AB238/I227,$AB238-SUM($I259:W259)))</f>
        <v>0</v>
      </c>
      <c r="Y259" s="4">
        <f>IF(Y$5&lt;=$D259,0,IF(SUM($D259,I227)&gt;Y$5,$AB238/I227,$AB238-SUM($I259:X259)))</f>
        <v>0</v>
      </c>
      <c r="Z259" s="4">
        <f>IF(Z$5&lt;=$D259,0,IF(SUM($D259,I227)&gt;Z$5,$AB238/I227,$AB238-SUM($I259:Y259)))</f>
        <v>0</v>
      </c>
      <c r="AA259" s="4">
        <f>IF(AA$5&lt;=$D259,0,IF(SUM($D259,I227)&gt;AA$5,$AB238/I227,$AB238-SUM($I259:Z259)))</f>
        <v>0</v>
      </c>
      <c r="AB259" s="4">
        <f>IF(AB$5&lt;=$D259,0,IF(SUM($D259,I227)&gt;AB$5,$AB238/I227,$AB238-SUM($I259:AA259)))</f>
        <v>0</v>
      </c>
      <c r="AC259" s="4">
        <f>IF(AC$5&lt;=$D259,0,IF(SUM($D259,I227)&gt;AC$5,$AB238/I227,$AB238-SUM($I259:AB259)))</f>
        <v>0</v>
      </c>
      <c r="AD259" s="4">
        <f>IF(AD$5&lt;=$D259,0,IF(SUM($D259,I227)&gt;AD$5,$AB238/I227,$AB238-SUM($I259:AC259)))</f>
        <v>0</v>
      </c>
      <c r="AE259" s="4">
        <f>IF(AE$5&lt;=$D259,0,IF(SUM($D259,I227)&gt;AE$5,$AB238/I227,$AB238-SUM($I259:AD259)))</f>
        <v>0</v>
      </c>
      <c r="AF259" s="4">
        <f>IF(AF$5&lt;=$D259,0,IF(SUM($D259,I227)&gt;AF$5,$AB238/I227,$AB238-SUM($I259:AE259)))</f>
        <v>0</v>
      </c>
      <c r="AG259" s="4">
        <f>IF(AG$5&lt;=$D259,0,IF(SUM($D259,I227)&gt;AG$5,$AB238/I227,$AB238-SUM($I259:AF259)))</f>
        <v>0</v>
      </c>
      <c r="AH259" s="4">
        <f>IF(AH$5&lt;=$D259,0,IF(SUM($D259,I227)&gt;AH$5,$AB238/I227,$AB238-SUM($I259:AG259)))</f>
        <v>0</v>
      </c>
      <c r="AI259" s="4">
        <f>IF(AI$5&lt;=$D259,0,IF(SUM($D259,I227)&gt;AI$5,$AB238/I227,$AB238-SUM($I259:AH259)))</f>
        <v>0</v>
      </c>
      <c r="AJ259" s="4">
        <f>IF(AJ$5&lt;=$D259,0,IF(SUM($D259,I227)&gt;AJ$5,$AB238/I227,$AB238-SUM($I259:AI259)))</f>
        <v>0</v>
      </c>
      <c r="AK259" s="4">
        <f>IF(AK$5&lt;=$D259,0,IF(SUM($D259,I227)&gt;AK$5,$AB238/I227,$AB238-SUM($I259:AJ259)))</f>
        <v>0</v>
      </c>
      <c r="AL259" s="4">
        <f>IF(AL$5&lt;=$D259,0,IF(SUM($D259,I227)&gt;AL$5,$AB238/I227,$AB238-SUM($I259:AK259)))</f>
        <v>0</v>
      </c>
      <c r="AM259" s="4">
        <f>IF(AM$5&lt;=$D259,0,IF(SUM($D259,I227)&gt;AM$5,$AB238/I227,$AB238-SUM($I259:AL259)))</f>
        <v>0</v>
      </c>
      <c r="AN259" s="4">
        <f>IF(AN$5&lt;=$D259,0,IF(SUM($D259,I227)&gt;AN$5,$AB238/I227,$AB238-SUM($I259:AM259)))</f>
        <v>0</v>
      </c>
      <c r="AO259" s="4">
        <f>IF(AO$5&lt;=$D259,0,IF(SUM($D259,I227)&gt;AO$5,$AB238/I227,$AB238-SUM($I259:AN259)))</f>
        <v>0</v>
      </c>
      <c r="AP259" s="4">
        <f>IF(AP$5&lt;=$D259,0,IF(SUM($D259,I227)&gt;AP$5,$AB238/I227,$AB238-SUM($I259:AO259)))</f>
        <v>0</v>
      </c>
      <c r="AQ259" s="4">
        <f>IF(AQ$5&lt;=$D259,0,IF(SUM($D259,I227)&gt;AQ$5,$AB238/I227,$AB238-SUM($I259:AP259)))</f>
        <v>0</v>
      </c>
      <c r="AR259" s="4">
        <f>IF(AR$5&lt;=$D259,0,IF(SUM($D259,I227)&gt;AR$5,$AB238/I227,$AB238-SUM($I259:AQ259)))</f>
        <v>0</v>
      </c>
      <c r="AS259" s="4">
        <f>IF(AS$5&lt;=$D259,0,IF(SUM($D259,I227)&gt;AS$5,$AB238/I227,$AB238-SUM($I259:AR259)))</f>
        <v>0</v>
      </c>
      <c r="AT259" s="4">
        <f>IF(AT$5&lt;=$D259,0,IF(SUM($D259,I227)&gt;AT$5,$AB238/I227,$AB238-SUM($I259:AS259)))</f>
        <v>0</v>
      </c>
      <c r="AU259" s="4">
        <f>IF(AU$5&lt;=$D259,0,IF(SUM($D259,I227)&gt;AU$5,$AB238/I227,$AB238-SUM($I259:AT259)))</f>
        <v>0</v>
      </c>
      <c r="AV259" s="4">
        <f>IF(AV$5&lt;=$D259,0,IF(SUM($D259,I227)&gt;AV$5,$AB238/I227,$AB238-SUM($I259:AU259)))</f>
        <v>0</v>
      </c>
      <c r="AW259" s="4">
        <f>IF(AW$5&lt;=$D259,0,IF(SUM($D259,I227)&gt;AW$5,$AB238/I227,$AB238-SUM($I259:AV259)))</f>
        <v>0</v>
      </c>
      <c r="AX259" s="4">
        <f>IF(AX$5&lt;=$D259,0,IF(SUM($D259,I227)&gt;AX$5,$AB238/I227,$AB238-SUM($I259:AW259)))</f>
        <v>0</v>
      </c>
      <c r="AY259" s="4">
        <f>IF(AY$5&lt;=$D259,0,IF(SUM($D259,I227)&gt;AY$5,$AB238/I227,$AB238-SUM($I259:AX259)))</f>
        <v>0</v>
      </c>
      <c r="AZ259" s="4">
        <f>IF(AZ$5&lt;=$D259,0,IF(SUM($D259,I227)&gt;AZ$5,$AB238/I227,$AB238-SUM($I259:AY259)))</f>
        <v>0</v>
      </c>
      <c r="BA259" s="4">
        <f>IF(BA$5&lt;=$D259,0,IF(SUM($D259,I227)&gt;BA$5,$AB238/I227,$AB238-SUM($I259:AZ259)))</f>
        <v>0</v>
      </c>
      <c r="BB259" s="4">
        <f>IF(BB$5&lt;=$D259,0,IF(SUM($D259,I227)&gt;BB$5,$AB238/I227,$AB238-SUM($I259:BA259)))</f>
        <v>0</v>
      </c>
      <c r="BC259" s="4">
        <f>IF(BC$5&lt;=$D259,0,IF(SUM($D259,I227)&gt;BC$5,$AB238/I227,$AB238-SUM($I259:BB259)))</f>
        <v>0</v>
      </c>
      <c r="BD259" s="4">
        <f>IF(BD$5&lt;=$D259,0,IF(SUM($D259,I227)&gt;BD$5,$AB238/I227,$AB238-SUM($I259:BC259)))</f>
        <v>0</v>
      </c>
      <c r="BE259" s="4">
        <f>IF(BE$5&lt;=$D259,0,IF(SUM($D259,I227)&gt;BE$5,$AB238/I227,$AB238-SUM($I259:BD259)))</f>
        <v>0</v>
      </c>
      <c r="BF259" s="4">
        <f>IF(BF$5&lt;=$D259,0,IF(SUM($D259,I227)&gt;BF$5,$AB238/I227,$AB238-SUM($I259:BE259)))</f>
        <v>0</v>
      </c>
      <c r="BG259" s="4">
        <f>IF(BG$5&lt;=$D259,0,IF(SUM($D259,I227)&gt;BG$5,$AB238/I227,$AB238-SUM($I259:BF259)))</f>
        <v>0</v>
      </c>
      <c r="BH259" s="4">
        <f>IF(BH$5&lt;=$D259,0,IF(SUM($D259,I227)&gt;BH$5,$AB238/I227,$AB238-SUM($I259:BG259)))</f>
        <v>0</v>
      </c>
      <c r="BI259" s="4">
        <f>IF(BI$5&lt;=$D259,0,IF(SUM($D259,I227)&gt;BI$5,$AB238/I227,$AB238-SUM($I259:BH259)))</f>
        <v>0</v>
      </c>
      <c r="BJ259" s="4">
        <f>IF(BJ$5&lt;=$D259,0,IF(SUM($D259,I227)&gt;BJ$5,$AB238/I227,$AB238-SUM($I259:BI259)))</f>
        <v>0</v>
      </c>
      <c r="BK259" s="4">
        <f>IF(BK$5&lt;=$D259,0,IF(SUM($D259,I227)&gt;BK$5,$AB238/I227,$AB238-SUM($I259:BJ259)))</f>
        <v>0</v>
      </c>
      <c r="BL259" s="4">
        <f>IF(BL$5&lt;=$D259,0,IF(SUM($D259,I227)&gt;BL$5,$AB238/I227,$AB238-SUM($I259:BK259)))</f>
        <v>0</v>
      </c>
      <c r="BM259" s="4">
        <f>IF(BM$5&lt;=$D259,0,IF(SUM($D259,I227)&gt;BM$5,$AB238/I227,$AB238-SUM($I259:BL259)))</f>
        <v>0</v>
      </c>
      <c r="BN259" s="4">
        <f>IF(BN$5&lt;=$D259,0,IF(SUM($D259,I227)&gt;BN$5,$AB238/I227,$AB238-SUM($I259:BM259)))</f>
        <v>0</v>
      </c>
      <c r="BO259" s="4">
        <f>IF(BO$5&lt;=$D259,0,IF(SUM($D259,I227)&gt;BO$5,$AB238/I227,$AB238-SUM($I259:BN259)))</f>
        <v>0</v>
      </c>
      <c r="BP259" s="4">
        <f>IF(BP$5&lt;=$D259,0,IF(SUM($D259,I227)&gt;BP$5,$AB238/I227,$AB238-SUM($I259:BO259)))</f>
        <v>0</v>
      </c>
      <c r="BQ259" s="4">
        <f>IF(BQ$5&lt;=$D259,0,IF(SUM($D259,I227)&gt;BQ$5,$AB238/I227,$AB238-SUM($I259:BP259)))</f>
        <v>0</v>
      </c>
    </row>
    <row r="260" spans="4:69" ht="12.75" customHeight="1">
      <c r="D260" s="23">
        <f t="shared" si="285"/>
        <v>2030</v>
      </c>
      <c r="E260" s="1" t="s">
        <v>25</v>
      </c>
      <c r="I260" s="34"/>
      <c r="J260" s="4">
        <f>IF(J$5&lt;=$D260,0,IF(SUM($D260,I227)&gt;J$5,$AC238/I227,$AC238-SUM($I260:I260)))</f>
        <v>0</v>
      </c>
      <c r="K260" s="4">
        <f>IF(K$5&lt;=$D260,0,IF(SUM($D260,I227)&gt;K$5,$AC238/I227,$AC238-SUM($I260:J260)))</f>
        <v>0</v>
      </c>
      <c r="L260" s="4">
        <f>IF(L$5&lt;=$D260,0,IF(SUM($D260,I227)&gt;L$5,$AC238/I227,$AC238-SUM($I260:K260)))</f>
        <v>0</v>
      </c>
      <c r="M260" s="4">
        <f>IF(M$5&lt;=$D260,0,IF(SUM($D260,I227)&gt;M$5,$AC238/I227,$AC238-SUM($I260:L260)))</f>
        <v>0</v>
      </c>
      <c r="N260" s="4">
        <f>IF(N$5&lt;=$D260,0,IF(SUM($D260,I227)&gt;N$5,$AC238/I227,$AC238-SUM($I260:M260)))</f>
        <v>0</v>
      </c>
      <c r="O260" s="4">
        <f>IF(O$5&lt;=$D260,0,IF(SUM($D260,I227)&gt;O$5,$AC238/I227,$AC238-SUM($I260:N260)))</f>
        <v>0</v>
      </c>
      <c r="P260" s="4">
        <f>IF(P$5&lt;=$D260,0,IF(SUM($D260,I227)&gt;P$5,$AC238/I227,$AC238-SUM($I260:O260)))</f>
        <v>0</v>
      </c>
      <c r="Q260" s="4">
        <f>IF(Q$5&lt;=$D260,0,IF(SUM($D260,I227)&gt;Q$5,$AC238/I227,$AC238-SUM($I260:P260)))</f>
        <v>0</v>
      </c>
      <c r="R260" s="4">
        <f>IF(R$5&lt;=$D260,0,IF(SUM($D260,I227)&gt;R$5,$AC238/I227,$AC238-SUM($I260:Q260)))</f>
        <v>0</v>
      </c>
      <c r="S260" s="4">
        <f>IF(S$5&lt;=$D260,0,IF(SUM($D260,I227)&gt;S$5,$AC238/I227,$AC238-SUM($I260:R260)))</f>
        <v>0</v>
      </c>
      <c r="T260" s="4">
        <f>IF(T$5&lt;=$D260,0,IF(SUM($D260,I227)&gt;T$5,$AC238/I227,$AC238-SUM($I260:S260)))</f>
        <v>0</v>
      </c>
      <c r="U260" s="4">
        <f>IF(U$5&lt;=$D260,0,IF(SUM($D260,I227)&gt;U$5,$AC238/I227,$AC238-SUM($I260:T260)))</f>
        <v>0</v>
      </c>
      <c r="V260" s="4">
        <f>IF(V$5&lt;=$D260,0,IF(SUM($D260,I227)&gt;V$5,$AC238/I227,$AC238-SUM($I260:U260)))</f>
        <v>0</v>
      </c>
      <c r="W260" s="4">
        <f>IF(W$5&lt;=$D260,0,IF(SUM($D260,I227)&gt;W$5,$AC238/I227,$AC238-SUM($I260:V260)))</f>
        <v>0</v>
      </c>
      <c r="X260" s="4">
        <f>IF(X$5&lt;=$D260,0,IF(SUM($D260,I227)&gt;X$5,$AC238/I227,$AC238-SUM($I260:W260)))</f>
        <v>0</v>
      </c>
      <c r="Y260" s="4">
        <f>IF(Y$5&lt;=$D260,0,IF(SUM($D260,I227)&gt;Y$5,$AC238/I227,$AC238-SUM($I260:X260)))</f>
        <v>0</v>
      </c>
      <c r="Z260" s="4">
        <f>IF(Z$5&lt;=$D260,0,IF(SUM($D260,I227)&gt;Z$5,$AC238/I227,$AC238-SUM($I260:Y260)))</f>
        <v>0</v>
      </c>
      <c r="AA260" s="4">
        <f>IF(AA$5&lt;=$D260,0,IF(SUM($D260,I227)&gt;AA$5,$AC238/I227,$AC238-SUM($I260:Z260)))</f>
        <v>0</v>
      </c>
      <c r="AB260" s="4">
        <f>IF(AB$5&lt;=$D260,0,IF(SUM($D260,I227)&gt;AB$5,$AC238/I227,$AC238-SUM($I260:AA260)))</f>
        <v>0</v>
      </c>
      <c r="AC260" s="4">
        <f>IF(AC$5&lt;=$D260,0,IF(SUM($D260,I227)&gt;AC$5,$AC238/I227,$AC238-SUM($I260:AB260)))</f>
        <v>0</v>
      </c>
      <c r="AD260" s="4">
        <f>IF(AD$5&lt;=$D260,0,IF(SUM($D260,I227)&gt;AD$5,$AC238/I227,$AC238-SUM($I260:AC260)))</f>
        <v>0</v>
      </c>
      <c r="AE260" s="4">
        <f>IF(AE$5&lt;=$D260,0,IF(SUM($D260,I227)&gt;AE$5,$AC238/I227,$AC238-SUM($I260:AD260)))</f>
        <v>0</v>
      </c>
      <c r="AF260" s="4">
        <f>IF(AF$5&lt;=$D260,0,IF(SUM($D260,I227)&gt;AF$5,$AC238/I227,$AC238-SUM($I260:AE260)))</f>
        <v>0</v>
      </c>
      <c r="AG260" s="4">
        <f>IF(AG$5&lt;=$D260,0,IF(SUM($D260,I227)&gt;AG$5,$AC238/I227,$AC238-SUM($I260:AF260)))</f>
        <v>0</v>
      </c>
      <c r="AH260" s="4">
        <f>IF(AH$5&lt;=$D260,0,IF(SUM($D260,I227)&gt;AH$5,$AC238/I227,$AC238-SUM($I260:AG260)))</f>
        <v>0</v>
      </c>
      <c r="AI260" s="4">
        <f>IF(AI$5&lt;=$D260,0,IF(SUM($D260,I227)&gt;AI$5,$AC238/I227,$AC238-SUM($I260:AH260)))</f>
        <v>0</v>
      </c>
      <c r="AJ260" s="4">
        <f>IF(AJ$5&lt;=$D260,0,IF(SUM($D260,I227)&gt;AJ$5,$AC238/I227,$AC238-SUM($I260:AI260)))</f>
        <v>0</v>
      </c>
      <c r="AK260" s="4">
        <f>IF(AK$5&lt;=$D260,0,IF(SUM($D260,I227)&gt;AK$5,$AC238/I227,$AC238-SUM($I260:AJ260)))</f>
        <v>0</v>
      </c>
      <c r="AL260" s="4">
        <f>IF(AL$5&lt;=$D260,0,IF(SUM($D260,I227)&gt;AL$5,$AC238/I227,$AC238-SUM($I260:AK260)))</f>
        <v>0</v>
      </c>
      <c r="AM260" s="4">
        <f>IF(AM$5&lt;=$D260,0,IF(SUM($D260,I227)&gt;AM$5,$AC238/I227,$AC238-SUM($I260:AL260)))</f>
        <v>0</v>
      </c>
      <c r="AN260" s="4">
        <f>IF(AN$5&lt;=$D260,0,IF(SUM($D260,I227)&gt;AN$5,$AC238/I227,$AC238-SUM($I260:AM260)))</f>
        <v>0</v>
      </c>
      <c r="AO260" s="4">
        <f>IF(AO$5&lt;=$D260,0,IF(SUM($D260,I227)&gt;AO$5,$AC238/I227,$AC238-SUM($I260:AN260)))</f>
        <v>0</v>
      </c>
      <c r="AP260" s="4">
        <f>IF(AP$5&lt;=$D260,0,IF(SUM($D260,I227)&gt;AP$5,$AC238/I227,$AC238-SUM($I260:AO260)))</f>
        <v>0</v>
      </c>
      <c r="AQ260" s="4">
        <f>IF(AQ$5&lt;=$D260,0,IF(SUM($D260,I227)&gt;AQ$5,$AC238/I227,$AC238-SUM($I260:AP260)))</f>
        <v>0</v>
      </c>
      <c r="AR260" s="4">
        <f>IF(AR$5&lt;=$D260,0,IF(SUM($D260,I227)&gt;AR$5,$AC238/I227,$AC238-SUM($I260:AQ260)))</f>
        <v>0</v>
      </c>
      <c r="AS260" s="4">
        <f>IF(AS$5&lt;=$D260,0,IF(SUM($D260,I227)&gt;AS$5,$AC238/I227,$AC238-SUM($I260:AR260)))</f>
        <v>0</v>
      </c>
      <c r="AT260" s="4">
        <f>IF(AT$5&lt;=$D260,0,IF(SUM($D260,I227)&gt;AT$5,$AC238/I227,$AC238-SUM($I260:AS260)))</f>
        <v>0</v>
      </c>
      <c r="AU260" s="4">
        <f>IF(AU$5&lt;=$D260,0,IF(SUM($D260,I227)&gt;AU$5,$AC238/I227,$AC238-SUM($I260:AT260)))</f>
        <v>0</v>
      </c>
      <c r="AV260" s="4">
        <f>IF(AV$5&lt;=$D260,0,IF(SUM($D260,I227)&gt;AV$5,$AC238/I227,$AC238-SUM($I260:AU260)))</f>
        <v>0</v>
      </c>
      <c r="AW260" s="4">
        <f>IF(AW$5&lt;=$D260,0,IF(SUM($D260,I227)&gt;AW$5,$AC238/I227,$AC238-SUM($I260:AV260)))</f>
        <v>0</v>
      </c>
      <c r="AX260" s="4">
        <f>IF(AX$5&lt;=$D260,0,IF(SUM($D260,I227)&gt;AX$5,$AC238/I227,$AC238-SUM($I260:AW260)))</f>
        <v>0</v>
      </c>
      <c r="AY260" s="4">
        <f>IF(AY$5&lt;=$D260,0,IF(SUM($D260,I227)&gt;AY$5,$AC238/I227,$AC238-SUM($I260:AX260)))</f>
        <v>0</v>
      </c>
      <c r="AZ260" s="4">
        <f>IF(AZ$5&lt;=$D260,0,IF(SUM($D260,I227)&gt;AZ$5,$AC238/I227,$AC238-SUM($I260:AY260)))</f>
        <v>0</v>
      </c>
      <c r="BA260" s="4">
        <f>IF(BA$5&lt;=$D260,0,IF(SUM($D260,I227)&gt;BA$5,$AC238/I227,$AC238-SUM($I260:AZ260)))</f>
        <v>0</v>
      </c>
      <c r="BB260" s="4">
        <f>IF(BB$5&lt;=$D260,0,IF(SUM($D260,I227)&gt;BB$5,$AC238/I227,$AC238-SUM($I260:BA260)))</f>
        <v>0</v>
      </c>
      <c r="BC260" s="4">
        <f>IF(BC$5&lt;=$D260,0,IF(SUM($D260,I227)&gt;BC$5,$AC238/I227,$AC238-SUM($I260:BB260)))</f>
        <v>0</v>
      </c>
      <c r="BD260" s="4">
        <f>IF(BD$5&lt;=$D260,0,IF(SUM($D260,I227)&gt;BD$5,$AC238/I227,$AC238-SUM($I260:BC260)))</f>
        <v>0</v>
      </c>
      <c r="BE260" s="4">
        <f>IF(BE$5&lt;=$D260,0,IF(SUM($D260,I227)&gt;BE$5,$AC238/I227,$AC238-SUM($I260:BD260)))</f>
        <v>0</v>
      </c>
      <c r="BF260" s="4">
        <f>IF(BF$5&lt;=$D260,0,IF(SUM($D260,I227)&gt;BF$5,$AC238/I227,$AC238-SUM($I260:BE260)))</f>
        <v>0</v>
      </c>
      <c r="BG260" s="4">
        <f>IF(BG$5&lt;=$D260,0,IF(SUM($D260,I227)&gt;BG$5,$AC238/I227,$AC238-SUM($I260:BF260)))</f>
        <v>0</v>
      </c>
      <c r="BH260" s="4">
        <f>IF(BH$5&lt;=$D260,0,IF(SUM($D260,I227)&gt;BH$5,$AC238/I227,$AC238-SUM($I260:BG260)))</f>
        <v>0</v>
      </c>
      <c r="BI260" s="4">
        <f>IF(BI$5&lt;=$D260,0,IF(SUM($D260,I227)&gt;BI$5,$AC238/I227,$AC238-SUM($I260:BH260)))</f>
        <v>0</v>
      </c>
      <c r="BJ260" s="4">
        <f>IF(BJ$5&lt;=$D260,0,IF(SUM($D260,I227)&gt;BJ$5,$AC238/I227,$AC238-SUM($I260:BI260)))</f>
        <v>0</v>
      </c>
      <c r="BK260" s="4">
        <f>IF(BK$5&lt;=$D260,0,IF(SUM($D260,I227)&gt;BK$5,$AC238/I227,$AC238-SUM($I260:BJ260)))</f>
        <v>0</v>
      </c>
      <c r="BL260" s="4">
        <f>IF(BL$5&lt;=$D260,0,IF(SUM($D260,I227)&gt;BL$5,$AC238/I227,$AC238-SUM($I260:BK260)))</f>
        <v>0</v>
      </c>
      <c r="BM260" s="4">
        <f>IF(BM$5&lt;=$D260,0,IF(SUM($D260,I227)&gt;BM$5,$AC238/I227,$AC238-SUM($I260:BL260)))</f>
        <v>0</v>
      </c>
      <c r="BN260" s="4">
        <f>IF(BN$5&lt;=$D260,0,IF(SUM($D260,I227)&gt;BN$5,$AC238/I227,$AC238-SUM($I260:BM260)))</f>
        <v>0</v>
      </c>
      <c r="BO260" s="4">
        <f>IF(BO$5&lt;=$D260,0,IF(SUM($D260,I227)&gt;BO$5,$AC238/I227,$AC238-SUM($I260:BN260)))</f>
        <v>0</v>
      </c>
      <c r="BP260" s="4">
        <f>IF(BP$5&lt;=$D260,0,IF(SUM($D260,I227)&gt;BP$5,$AC238/I227,$AC238-SUM($I260:BO260)))</f>
        <v>0</v>
      </c>
      <c r="BQ260" s="4">
        <f>IF(BQ$5&lt;=$D260,0,IF(SUM($D260,I227)&gt;BQ$5,$AC238/I227,$AC238-SUM($I260:BP260)))</f>
        <v>0</v>
      </c>
    </row>
    <row r="261" spans="4:69" ht="12.75" customHeight="1">
      <c r="D261" s="23">
        <f t="shared" si="285"/>
        <v>2031</v>
      </c>
      <c r="E261" s="1" t="s">
        <v>25</v>
      </c>
      <c r="I261" s="34"/>
      <c r="J261" s="4">
        <f>IF(J$5&lt;=$D261,0,IF(SUM($D261,I227)&gt;J$5,$AD238/I227,$AD238-SUM($I261:I261)))</f>
        <v>0</v>
      </c>
      <c r="K261" s="4">
        <f>IF(K$5&lt;=$D261,0,IF(SUM($D261,I227)&gt;K$5,$AD238/I227,$AD238-SUM($I261:J261)))</f>
        <v>0</v>
      </c>
      <c r="L261" s="4">
        <f>IF(L$5&lt;=$D261,0,IF(SUM($D261,I227)&gt;L$5,$AD238/I227,$AD238-SUM($I261:K261)))</f>
        <v>0</v>
      </c>
      <c r="M261" s="4">
        <f>IF(M$5&lt;=$D261,0,IF(SUM($D261,I227)&gt;M$5,$AD238/I227,$AD238-SUM($I261:L261)))</f>
        <v>0</v>
      </c>
      <c r="N261" s="4">
        <f>IF(N$5&lt;=$D261,0,IF(SUM($D261,I227)&gt;N$5,$AD238/I227,$AD238-SUM($I261:M261)))</f>
        <v>0</v>
      </c>
      <c r="O261" s="4">
        <f>IF(O$5&lt;=$D261,0,IF(SUM($D261,I227)&gt;O$5,$AD238/I227,$AD238-SUM($I261:N261)))</f>
        <v>0</v>
      </c>
      <c r="P261" s="4">
        <f>IF(P$5&lt;=$D261,0,IF(SUM($D261,I227)&gt;P$5,$AD238/I227,$AD238-SUM($I261:O261)))</f>
        <v>0</v>
      </c>
      <c r="Q261" s="4">
        <f>IF(Q$5&lt;=$D261,0,IF(SUM($D261,I227)&gt;Q$5,$AD238/I227,$AD238-SUM($I261:P261)))</f>
        <v>0</v>
      </c>
      <c r="R261" s="4">
        <f>IF(R$5&lt;=$D261,0,IF(SUM($D261,I227)&gt;R$5,$AD238/I227,$AD238-SUM($I261:Q261)))</f>
        <v>0</v>
      </c>
      <c r="S261" s="4">
        <f>IF(S$5&lt;=$D261,0,IF(SUM($D261,I227)&gt;S$5,$AD238/I227,$AD238-SUM($I261:R261)))</f>
        <v>0</v>
      </c>
      <c r="T261" s="4">
        <f>IF(T$5&lt;=$D261,0,IF(SUM($D261,I227)&gt;T$5,$AD238/I227,$AD238-SUM($I261:S261)))</f>
        <v>0</v>
      </c>
      <c r="U261" s="4">
        <f>IF(U$5&lt;=$D261,0,IF(SUM($D261,I227)&gt;U$5,$AD238/I227,$AD238-SUM($I261:T261)))</f>
        <v>0</v>
      </c>
      <c r="V261" s="4">
        <f>IF(V$5&lt;=$D261,0,IF(SUM($D261,I227)&gt;V$5,$AD238/I227,$AD238-SUM($I261:U261)))</f>
        <v>0</v>
      </c>
      <c r="W261" s="4">
        <f>IF(W$5&lt;=$D261,0,IF(SUM($D261,I227)&gt;W$5,$AD238/I227,$AD238-SUM($I261:V261)))</f>
        <v>0</v>
      </c>
      <c r="X261" s="4">
        <f>IF(X$5&lt;=$D261,0,IF(SUM($D261,I227)&gt;X$5,$AD238/I227,$AD238-SUM($I261:W261)))</f>
        <v>0</v>
      </c>
      <c r="Y261" s="4">
        <f>IF(Y$5&lt;=$D261,0,IF(SUM($D261,I227)&gt;Y$5,$AD238/I227,$AD238-SUM($I261:X261)))</f>
        <v>0</v>
      </c>
      <c r="Z261" s="4">
        <f>IF(Z$5&lt;=$D261,0,IF(SUM($D261,I227)&gt;Z$5,$AD238/I227,$AD238-SUM($I261:Y261)))</f>
        <v>0</v>
      </c>
      <c r="AA261" s="4">
        <f>IF(AA$5&lt;=$D261,0,IF(SUM($D261,I227)&gt;AA$5,$AD238/I227,$AD238-SUM($I261:Z261)))</f>
        <v>0</v>
      </c>
      <c r="AB261" s="4">
        <f>IF(AB$5&lt;=$D261,0,IF(SUM($D261,I227)&gt;AB$5,$AD238/I227,$AD238-SUM($I261:AA261)))</f>
        <v>0</v>
      </c>
      <c r="AC261" s="4">
        <f>IF(AC$5&lt;=$D261,0,IF(SUM($D261,I227)&gt;AC$5,$AD238/I227,$AD238-SUM($I261:AB261)))</f>
        <v>0</v>
      </c>
      <c r="AD261" s="4">
        <f>IF(AD$5&lt;=$D261,0,IF(SUM($D261,I227)&gt;AD$5,$AD238/I227,$AD238-SUM($I261:AC261)))</f>
        <v>0</v>
      </c>
      <c r="AE261" s="4">
        <f>IF(AE$5&lt;=$D261,0,IF(SUM($D261,I227)&gt;AE$5,$AD238/I227,$AD238-SUM($I261:AD261)))</f>
        <v>0</v>
      </c>
      <c r="AF261" s="4">
        <f>IF(AF$5&lt;=$D261,0,IF(SUM($D261,I227)&gt;AF$5,$AD238/I227,$AD238-SUM($I261:AE261)))</f>
        <v>0</v>
      </c>
      <c r="AG261" s="4">
        <f>IF(AG$5&lt;=$D261,0,IF(SUM($D261,I227)&gt;AG$5,$AD238/I227,$AD238-SUM($I261:AF261)))</f>
        <v>0</v>
      </c>
      <c r="AH261" s="4">
        <f>IF(AH$5&lt;=$D261,0,IF(SUM($D261,I227)&gt;AH$5,$AD238/I227,$AD238-SUM($I261:AG261)))</f>
        <v>0</v>
      </c>
      <c r="AI261" s="4">
        <f>IF(AI$5&lt;=$D261,0,IF(SUM($D261,I227)&gt;AI$5,$AD238/I227,$AD238-SUM($I261:AH261)))</f>
        <v>0</v>
      </c>
      <c r="AJ261" s="4">
        <f>IF(AJ$5&lt;=$D261,0,IF(SUM($D261,I227)&gt;AJ$5,$AD238/I227,$AD238-SUM($I261:AI261)))</f>
        <v>0</v>
      </c>
      <c r="AK261" s="4">
        <f>IF(AK$5&lt;=$D261,0,IF(SUM($D261,I227)&gt;AK$5,$AD238/I227,$AD238-SUM($I261:AJ261)))</f>
        <v>0</v>
      </c>
      <c r="AL261" s="4">
        <f>IF(AL$5&lt;=$D261,0,IF(SUM($D261,I227)&gt;AL$5,$AD238/I227,$AD238-SUM($I261:AK261)))</f>
        <v>0</v>
      </c>
      <c r="AM261" s="4">
        <f>IF(AM$5&lt;=$D261,0,IF(SUM($D261,I227)&gt;AM$5,$AD238/I227,$AD238-SUM($I261:AL261)))</f>
        <v>0</v>
      </c>
      <c r="AN261" s="4">
        <f>IF(AN$5&lt;=$D261,0,IF(SUM($D261,I227)&gt;AN$5,$AD238/I227,$AD238-SUM($I261:AM261)))</f>
        <v>0</v>
      </c>
      <c r="AO261" s="4">
        <f>IF(AO$5&lt;=$D261,0,IF(SUM($D261,I227)&gt;AO$5,$AD238/I227,$AD238-SUM($I261:AN261)))</f>
        <v>0</v>
      </c>
      <c r="AP261" s="4">
        <f>IF(AP$5&lt;=$D261,0,IF(SUM($D261,I227)&gt;AP$5,$AD238/I227,$AD238-SUM($I261:AO261)))</f>
        <v>0</v>
      </c>
      <c r="AQ261" s="4">
        <f>IF(AQ$5&lt;=$D261,0,IF(SUM($D261,I227)&gt;AQ$5,$AD238/I227,$AD238-SUM($I261:AP261)))</f>
        <v>0</v>
      </c>
      <c r="AR261" s="4">
        <f>IF(AR$5&lt;=$D261,0,IF(SUM($D261,I227)&gt;AR$5,$AD238/I227,$AD238-SUM($I261:AQ261)))</f>
        <v>0</v>
      </c>
      <c r="AS261" s="4">
        <f>IF(AS$5&lt;=$D261,0,IF(SUM($D261,I227)&gt;AS$5,$AD238/I227,$AD238-SUM($I261:AR261)))</f>
        <v>0</v>
      </c>
      <c r="AT261" s="4">
        <f>IF(AT$5&lt;=$D261,0,IF(SUM($D261,I227)&gt;AT$5,$AD238/I227,$AD238-SUM($I261:AS261)))</f>
        <v>0</v>
      </c>
      <c r="AU261" s="4">
        <f>IF(AU$5&lt;=$D261,0,IF(SUM($D261,I227)&gt;AU$5,$AD238/I227,$AD238-SUM($I261:AT261)))</f>
        <v>0</v>
      </c>
      <c r="AV261" s="4">
        <f>IF(AV$5&lt;=$D261,0,IF(SUM($D261,I227)&gt;AV$5,$AD238/I227,$AD238-SUM($I261:AU261)))</f>
        <v>0</v>
      </c>
      <c r="AW261" s="4">
        <f>IF(AW$5&lt;=$D261,0,IF(SUM($D261,I227)&gt;AW$5,$AD238/I227,$AD238-SUM($I261:AV261)))</f>
        <v>0</v>
      </c>
      <c r="AX261" s="4">
        <f>IF(AX$5&lt;=$D261,0,IF(SUM($D261,I227)&gt;AX$5,$AD238/I227,$AD238-SUM($I261:AW261)))</f>
        <v>0</v>
      </c>
      <c r="AY261" s="4">
        <f>IF(AY$5&lt;=$D261,0,IF(SUM($D261,I227)&gt;AY$5,$AD238/I227,$AD238-SUM($I261:AX261)))</f>
        <v>0</v>
      </c>
      <c r="AZ261" s="4">
        <f>IF(AZ$5&lt;=$D261,0,IF(SUM($D261,I227)&gt;AZ$5,$AD238/I227,$AD238-SUM($I261:AY261)))</f>
        <v>0</v>
      </c>
      <c r="BA261" s="4">
        <f>IF(BA$5&lt;=$D261,0,IF(SUM($D261,I227)&gt;BA$5,$AD238/I227,$AD238-SUM($I261:AZ261)))</f>
        <v>0</v>
      </c>
      <c r="BB261" s="4">
        <f>IF(BB$5&lt;=$D261,0,IF(SUM($D261,I227)&gt;BB$5,$AD238/I227,$AD238-SUM($I261:BA261)))</f>
        <v>0</v>
      </c>
      <c r="BC261" s="4">
        <f>IF(BC$5&lt;=$D261,0,IF(SUM($D261,I227)&gt;BC$5,$AD238/I227,$AD238-SUM($I261:BB261)))</f>
        <v>0</v>
      </c>
      <c r="BD261" s="4">
        <f>IF(BD$5&lt;=$D261,0,IF(SUM($D261,I227)&gt;BD$5,$AD238/I227,$AD238-SUM($I261:BC261)))</f>
        <v>0</v>
      </c>
      <c r="BE261" s="4">
        <f>IF(BE$5&lt;=$D261,0,IF(SUM($D261,I227)&gt;BE$5,$AD238/I227,$AD238-SUM($I261:BD261)))</f>
        <v>0</v>
      </c>
      <c r="BF261" s="4">
        <f>IF(BF$5&lt;=$D261,0,IF(SUM($D261,I227)&gt;BF$5,$AD238/I227,$AD238-SUM($I261:BE261)))</f>
        <v>0</v>
      </c>
      <c r="BG261" s="4">
        <f>IF(BG$5&lt;=$D261,0,IF(SUM($D261,I227)&gt;BG$5,$AD238/I227,$AD238-SUM($I261:BF261)))</f>
        <v>0</v>
      </c>
      <c r="BH261" s="4">
        <f>IF(BH$5&lt;=$D261,0,IF(SUM($D261,I227)&gt;BH$5,$AD238/I227,$AD238-SUM($I261:BG261)))</f>
        <v>0</v>
      </c>
      <c r="BI261" s="4">
        <f>IF(BI$5&lt;=$D261,0,IF(SUM($D261,I227)&gt;BI$5,$AD238/I227,$AD238-SUM($I261:BH261)))</f>
        <v>0</v>
      </c>
      <c r="BJ261" s="4">
        <f>IF(BJ$5&lt;=$D261,0,IF(SUM($D261,I227)&gt;BJ$5,$AD238/I227,$AD238-SUM($I261:BI261)))</f>
        <v>0</v>
      </c>
      <c r="BK261" s="4">
        <f>IF(BK$5&lt;=$D261,0,IF(SUM($D261,I227)&gt;BK$5,$AD238/I227,$AD238-SUM($I261:BJ261)))</f>
        <v>0</v>
      </c>
      <c r="BL261" s="4">
        <f>IF(BL$5&lt;=$D261,0,IF(SUM($D261,I227)&gt;BL$5,$AD238/I227,$AD238-SUM($I261:BK261)))</f>
        <v>0</v>
      </c>
      <c r="BM261" s="4">
        <f>IF(BM$5&lt;=$D261,0,IF(SUM($D261,I227)&gt;BM$5,$AD238/I227,$AD238-SUM($I261:BL261)))</f>
        <v>0</v>
      </c>
      <c r="BN261" s="4">
        <f>IF(BN$5&lt;=$D261,0,IF(SUM($D261,I227)&gt;BN$5,$AD238/I227,$AD238-SUM($I261:BM261)))</f>
        <v>0</v>
      </c>
      <c r="BO261" s="4">
        <f>IF(BO$5&lt;=$D261,0,IF(SUM($D261,I227)&gt;BO$5,$AD238/I227,$AD238-SUM($I261:BN261)))</f>
        <v>0</v>
      </c>
      <c r="BP261" s="4">
        <f>IF(BP$5&lt;=$D261,0,IF(SUM($D261,I227)&gt;BP$5,$AD238/I227,$AD238-SUM($I261:BO261)))</f>
        <v>0</v>
      </c>
      <c r="BQ261" s="4">
        <f>IF(BQ$5&lt;=$D261,0,IF(SUM($D261,I227)&gt;BQ$5,$AD238/I227,$AD238-SUM($I261:BP261)))</f>
        <v>0</v>
      </c>
    </row>
    <row r="262" spans="4:69" ht="12.75" customHeight="1">
      <c r="D262" s="23">
        <f t="shared" si="285"/>
        <v>2032</v>
      </c>
      <c r="E262" s="1" t="s">
        <v>25</v>
      </c>
      <c r="I262" s="34"/>
      <c r="J262" s="4">
        <f>IF(J$5&lt;=$D262,0,IF(SUM($D262,I227)&gt;J$5,$AE238/I227,$AE238-SUM($I262:I262)))</f>
        <v>0</v>
      </c>
      <c r="K262" s="4">
        <f>IF(K$5&lt;=$D262,0,IF(SUM($D262,I227)&gt;K$5,$AE238/I227,$AE238-SUM($I262:J262)))</f>
        <v>0</v>
      </c>
      <c r="L262" s="4">
        <f>IF(L$5&lt;=$D262,0,IF(SUM($D262,I227)&gt;L$5,$AE238/I227,$AE238-SUM($I262:K262)))</f>
        <v>0</v>
      </c>
      <c r="M262" s="4">
        <f>IF(M$5&lt;=$D262,0,IF(SUM($D262,I227)&gt;M$5,$AE238/I227,$AE238-SUM($I262:L262)))</f>
        <v>0</v>
      </c>
      <c r="N262" s="4">
        <f>IF(N$5&lt;=$D262,0,IF(SUM($D262,I227)&gt;N$5,$AE238/I227,$AE238-SUM($I262:M262)))</f>
        <v>0</v>
      </c>
      <c r="O262" s="4">
        <f>IF(O$5&lt;=$D262,0,IF(SUM($D262,I227)&gt;O$5,$AE238/I227,$AE238-SUM($I262:N262)))</f>
        <v>0</v>
      </c>
      <c r="P262" s="4">
        <f>IF(P$5&lt;=$D262,0,IF(SUM($D262,I227)&gt;P$5,$AE238/I227,$AE238-SUM($I262:O262)))</f>
        <v>0</v>
      </c>
      <c r="Q262" s="4">
        <f>IF(Q$5&lt;=$D262,0,IF(SUM($D262,I227)&gt;Q$5,$AE238/I227,$AE238-SUM($I262:P262)))</f>
        <v>0</v>
      </c>
      <c r="R262" s="4">
        <f>IF(R$5&lt;=$D262,0,IF(SUM($D262,I227)&gt;R$5,$AE238/I227,$AE238-SUM($I262:Q262)))</f>
        <v>0</v>
      </c>
      <c r="S262" s="4">
        <f>IF(S$5&lt;=$D262,0,IF(SUM($D262,I227)&gt;S$5,$AE238/I227,$AE238-SUM($I262:R262)))</f>
        <v>0</v>
      </c>
      <c r="T262" s="4">
        <f>IF(T$5&lt;=$D262,0,IF(SUM($D262,I227)&gt;T$5,$AE238/I227,$AE238-SUM($I262:S262)))</f>
        <v>0</v>
      </c>
      <c r="U262" s="4">
        <f>IF(U$5&lt;=$D262,0,IF(SUM($D262,I227)&gt;U$5,$AE238/I227,$AE238-SUM($I262:T262)))</f>
        <v>0</v>
      </c>
      <c r="V262" s="4">
        <f>IF(V$5&lt;=$D262,0,IF(SUM($D262,I227)&gt;V$5,$AE238/I227,$AE238-SUM($I262:U262)))</f>
        <v>0</v>
      </c>
      <c r="W262" s="4">
        <f>IF(W$5&lt;=$D262,0,IF(SUM($D262,I227)&gt;W$5,$AE238/I227,$AE238-SUM($I262:V262)))</f>
        <v>0</v>
      </c>
      <c r="X262" s="4">
        <f>IF(X$5&lt;=$D262,0,IF(SUM($D262,I227)&gt;X$5,$AE238/I227,$AE238-SUM($I262:W262)))</f>
        <v>0</v>
      </c>
      <c r="Y262" s="4">
        <f>IF(Y$5&lt;=$D262,0,IF(SUM($D262,I227)&gt;Y$5,$AE238/I227,$AE238-SUM($I262:X262)))</f>
        <v>0</v>
      </c>
      <c r="Z262" s="4">
        <f>IF(Z$5&lt;=$D262,0,IF(SUM($D262,I227)&gt;Z$5,$AE238/I227,$AE238-SUM($I262:Y262)))</f>
        <v>0</v>
      </c>
      <c r="AA262" s="4">
        <f>IF(AA$5&lt;=$D262,0,IF(SUM($D262,I227)&gt;AA$5,$AE238/I227,$AE238-SUM($I262:Z262)))</f>
        <v>0</v>
      </c>
      <c r="AB262" s="4">
        <f>IF(AB$5&lt;=$D262,0,IF(SUM($D262,I227)&gt;AB$5,$AE238/I227,$AE238-SUM($I262:AA262)))</f>
        <v>0</v>
      </c>
      <c r="AC262" s="4">
        <f>IF(AC$5&lt;=$D262,0,IF(SUM($D262,I227)&gt;AC$5,$AE238/I227,$AE238-SUM($I262:AB262)))</f>
        <v>0</v>
      </c>
      <c r="AD262" s="4">
        <f>IF(AD$5&lt;=$D262,0,IF(SUM($D262,I227)&gt;AD$5,$AE238/I227,$AE238-SUM($I262:AC262)))</f>
        <v>0</v>
      </c>
      <c r="AE262" s="4">
        <f>IF(AE$5&lt;=$D262,0,IF(SUM($D262,I227)&gt;AE$5,$AE238/I227,$AE238-SUM($I262:AD262)))</f>
        <v>0</v>
      </c>
      <c r="AF262" s="4">
        <f>IF(AF$5&lt;=$D262,0,IF(SUM($D262,I227)&gt;AF$5,$AE238/I227,$AE238-SUM($I262:AE262)))</f>
        <v>0</v>
      </c>
      <c r="AG262" s="4">
        <f>IF(AG$5&lt;=$D262,0,IF(SUM($D262,I227)&gt;AG$5,$AE238/I227,$AE238-SUM($I262:AF262)))</f>
        <v>0</v>
      </c>
      <c r="AH262" s="4">
        <f>IF(AH$5&lt;=$D262,0,IF(SUM($D262,I227)&gt;AH$5,$AE238/I227,$AE238-SUM($I262:AG262)))</f>
        <v>0</v>
      </c>
      <c r="AI262" s="4">
        <f>IF(AI$5&lt;=$D262,0,IF(SUM($D262,I227)&gt;AI$5,$AE238/I227,$AE238-SUM($I262:AH262)))</f>
        <v>0</v>
      </c>
      <c r="AJ262" s="4">
        <f>IF(AJ$5&lt;=$D262,0,IF(SUM($D262,I227)&gt;AJ$5,$AE238/I227,$AE238-SUM($I262:AI262)))</f>
        <v>0</v>
      </c>
      <c r="AK262" s="4">
        <f>IF(AK$5&lt;=$D262,0,IF(SUM($D262,I227)&gt;AK$5,$AE238/I227,$AE238-SUM($I262:AJ262)))</f>
        <v>0</v>
      </c>
      <c r="AL262" s="4">
        <f>IF(AL$5&lt;=$D262,0,IF(SUM($D262,I227)&gt;AL$5,$AE238/I227,$AE238-SUM($I262:AK262)))</f>
        <v>0</v>
      </c>
      <c r="AM262" s="4">
        <f>IF(AM$5&lt;=$D262,0,IF(SUM($D262,I227)&gt;AM$5,$AE238/I227,$AE238-SUM($I262:AL262)))</f>
        <v>0</v>
      </c>
      <c r="AN262" s="4">
        <f>IF(AN$5&lt;=$D262,0,IF(SUM($D262,I227)&gt;AN$5,$AE238/I227,$AE238-SUM($I262:AM262)))</f>
        <v>0</v>
      </c>
      <c r="AO262" s="4">
        <f>IF(AO$5&lt;=$D262,0,IF(SUM($D262,I227)&gt;AO$5,$AE238/I227,$AE238-SUM($I262:AN262)))</f>
        <v>0</v>
      </c>
      <c r="AP262" s="4">
        <f>IF(AP$5&lt;=$D262,0,IF(SUM($D262,I227)&gt;AP$5,$AE238/I227,$AE238-SUM($I262:AO262)))</f>
        <v>0</v>
      </c>
      <c r="AQ262" s="4">
        <f>IF(AQ$5&lt;=$D262,0,IF(SUM($D262,I227)&gt;AQ$5,$AE238/I227,$AE238-SUM($I262:AP262)))</f>
        <v>0</v>
      </c>
      <c r="AR262" s="4">
        <f>IF(AR$5&lt;=$D262,0,IF(SUM($D262,I227)&gt;AR$5,$AE238/I227,$AE238-SUM($I262:AQ262)))</f>
        <v>0</v>
      </c>
      <c r="AS262" s="4">
        <f>IF(AS$5&lt;=$D262,0,IF(SUM($D262,I227)&gt;AS$5,$AE238/I227,$AE238-SUM($I262:AR262)))</f>
        <v>0</v>
      </c>
      <c r="AT262" s="4">
        <f>IF(AT$5&lt;=$D262,0,IF(SUM($D262,I227)&gt;AT$5,$AE238/I227,$AE238-SUM($I262:AS262)))</f>
        <v>0</v>
      </c>
      <c r="AU262" s="4">
        <f>IF(AU$5&lt;=$D262,0,IF(SUM($D262,I227)&gt;AU$5,$AE238/I227,$AE238-SUM($I262:AT262)))</f>
        <v>0</v>
      </c>
      <c r="AV262" s="4">
        <f>IF(AV$5&lt;=$D262,0,IF(SUM($D262,I227)&gt;AV$5,$AE238/I227,$AE238-SUM($I262:AU262)))</f>
        <v>0</v>
      </c>
      <c r="AW262" s="4">
        <f>IF(AW$5&lt;=$D262,0,IF(SUM($D262,I227)&gt;AW$5,$AE238/I227,$AE238-SUM($I262:AV262)))</f>
        <v>0</v>
      </c>
      <c r="AX262" s="4">
        <f>IF(AX$5&lt;=$D262,0,IF(SUM($D262,I227)&gt;AX$5,$AE238/I227,$AE238-SUM($I262:AW262)))</f>
        <v>0</v>
      </c>
      <c r="AY262" s="4">
        <f>IF(AY$5&lt;=$D262,0,IF(SUM($D262,I227)&gt;AY$5,$AE238/I227,$AE238-SUM($I262:AX262)))</f>
        <v>0</v>
      </c>
      <c r="AZ262" s="4">
        <f>IF(AZ$5&lt;=$D262,0,IF(SUM($D262,I227)&gt;AZ$5,$AE238/I227,$AE238-SUM($I262:AY262)))</f>
        <v>0</v>
      </c>
      <c r="BA262" s="4">
        <f>IF(BA$5&lt;=$D262,0,IF(SUM($D262,I227)&gt;BA$5,$AE238/I227,$AE238-SUM($I262:AZ262)))</f>
        <v>0</v>
      </c>
      <c r="BB262" s="4">
        <f>IF(BB$5&lt;=$D262,0,IF(SUM($D262,I227)&gt;BB$5,$AE238/I227,$AE238-SUM($I262:BA262)))</f>
        <v>0</v>
      </c>
      <c r="BC262" s="4">
        <f>IF(BC$5&lt;=$D262,0,IF(SUM($D262,I227)&gt;BC$5,$AE238/I227,$AE238-SUM($I262:BB262)))</f>
        <v>0</v>
      </c>
      <c r="BD262" s="4">
        <f>IF(BD$5&lt;=$D262,0,IF(SUM($D262,I227)&gt;BD$5,$AE238/I227,$AE238-SUM($I262:BC262)))</f>
        <v>0</v>
      </c>
      <c r="BE262" s="4">
        <f>IF(BE$5&lt;=$D262,0,IF(SUM($D262,I227)&gt;BE$5,$AE238/I227,$AE238-SUM($I262:BD262)))</f>
        <v>0</v>
      </c>
      <c r="BF262" s="4">
        <f>IF(BF$5&lt;=$D262,0,IF(SUM($D262,I227)&gt;BF$5,$AE238/I227,$AE238-SUM($I262:BE262)))</f>
        <v>0</v>
      </c>
      <c r="BG262" s="4">
        <f>IF(BG$5&lt;=$D262,0,IF(SUM($D262,I227)&gt;BG$5,$AE238/I227,$AE238-SUM($I262:BF262)))</f>
        <v>0</v>
      </c>
      <c r="BH262" s="4">
        <f>IF(BH$5&lt;=$D262,0,IF(SUM($D262,I227)&gt;BH$5,$AE238/I227,$AE238-SUM($I262:BG262)))</f>
        <v>0</v>
      </c>
      <c r="BI262" s="4">
        <f>IF(BI$5&lt;=$D262,0,IF(SUM($D262,I227)&gt;BI$5,$AE238/I227,$AE238-SUM($I262:BH262)))</f>
        <v>0</v>
      </c>
      <c r="BJ262" s="4">
        <f>IF(BJ$5&lt;=$D262,0,IF(SUM($D262,I227)&gt;BJ$5,$AE238/I227,$AE238-SUM($I262:BI262)))</f>
        <v>0</v>
      </c>
      <c r="BK262" s="4">
        <f>IF(BK$5&lt;=$D262,0,IF(SUM($D262,I227)&gt;BK$5,$AE238/I227,$AE238-SUM($I262:BJ262)))</f>
        <v>0</v>
      </c>
      <c r="BL262" s="4">
        <f>IF(BL$5&lt;=$D262,0,IF(SUM($D262,I227)&gt;BL$5,$AE238/I227,$AE238-SUM($I262:BK262)))</f>
        <v>0</v>
      </c>
      <c r="BM262" s="4">
        <f>IF(BM$5&lt;=$D262,0,IF(SUM($D262,I227)&gt;BM$5,$AE238/I227,$AE238-SUM($I262:BL262)))</f>
        <v>0</v>
      </c>
      <c r="BN262" s="4">
        <f>IF(BN$5&lt;=$D262,0,IF(SUM($D262,I227)&gt;BN$5,$AE238/I227,$AE238-SUM($I262:BM262)))</f>
        <v>0</v>
      </c>
      <c r="BO262" s="4">
        <f>IF(BO$5&lt;=$D262,0,IF(SUM($D262,I227)&gt;BO$5,$AE238/I227,$AE238-SUM($I262:BN262)))</f>
        <v>0</v>
      </c>
      <c r="BP262" s="4">
        <f>IF(BP$5&lt;=$D262,0,IF(SUM($D262,I227)&gt;BP$5,$AE238/I227,$AE238-SUM($I262:BO262)))</f>
        <v>0</v>
      </c>
      <c r="BQ262" s="4">
        <f>IF(BQ$5&lt;=$D262,0,IF(SUM($D262,I227)&gt;BQ$5,$AE238/I227,$AE238-SUM($I262:BP262)))</f>
        <v>0</v>
      </c>
    </row>
    <row r="263" spans="4:69" ht="12.75" customHeight="1">
      <c r="D263" s="23">
        <f t="shared" si="285"/>
        <v>2033</v>
      </c>
      <c r="E263" s="1" t="s">
        <v>25</v>
      </c>
      <c r="I263" s="34"/>
      <c r="J263" s="4">
        <f>IF(J$5&lt;=$D263,0,IF(SUM($D263,I227)&gt;J$5,$AF238/I227,$AF238-SUM($I263:I263)))</f>
        <v>0</v>
      </c>
      <c r="K263" s="4">
        <f>IF(K$5&lt;=$D263,0,IF(SUM($D263,I227)&gt;K$5,$AF238/I227,$AF238-SUM($I263:J263)))</f>
        <v>0</v>
      </c>
      <c r="L263" s="4">
        <f>IF(L$5&lt;=$D263,0,IF(SUM($D263,I227)&gt;L$5,$AF238/I227,$AF238-SUM($I263:K263)))</f>
        <v>0</v>
      </c>
      <c r="M263" s="4">
        <f>IF(M$5&lt;=$D263,0,IF(SUM($D263,I227)&gt;M$5,$AF238/I227,$AF238-SUM($I263:L263)))</f>
        <v>0</v>
      </c>
      <c r="N263" s="4">
        <f>IF(N$5&lt;=$D263,0,IF(SUM($D263,I227)&gt;N$5,$AF238/I227,$AF238-SUM($I263:M263)))</f>
        <v>0</v>
      </c>
      <c r="O263" s="4">
        <f>IF(O$5&lt;=$D263,0,IF(SUM($D263,I227)&gt;O$5,$AF238/I227,$AF238-SUM($I263:N263)))</f>
        <v>0</v>
      </c>
      <c r="P263" s="4">
        <f>IF(P$5&lt;=$D263,0,IF(SUM($D263,I227)&gt;P$5,$AF238/I227,$AF238-SUM($I263:O263)))</f>
        <v>0</v>
      </c>
      <c r="Q263" s="4">
        <f>IF(Q$5&lt;=$D263,0,IF(SUM($D263,I227)&gt;Q$5,$AF238/I227,$AF238-SUM($I263:P263)))</f>
        <v>0</v>
      </c>
      <c r="R263" s="4">
        <f>IF(R$5&lt;=$D263,0,IF(SUM($D263,I227)&gt;R$5,$AF238/I227,$AF238-SUM($I263:Q263)))</f>
        <v>0</v>
      </c>
      <c r="S263" s="4">
        <f>IF(S$5&lt;=$D263,0,IF(SUM($D263,I227)&gt;S$5,$AF238/I227,$AF238-SUM($I263:R263)))</f>
        <v>0</v>
      </c>
      <c r="T263" s="4">
        <f>IF(T$5&lt;=$D263,0,IF(SUM($D263,I227)&gt;T$5,$AF238/I227,$AF238-SUM($I263:S263)))</f>
        <v>0</v>
      </c>
      <c r="U263" s="4">
        <f>IF(U$5&lt;=$D263,0,IF(SUM($D263,I227)&gt;U$5,$AF238/I227,$AF238-SUM($I263:T263)))</f>
        <v>0</v>
      </c>
      <c r="V263" s="4">
        <f>IF(V$5&lt;=$D263,0,IF(SUM($D263,I227)&gt;V$5,$AF238/I227,$AF238-SUM($I263:U263)))</f>
        <v>0</v>
      </c>
      <c r="W263" s="4">
        <f>IF(W$5&lt;=$D263,0,IF(SUM($D263,I227)&gt;W$5,$AF238/I227,$AF238-SUM($I263:V263)))</f>
        <v>0</v>
      </c>
      <c r="X263" s="4">
        <f>IF(X$5&lt;=$D263,0,IF(SUM($D263,I227)&gt;X$5,$AF238/I227,$AF238-SUM($I263:W263)))</f>
        <v>0</v>
      </c>
      <c r="Y263" s="4">
        <f>IF(Y$5&lt;=$D263,0,IF(SUM($D263,I227)&gt;Y$5,$AF238/I227,$AF238-SUM($I263:X263)))</f>
        <v>0</v>
      </c>
      <c r="Z263" s="4">
        <f>IF(Z$5&lt;=$D263,0,IF(SUM($D263,I227)&gt;Z$5,$AF238/I227,$AF238-SUM($I263:Y263)))</f>
        <v>0</v>
      </c>
      <c r="AA263" s="4">
        <f>IF(AA$5&lt;=$D263,0,IF(SUM($D263,I227)&gt;AA$5,$AF238/I227,$AF238-SUM($I263:Z263)))</f>
        <v>0</v>
      </c>
      <c r="AB263" s="4">
        <f>IF(AB$5&lt;=$D263,0,IF(SUM($D263,I227)&gt;AB$5,$AF238/I227,$AF238-SUM($I263:AA263)))</f>
        <v>0</v>
      </c>
      <c r="AC263" s="4">
        <f>IF(AC$5&lt;=$D263,0,IF(SUM($D263,I227)&gt;AC$5,$AF238/I227,$AF238-SUM($I263:AB263)))</f>
        <v>0</v>
      </c>
      <c r="AD263" s="4">
        <f>IF(AD$5&lt;=$D263,0,IF(SUM($D263,I227)&gt;AD$5,$AF238/I227,$AF238-SUM($I263:AC263)))</f>
        <v>0</v>
      </c>
      <c r="AE263" s="4">
        <f>IF(AE$5&lt;=$D263,0,IF(SUM($D263,I227)&gt;AE$5,$AF238/I227,$AF238-SUM($I263:AD263)))</f>
        <v>0</v>
      </c>
      <c r="AF263" s="4">
        <f>IF(AF$5&lt;=$D263,0,IF(SUM($D263,I227)&gt;AF$5,$AF238/I227,$AF238-SUM($I263:AE263)))</f>
        <v>0</v>
      </c>
      <c r="AG263" s="4">
        <f>IF(AG$5&lt;=$D263,0,IF(SUM($D263,I227)&gt;AG$5,$AF238/I227,$AF238-SUM($I263:AF263)))</f>
        <v>0</v>
      </c>
      <c r="AH263" s="4">
        <f>IF(AH$5&lt;=$D263,0,IF(SUM($D263,I227)&gt;AH$5,$AF238/I227,$AF238-SUM($I263:AG263)))</f>
        <v>0</v>
      </c>
      <c r="AI263" s="4">
        <f>IF(AI$5&lt;=$D263,0,IF(SUM($D263,I227)&gt;AI$5,$AF238/I227,$AF238-SUM($I263:AH263)))</f>
        <v>0</v>
      </c>
      <c r="AJ263" s="4">
        <f>IF(AJ$5&lt;=$D263,0,IF(SUM($D263,I227)&gt;AJ$5,$AF238/I227,$AF238-SUM($I263:AI263)))</f>
        <v>0</v>
      </c>
      <c r="AK263" s="4">
        <f>IF(AK$5&lt;=$D263,0,IF(SUM($D263,I227)&gt;AK$5,$AF238/I227,$AF238-SUM($I263:AJ263)))</f>
        <v>0</v>
      </c>
      <c r="AL263" s="4">
        <f>IF(AL$5&lt;=$D263,0,IF(SUM($D263,I227)&gt;AL$5,$AF238/I227,$AF238-SUM($I263:AK263)))</f>
        <v>0</v>
      </c>
      <c r="AM263" s="4">
        <f>IF(AM$5&lt;=$D263,0,IF(SUM($D263,I227)&gt;AM$5,$AF238/I227,$AF238-SUM($I263:AL263)))</f>
        <v>0</v>
      </c>
      <c r="AN263" s="4">
        <f>IF(AN$5&lt;=$D263,0,IF(SUM($D263,I227)&gt;AN$5,$AF238/I227,$AF238-SUM($I263:AM263)))</f>
        <v>0</v>
      </c>
      <c r="AO263" s="4">
        <f>IF(AO$5&lt;=$D263,0,IF(SUM($D263,I227)&gt;AO$5,$AF238/I227,$AF238-SUM($I263:AN263)))</f>
        <v>0</v>
      </c>
      <c r="AP263" s="4">
        <f>IF(AP$5&lt;=$D263,0,IF(SUM($D263,I227)&gt;AP$5,$AF238/I227,$AF238-SUM($I263:AO263)))</f>
        <v>0</v>
      </c>
      <c r="AQ263" s="4">
        <f>IF(AQ$5&lt;=$D263,0,IF(SUM($D263,I227)&gt;AQ$5,$AF238/I227,$AF238-SUM($I263:AP263)))</f>
        <v>0</v>
      </c>
      <c r="AR263" s="4">
        <f>IF(AR$5&lt;=$D263,0,IF(SUM($D263,I227)&gt;AR$5,$AF238/I227,$AF238-SUM($I263:AQ263)))</f>
        <v>0</v>
      </c>
      <c r="AS263" s="4">
        <f>IF(AS$5&lt;=$D263,0,IF(SUM($D263,I227)&gt;AS$5,$AF238/I227,$AF238-SUM($I263:AR263)))</f>
        <v>0</v>
      </c>
      <c r="AT263" s="4">
        <f>IF(AT$5&lt;=$D263,0,IF(SUM($D263,I227)&gt;AT$5,$AF238/I227,$AF238-SUM($I263:AS263)))</f>
        <v>0</v>
      </c>
      <c r="AU263" s="4">
        <f>IF(AU$5&lt;=$D263,0,IF(SUM($D263,I227)&gt;AU$5,$AF238/I227,$AF238-SUM($I263:AT263)))</f>
        <v>0</v>
      </c>
      <c r="AV263" s="4">
        <f>IF(AV$5&lt;=$D263,0,IF(SUM($D263,I227)&gt;AV$5,$AF238/I227,$AF238-SUM($I263:AU263)))</f>
        <v>0</v>
      </c>
      <c r="AW263" s="4">
        <f>IF(AW$5&lt;=$D263,0,IF(SUM($D263,I227)&gt;AW$5,$AF238/I227,$AF238-SUM($I263:AV263)))</f>
        <v>0</v>
      </c>
      <c r="AX263" s="4">
        <f>IF(AX$5&lt;=$D263,0,IF(SUM($D263,I227)&gt;AX$5,$AF238/I227,$AF238-SUM($I263:AW263)))</f>
        <v>0</v>
      </c>
      <c r="AY263" s="4">
        <f>IF(AY$5&lt;=$D263,0,IF(SUM($D263,I227)&gt;AY$5,$AF238/I227,$AF238-SUM($I263:AX263)))</f>
        <v>0</v>
      </c>
      <c r="AZ263" s="4">
        <f>IF(AZ$5&lt;=$D263,0,IF(SUM($D263,I227)&gt;AZ$5,$AF238/I227,$AF238-SUM($I263:AY263)))</f>
        <v>0</v>
      </c>
      <c r="BA263" s="4">
        <f>IF(BA$5&lt;=$D263,0,IF(SUM($D263,I227)&gt;BA$5,$AF238/I227,$AF238-SUM($I263:AZ263)))</f>
        <v>0</v>
      </c>
      <c r="BB263" s="4">
        <f>IF(BB$5&lt;=$D263,0,IF(SUM($D263,I227)&gt;BB$5,$AF238/I227,$AF238-SUM($I263:BA263)))</f>
        <v>0</v>
      </c>
      <c r="BC263" s="4">
        <f>IF(BC$5&lt;=$D263,0,IF(SUM($D263,I227)&gt;BC$5,$AF238/I227,$AF238-SUM($I263:BB263)))</f>
        <v>0</v>
      </c>
      <c r="BD263" s="4">
        <f>IF(BD$5&lt;=$D263,0,IF(SUM($D263,I227)&gt;BD$5,$AF238/I227,$AF238-SUM($I263:BC263)))</f>
        <v>0</v>
      </c>
      <c r="BE263" s="4">
        <f>IF(BE$5&lt;=$D263,0,IF(SUM($D263,I227)&gt;BE$5,$AF238/I227,$AF238-SUM($I263:BD263)))</f>
        <v>0</v>
      </c>
      <c r="BF263" s="4">
        <f>IF(BF$5&lt;=$D263,0,IF(SUM($D263,I227)&gt;BF$5,$AF238/I227,$AF238-SUM($I263:BE263)))</f>
        <v>0</v>
      </c>
      <c r="BG263" s="4">
        <f>IF(BG$5&lt;=$D263,0,IF(SUM($D263,I227)&gt;BG$5,$AF238/I227,$AF238-SUM($I263:BF263)))</f>
        <v>0</v>
      </c>
      <c r="BH263" s="4">
        <f>IF(BH$5&lt;=$D263,0,IF(SUM($D263,I227)&gt;BH$5,$AF238/I227,$AF238-SUM($I263:BG263)))</f>
        <v>0</v>
      </c>
      <c r="BI263" s="4">
        <f>IF(BI$5&lt;=$D263,0,IF(SUM($D263,I227)&gt;BI$5,$AF238/I227,$AF238-SUM($I263:BH263)))</f>
        <v>0</v>
      </c>
      <c r="BJ263" s="4">
        <f>IF(BJ$5&lt;=$D263,0,IF(SUM($D263,I227)&gt;BJ$5,$AF238/I227,$AF238-SUM($I263:BI263)))</f>
        <v>0</v>
      </c>
      <c r="BK263" s="4">
        <f>IF(BK$5&lt;=$D263,0,IF(SUM($D263,I227)&gt;BK$5,$AF238/I227,$AF238-SUM($I263:BJ263)))</f>
        <v>0</v>
      </c>
      <c r="BL263" s="4">
        <f>IF(BL$5&lt;=$D263,0,IF(SUM($D263,I227)&gt;BL$5,$AF238/I227,$AF238-SUM($I263:BK263)))</f>
        <v>0</v>
      </c>
      <c r="BM263" s="4">
        <f>IF(BM$5&lt;=$D263,0,IF(SUM($D263,I227)&gt;BM$5,$AF238/I227,$AF238-SUM($I263:BL263)))</f>
        <v>0</v>
      </c>
      <c r="BN263" s="4">
        <f>IF(BN$5&lt;=$D263,0,IF(SUM($D263,I227)&gt;BN$5,$AF238/I227,$AF238-SUM($I263:BM263)))</f>
        <v>0</v>
      </c>
      <c r="BO263" s="4">
        <f>IF(BO$5&lt;=$D263,0,IF(SUM($D263,I227)&gt;BO$5,$AF238/I227,$AF238-SUM($I263:BN263)))</f>
        <v>0</v>
      </c>
      <c r="BP263" s="4">
        <f>IF(BP$5&lt;=$D263,0,IF(SUM($D263,I227)&gt;BP$5,$AF238/I227,$AF238-SUM($I263:BO263)))</f>
        <v>0</v>
      </c>
      <c r="BQ263" s="4">
        <f>IF(BQ$5&lt;=$D263,0,IF(SUM($D263,I227)&gt;BQ$5,$AF238/I227,$AF238-SUM($I263:BP263)))</f>
        <v>0</v>
      </c>
    </row>
    <row r="264" spans="4:69" ht="12.75" customHeight="1">
      <c r="D264" s="23">
        <f t="shared" si="285"/>
        <v>2034</v>
      </c>
      <c r="E264" s="1" t="s">
        <v>25</v>
      </c>
      <c r="I264" s="34"/>
      <c r="J264" s="4">
        <f>IF(J$5&lt;=$D264,0,IF(SUM($D264,I227)&gt;J$5,$AG238/I227,$AG238-SUM($I264:I264)))</f>
        <v>0</v>
      </c>
      <c r="K264" s="4">
        <f>IF(K$5&lt;=$D264,0,IF(SUM($D264,I227)&gt;K$5,$AG238/I227,$AG238-SUM($I264:J264)))</f>
        <v>0</v>
      </c>
      <c r="L264" s="4">
        <f>IF(L$5&lt;=$D264,0,IF(SUM($D264,I227)&gt;L$5,$AG238/I227,$AG238-SUM($I264:K264)))</f>
        <v>0</v>
      </c>
      <c r="M264" s="4">
        <f>IF(M$5&lt;=$D264,0,IF(SUM($D264,I227)&gt;M$5,$AG238/I227,$AG238-SUM($I264:L264)))</f>
        <v>0</v>
      </c>
      <c r="N264" s="4">
        <f>IF(N$5&lt;=$D264,0,IF(SUM($D264,I227)&gt;N$5,$AG238/I227,$AG238-SUM($I264:M264)))</f>
        <v>0</v>
      </c>
      <c r="O264" s="4">
        <f>IF(O$5&lt;=$D264,0,IF(SUM($D264,I227)&gt;O$5,$AG238/I227,$AG238-SUM($I264:N264)))</f>
        <v>0</v>
      </c>
      <c r="P264" s="4">
        <f>IF(P$5&lt;=$D264,0,IF(SUM($D264,I227)&gt;P$5,$AG238/I227,$AG238-SUM($I264:O264)))</f>
        <v>0</v>
      </c>
      <c r="Q264" s="4">
        <f>IF(Q$5&lt;=$D264,0,IF(SUM($D264,I227)&gt;Q$5,$AG238/I227,$AG238-SUM($I264:P264)))</f>
        <v>0</v>
      </c>
      <c r="R264" s="4">
        <f>IF(R$5&lt;=$D264,0,IF(SUM($D264,I227)&gt;R$5,$AG238/I227,$AG238-SUM($I264:Q264)))</f>
        <v>0</v>
      </c>
      <c r="S264" s="4">
        <f>IF(S$5&lt;=$D264,0,IF(SUM($D264,I227)&gt;S$5,$AG238/I227,$AG238-SUM($I264:R264)))</f>
        <v>0</v>
      </c>
      <c r="T264" s="4">
        <f>IF(T$5&lt;=$D264,0,IF(SUM($D264,I227)&gt;T$5,$AG238/I227,$AG238-SUM($I264:S264)))</f>
        <v>0</v>
      </c>
      <c r="U264" s="4">
        <f>IF(U$5&lt;=$D264,0,IF(SUM($D264,I227)&gt;U$5,$AG238/I227,$AG238-SUM($I264:T264)))</f>
        <v>0</v>
      </c>
      <c r="V264" s="4">
        <f>IF(V$5&lt;=$D264,0,IF(SUM($D264,I227)&gt;V$5,$AG238/I227,$AG238-SUM($I264:U264)))</f>
        <v>0</v>
      </c>
      <c r="W264" s="4">
        <f>IF(W$5&lt;=$D264,0,IF(SUM($D264,I227)&gt;W$5,$AG238/I227,$AG238-SUM($I264:V264)))</f>
        <v>0</v>
      </c>
      <c r="X264" s="4">
        <f>IF(X$5&lt;=$D264,0,IF(SUM($D264,I227)&gt;X$5,$AG238/I227,$AG238-SUM($I264:W264)))</f>
        <v>0</v>
      </c>
      <c r="Y264" s="4">
        <f>IF(Y$5&lt;=$D264,0,IF(SUM($D264,I227)&gt;Y$5,$AG238/I227,$AG238-SUM($I264:X264)))</f>
        <v>0</v>
      </c>
      <c r="Z264" s="4">
        <f>IF(Z$5&lt;=$D264,0,IF(SUM($D264,I227)&gt;Z$5,$AG238/I227,$AG238-SUM($I264:Y264)))</f>
        <v>0</v>
      </c>
      <c r="AA264" s="4">
        <f>IF(AA$5&lt;=$D264,0,IF(SUM($D264,I227)&gt;AA$5,$AG238/I227,$AG238-SUM($I264:Z264)))</f>
        <v>0</v>
      </c>
      <c r="AB264" s="4">
        <f>IF(AB$5&lt;=$D264,0,IF(SUM($D264,I227)&gt;AB$5,$AG238/I227,$AG238-SUM($I264:AA264)))</f>
        <v>0</v>
      </c>
      <c r="AC264" s="4">
        <f>IF(AC$5&lt;=$D264,0,IF(SUM($D264,I227)&gt;AC$5,$AG238/I227,$AG238-SUM($I264:AB264)))</f>
        <v>0</v>
      </c>
      <c r="AD264" s="4">
        <f>IF(AD$5&lt;=$D264,0,IF(SUM($D264,I227)&gt;AD$5,$AG238/I227,$AG238-SUM($I264:AC264)))</f>
        <v>0</v>
      </c>
      <c r="AE264" s="4">
        <f>IF(AE$5&lt;=$D264,0,IF(SUM($D264,I227)&gt;AE$5,$AG238/I227,$AG238-SUM($I264:AD264)))</f>
        <v>0</v>
      </c>
      <c r="AF264" s="4">
        <f>IF(AF$5&lt;=$D264,0,IF(SUM($D264,I227)&gt;AF$5,$AG238/I227,$AG238-SUM($I264:AE264)))</f>
        <v>0</v>
      </c>
      <c r="AG264" s="4">
        <f>IF(AG$5&lt;=$D264,0,IF(SUM($D264,I227)&gt;AG$5,$AG238/I227,$AG238-SUM($I264:AF264)))</f>
        <v>0</v>
      </c>
      <c r="AH264" s="4">
        <f>IF(AH$5&lt;=$D264,0,IF(SUM($D264,I227)&gt;AH$5,$AG238/I227,$AG238-SUM($I264:AG264)))</f>
        <v>0</v>
      </c>
      <c r="AI264" s="4">
        <f>IF(AI$5&lt;=$D264,0,IF(SUM($D264,I227)&gt;AI$5,$AG238/I227,$AG238-SUM($I264:AH264)))</f>
        <v>0</v>
      </c>
      <c r="AJ264" s="4">
        <f>IF(AJ$5&lt;=$D264,0,IF(SUM($D264,I227)&gt;AJ$5,$AG238/I227,$AG238-SUM($I264:AI264)))</f>
        <v>0</v>
      </c>
      <c r="AK264" s="4">
        <f>IF(AK$5&lt;=$D264,0,IF(SUM($D264,I227)&gt;AK$5,$AG238/I227,$AG238-SUM($I264:AJ264)))</f>
        <v>0</v>
      </c>
      <c r="AL264" s="4">
        <f>IF(AL$5&lt;=$D264,0,IF(SUM($D264,I227)&gt;AL$5,$AG238/I227,$AG238-SUM($I264:AK264)))</f>
        <v>0</v>
      </c>
      <c r="AM264" s="4">
        <f>IF(AM$5&lt;=$D264,0,IF(SUM($D264,I227)&gt;AM$5,$AG238/I227,$AG238-SUM($I264:AL264)))</f>
        <v>0</v>
      </c>
      <c r="AN264" s="4">
        <f>IF(AN$5&lt;=$D264,0,IF(SUM($D264,I227)&gt;AN$5,$AG238/I227,$AG238-SUM($I264:AM264)))</f>
        <v>0</v>
      </c>
      <c r="AO264" s="4">
        <f>IF(AO$5&lt;=$D264,0,IF(SUM($D264,I227)&gt;AO$5,$AG238/I227,$AG238-SUM($I264:AN264)))</f>
        <v>0</v>
      </c>
      <c r="AP264" s="4">
        <f>IF(AP$5&lt;=$D264,0,IF(SUM($D264,I227)&gt;AP$5,$AG238/I227,$AG238-SUM($I264:AO264)))</f>
        <v>0</v>
      </c>
      <c r="AQ264" s="4">
        <f>IF(AQ$5&lt;=$D264,0,IF(SUM($D264,I227)&gt;AQ$5,$AG238/I227,$AG238-SUM($I264:AP264)))</f>
        <v>0</v>
      </c>
      <c r="AR264" s="4">
        <f>IF(AR$5&lt;=$D264,0,IF(SUM($D264,I227)&gt;AR$5,$AG238/I227,$AG238-SUM($I264:AQ264)))</f>
        <v>0</v>
      </c>
      <c r="AS264" s="4">
        <f>IF(AS$5&lt;=$D264,0,IF(SUM($D264,I227)&gt;AS$5,$AG238/I227,$AG238-SUM($I264:AR264)))</f>
        <v>0</v>
      </c>
      <c r="AT264" s="4">
        <f>IF(AT$5&lt;=$D264,0,IF(SUM($D264,I227)&gt;AT$5,$AG238/I227,$AG238-SUM($I264:AS264)))</f>
        <v>0</v>
      </c>
      <c r="AU264" s="4">
        <f>IF(AU$5&lt;=$D264,0,IF(SUM($D264,I227)&gt;AU$5,$AG238/I227,$AG238-SUM($I264:AT264)))</f>
        <v>0</v>
      </c>
      <c r="AV264" s="4">
        <f>IF(AV$5&lt;=$D264,0,IF(SUM($D264,I227)&gt;AV$5,$AG238/I227,$AG238-SUM($I264:AU264)))</f>
        <v>0</v>
      </c>
      <c r="AW264" s="4">
        <f>IF(AW$5&lt;=$D264,0,IF(SUM($D264,I227)&gt;AW$5,$AG238/I227,$AG238-SUM($I264:AV264)))</f>
        <v>0</v>
      </c>
      <c r="AX264" s="4">
        <f>IF(AX$5&lt;=$D264,0,IF(SUM($D264,I227)&gt;AX$5,$AG238/I227,$AG238-SUM($I264:AW264)))</f>
        <v>0</v>
      </c>
      <c r="AY264" s="4">
        <f>IF(AY$5&lt;=$D264,0,IF(SUM($D264,I227)&gt;AY$5,$AG238/I227,$AG238-SUM($I264:AX264)))</f>
        <v>0</v>
      </c>
      <c r="AZ264" s="4">
        <f>IF(AZ$5&lt;=$D264,0,IF(SUM($D264,I227)&gt;AZ$5,$AG238/I227,$AG238-SUM($I264:AY264)))</f>
        <v>0</v>
      </c>
      <c r="BA264" s="4">
        <f>IF(BA$5&lt;=$D264,0,IF(SUM($D264,I227)&gt;BA$5,$AG238/I227,$AG238-SUM($I264:AZ264)))</f>
        <v>0</v>
      </c>
      <c r="BB264" s="4">
        <f>IF(BB$5&lt;=$D264,0,IF(SUM($D264,I227)&gt;BB$5,$AG238/I227,$AG238-SUM($I264:BA264)))</f>
        <v>0</v>
      </c>
      <c r="BC264" s="4">
        <f>IF(BC$5&lt;=$D264,0,IF(SUM($D264,I227)&gt;BC$5,$AG238/I227,$AG238-SUM($I264:BB264)))</f>
        <v>0</v>
      </c>
      <c r="BD264" s="4">
        <f>IF(BD$5&lt;=$D264,0,IF(SUM($D264,I227)&gt;BD$5,$AG238/I227,$AG238-SUM($I264:BC264)))</f>
        <v>0</v>
      </c>
      <c r="BE264" s="4">
        <f>IF(BE$5&lt;=$D264,0,IF(SUM($D264,I227)&gt;BE$5,$AG238/I227,$AG238-SUM($I264:BD264)))</f>
        <v>0</v>
      </c>
      <c r="BF264" s="4">
        <f>IF(BF$5&lt;=$D264,0,IF(SUM($D264,I227)&gt;BF$5,$AG238/I227,$AG238-SUM($I264:BE264)))</f>
        <v>0</v>
      </c>
      <c r="BG264" s="4">
        <f>IF(BG$5&lt;=$D264,0,IF(SUM($D264,I227)&gt;BG$5,$AG238/I227,$AG238-SUM($I264:BF264)))</f>
        <v>0</v>
      </c>
      <c r="BH264" s="4">
        <f>IF(BH$5&lt;=$D264,0,IF(SUM($D264,I227)&gt;BH$5,$AG238/I227,$AG238-SUM($I264:BG264)))</f>
        <v>0</v>
      </c>
      <c r="BI264" s="4">
        <f>IF(BI$5&lt;=$D264,0,IF(SUM($D264,I227)&gt;BI$5,$AG238/I227,$AG238-SUM($I264:BH264)))</f>
        <v>0</v>
      </c>
      <c r="BJ264" s="4">
        <f>IF(BJ$5&lt;=$D264,0,IF(SUM($D264,I227)&gt;BJ$5,$AG238/I227,$AG238-SUM($I264:BI264)))</f>
        <v>0</v>
      </c>
      <c r="BK264" s="4">
        <f>IF(BK$5&lt;=$D264,0,IF(SUM($D264,I227)&gt;BK$5,$AG238/I227,$AG238-SUM($I264:BJ264)))</f>
        <v>0</v>
      </c>
      <c r="BL264" s="4">
        <f>IF(BL$5&lt;=$D264,0,IF(SUM($D264,I227)&gt;BL$5,$AG238/I227,$AG238-SUM($I264:BK264)))</f>
        <v>0</v>
      </c>
      <c r="BM264" s="4">
        <f>IF(BM$5&lt;=$D264,0,IF(SUM($D264,I227)&gt;BM$5,$AG238/I227,$AG238-SUM($I264:BL264)))</f>
        <v>0</v>
      </c>
      <c r="BN264" s="4">
        <f>IF(BN$5&lt;=$D264,0,IF(SUM($D264,I227)&gt;BN$5,$AG238/I227,$AG238-SUM($I264:BM264)))</f>
        <v>0</v>
      </c>
      <c r="BO264" s="4">
        <f>IF(BO$5&lt;=$D264,0,IF(SUM($D264,I227)&gt;BO$5,$AG238/I227,$AG238-SUM($I264:BN264)))</f>
        <v>0</v>
      </c>
      <c r="BP264" s="4">
        <f>IF(BP$5&lt;=$D264,0,IF(SUM($D264,I227)&gt;BP$5,$AG238/I227,$AG238-SUM($I264:BO264)))</f>
        <v>0</v>
      </c>
      <c r="BQ264" s="4">
        <f>IF(BQ$5&lt;=$D264,0,IF(SUM($D264,I227)&gt;BQ$5,$AG238/I227,$AG238-SUM($I264:BP264)))</f>
        <v>0</v>
      </c>
    </row>
    <row r="265" spans="4:69" ht="12.75" customHeight="1">
      <c r="D265" s="23">
        <f t="shared" si="285"/>
        <v>2035</v>
      </c>
      <c r="E265" s="1" t="s">
        <v>25</v>
      </c>
      <c r="I265" s="34"/>
      <c r="J265" s="4">
        <f>IF(J$5&lt;=$D265,0,IF(SUM($D265,I227)&gt;J$5,$AH238/I227,$AH238-SUM($I265:I265)))</f>
        <v>0</v>
      </c>
      <c r="K265" s="4">
        <f>IF(K$5&lt;=$D265,0,IF(SUM($D265,I227)&gt;K$5,$AH238/I227,$AH238-SUM($I265:J265)))</f>
        <v>0</v>
      </c>
      <c r="L265" s="4">
        <f>IF(L$5&lt;=$D265,0,IF(SUM($D265,I227)&gt;L$5,$AH238/I227,$AH238-SUM($I265:K265)))</f>
        <v>0</v>
      </c>
      <c r="M265" s="4">
        <f>IF(M$5&lt;=$D265,0,IF(SUM($D265,I227)&gt;M$5,$AH238/I227,$AH238-SUM($I265:L265)))</f>
        <v>0</v>
      </c>
      <c r="N265" s="4">
        <f>IF(N$5&lt;=$D265,0,IF(SUM($D265,I227)&gt;N$5,$AH238/I227,$AH238-SUM($I265:M265)))</f>
        <v>0</v>
      </c>
      <c r="O265" s="4">
        <f>IF(O$5&lt;=$D265,0,IF(SUM($D265,I227)&gt;O$5,$AH238/I227,$AH238-SUM($I265:N265)))</f>
        <v>0</v>
      </c>
      <c r="P265" s="4">
        <f>IF(P$5&lt;=$D265,0,IF(SUM($D265,I227)&gt;P$5,$AH238/I227,$AH238-SUM($I265:O265)))</f>
        <v>0</v>
      </c>
      <c r="Q265" s="4">
        <f>IF(Q$5&lt;=$D265,0,IF(SUM($D265,I227)&gt;Q$5,$AH238/I227,$AH238-SUM($I265:P265)))</f>
        <v>0</v>
      </c>
      <c r="R265" s="4">
        <f>IF(R$5&lt;=$D265,0,IF(SUM($D265,I227)&gt;R$5,$AH238/I227,$AH238-SUM($I265:Q265)))</f>
        <v>0</v>
      </c>
      <c r="S265" s="4">
        <f>IF(S$5&lt;=$D265,0,IF(SUM($D265,I227)&gt;S$5,$AH238/I227,$AH238-SUM($I265:R265)))</f>
        <v>0</v>
      </c>
      <c r="T265" s="4">
        <f>IF(T$5&lt;=$D265,0,IF(SUM($D265,I227)&gt;T$5,$AH238/I227,$AH238-SUM($I265:S265)))</f>
        <v>0</v>
      </c>
      <c r="U265" s="4">
        <f>IF(U$5&lt;=$D265,0,IF(SUM($D265,I227)&gt;U$5,$AH238/I227,$AH238-SUM($I265:T265)))</f>
        <v>0</v>
      </c>
      <c r="V265" s="4">
        <f>IF(V$5&lt;=$D265,0,IF(SUM($D265,I227)&gt;V$5,$AH238/I227,$AH238-SUM($I265:U265)))</f>
        <v>0</v>
      </c>
      <c r="W265" s="4">
        <f>IF(W$5&lt;=$D265,0,IF(SUM($D265,I227)&gt;W$5,$AH238/I227,$AH238-SUM($I265:V265)))</f>
        <v>0</v>
      </c>
      <c r="X265" s="4">
        <f>IF(X$5&lt;=$D265,0,IF(SUM($D265,I227)&gt;X$5,$AH238/I227,$AH238-SUM($I265:W265)))</f>
        <v>0</v>
      </c>
      <c r="Y265" s="4">
        <f>IF(Y$5&lt;=$D265,0,IF(SUM($D265,I227)&gt;Y$5,$AH238/I227,$AH238-SUM($I265:X265)))</f>
        <v>0</v>
      </c>
      <c r="Z265" s="4">
        <f>IF(Z$5&lt;=$D265,0,IF(SUM($D265,I227)&gt;Z$5,$AH238/I227,$AH238-SUM($I265:Y265)))</f>
        <v>0</v>
      </c>
      <c r="AA265" s="4">
        <f>IF(AA$5&lt;=$D265,0,IF(SUM($D265,I227)&gt;AA$5,$AH238/I227,$AH238-SUM($I265:Z265)))</f>
        <v>0</v>
      </c>
      <c r="AB265" s="4">
        <f>IF(AB$5&lt;=$D265,0,IF(SUM($D265,I227)&gt;AB$5,$AH238/I227,$AH238-SUM($I265:AA265)))</f>
        <v>0</v>
      </c>
      <c r="AC265" s="4">
        <f>IF(AC$5&lt;=$D265,0,IF(SUM($D265,I227)&gt;AC$5,$AH238/I227,$AH238-SUM($I265:AB265)))</f>
        <v>0</v>
      </c>
      <c r="AD265" s="4">
        <f>IF(AD$5&lt;=$D265,0,IF(SUM($D265,I227)&gt;AD$5,$AH238/I227,$AH238-SUM($I265:AC265)))</f>
        <v>0</v>
      </c>
      <c r="AE265" s="4">
        <f>IF(AE$5&lt;=$D265,0,IF(SUM($D265,I227)&gt;AE$5,$AH238/I227,$AH238-SUM($I265:AD265)))</f>
        <v>0</v>
      </c>
      <c r="AF265" s="4">
        <f>IF(AF$5&lt;=$D265,0,IF(SUM($D265,I227)&gt;AF$5,$AH238/I227,$AH238-SUM($I265:AE265)))</f>
        <v>0</v>
      </c>
      <c r="AG265" s="4">
        <f>IF(AG$5&lt;=$D265,0,IF(SUM($D265,I227)&gt;AG$5,$AH238/I227,$AH238-SUM($I265:AF265)))</f>
        <v>0</v>
      </c>
      <c r="AH265" s="4">
        <f>IF(AH$5&lt;=$D265,0,IF(SUM($D265,I227)&gt;AH$5,$AH238/I227,$AH238-SUM($I265:AG265)))</f>
        <v>0</v>
      </c>
      <c r="AI265" s="4">
        <f>IF(AI$5&lt;=$D265,0,IF(SUM($D265,I227)&gt;AI$5,$AH238/I227,$AH238-SUM($I265:AH265)))</f>
        <v>0</v>
      </c>
      <c r="AJ265" s="4">
        <f>IF(AJ$5&lt;=$D265,0,IF(SUM($D265,I227)&gt;AJ$5,$AH238/I227,$AH238-SUM($I265:AI265)))</f>
        <v>0</v>
      </c>
      <c r="AK265" s="4">
        <f>IF(AK$5&lt;=$D265,0,IF(SUM($D265,I227)&gt;AK$5,$AH238/I227,$AH238-SUM($I265:AJ265)))</f>
        <v>0</v>
      </c>
      <c r="AL265" s="4">
        <f>IF(AL$5&lt;=$D265,0,IF(SUM($D265,I227)&gt;AL$5,$AH238/I227,$AH238-SUM($I265:AK265)))</f>
        <v>0</v>
      </c>
      <c r="AM265" s="4">
        <f>IF(AM$5&lt;=$D265,0,IF(SUM($D265,I227)&gt;AM$5,$AH238/I227,$AH238-SUM($I265:AL265)))</f>
        <v>0</v>
      </c>
      <c r="AN265" s="4">
        <f>IF(AN$5&lt;=$D265,0,IF(SUM($D265,I227)&gt;AN$5,$AH238/I227,$AH238-SUM($I265:AM265)))</f>
        <v>0</v>
      </c>
      <c r="AO265" s="4">
        <f>IF(AO$5&lt;=$D265,0,IF(SUM($D265,I227)&gt;AO$5,$AH238/I227,$AH238-SUM($I265:AN265)))</f>
        <v>0</v>
      </c>
      <c r="AP265" s="4">
        <f>IF(AP$5&lt;=$D265,0,IF(SUM($D265,I227)&gt;AP$5,$AH238/I227,$AH238-SUM($I265:AO265)))</f>
        <v>0</v>
      </c>
      <c r="AQ265" s="4">
        <f>IF(AQ$5&lt;=$D265,0,IF(SUM($D265,I227)&gt;AQ$5,$AH238/I227,$AH238-SUM($I265:AP265)))</f>
        <v>0</v>
      </c>
      <c r="AR265" s="4">
        <f>IF(AR$5&lt;=$D265,0,IF(SUM($D265,I227)&gt;AR$5,$AH238/I227,$AH238-SUM($I265:AQ265)))</f>
        <v>0</v>
      </c>
      <c r="AS265" s="4">
        <f>IF(AS$5&lt;=$D265,0,IF(SUM($D265,I227)&gt;AS$5,$AH238/I227,$AH238-SUM($I265:AR265)))</f>
        <v>0</v>
      </c>
      <c r="AT265" s="4">
        <f>IF(AT$5&lt;=$D265,0,IF(SUM($D265,I227)&gt;AT$5,$AH238/I227,$AH238-SUM($I265:AS265)))</f>
        <v>0</v>
      </c>
      <c r="AU265" s="4">
        <f>IF(AU$5&lt;=$D265,0,IF(SUM($D265,I227)&gt;AU$5,$AH238/I227,$AH238-SUM($I265:AT265)))</f>
        <v>0</v>
      </c>
      <c r="AV265" s="4">
        <f>IF(AV$5&lt;=$D265,0,IF(SUM($D265,I227)&gt;AV$5,$AH238/I227,$AH238-SUM($I265:AU265)))</f>
        <v>0</v>
      </c>
      <c r="AW265" s="4">
        <f>IF(AW$5&lt;=$D265,0,IF(SUM($D265,I227)&gt;AW$5,$AH238/I227,$AH238-SUM($I265:AV265)))</f>
        <v>0</v>
      </c>
      <c r="AX265" s="4">
        <f>IF(AX$5&lt;=$D265,0,IF(SUM($D265,I227)&gt;AX$5,$AH238/I227,$AH238-SUM($I265:AW265)))</f>
        <v>0</v>
      </c>
      <c r="AY265" s="4">
        <f>IF(AY$5&lt;=$D265,0,IF(SUM($D265,I227)&gt;AY$5,$AH238/I227,$AH238-SUM($I265:AX265)))</f>
        <v>0</v>
      </c>
      <c r="AZ265" s="4">
        <f>IF(AZ$5&lt;=$D265,0,IF(SUM($D265,I227)&gt;AZ$5,$AH238/I227,$AH238-SUM($I265:AY265)))</f>
        <v>0</v>
      </c>
      <c r="BA265" s="4">
        <f>IF(BA$5&lt;=$D265,0,IF(SUM($D265,I227)&gt;BA$5,$AH238/I227,$AH238-SUM($I265:AZ265)))</f>
        <v>0</v>
      </c>
      <c r="BB265" s="4">
        <f>IF(BB$5&lt;=$D265,0,IF(SUM($D265,I227)&gt;BB$5,$AH238/I227,$AH238-SUM($I265:BA265)))</f>
        <v>0</v>
      </c>
      <c r="BC265" s="4">
        <f>IF(BC$5&lt;=$D265,0,IF(SUM($D265,I227)&gt;BC$5,$AH238/I227,$AH238-SUM($I265:BB265)))</f>
        <v>0</v>
      </c>
      <c r="BD265" s="4">
        <f>IF(BD$5&lt;=$D265,0,IF(SUM($D265,I227)&gt;BD$5,$AH238/I227,$AH238-SUM($I265:BC265)))</f>
        <v>0</v>
      </c>
      <c r="BE265" s="4">
        <f>IF(BE$5&lt;=$D265,0,IF(SUM($D265,I227)&gt;BE$5,$AH238/I227,$AH238-SUM($I265:BD265)))</f>
        <v>0</v>
      </c>
      <c r="BF265" s="4">
        <f>IF(BF$5&lt;=$D265,0,IF(SUM($D265,I227)&gt;BF$5,$AH238/I227,$AH238-SUM($I265:BE265)))</f>
        <v>0</v>
      </c>
      <c r="BG265" s="4">
        <f>IF(BG$5&lt;=$D265,0,IF(SUM($D265,I227)&gt;BG$5,$AH238/I227,$AH238-SUM($I265:BF265)))</f>
        <v>0</v>
      </c>
      <c r="BH265" s="4">
        <f>IF(BH$5&lt;=$D265,0,IF(SUM($D265,I227)&gt;BH$5,$AH238/I227,$AH238-SUM($I265:BG265)))</f>
        <v>0</v>
      </c>
      <c r="BI265" s="4">
        <f>IF(BI$5&lt;=$D265,0,IF(SUM($D265,I227)&gt;BI$5,$AH238/I227,$AH238-SUM($I265:BH265)))</f>
        <v>0</v>
      </c>
      <c r="BJ265" s="4">
        <f>IF(BJ$5&lt;=$D265,0,IF(SUM($D265,I227)&gt;BJ$5,$AH238/I227,$AH238-SUM($I265:BI265)))</f>
        <v>0</v>
      </c>
      <c r="BK265" s="4">
        <f>IF(BK$5&lt;=$D265,0,IF(SUM($D265,I227)&gt;BK$5,$AH238/I227,$AH238-SUM($I265:BJ265)))</f>
        <v>0</v>
      </c>
      <c r="BL265" s="4">
        <f>IF(BL$5&lt;=$D265,0,IF(SUM($D265,I227)&gt;BL$5,$AH238/I227,$AH238-SUM($I265:BK265)))</f>
        <v>0</v>
      </c>
      <c r="BM265" s="4">
        <f>IF(BM$5&lt;=$D265,0,IF(SUM($D265,I227)&gt;BM$5,$AH238/I227,$AH238-SUM($I265:BL265)))</f>
        <v>0</v>
      </c>
      <c r="BN265" s="4">
        <f>IF(BN$5&lt;=$D265,0,IF(SUM($D265,I227)&gt;BN$5,$AH238/I227,$AH238-SUM($I265:BM265)))</f>
        <v>0</v>
      </c>
      <c r="BO265" s="4">
        <f>IF(BO$5&lt;=$D265,0,IF(SUM($D265,I227)&gt;BO$5,$AH238/I227,$AH238-SUM($I265:BN265)))</f>
        <v>0</v>
      </c>
      <c r="BP265" s="4">
        <f>IF(BP$5&lt;=$D265,0,IF(SUM($D265,I227)&gt;BP$5,$AH238/I227,$AH238-SUM($I265:BO265)))</f>
        <v>0</v>
      </c>
      <c r="BQ265" s="4">
        <f>IF(BQ$5&lt;=$D265,0,IF(SUM($D265,I227)&gt;BQ$5,$AH238/I227,$AH238-SUM($I265:BP265)))</f>
        <v>0</v>
      </c>
    </row>
    <row r="266" spans="4:69" ht="12.75" customHeight="1">
      <c r="D266" s="23">
        <f t="shared" si="285"/>
        <v>2036</v>
      </c>
      <c r="E266" s="1" t="s">
        <v>25</v>
      </c>
      <c r="I266" s="34"/>
      <c r="J266" s="4">
        <f>IF(J$5&lt;=$D266,0,IF(SUM($D266,I227)&gt;J$5,$AI238/I227,$AI238-SUM($I266:I266)))</f>
        <v>0</v>
      </c>
      <c r="K266" s="4">
        <f>IF(K$5&lt;=$D266,0,IF(SUM($D266,I227)&gt;K$5,$AI238/I227,$AI238-SUM($I266:J266)))</f>
        <v>0</v>
      </c>
      <c r="L266" s="4">
        <f>IF(L$5&lt;=$D266,0,IF(SUM($D266,I227)&gt;L$5,$AI238/I227,$AI238-SUM($I266:K266)))</f>
        <v>0</v>
      </c>
      <c r="M266" s="4">
        <f>IF(M$5&lt;=$D266,0,IF(SUM($D266,I227)&gt;M$5,$AI238/I227,$AI238-SUM($I266:L266)))</f>
        <v>0</v>
      </c>
      <c r="N266" s="4">
        <f>IF(N$5&lt;=$D266,0,IF(SUM($D266,I227)&gt;N$5,$AI238/I227,$AI238-SUM($I266:M266)))</f>
        <v>0</v>
      </c>
      <c r="O266" s="4">
        <f>IF(O$5&lt;=$D266,0,IF(SUM($D266,I227)&gt;O$5,$AI238/I227,$AI238-SUM($I266:N266)))</f>
        <v>0</v>
      </c>
      <c r="P266" s="4">
        <f>IF(P$5&lt;=$D266,0,IF(SUM($D266,I227)&gt;P$5,$AI238/I227,$AI238-SUM($I266:O266)))</f>
        <v>0</v>
      </c>
      <c r="Q266" s="4">
        <f>IF(Q$5&lt;=$D266,0,IF(SUM($D266,I227)&gt;Q$5,$AI238/I227,$AI238-SUM($I266:P266)))</f>
        <v>0</v>
      </c>
      <c r="R266" s="4">
        <f>IF(R$5&lt;=$D266,0,IF(SUM($D266,I227)&gt;R$5,$AI238/I227,$AI238-SUM($I266:Q266)))</f>
        <v>0</v>
      </c>
      <c r="S266" s="4">
        <f>IF(S$5&lt;=$D266,0,IF(SUM($D266,I227)&gt;S$5,$AI238/I227,$AI238-SUM($I266:R266)))</f>
        <v>0</v>
      </c>
      <c r="T266" s="4">
        <f>IF(T$5&lt;=$D266,0,IF(SUM($D266,I227)&gt;T$5,$AI238/I227,$AI238-SUM($I266:S266)))</f>
        <v>0</v>
      </c>
      <c r="U266" s="4">
        <f>IF(U$5&lt;=$D266,0,IF(SUM($D266,I227)&gt;U$5,$AI238/I227,$AI238-SUM($I266:T266)))</f>
        <v>0</v>
      </c>
      <c r="V266" s="4">
        <f>IF(V$5&lt;=$D266,0,IF(SUM($D266,I227)&gt;V$5,$AI238/I227,$AI238-SUM($I266:U266)))</f>
        <v>0</v>
      </c>
      <c r="W266" s="4">
        <f>IF(W$5&lt;=$D266,0,IF(SUM($D266,I227)&gt;W$5,$AI238/I227,$AI238-SUM($I266:V266)))</f>
        <v>0</v>
      </c>
      <c r="X266" s="4">
        <f>IF(X$5&lt;=$D266,0,IF(SUM($D266,I227)&gt;X$5,$AI238/I227,$AI238-SUM($I266:W266)))</f>
        <v>0</v>
      </c>
      <c r="Y266" s="4">
        <f>IF(Y$5&lt;=$D266,0,IF(SUM($D266,I227)&gt;Y$5,$AI238/I227,$AI238-SUM($I266:X266)))</f>
        <v>0</v>
      </c>
      <c r="Z266" s="4">
        <f>IF(Z$5&lt;=$D266,0,IF(SUM($D266,I227)&gt;Z$5,$AI238/I227,$AI238-SUM($I266:Y266)))</f>
        <v>0</v>
      </c>
      <c r="AA266" s="4">
        <f>IF(AA$5&lt;=$D266,0,IF(SUM($D266,I227)&gt;AA$5,$AI238/I227,$AI238-SUM($I266:Z266)))</f>
        <v>0</v>
      </c>
      <c r="AB266" s="4">
        <f>IF(AB$5&lt;=$D266,0,IF(SUM($D266,I227)&gt;AB$5,$AI238/I227,$AI238-SUM($I266:AA266)))</f>
        <v>0</v>
      </c>
      <c r="AC266" s="4">
        <f>IF(AC$5&lt;=$D266,0,IF(SUM($D266,I227)&gt;AC$5,$AI238/I227,$AI238-SUM($I266:AB266)))</f>
        <v>0</v>
      </c>
      <c r="AD266" s="4">
        <f>IF(AD$5&lt;=$D266,0,IF(SUM($D266,I227)&gt;AD$5,$AI238/I227,$AI238-SUM($I266:AC266)))</f>
        <v>0</v>
      </c>
      <c r="AE266" s="4">
        <f>IF(AE$5&lt;=$D266,0,IF(SUM($D266,I227)&gt;AE$5,$AI238/I227,$AI238-SUM($I266:AD266)))</f>
        <v>0</v>
      </c>
      <c r="AF266" s="4">
        <f>IF(AF$5&lt;=$D266,0,IF(SUM($D266,I227)&gt;AF$5,$AI238/I227,$AI238-SUM($I266:AE266)))</f>
        <v>0</v>
      </c>
      <c r="AG266" s="4">
        <f>IF(AG$5&lt;=$D266,0,IF(SUM($D266,I227)&gt;AG$5,$AI238/I227,$AI238-SUM($I266:AF266)))</f>
        <v>0</v>
      </c>
      <c r="AH266" s="4">
        <f>IF(AH$5&lt;=$D266,0,IF(SUM($D266,I227)&gt;AH$5,$AI238/I227,$AI238-SUM($I266:AG266)))</f>
        <v>0</v>
      </c>
      <c r="AI266" s="4">
        <f>IF(AI$5&lt;=$D266,0,IF(SUM($D266,I227)&gt;AI$5,$AI238/I227,$AI238-SUM($I266:AH266)))</f>
        <v>0</v>
      </c>
      <c r="AJ266" s="4">
        <f>IF(AJ$5&lt;=$D266,0,IF(SUM($D266,I227)&gt;AJ$5,$AI238/I227,$AI238-SUM($I266:AI266)))</f>
        <v>0</v>
      </c>
      <c r="AK266" s="4">
        <f>IF(AK$5&lt;=$D266,0,IF(SUM($D266,I227)&gt;AK$5,$AI238/I227,$AI238-SUM($I266:AJ266)))</f>
        <v>0</v>
      </c>
      <c r="AL266" s="4">
        <f>IF(AL$5&lt;=$D266,0,IF(SUM($D266,I227)&gt;AL$5,$AI238/I227,$AI238-SUM($I266:AK266)))</f>
        <v>0</v>
      </c>
      <c r="AM266" s="4">
        <f>IF(AM$5&lt;=$D266,0,IF(SUM($D266,I227)&gt;AM$5,$AI238/I227,$AI238-SUM($I266:AL266)))</f>
        <v>0</v>
      </c>
      <c r="AN266" s="4">
        <f>IF(AN$5&lt;=$D266,0,IF(SUM($D266,I227)&gt;AN$5,$AI238/I227,$AI238-SUM($I266:AM266)))</f>
        <v>0</v>
      </c>
      <c r="AO266" s="4">
        <f>IF(AO$5&lt;=$D266,0,IF(SUM($D266,I227)&gt;AO$5,$AI238/I227,$AI238-SUM($I266:AN266)))</f>
        <v>0</v>
      </c>
      <c r="AP266" s="4">
        <f>IF(AP$5&lt;=$D266,0,IF(SUM($D266,I227)&gt;AP$5,$AI238/I227,$AI238-SUM($I266:AO266)))</f>
        <v>0</v>
      </c>
      <c r="AQ266" s="4">
        <f>IF(AQ$5&lt;=$D266,0,IF(SUM($D266,I227)&gt;AQ$5,$AI238/I227,$AI238-SUM($I266:AP266)))</f>
        <v>0</v>
      </c>
      <c r="AR266" s="4">
        <f>IF(AR$5&lt;=$D266,0,IF(SUM($D266,I227)&gt;AR$5,$AI238/I227,$AI238-SUM($I266:AQ266)))</f>
        <v>0</v>
      </c>
      <c r="AS266" s="4">
        <f>IF(AS$5&lt;=$D266,0,IF(SUM($D266,I227)&gt;AS$5,$AI238/I227,$AI238-SUM($I266:AR266)))</f>
        <v>0</v>
      </c>
      <c r="AT266" s="4">
        <f>IF(AT$5&lt;=$D266,0,IF(SUM($D266,I227)&gt;AT$5,$AI238/I227,$AI238-SUM($I266:AS266)))</f>
        <v>0</v>
      </c>
      <c r="AU266" s="4">
        <f>IF(AU$5&lt;=$D266,0,IF(SUM($D266,I227)&gt;AU$5,$AI238/I227,$AI238-SUM($I266:AT266)))</f>
        <v>0</v>
      </c>
      <c r="AV266" s="4">
        <f>IF(AV$5&lt;=$D266,0,IF(SUM($D266,I227)&gt;AV$5,$AI238/I227,$AI238-SUM($I266:AU266)))</f>
        <v>0</v>
      </c>
      <c r="AW266" s="4">
        <f>IF(AW$5&lt;=$D266,0,IF(SUM($D266,I227)&gt;AW$5,$AI238/I227,$AI238-SUM($I266:AV266)))</f>
        <v>0</v>
      </c>
      <c r="AX266" s="4">
        <f>IF(AX$5&lt;=$D266,0,IF(SUM($D266,I227)&gt;AX$5,$AI238/I227,$AI238-SUM($I266:AW266)))</f>
        <v>0</v>
      </c>
      <c r="AY266" s="4">
        <f>IF(AY$5&lt;=$D266,0,IF(SUM($D266,I227)&gt;AY$5,$AI238/I227,$AI238-SUM($I266:AX266)))</f>
        <v>0</v>
      </c>
      <c r="AZ266" s="4">
        <f>IF(AZ$5&lt;=$D266,0,IF(SUM($D266,I227)&gt;AZ$5,$AI238/I227,$AI238-SUM($I266:AY266)))</f>
        <v>0</v>
      </c>
      <c r="BA266" s="4">
        <f>IF(BA$5&lt;=$D266,0,IF(SUM($D266,I227)&gt;BA$5,$AI238/I227,$AI238-SUM($I266:AZ266)))</f>
        <v>0</v>
      </c>
      <c r="BB266" s="4">
        <f>IF(BB$5&lt;=$D266,0,IF(SUM($D266,I227)&gt;BB$5,$AI238/I227,$AI238-SUM($I266:BA266)))</f>
        <v>0</v>
      </c>
      <c r="BC266" s="4">
        <f>IF(BC$5&lt;=$D266,0,IF(SUM($D266,I227)&gt;BC$5,$AI238/I227,$AI238-SUM($I266:BB266)))</f>
        <v>0</v>
      </c>
      <c r="BD266" s="4">
        <f>IF(BD$5&lt;=$D266,0,IF(SUM($D266,I227)&gt;BD$5,$AI238/I227,$AI238-SUM($I266:BC266)))</f>
        <v>0</v>
      </c>
      <c r="BE266" s="4">
        <f>IF(BE$5&lt;=$D266,0,IF(SUM($D266,I227)&gt;BE$5,$AI238/I227,$AI238-SUM($I266:BD266)))</f>
        <v>0</v>
      </c>
      <c r="BF266" s="4">
        <f>IF(BF$5&lt;=$D266,0,IF(SUM($D266,I227)&gt;BF$5,$AI238/I227,$AI238-SUM($I266:BE266)))</f>
        <v>0</v>
      </c>
      <c r="BG266" s="4">
        <f>IF(BG$5&lt;=$D266,0,IF(SUM($D266,I227)&gt;BG$5,$AI238/I227,$AI238-SUM($I266:BF266)))</f>
        <v>0</v>
      </c>
      <c r="BH266" s="4">
        <f>IF(BH$5&lt;=$D266,0,IF(SUM($D266,I227)&gt;BH$5,$AI238/I227,$AI238-SUM($I266:BG266)))</f>
        <v>0</v>
      </c>
      <c r="BI266" s="4">
        <f>IF(BI$5&lt;=$D266,0,IF(SUM($D266,I227)&gt;BI$5,$AI238/I227,$AI238-SUM($I266:BH266)))</f>
        <v>0</v>
      </c>
      <c r="BJ266" s="4">
        <f>IF(BJ$5&lt;=$D266,0,IF(SUM($D266,I227)&gt;BJ$5,$AI238/I227,$AI238-SUM($I266:BI266)))</f>
        <v>0</v>
      </c>
      <c r="BK266" s="4">
        <f>IF(BK$5&lt;=$D266,0,IF(SUM($D266,I227)&gt;BK$5,$AI238/I227,$AI238-SUM($I266:BJ266)))</f>
        <v>0</v>
      </c>
      <c r="BL266" s="4">
        <f>IF(BL$5&lt;=$D266,0,IF(SUM($D266,I227)&gt;BL$5,$AI238/I227,$AI238-SUM($I266:BK266)))</f>
        <v>0</v>
      </c>
      <c r="BM266" s="4">
        <f>IF(BM$5&lt;=$D266,0,IF(SUM($D266,I227)&gt;BM$5,$AI238/I227,$AI238-SUM($I266:BL266)))</f>
        <v>0</v>
      </c>
      <c r="BN266" s="4">
        <f>IF(BN$5&lt;=$D266,0,IF(SUM($D266,I227)&gt;BN$5,$AI238/I227,$AI238-SUM($I266:BM266)))</f>
        <v>0</v>
      </c>
      <c r="BO266" s="4">
        <f>IF(BO$5&lt;=$D266,0,IF(SUM($D266,I227)&gt;BO$5,$AI238/I227,$AI238-SUM($I266:BN266)))</f>
        <v>0</v>
      </c>
      <c r="BP266" s="4">
        <f>IF(BP$5&lt;=$D266,0,IF(SUM($D266,I227)&gt;BP$5,$AI238/I227,$AI238-SUM($I266:BO266)))</f>
        <v>0</v>
      </c>
      <c r="BQ266" s="4">
        <f>IF(BQ$5&lt;=$D266,0,IF(SUM($D266,I227)&gt;BQ$5,$AI238/I227,$AI238-SUM($I266:BP266)))</f>
        <v>0</v>
      </c>
    </row>
    <row r="267" spans="4:69" ht="12.75" customHeight="1">
      <c r="D267" s="23">
        <f t="shared" si="285"/>
        <v>2037</v>
      </c>
      <c r="E267" s="1" t="s">
        <v>25</v>
      </c>
      <c r="I267" s="34"/>
      <c r="J267" s="4">
        <f>IF(J$5&lt;=$D267,0,IF(SUM($D267,I227)&gt;J$5,$AJ238/I227,$AJ238-SUM($I267:I267)))</f>
        <v>0</v>
      </c>
      <c r="K267" s="4">
        <f>IF(K$5&lt;=$D267,0,IF(SUM($D267,I227)&gt;K$5,$AJ238/I227,$AJ238-SUM($I267:J267)))</f>
        <v>0</v>
      </c>
      <c r="L267" s="4">
        <f>IF(L$5&lt;=$D267,0,IF(SUM($D267,I227)&gt;L$5,$AJ238/I227,$AJ238-SUM($I267:K267)))</f>
        <v>0</v>
      </c>
      <c r="M267" s="4">
        <f>IF(M$5&lt;=$D267,0,IF(SUM($D267,I227)&gt;M$5,$AJ238/I227,$AJ238-SUM($I267:L267)))</f>
        <v>0</v>
      </c>
      <c r="N267" s="4">
        <f>IF(N$5&lt;=$D267,0,IF(SUM($D267,I227)&gt;N$5,$AJ238/I227,$AJ238-SUM($I267:M267)))</f>
        <v>0</v>
      </c>
      <c r="O267" s="4">
        <f>IF(O$5&lt;=$D267,0,IF(SUM($D267,I227)&gt;O$5,$AJ238/I227,$AJ238-SUM($I267:N267)))</f>
        <v>0</v>
      </c>
      <c r="P267" s="4">
        <f>IF(P$5&lt;=$D267,0,IF(SUM($D267,I227)&gt;P$5,$AJ238/I227,$AJ238-SUM($I267:O267)))</f>
        <v>0</v>
      </c>
      <c r="Q267" s="4">
        <f>IF(Q$5&lt;=$D267,0,IF(SUM($D267,I227)&gt;Q$5,$AJ238/I227,$AJ238-SUM($I267:P267)))</f>
        <v>0</v>
      </c>
      <c r="R267" s="4">
        <f>IF(R$5&lt;=$D267,0,IF(SUM($D267,I227)&gt;R$5,$AJ238/I227,$AJ238-SUM($I267:Q267)))</f>
        <v>0</v>
      </c>
      <c r="S267" s="4">
        <f>IF(S$5&lt;=$D267,0,IF(SUM($D267,I227)&gt;S$5,$AJ238/I227,$AJ238-SUM($I267:R267)))</f>
        <v>0</v>
      </c>
      <c r="T267" s="4">
        <f>IF(T$5&lt;=$D267,0,IF(SUM($D267,I227)&gt;T$5,$AJ238/I227,$AJ238-SUM($I267:S267)))</f>
        <v>0</v>
      </c>
      <c r="U267" s="4">
        <f>IF(U$5&lt;=$D267,0,IF(SUM($D267,I227)&gt;U$5,$AJ238/I227,$AJ238-SUM($I267:T267)))</f>
        <v>0</v>
      </c>
      <c r="V267" s="4">
        <f>IF(V$5&lt;=$D267,0,IF(SUM($D267,I227)&gt;V$5,$AJ238/I227,$AJ238-SUM($I267:U267)))</f>
        <v>0</v>
      </c>
      <c r="W267" s="4">
        <f>IF(W$5&lt;=$D267,0,IF(SUM($D267,I227)&gt;W$5,$AJ238/I227,$AJ238-SUM($I267:V267)))</f>
        <v>0</v>
      </c>
      <c r="X267" s="4">
        <f>IF(X$5&lt;=$D267,0,IF(SUM($D267,I227)&gt;X$5,$AJ238/I227,$AJ238-SUM($I267:W267)))</f>
        <v>0</v>
      </c>
      <c r="Y267" s="4">
        <f>IF(Y$5&lt;=$D267,0,IF(SUM($D267,I227)&gt;Y$5,$AJ238/I227,$AJ238-SUM($I267:X267)))</f>
        <v>0</v>
      </c>
      <c r="Z267" s="4">
        <f>IF(Z$5&lt;=$D267,0,IF(SUM($D267,I227)&gt;Z$5,$AJ238/I227,$AJ238-SUM($I267:Y267)))</f>
        <v>0</v>
      </c>
      <c r="AA267" s="4">
        <f>IF(AA$5&lt;=$D267,0,IF(SUM($D267,I227)&gt;AA$5,$AJ238/I227,$AJ238-SUM($I267:Z267)))</f>
        <v>0</v>
      </c>
      <c r="AB267" s="4">
        <f>IF(AB$5&lt;=$D267,0,IF(SUM($D267,I227)&gt;AB$5,$AJ238/I227,$AJ238-SUM($I267:AA267)))</f>
        <v>0</v>
      </c>
      <c r="AC267" s="4">
        <f>IF(AC$5&lt;=$D267,0,IF(SUM($D267,I227)&gt;AC$5,$AJ238/I227,$AJ238-SUM($I267:AB267)))</f>
        <v>0</v>
      </c>
      <c r="AD267" s="4">
        <f>IF(AD$5&lt;=$D267,0,IF(SUM($D267,I227)&gt;AD$5,$AJ238/I227,$AJ238-SUM($I267:AC267)))</f>
        <v>0</v>
      </c>
      <c r="AE267" s="4">
        <f>IF(AE$5&lt;=$D267,0,IF(SUM($D267,I227)&gt;AE$5,$AJ238/I227,$AJ238-SUM($I267:AD267)))</f>
        <v>0</v>
      </c>
      <c r="AF267" s="4">
        <f>IF(AF$5&lt;=$D267,0,IF(SUM($D267,I227)&gt;AF$5,$AJ238/I227,$AJ238-SUM($I267:AE267)))</f>
        <v>0</v>
      </c>
      <c r="AG267" s="4">
        <f>IF(AG$5&lt;=$D267,0,IF(SUM($D267,I227)&gt;AG$5,$AJ238/I227,$AJ238-SUM($I267:AF267)))</f>
        <v>0</v>
      </c>
      <c r="AH267" s="4">
        <f>IF(AH$5&lt;=$D267,0,IF(SUM($D267,I227)&gt;AH$5,$AJ238/I227,$AJ238-SUM($I267:AG267)))</f>
        <v>0</v>
      </c>
      <c r="AI267" s="4">
        <f>IF(AI$5&lt;=$D267,0,IF(SUM($D267,I227)&gt;AI$5,$AJ238/I227,$AJ238-SUM($I267:AH267)))</f>
        <v>0</v>
      </c>
      <c r="AJ267" s="4">
        <f>IF(AJ$5&lt;=$D267,0,IF(SUM($D267,I227)&gt;AJ$5,$AJ238/I227,$AJ238-SUM($I267:AI267)))</f>
        <v>0</v>
      </c>
      <c r="AK267" s="4">
        <f>IF(AK$5&lt;=$D267,0,IF(SUM($D267,I227)&gt;AK$5,$AJ238/I227,$AJ238-SUM($I267:AJ267)))</f>
        <v>0</v>
      </c>
      <c r="AL267" s="4">
        <f>IF(AL$5&lt;=$D267,0,IF(SUM($D267,I227)&gt;AL$5,$AJ238/I227,$AJ238-SUM($I267:AK267)))</f>
        <v>0</v>
      </c>
      <c r="AM267" s="4">
        <f>IF(AM$5&lt;=$D267,0,IF(SUM($D267,I227)&gt;AM$5,$AJ238/I227,$AJ238-SUM($I267:AL267)))</f>
        <v>0</v>
      </c>
      <c r="AN267" s="4">
        <f>IF(AN$5&lt;=$D267,0,IF(SUM($D267,I227)&gt;AN$5,$AJ238/I227,$AJ238-SUM($I267:AM267)))</f>
        <v>0</v>
      </c>
      <c r="AO267" s="4">
        <f>IF(AO$5&lt;=$D267,0,IF(SUM($D267,I227)&gt;AO$5,$AJ238/I227,$AJ238-SUM($I267:AN267)))</f>
        <v>0</v>
      </c>
      <c r="AP267" s="4">
        <f>IF(AP$5&lt;=$D267,0,IF(SUM($D267,I227)&gt;AP$5,$AJ238/I227,$AJ238-SUM($I267:AO267)))</f>
        <v>0</v>
      </c>
      <c r="AQ267" s="4">
        <f>IF(AQ$5&lt;=$D267,0,IF(SUM($D267,I227)&gt;AQ$5,$AJ238/I227,$AJ238-SUM($I267:AP267)))</f>
        <v>0</v>
      </c>
      <c r="AR267" s="4">
        <f>IF(AR$5&lt;=$D267,0,IF(SUM($D267,I227)&gt;AR$5,$AJ238/I227,$AJ238-SUM($I267:AQ267)))</f>
        <v>0</v>
      </c>
      <c r="AS267" s="4">
        <f>IF(AS$5&lt;=$D267,0,IF(SUM($D267,I227)&gt;AS$5,$AJ238/I227,$AJ238-SUM($I267:AR267)))</f>
        <v>0</v>
      </c>
      <c r="AT267" s="4">
        <f>IF(AT$5&lt;=$D267,0,IF(SUM($D267,I227)&gt;AT$5,$AJ238/I227,$AJ238-SUM($I267:AS267)))</f>
        <v>0</v>
      </c>
      <c r="AU267" s="4">
        <f>IF(AU$5&lt;=$D267,0,IF(SUM($D267,I227)&gt;AU$5,$AJ238/I227,$AJ238-SUM($I267:AT267)))</f>
        <v>0</v>
      </c>
      <c r="AV267" s="4">
        <f>IF(AV$5&lt;=$D267,0,IF(SUM($D267,I227)&gt;AV$5,$AJ238/I227,$AJ238-SUM($I267:AU267)))</f>
        <v>0</v>
      </c>
      <c r="AW267" s="4">
        <f>IF(AW$5&lt;=$D267,0,IF(SUM($D267,I227)&gt;AW$5,$AJ238/I227,$AJ238-SUM($I267:AV267)))</f>
        <v>0</v>
      </c>
      <c r="AX267" s="4">
        <f>IF(AX$5&lt;=$D267,0,IF(SUM($D267,I227)&gt;AX$5,$AJ238/I227,$AJ238-SUM($I267:AW267)))</f>
        <v>0</v>
      </c>
      <c r="AY267" s="4">
        <f>IF(AY$5&lt;=$D267,0,IF(SUM($D267,I227)&gt;AY$5,$AJ238/I227,$AJ238-SUM($I267:AX267)))</f>
        <v>0</v>
      </c>
      <c r="AZ267" s="4">
        <f>IF(AZ$5&lt;=$D267,0,IF(SUM($D267,I227)&gt;AZ$5,$AJ238/I227,$AJ238-SUM($I267:AY267)))</f>
        <v>0</v>
      </c>
      <c r="BA267" s="4">
        <f>IF(BA$5&lt;=$D267,0,IF(SUM($D267,I227)&gt;BA$5,$AJ238/I227,$AJ238-SUM($I267:AZ267)))</f>
        <v>0</v>
      </c>
      <c r="BB267" s="4">
        <f>IF(BB$5&lt;=$D267,0,IF(SUM($D267,I227)&gt;BB$5,$AJ238/I227,$AJ238-SUM($I267:BA267)))</f>
        <v>0</v>
      </c>
      <c r="BC267" s="4">
        <f>IF(BC$5&lt;=$D267,0,IF(SUM($D267,I227)&gt;BC$5,$AJ238/I227,$AJ238-SUM($I267:BB267)))</f>
        <v>0</v>
      </c>
      <c r="BD267" s="4">
        <f>IF(BD$5&lt;=$D267,0,IF(SUM($D267,I227)&gt;BD$5,$AJ238/I227,$AJ238-SUM($I267:BC267)))</f>
        <v>0</v>
      </c>
      <c r="BE267" s="4">
        <f>IF(BE$5&lt;=$D267,0,IF(SUM($D267,I227)&gt;BE$5,$AJ238/I227,$AJ238-SUM($I267:BD267)))</f>
        <v>0</v>
      </c>
      <c r="BF267" s="4">
        <f>IF(BF$5&lt;=$D267,0,IF(SUM($D267,I227)&gt;BF$5,$AJ238/I227,$AJ238-SUM($I267:BE267)))</f>
        <v>0</v>
      </c>
      <c r="BG267" s="4">
        <f>IF(BG$5&lt;=$D267,0,IF(SUM($D267,I227)&gt;BG$5,$AJ238/I227,$AJ238-SUM($I267:BF267)))</f>
        <v>0</v>
      </c>
      <c r="BH267" s="4">
        <f>IF(BH$5&lt;=$D267,0,IF(SUM($D267,I227)&gt;BH$5,$AJ238/I227,$AJ238-SUM($I267:BG267)))</f>
        <v>0</v>
      </c>
      <c r="BI267" s="4">
        <f>IF(BI$5&lt;=$D267,0,IF(SUM($D267,I227)&gt;BI$5,$AJ238/I227,$AJ238-SUM($I267:BH267)))</f>
        <v>0</v>
      </c>
      <c r="BJ267" s="4">
        <f>IF(BJ$5&lt;=$D267,0,IF(SUM($D267,I227)&gt;BJ$5,$AJ238/I227,$AJ238-SUM($I267:BI267)))</f>
        <v>0</v>
      </c>
      <c r="BK267" s="4">
        <f>IF(BK$5&lt;=$D267,0,IF(SUM($D267,I227)&gt;BK$5,$AJ238/I227,$AJ238-SUM($I267:BJ267)))</f>
        <v>0</v>
      </c>
      <c r="BL267" s="4">
        <f>IF(BL$5&lt;=$D267,0,IF(SUM($D267,I227)&gt;BL$5,$AJ238/I227,$AJ238-SUM($I267:BK267)))</f>
        <v>0</v>
      </c>
      <c r="BM267" s="4">
        <f>IF(BM$5&lt;=$D267,0,IF(SUM($D267,I227)&gt;BM$5,$AJ238/I227,$AJ238-SUM($I267:BL267)))</f>
        <v>0</v>
      </c>
      <c r="BN267" s="4">
        <f>IF(BN$5&lt;=$D267,0,IF(SUM($D267,I227)&gt;BN$5,$AJ238/I227,$AJ238-SUM($I267:BM267)))</f>
        <v>0</v>
      </c>
      <c r="BO267" s="4">
        <f>IF(BO$5&lt;=$D267,0,IF(SUM($D267,I227)&gt;BO$5,$AJ238/I227,$AJ238-SUM($I267:BN267)))</f>
        <v>0</v>
      </c>
      <c r="BP267" s="4">
        <f>IF(BP$5&lt;=$D267,0,IF(SUM($D267,I227)&gt;BP$5,$AJ238/I227,$AJ238-SUM($I267:BO267)))</f>
        <v>0</v>
      </c>
      <c r="BQ267" s="4">
        <f>IF(BQ$5&lt;=$D267,0,IF(SUM($D267,I227)&gt;BQ$5,$AJ238/I227,$AJ238-SUM($I267:BP267)))</f>
        <v>0</v>
      </c>
    </row>
    <row r="268" spans="4:69" ht="12.75" customHeight="1">
      <c r="D268" s="23">
        <f t="shared" si="285"/>
        <v>2038</v>
      </c>
      <c r="E268" s="1" t="s">
        <v>25</v>
      </c>
      <c r="I268" s="34"/>
      <c r="J268" s="4">
        <f>IF(J$5&lt;=$D268,0,IF(SUM($D268,I227)&gt;J$5,$AK238/I227,$AK238-SUM($I268:I268)))</f>
        <v>0</v>
      </c>
      <c r="K268" s="4">
        <f>IF(K$5&lt;=$D268,0,IF(SUM($D268,I227)&gt;K$5,$AK238/I227,$AK238-SUM($I268:J268)))</f>
        <v>0</v>
      </c>
      <c r="L268" s="4">
        <f>IF(L$5&lt;=$D268,0,IF(SUM($D268,I227)&gt;L$5,$AK238/I227,$AK238-SUM($I268:K268)))</f>
        <v>0</v>
      </c>
      <c r="M268" s="4">
        <f>IF(M$5&lt;=$D268,0,IF(SUM($D268,I227)&gt;M$5,$AK238/I227,$AK238-SUM($I268:L268)))</f>
        <v>0</v>
      </c>
      <c r="N268" s="4">
        <f>IF(N$5&lt;=$D268,0,IF(SUM($D268,I227)&gt;N$5,$AK238/I227,$AK238-SUM($I268:M268)))</f>
        <v>0</v>
      </c>
      <c r="O268" s="4">
        <f>IF(O$5&lt;=$D268,0,IF(SUM($D268,I227)&gt;O$5,$AK238/I227,$AK238-SUM($I268:N268)))</f>
        <v>0</v>
      </c>
      <c r="P268" s="4">
        <f>IF(P$5&lt;=$D268,0,IF(SUM($D268,I227)&gt;P$5,$AK238/I227,$AK238-SUM($I268:O268)))</f>
        <v>0</v>
      </c>
      <c r="Q268" s="4">
        <f>IF(Q$5&lt;=$D268,0,IF(SUM($D268,I227)&gt;Q$5,$AK238/I227,$AK238-SUM($I268:P268)))</f>
        <v>0</v>
      </c>
      <c r="R268" s="4">
        <f>IF(R$5&lt;=$D268,0,IF(SUM($D268,I227)&gt;R$5,$AK238/I227,$AK238-SUM($I268:Q268)))</f>
        <v>0</v>
      </c>
      <c r="S268" s="4">
        <f>IF(S$5&lt;=$D268,0,IF(SUM($D268,I227)&gt;S$5,$AK238/I227,$AK238-SUM($I268:R268)))</f>
        <v>0</v>
      </c>
      <c r="T268" s="4">
        <f>IF(T$5&lt;=$D268,0,IF(SUM($D268,I227)&gt;T$5,$AK238/I227,$AK238-SUM($I268:S268)))</f>
        <v>0</v>
      </c>
      <c r="U268" s="4">
        <f>IF(U$5&lt;=$D268,0,IF(SUM($D268,I227)&gt;U$5,$AK238/I227,$AK238-SUM($I268:T268)))</f>
        <v>0</v>
      </c>
      <c r="V268" s="4">
        <f>IF(V$5&lt;=$D268,0,IF(SUM($D268,I227)&gt;V$5,$AK238/I227,$AK238-SUM($I268:U268)))</f>
        <v>0</v>
      </c>
      <c r="W268" s="4">
        <f>IF(W$5&lt;=$D268,0,IF(SUM($D268,I227)&gt;W$5,$AK238/I227,$AK238-SUM($I268:V268)))</f>
        <v>0</v>
      </c>
      <c r="X268" s="4">
        <f>IF(X$5&lt;=$D268,0,IF(SUM($D268,I227)&gt;X$5,$AK238/I227,$AK238-SUM($I268:W268)))</f>
        <v>0</v>
      </c>
      <c r="Y268" s="4">
        <f>IF(Y$5&lt;=$D268,0,IF(SUM($D268,I227)&gt;Y$5,$AK238/I227,$AK238-SUM($I268:X268)))</f>
        <v>0</v>
      </c>
      <c r="Z268" s="4">
        <f>IF(Z$5&lt;=$D268,0,IF(SUM($D268,I227)&gt;Z$5,$AK238/I227,$AK238-SUM($I268:Y268)))</f>
        <v>0</v>
      </c>
      <c r="AA268" s="4">
        <f>IF(AA$5&lt;=$D268,0,IF(SUM($D268,I227)&gt;AA$5,$AK238/I227,$AK238-SUM($I268:Z268)))</f>
        <v>0</v>
      </c>
      <c r="AB268" s="4">
        <f>IF(AB$5&lt;=$D268,0,IF(SUM($D268,I227)&gt;AB$5,$AK238/I227,$AK238-SUM($I268:AA268)))</f>
        <v>0</v>
      </c>
      <c r="AC268" s="4">
        <f>IF(AC$5&lt;=$D268,0,IF(SUM($D268,I227)&gt;AC$5,$AK238/I227,$AK238-SUM($I268:AB268)))</f>
        <v>0</v>
      </c>
      <c r="AD268" s="4">
        <f>IF(AD$5&lt;=$D268,0,IF(SUM($D268,I227)&gt;AD$5,$AK238/I227,$AK238-SUM($I268:AC268)))</f>
        <v>0</v>
      </c>
      <c r="AE268" s="4">
        <f>IF(AE$5&lt;=$D268,0,IF(SUM($D268,I227)&gt;AE$5,$AK238/I227,$AK238-SUM($I268:AD268)))</f>
        <v>0</v>
      </c>
      <c r="AF268" s="4">
        <f>IF(AF$5&lt;=$D268,0,IF(SUM($D268,I227)&gt;AF$5,$AK238/I227,$AK238-SUM($I268:AE268)))</f>
        <v>0</v>
      </c>
      <c r="AG268" s="4">
        <f>IF(AG$5&lt;=$D268,0,IF(SUM($D268,I227)&gt;AG$5,$AK238/I227,$AK238-SUM($I268:AF268)))</f>
        <v>0</v>
      </c>
      <c r="AH268" s="4">
        <f>IF(AH$5&lt;=$D268,0,IF(SUM($D268,I227)&gt;AH$5,$AK238/I227,$AK238-SUM($I268:AG268)))</f>
        <v>0</v>
      </c>
      <c r="AI268" s="4">
        <f>IF(AI$5&lt;=$D268,0,IF(SUM($D268,I227)&gt;AI$5,$AK238/I227,$AK238-SUM($I268:AH268)))</f>
        <v>0</v>
      </c>
      <c r="AJ268" s="4">
        <f>IF(AJ$5&lt;=$D268,0,IF(SUM($D268,I227)&gt;AJ$5,$AK238/I227,$AK238-SUM($I268:AI268)))</f>
        <v>0</v>
      </c>
      <c r="AK268" s="4">
        <f>IF(AK$5&lt;=$D268,0,IF(SUM($D268,I227)&gt;AK$5,$AK238/I227,$AK238-SUM($I268:AJ268)))</f>
        <v>0</v>
      </c>
      <c r="AL268" s="4">
        <f>IF(AL$5&lt;=$D268,0,IF(SUM($D268,I227)&gt;AL$5,$AK238/I227,$AK238-SUM($I268:AK268)))</f>
        <v>0</v>
      </c>
      <c r="AM268" s="4">
        <f>IF(AM$5&lt;=$D268,0,IF(SUM($D268,I227)&gt;AM$5,$AK238/I227,$AK238-SUM($I268:AL268)))</f>
        <v>0</v>
      </c>
      <c r="AN268" s="4">
        <f>IF(AN$5&lt;=$D268,0,IF(SUM($D268,I227)&gt;AN$5,$AK238/I227,$AK238-SUM($I268:AM268)))</f>
        <v>0</v>
      </c>
      <c r="AO268" s="4">
        <f>IF(AO$5&lt;=$D268,0,IF(SUM($D268,I227)&gt;AO$5,$AK238/I227,$AK238-SUM($I268:AN268)))</f>
        <v>0</v>
      </c>
      <c r="AP268" s="4">
        <f>IF(AP$5&lt;=$D268,0,IF(SUM($D268,I227)&gt;AP$5,$AK238/I227,$AK238-SUM($I268:AO268)))</f>
        <v>0</v>
      </c>
      <c r="AQ268" s="4">
        <f>IF(AQ$5&lt;=$D268,0,IF(SUM($D268,I227)&gt;AQ$5,$AK238/I227,$AK238-SUM($I268:AP268)))</f>
        <v>0</v>
      </c>
      <c r="AR268" s="4">
        <f>IF(AR$5&lt;=$D268,0,IF(SUM($D268,I227)&gt;AR$5,$AK238/I227,$AK238-SUM($I268:AQ268)))</f>
        <v>0</v>
      </c>
      <c r="AS268" s="4">
        <f>IF(AS$5&lt;=$D268,0,IF(SUM($D268,I227)&gt;AS$5,$AK238/I227,$AK238-SUM($I268:AR268)))</f>
        <v>0</v>
      </c>
      <c r="AT268" s="4">
        <f>IF(AT$5&lt;=$D268,0,IF(SUM($D268,I227)&gt;AT$5,$AK238/I227,$AK238-SUM($I268:AS268)))</f>
        <v>0</v>
      </c>
      <c r="AU268" s="4">
        <f>IF(AU$5&lt;=$D268,0,IF(SUM($D268,I227)&gt;AU$5,$AK238/I227,$AK238-SUM($I268:AT268)))</f>
        <v>0</v>
      </c>
      <c r="AV268" s="4">
        <f>IF(AV$5&lt;=$D268,0,IF(SUM($D268,I227)&gt;AV$5,$AK238/I227,$AK238-SUM($I268:AU268)))</f>
        <v>0</v>
      </c>
      <c r="AW268" s="4">
        <f>IF(AW$5&lt;=$D268,0,IF(SUM($D268,I227)&gt;AW$5,$AK238/I227,$AK238-SUM($I268:AV268)))</f>
        <v>0</v>
      </c>
      <c r="AX268" s="4">
        <f>IF(AX$5&lt;=$D268,0,IF(SUM($D268,I227)&gt;AX$5,$AK238/I227,$AK238-SUM($I268:AW268)))</f>
        <v>0</v>
      </c>
      <c r="AY268" s="4">
        <f>IF(AY$5&lt;=$D268,0,IF(SUM($D268,I227)&gt;AY$5,$AK238/I227,$AK238-SUM($I268:AX268)))</f>
        <v>0</v>
      </c>
      <c r="AZ268" s="4">
        <f>IF(AZ$5&lt;=$D268,0,IF(SUM($D268,I227)&gt;AZ$5,$AK238/I227,$AK238-SUM($I268:AY268)))</f>
        <v>0</v>
      </c>
      <c r="BA268" s="4">
        <f>IF(BA$5&lt;=$D268,0,IF(SUM($D268,I227)&gt;BA$5,$AK238/I227,$AK238-SUM($I268:AZ268)))</f>
        <v>0</v>
      </c>
      <c r="BB268" s="4">
        <f>IF(BB$5&lt;=$D268,0,IF(SUM($D268,I227)&gt;BB$5,$AK238/I227,$AK238-SUM($I268:BA268)))</f>
        <v>0</v>
      </c>
      <c r="BC268" s="4">
        <f>IF(BC$5&lt;=$D268,0,IF(SUM($D268,I227)&gt;BC$5,$AK238/I227,$AK238-SUM($I268:BB268)))</f>
        <v>0</v>
      </c>
      <c r="BD268" s="4">
        <f>IF(BD$5&lt;=$D268,0,IF(SUM($D268,I227)&gt;BD$5,$AK238/I227,$AK238-SUM($I268:BC268)))</f>
        <v>0</v>
      </c>
      <c r="BE268" s="4">
        <f>IF(BE$5&lt;=$D268,0,IF(SUM($D268,I227)&gt;BE$5,$AK238/I227,$AK238-SUM($I268:BD268)))</f>
        <v>0</v>
      </c>
      <c r="BF268" s="4">
        <f>IF(BF$5&lt;=$D268,0,IF(SUM($D268,I227)&gt;BF$5,$AK238/I227,$AK238-SUM($I268:BE268)))</f>
        <v>0</v>
      </c>
      <c r="BG268" s="4">
        <f>IF(BG$5&lt;=$D268,0,IF(SUM($D268,I227)&gt;BG$5,$AK238/I227,$AK238-SUM($I268:BF268)))</f>
        <v>0</v>
      </c>
      <c r="BH268" s="4">
        <f>IF(BH$5&lt;=$D268,0,IF(SUM($D268,I227)&gt;BH$5,$AK238/I227,$AK238-SUM($I268:BG268)))</f>
        <v>0</v>
      </c>
      <c r="BI268" s="4">
        <f>IF(BI$5&lt;=$D268,0,IF(SUM($D268,I227)&gt;BI$5,$AK238/I227,$AK238-SUM($I268:BH268)))</f>
        <v>0</v>
      </c>
      <c r="BJ268" s="4">
        <f>IF(BJ$5&lt;=$D268,0,IF(SUM($D268,I227)&gt;BJ$5,$AK238/I227,$AK238-SUM($I268:BI268)))</f>
        <v>0</v>
      </c>
      <c r="BK268" s="4">
        <f>IF(BK$5&lt;=$D268,0,IF(SUM($D268,I227)&gt;BK$5,$AK238/I227,$AK238-SUM($I268:BJ268)))</f>
        <v>0</v>
      </c>
      <c r="BL268" s="4">
        <f>IF(BL$5&lt;=$D268,0,IF(SUM($D268,I227)&gt;BL$5,$AK238/I227,$AK238-SUM($I268:BK268)))</f>
        <v>0</v>
      </c>
      <c r="BM268" s="4">
        <f>IF(BM$5&lt;=$D268,0,IF(SUM($D268,I227)&gt;BM$5,$AK238/I227,$AK238-SUM($I268:BL268)))</f>
        <v>0</v>
      </c>
      <c r="BN268" s="4">
        <f>IF(BN$5&lt;=$D268,0,IF(SUM($D268,I227)&gt;BN$5,$AK238/I227,$AK238-SUM($I268:BM268)))</f>
        <v>0</v>
      </c>
      <c r="BO268" s="4">
        <f>IF(BO$5&lt;=$D268,0,IF(SUM($D268,I227)&gt;BO$5,$AK238/I227,$AK238-SUM($I268:BN268)))</f>
        <v>0</v>
      </c>
      <c r="BP268" s="4">
        <f>IF(BP$5&lt;=$D268,0,IF(SUM($D268,I227)&gt;BP$5,$AK238/I227,$AK238-SUM($I268:BO268)))</f>
        <v>0</v>
      </c>
      <c r="BQ268" s="4">
        <f>IF(BQ$5&lt;=$D268,0,IF(SUM($D268,I227)&gt;BQ$5,$AK238/I227,$AK238-SUM($I268:BP268)))</f>
        <v>0</v>
      </c>
    </row>
    <row r="269" spans="4:69" ht="12.75" customHeight="1">
      <c r="D269" s="23">
        <f t="shared" si="285"/>
        <v>2039</v>
      </c>
      <c r="E269" s="1" t="s">
        <v>25</v>
      </c>
      <c r="I269" s="34"/>
      <c r="J269" s="4">
        <f>IF(J$5&lt;=$D269,0,IF(SUM($D269,I227)&gt;J$5,$AL238/I227,$AL238-SUM($I269:I269)))</f>
        <v>0</v>
      </c>
      <c r="K269" s="4">
        <f>IF(K$5&lt;=$D269,0,IF(SUM($D269,I227)&gt;K$5,$AL238/I227,$AL238-SUM($I269:J269)))</f>
        <v>0</v>
      </c>
      <c r="L269" s="4">
        <f>IF(L$5&lt;=$D269,0,IF(SUM($D269,I227)&gt;L$5,$AL238/I227,$AL238-SUM($I269:K269)))</f>
        <v>0</v>
      </c>
      <c r="M269" s="4">
        <f>IF(M$5&lt;=$D269,0,IF(SUM($D269,I227)&gt;M$5,$AL238/I227,$AL238-SUM($I269:L269)))</f>
        <v>0</v>
      </c>
      <c r="N269" s="4">
        <f>IF(N$5&lt;=$D269,0,IF(SUM($D269,I227)&gt;N$5,$AL238/I227,$AL238-SUM($I269:M269)))</f>
        <v>0</v>
      </c>
      <c r="O269" s="4">
        <f>IF(O$5&lt;=$D269,0,IF(SUM($D269,I227)&gt;O$5,$AL238/I227,$AL238-SUM($I269:N269)))</f>
        <v>0</v>
      </c>
      <c r="P269" s="4">
        <f>IF(P$5&lt;=$D269,0,IF(SUM($D269,I227)&gt;P$5,$AL238/I227,$AL238-SUM($I269:O269)))</f>
        <v>0</v>
      </c>
      <c r="Q269" s="4">
        <f>IF(Q$5&lt;=$D269,0,IF(SUM($D269,I227)&gt;Q$5,$AL238/I227,$AL238-SUM($I269:P269)))</f>
        <v>0</v>
      </c>
      <c r="R269" s="4">
        <f>IF(R$5&lt;=$D269,0,IF(SUM($D269,I227)&gt;R$5,$AL238/I227,$AL238-SUM($I269:Q269)))</f>
        <v>0</v>
      </c>
      <c r="S269" s="4">
        <f>IF(S$5&lt;=$D269,0,IF(SUM($D269,I227)&gt;S$5,$AL238/I227,$AL238-SUM($I269:R269)))</f>
        <v>0</v>
      </c>
      <c r="T269" s="4">
        <f>IF(T$5&lt;=$D269,0,IF(SUM($D269,I227)&gt;T$5,$AL238/I227,$AL238-SUM($I269:S269)))</f>
        <v>0</v>
      </c>
      <c r="U269" s="4">
        <f>IF(U$5&lt;=$D269,0,IF(SUM($D269,I227)&gt;U$5,$AL238/I227,$AL238-SUM($I269:T269)))</f>
        <v>0</v>
      </c>
      <c r="V269" s="4">
        <f>IF(V$5&lt;=$D269,0,IF(SUM($D269,I227)&gt;V$5,$AL238/I227,$AL238-SUM($I269:U269)))</f>
        <v>0</v>
      </c>
      <c r="W269" s="4">
        <f>IF(W$5&lt;=$D269,0,IF(SUM($D269,I227)&gt;W$5,$AL238/I227,$AL238-SUM($I269:V269)))</f>
        <v>0</v>
      </c>
      <c r="X269" s="4">
        <f>IF(X$5&lt;=$D269,0,IF(SUM($D269,I227)&gt;X$5,$AL238/I227,$AL238-SUM($I269:W269)))</f>
        <v>0</v>
      </c>
      <c r="Y269" s="4">
        <f>IF(Y$5&lt;=$D269,0,IF(SUM($D269,I227)&gt;Y$5,$AL238/I227,$AL238-SUM($I269:X269)))</f>
        <v>0</v>
      </c>
      <c r="Z269" s="4">
        <f>IF(Z$5&lt;=$D269,0,IF(SUM($D269,I227)&gt;Z$5,$AL238/I227,$AL238-SUM($I269:Y269)))</f>
        <v>0</v>
      </c>
      <c r="AA269" s="4">
        <f>IF(AA$5&lt;=$D269,0,IF(SUM($D269,I227)&gt;AA$5,$AL238/I227,$AL238-SUM($I269:Z269)))</f>
        <v>0</v>
      </c>
      <c r="AB269" s="4">
        <f>IF(AB$5&lt;=$D269,0,IF(SUM($D269,I227)&gt;AB$5,$AL238/I227,$AL238-SUM($I269:AA269)))</f>
        <v>0</v>
      </c>
      <c r="AC269" s="4">
        <f>IF(AC$5&lt;=$D269,0,IF(SUM($D269,I227)&gt;AC$5,$AL238/I227,$AL238-SUM($I269:AB269)))</f>
        <v>0</v>
      </c>
      <c r="AD269" s="4">
        <f>IF(AD$5&lt;=$D269,0,IF(SUM($D269,I227)&gt;AD$5,$AL238/I227,$AL238-SUM($I269:AC269)))</f>
        <v>0</v>
      </c>
      <c r="AE269" s="4">
        <f>IF(AE$5&lt;=$D269,0,IF(SUM($D269,I227)&gt;AE$5,$AL238/I227,$AL238-SUM($I269:AD269)))</f>
        <v>0</v>
      </c>
      <c r="AF269" s="4">
        <f>IF(AF$5&lt;=$D269,0,IF(SUM($D269,I227)&gt;AF$5,$AL238/I227,$AL238-SUM($I269:AE269)))</f>
        <v>0</v>
      </c>
      <c r="AG269" s="4">
        <f>IF(AG$5&lt;=$D269,0,IF(SUM($D269,I227)&gt;AG$5,$AL238/I227,$AL238-SUM($I269:AF269)))</f>
        <v>0</v>
      </c>
      <c r="AH269" s="4">
        <f>IF(AH$5&lt;=$D269,0,IF(SUM($D269,I227)&gt;AH$5,$AL238/I227,$AL238-SUM($I269:AG269)))</f>
        <v>0</v>
      </c>
      <c r="AI269" s="4">
        <f>IF(AI$5&lt;=$D269,0,IF(SUM($D269,I227)&gt;AI$5,$AL238/I227,$AL238-SUM($I269:AH269)))</f>
        <v>0</v>
      </c>
      <c r="AJ269" s="4">
        <f>IF(AJ$5&lt;=$D269,0,IF(SUM($D269,I227)&gt;AJ$5,$AL238/I227,$AL238-SUM($I269:AI269)))</f>
        <v>0</v>
      </c>
      <c r="AK269" s="4">
        <f>IF(AK$5&lt;=$D269,0,IF(SUM($D269,I227)&gt;AK$5,$AL238/I227,$AL238-SUM($I269:AJ269)))</f>
        <v>0</v>
      </c>
      <c r="AL269" s="4">
        <f>IF(AL$5&lt;=$D269,0,IF(SUM($D269,I227)&gt;AL$5,$AL238/I227,$AL238-SUM($I269:AK269)))</f>
        <v>0</v>
      </c>
      <c r="AM269" s="4">
        <f>IF(AM$5&lt;=$D269,0,IF(SUM($D269,I227)&gt;AM$5,$AL238/I227,$AL238-SUM($I269:AL269)))</f>
        <v>0</v>
      </c>
      <c r="AN269" s="4">
        <f>IF(AN$5&lt;=$D269,0,IF(SUM($D269,I227)&gt;AN$5,$AL238/I227,$AL238-SUM($I269:AM269)))</f>
        <v>0</v>
      </c>
      <c r="AO269" s="4">
        <f>IF(AO$5&lt;=$D269,0,IF(SUM($D269,I227)&gt;AO$5,$AL238/I227,$AL238-SUM($I269:AN269)))</f>
        <v>0</v>
      </c>
      <c r="AP269" s="4">
        <f>IF(AP$5&lt;=$D269,0,IF(SUM($D269,I227)&gt;AP$5,$AL238/I227,$AL238-SUM($I269:AO269)))</f>
        <v>0</v>
      </c>
      <c r="AQ269" s="4">
        <f>IF(AQ$5&lt;=$D269,0,IF(SUM($D269,I227)&gt;AQ$5,$AL238/I227,$AL238-SUM($I269:AP269)))</f>
        <v>0</v>
      </c>
      <c r="AR269" s="4">
        <f>IF(AR$5&lt;=$D269,0,IF(SUM($D269,I227)&gt;AR$5,$AL238/I227,$AL238-SUM($I269:AQ269)))</f>
        <v>0</v>
      </c>
      <c r="AS269" s="4">
        <f>IF(AS$5&lt;=$D269,0,IF(SUM($D269,I227)&gt;AS$5,$AL238/I227,$AL238-SUM($I269:AR269)))</f>
        <v>0</v>
      </c>
      <c r="AT269" s="4">
        <f>IF(AT$5&lt;=$D269,0,IF(SUM($D269,I227)&gt;AT$5,$AL238/I227,$AL238-SUM($I269:AS269)))</f>
        <v>0</v>
      </c>
      <c r="AU269" s="4">
        <f>IF(AU$5&lt;=$D269,0,IF(SUM($D269,I227)&gt;AU$5,$AL238/I227,$AL238-SUM($I269:AT269)))</f>
        <v>0</v>
      </c>
      <c r="AV269" s="4">
        <f>IF(AV$5&lt;=$D269,0,IF(SUM($D269,I227)&gt;AV$5,$AL238/I227,$AL238-SUM($I269:AU269)))</f>
        <v>0</v>
      </c>
      <c r="AW269" s="4">
        <f>IF(AW$5&lt;=$D269,0,IF(SUM($D269,I227)&gt;AW$5,$AL238/I227,$AL238-SUM($I269:AV269)))</f>
        <v>0</v>
      </c>
      <c r="AX269" s="4">
        <f>IF(AX$5&lt;=$D269,0,IF(SUM($D269,I227)&gt;AX$5,$AL238/I227,$AL238-SUM($I269:AW269)))</f>
        <v>0</v>
      </c>
      <c r="AY269" s="4">
        <f>IF(AY$5&lt;=$D269,0,IF(SUM($D269,I227)&gt;AY$5,$AL238/I227,$AL238-SUM($I269:AX269)))</f>
        <v>0</v>
      </c>
      <c r="AZ269" s="4">
        <f>IF(AZ$5&lt;=$D269,0,IF(SUM($D269,I227)&gt;AZ$5,$AL238/I227,$AL238-SUM($I269:AY269)))</f>
        <v>0</v>
      </c>
      <c r="BA269" s="4">
        <f>IF(BA$5&lt;=$D269,0,IF(SUM($D269,I227)&gt;BA$5,$AL238/I227,$AL238-SUM($I269:AZ269)))</f>
        <v>0</v>
      </c>
      <c r="BB269" s="4">
        <f>IF(BB$5&lt;=$D269,0,IF(SUM($D269,I227)&gt;BB$5,$AL238/I227,$AL238-SUM($I269:BA269)))</f>
        <v>0</v>
      </c>
      <c r="BC269" s="4">
        <f>IF(BC$5&lt;=$D269,0,IF(SUM($D269,I227)&gt;BC$5,$AL238/I227,$AL238-SUM($I269:BB269)))</f>
        <v>0</v>
      </c>
      <c r="BD269" s="4">
        <f>IF(BD$5&lt;=$D269,0,IF(SUM($D269,I227)&gt;BD$5,$AL238/I227,$AL238-SUM($I269:BC269)))</f>
        <v>0</v>
      </c>
      <c r="BE269" s="4">
        <f>IF(BE$5&lt;=$D269,0,IF(SUM($D269,I227)&gt;BE$5,$AL238/I227,$AL238-SUM($I269:BD269)))</f>
        <v>0</v>
      </c>
      <c r="BF269" s="4">
        <f>IF(BF$5&lt;=$D269,0,IF(SUM($D269,I227)&gt;BF$5,$AL238/I227,$AL238-SUM($I269:BE269)))</f>
        <v>0</v>
      </c>
      <c r="BG269" s="4">
        <f>IF(BG$5&lt;=$D269,0,IF(SUM($D269,I227)&gt;BG$5,$AL238/I227,$AL238-SUM($I269:BF269)))</f>
        <v>0</v>
      </c>
      <c r="BH269" s="4">
        <f>IF(BH$5&lt;=$D269,0,IF(SUM($D269,I227)&gt;BH$5,$AL238/I227,$AL238-SUM($I269:BG269)))</f>
        <v>0</v>
      </c>
      <c r="BI269" s="4">
        <f>IF(BI$5&lt;=$D269,0,IF(SUM($D269,I227)&gt;BI$5,$AL238/I227,$AL238-SUM($I269:BH269)))</f>
        <v>0</v>
      </c>
      <c r="BJ269" s="4">
        <f>IF(BJ$5&lt;=$D269,0,IF(SUM($D269,I227)&gt;BJ$5,$AL238/I227,$AL238-SUM($I269:BI269)))</f>
        <v>0</v>
      </c>
      <c r="BK269" s="4">
        <f>IF(BK$5&lt;=$D269,0,IF(SUM($D269,I227)&gt;BK$5,$AL238/I227,$AL238-SUM($I269:BJ269)))</f>
        <v>0</v>
      </c>
      <c r="BL269" s="4">
        <f>IF(BL$5&lt;=$D269,0,IF(SUM($D269,I227)&gt;BL$5,$AL238/I227,$AL238-SUM($I269:BK269)))</f>
        <v>0</v>
      </c>
      <c r="BM269" s="4">
        <f>IF(BM$5&lt;=$D269,0,IF(SUM($D269,I227)&gt;BM$5,$AL238/I227,$AL238-SUM($I269:BL269)))</f>
        <v>0</v>
      </c>
      <c r="BN269" s="4">
        <f>IF(BN$5&lt;=$D269,0,IF(SUM($D269,I227)&gt;BN$5,$AL238/I227,$AL238-SUM($I269:BM269)))</f>
        <v>0</v>
      </c>
      <c r="BO269" s="4">
        <f>IF(BO$5&lt;=$D269,0,IF(SUM($D269,I227)&gt;BO$5,$AL238/I227,$AL238-SUM($I269:BN269)))</f>
        <v>0</v>
      </c>
      <c r="BP269" s="4">
        <f>IF(BP$5&lt;=$D269,0,IF(SUM($D269,I227)&gt;BP$5,$AL238/I227,$AL238-SUM($I269:BO269)))</f>
        <v>0</v>
      </c>
      <c r="BQ269" s="4">
        <f>IF(BQ$5&lt;=$D269,0,IF(SUM($D269,I227)&gt;BQ$5,$AL238/I227,$AL238-SUM($I269:BP269)))</f>
        <v>0</v>
      </c>
    </row>
    <row r="270" spans="4:69" ht="12.75" customHeight="1">
      <c r="D270" s="23">
        <f t="shared" si="285"/>
        <v>2040</v>
      </c>
      <c r="E270" s="1" t="s">
        <v>25</v>
      </c>
      <c r="I270" s="34"/>
      <c r="J270" s="4">
        <f>IF(J$5&lt;=$D270,0,IF(SUM($D270,I227)&gt;J$5,$AM238/I227,$AM238-SUM($I270:I270)))</f>
        <v>0</v>
      </c>
      <c r="K270" s="4">
        <f>IF(K$5&lt;=$D270,0,IF(SUM($D270,I227)&gt;K$5,$AM238/I227,$AM238-SUM($I270:J270)))</f>
        <v>0</v>
      </c>
      <c r="L270" s="4">
        <f>IF(L$5&lt;=$D270,0,IF(SUM($D270,I227)&gt;L$5,$AM238/I227,$AM238-SUM($I270:K270)))</f>
        <v>0</v>
      </c>
      <c r="M270" s="4">
        <f>IF(M$5&lt;=$D270,0,IF(SUM($D270,I227)&gt;M$5,$AM238/I227,$AM238-SUM($I270:L270)))</f>
        <v>0</v>
      </c>
      <c r="N270" s="4">
        <f>IF(N$5&lt;=$D270,0,IF(SUM($D270,I227)&gt;N$5,$AM238/I227,$AM238-SUM($I270:M270)))</f>
        <v>0</v>
      </c>
      <c r="O270" s="4">
        <f>IF(O$5&lt;=$D270,0,IF(SUM($D270,I227)&gt;O$5,$AM238/I227,$AM238-SUM($I270:N270)))</f>
        <v>0</v>
      </c>
      <c r="P270" s="4">
        <f>IF(P$5&lt;=$D270,0,IF(SUM($D270,I227)&gt;P$5,$AM238/I227,$AM238-SUM($I270:O270)))</f>
        <v>0</v>
      </c>
      <c r="Q270" s="4">
        <f>IF(Q$5&lt;=$D270,0,IF(SUM($D270,I227)&gt;Q$5,$AM238/I227,$AM238-SUM($I270:P270)))</f>
        <v>0</v>
      </c>
      <c r="R270" s="4">
        <f>IF(R$5&lt;=$D270,0,IF(SUM($D270,I227)&gt;R$5,$AM238/I227,$AM238-SUM($I270:Q270)))</f>
        <v>0</v>
      </c>
      <c r="S270" s="4">
        <f>IF(S$5&lt;=$D270,0,IF(SUM($D270,I227)&gt;S$5,$AM238/I227,$AM238-SUM($I270:R270)))</f>
        <v>0</v>
      </c>
      <c r="T270" s="4">
        <f>IF(T$5&lt;=$D270,0,IF(SUM($D270,I227)&gt;T$5,$AM238/I227,$AM238-SUM($I270:S270)))</f>
        <v>0</v>
      </c>
      <c r="U270" s="4">
        <f>IF(U$5&lt;=$D270,0,IF(SUM($D270,I227)&gt;U$5,$AM238/I227,$AM238-SUM($I270:T270)))</f>
        <v>0</v>
      </c>
      <c r="V270" s="4">
        <f>IF(V$5&lt;=$D270,0,IF(SUM($D270,I227)&gt;V$5,$AM238/I227,$AM238-SUM($I270:U270)))</f>
        <v>0</v>
      </c>
      <c r="W270" s="4">
        <f>IF(W$5&lt;=$D270,0,IF(SUM($D270,I227)&gt;W$5,$AM238/I227,$AM238-SUM($I270:V270)))</f>
        <v>0</v>
      </c>
      <c r="X270" s="4">
        <f>IF(X$5&lt;=$D270,0,IF(SUM($D270,I227)&gt;X$5,$AM238/I227,$AM238-SUM($I270:W270)))</f>
        <v>0</v>
      </c>
      <c r="Y270" s="4">
        <f>IF(Y$5&lt;=$D270,0,IF(SUM($D270,I227)&gt;Y$5,$AM238/I227,$AM238-SUM($I270:X270)))</f>
        <v>0</v>
      </c>
      <c r="Z270" s="4">
        <f>IF(Z$5&lt;=$D270,0,IF(SUM($D270,I227)&gt;Z$5,$AM238/I227,$AM238-SUM($I270:Y270)))</f>
        <v>0</v>
      </c>
      <c r="AA270" s="4">
        <f>IF(AA$5&lt;=$D270,0,IF(SUM($D270,I227)&gt;AA$5,$AM238/I227,$AM238-SUM($I270:Z270)))</f>
        <v>0</v>
      </c>
      <c r="AB270" s="4">
        <f>IF(AB$5&lt;=$D270,0,IF(SUM($D270,I227)&gt;AB$5,$AM238/I227,$AM238-SUM($I270:AA270)))</f>
        <v>0</v>
      </c>
      <c r="AC270" s="4">
        <f>IF(AC$5&lt;=$D270,0,IF(SUM($D270,I227)&gt;AC$5,$AM238/I227,$AM238-SUM($I270:AB270)))</f>
        <v>0</v>
      </c>
      <c r="AD270" s="4">
        <f>IF(AD$5&lt;=$D270,0,IF(SUM($D270,I227)&gt;AD$5,$AM238/I227,$AM238-SUM($I270:AC270)))</f>
        <v>0</v>
      </c>
      <c r="AE270" s="4">
        <f>IF(AE$5&lt;=$D270,0,IF(SUM($D270,I227)&gt;AE$5,$AM238/I227,$AM238-SUM($I270:AD270)))</f>
        <v>0</v>
      </c>
      <c r="AF270" s="4">
        <f>IF(AF$5&lt;=$D270,0,IF(SUM($D270,I227)&gt;AF$5,$AM238/I227,$AM238-SUM($I270:AE270)))</f>
        <v>0</v>
      </c>
      <c r="AG270" s="4">
        <f>IF(AG$5&lt;=$D270,0,IF(SUM($D270,I227)&gt;AG$5,$AM238/I227,$AM238-SUM($I270:AF270)))</f>
        <v>0</v>
      </c>
      <c r="AH270" s="4">
        <f>IF(AH$5&lt;=$D270,0,IF(SUM($D270,I227)&gt;AH$5,$AM238/I227,$AM238-SUM($I270:AG270)))</f>
        <v>0</v>
      </c>
      <c r="AI270" s="4">
        <f>IF(AI$5&lt;=$D270,0,IF(SUM($D270,I227)&gt;AI$5,$AM238/I227,$AM238-SUM($I270:AH270)))</f>
        <v>0</v>
      </c>
      <c r="AJ270" s="4">
        <f>IF(AJ$5&lt;=$D270,0,IF(SUM($D270,I227)&gt;AJ$5,$AM238/I227,$AM238-SUM($I270:AI270)))</f>
        <v>0</v>
      </c>
      <c r="AK270" s="4">
        <f>IF(AK$5&lt;=$D270,0,IF(SUM($D270,I227)&gt;AK$5,$AM238/I227,$AM238-SUM($I270:AJ270)))</f>
        <v>0</v>
      </c>
      <c r="AL270" s="4">
        <f>IF(AL$5&lt;=$D270,0,IF(SUM($D270,I227)&gt;AL$5,$AM238/I227,$AM238-SUM($I270:AK270)))</f>
        <v>0</v>
      </c>
      <c r="AM270" s="4">
        <f>IF(AM$5&lt;=$D270,0,IF(SUM($D270,I227)&gt;AM$5,$AM238/I227,$AM238-SUM($I270:AL270)))</f>
        <v>0</v>
      </c>
      <c r="AN270" s="4">
        <f>IF(AN$5&lt;=$D270,0,IF(SUM($D270,I227)&gt;AN$5,$AM238/I227,$AM238-SUM($I270:AM270)))</f>
        <v>0</v>
      </c>
      <c r="AO270" s="4">
        <f>IF(AO$5&lt;=$D270,0,IF(SUM($D270,I227)&gt;AO$5,$AM238/I227,$AM238-SUM($I270:AN270)))</f>
        <v>0</v>
      </c>
      <c r="AP270" s="4">
        <f>IF(AP$5&lt;=$D270,0,IF(SUM($D270,I227)&gt;AP$5,$AM238/I227,$AM238-SUM($I270:AO270)))</f>
        <v>0</v>
      </c>
      <c r="AQ270" s="4">
        <f>IF(AQ$5&lt;=$D270,0,IF(SUM($D270,I227)&gt;AQ$5,$AM238/I227,$AM238-SUM($I270:AP270)))</f>
        <v>0</v>
      </c>
      <c r="AR270" s="4">
        <f>IF(AR$5&lt;=$D270,0,IF(SUM($D270,I227)&gt;AR$5,$AM238/I227,$AM238-SUM($I270:AQ270)))</f>
        <v>0</v>
      </c>
      <c r="AS270" s="4">
        <f>IF(AS$5&lt;=$D270,0,IF(SUM($D270,I227)&gt;AS$5,$AM238/I227,$AM238-SUM($I270:AR270)))</f>
        <v>0</v>
      </c>
      <c r="AT270" s="4">
        <f>IF(AT$5&lt;=$D270,0,IF(SUM($D270,I227)&gt;AT$5,$AM238/I227,$AM238-SUM($I270:AS270)))</f>
        <v>0</v>
      </c>
      <c r="AU270" s="4">
        <f>IF(AU$5&lt;=$D270,0,IF(SUM($D270,I227)&gt;AU$5,$AM238/I227,$AM238-SUM($I270:AT270)))</f>
        <v>0</v>
      </c>
      <c r="AV270" s="4">
        <f>IF(AV$5&lt;=$D270,0,IF(SUM($D270,I227)&gt;AV$5,$AM238/I227,$AM238-SUM($I270:AU270)))</f>
        <v>0</v>
      </c>
      <c r="AW270" s="4">
        <f>IF(AW$5&lt;=$D270,0,IF(SUM($D270,I227)&gt;AW$5,$AM238/I227,$AM238-SUM($I270:AV270)))</f>
        <v>0</v>
      </c>
      <c r="AX270" s="4">
        <f>IF(AX$5&lt;=$D270,0,IF(SUM($D270,I227)&gt;AX$5,$AM238/I227,$AM238-SUM($I270:AW270)))</f>
        <v>0</v>
      </c>
      <c r="AY270" s="4">
        <f>IF(AY$5&lt;=$D270,0,IF(SUM($D270,I227)&gt;AY$5,$AM238/I227,$AM238-SUM($I270:AX270)))</f>
        <v>0</v>
      </c>
      <c r="AZ270" s="4">
        <f>IF(AZ$5&lt;=$D270,0,IF(SUM($D270,I227)&gt;AZ$5,$AM238/I227,$AM238-SUM($I270:AY270)))</f>
        <v>0</v>
      </c>
      <c r="BA270" s="4">
        <f>IF(BA$5&lt;=$D270,0,IF(SUM($D270,I227)&gt;BA$5,$AM238/I227,$AM238-SUM($I270:AZ270)))</f>
        <v>0</v>
      </c>
      <c r="BB270" s="4">
        <f>IF(BB$5&lt;=$D270,0,IF(SUM($D270,I227)&gt;BB$5,$AM238/I227,$AM238-SUM($I270:BA270)))</f>
        <v>0</v>
      </c>
      <c r="BC270" s="4">
        <f>IF(BC$5&lt;=$D270,0,IF(SUM($D270,I227)&gt;BC$5,$AM238/I227,$AM238-SUM($I270:BB270)))</f>
        <v>0</v>
      </c>
      <c r="BD270" s="4">
        <f>IF(BD$5&lt;=$D270,0,IF(SUM($D270,I227)&gt;BD$5,$AM238/I227,$AM238-SUM($I270:BC270)))</f>
        <v>0</v>
      </c>
      <c r="BE270" s="4">
        <f>IF(BE$5&lt;=$D270,0,IF(SUM($D270,I227)&gt;BE$5,$AM238/I227,$AM238-SUM($I270:BD270)))</f>
        <v>0</v>
      </c>
      <c r="BF270" s="4">
        <f>IF(BF$5&lt;=$D270,0,IF(SUM($D270,I227)&gt;BF$5,$AM238/I227,$AM238-SUM($I270:BE270)))</f>
        <v>0</v>
      </c>
      <c r="BG270" s="4">
        <f>IF(BG$5&lt;=$D270,0,IF(SUM($D270,I227)&gt;BG$5,$AM238/I227,$AM238-SUM($I270:BF270)))</f>
        <v>0</v>
      </c>
      <c r="BH270" s="4">
        <f>IF(BH$5&lt;=$D270,0,IF(SUM($D270,I227)&gt;BH$5,$AM238/I227,$AM238-SUM($I270:BG270)))</f>
        <v>0</v>
      </c>
      <c r="BI270" s="4">
        <f>IF(BI$5&lt;=$D270,0,IF(SUM($D270,I227)&gt;BI$5,$AM238/I227,$AM238-SUM($I270:BH270)))</f>
        <v>0</v>
      </c>
      <c r="BJ270" s="4">
        <f>IF(BJ$5&lt;=$D270,0,IF(SUM($D270,I227)&gt;BJ$5,$AM238/I227,$AM238-SUM($I270:BI270)))</f>
        <v>0</v>
      </c>
      <c r="BK270" s="4">
        <f>IF(BK$5&lt;=$D270,0,IF(SUM($D270,I227)&gt;BK$5,$AM238/I227,$AM238-SUM($I270:BJ270)))</f>
        <v>0</v>
      </c>
      <c r="BL270" s="4">
        <f>IF(BL$5&lt;=$D270,0,IF(SUM($D270,I227)&gt;BL$5,$AM238/I227,$AM238-SUM($I270:BK270)))</f>
        <v>0</v>
      </c>
      <c r="BM270" s="4">
        <f>IF(BM$5&lt;=$D270,0,IF(SUM($D270,I227)&gt;BM$5,$AM238/I227,$AM238-SUM($I270:BL270)))</f>
        <v>0</v>
      </c>
      <c r="BN270" s="4">
        <f>IF(BN$5&lt;=$D270,0,IF(SUM($D270,I227)&gt;BN$5,$AM238/I227,$AM238-SUM($I270:BM270)))</f>
        <v>0</v>
      </c>
      <c r="BO270" s="4">
        <f>IF(BO$5&lt;=$D270,0,IF(SUM($D270,I227)&gt;BO$5,$AM238/I227,$AM238-SUM($I270:BN270)))</f>
        <v>0</v>
      </c>
      <c r="BP270" s="4">
        <f>IF(BP$5&lt;=$D270,0,IF(SUM($D270,I227)&gt;BP$5,$AM238/I227,$AM238-SUM($I270:BO270)))</f>
        <v>0</v>
      </c>
      <c r="BQ270" s="4">
        <f>IF(BQ$5&lt;=$D270,0,IF(SUM($D270,I227)&gt;BQ$5,$AM238/I227,$AM238-SUM($I270:BP270)))</f>
        <v>0</v>
      </c>
    </row>
    <row r="271" spans="4:69" ht="12.75" customHeight="1">
      <c r="D271" s="23"/>
      <c r="I271" s="34"/>
    </row>
    <row r="272" spans="4:69" ht="12.75" customHeight="1">
      <c r="D272" s="19" t="s">
        <v>19</v>
      </c>
      <c r="E272" s="1" t="s">
        <v>25</v>
      </c>
      <c r="I272" s="34"/>
      <c r="J272" s="145">
        <f>J232+SUM(J240:J270)</f>
        <v>-1.1243019482261194</v>
      </c>
      <c r="K272" s="145">
        <f t="shared" ref="K272:BQ272" si="286">K232+SUM(K240:K270)</f>
        <v>-1.1112037576330041</v>
      </c>
      <c r="L272" s="145">
        <f t="shared" si="286"/>
        <v>-1.0271435546847443</v>
      </c>
      <c r="M272" s="145">
        <f t="shared" si="286"/>
        <v>-0.93879478146982631</v>
      </c>
      <c r="N272" s="145">
        <f t="shared" si="286"/>
        <v>-0.89996385739141793</v>
      </c>
      <c r="O272" s="145">
        <f t="shared" si="286"/>
        <v>0.57889669732801341</v>
      </c>
      <c r="P272" s="145">
        <f t="shared" si="286"/>
        <v>0.57889669732801341</v>
      </c>
      <c r="Q272" s="145">
        <f t="shared" si="286"/>
        <v>0.57889669732801341</v>
      </c>
      <c r="R272" s="145">
        <f t="shared" si="286"/>
        <v>0.57889669732801341</v>
      </c>
      <c r="S272" s="145">
        <f t="shared" si="286"/>
        <v>0.57889669732801341</v>
      </c>
      <c r="T272" s="145">
        <f t="shared" si="286"/>
        <v>0.58137313958576931</v>
      </c>
      <c r="U272" s="145">
        <f t="shared" si="286"/>
        <v>0.56827494899265396</v>
      </c>
      <c r="V272" s="145">
        <f t="shared" si="286"/>
        <v>0.48421474604439441</v>
      </c>
      <c r="W272" s="145">
        <f t="shared" si="286"/>
        <v>0.39586597282947633</v>
      </c>
      <c r="X272" s="145">
        <f t="shared" si="286"/>
        <v>0.35703504875106784</v>
      </c>
      <c r="Y272" s="145">
        <f t="shared" si="286"/>
        <v>0</v>
      </c>
      <c r="Z272" s="145">
        <f t="shared" si="286"/>
        <v>0</v>
      </c>
      <c r="AA272" s="145">
        <f t="shared" si="286"/>
        <v>0</v>
      </c>
      <c r="AB272" s="145">
        <f t="shared" si="286"/>
        <v>0</v>
      </c>
      <c r="AC272" s="145">
        <f t="shared" si="286"/>
        <v>0</v>
      </c>
      <c r="AD272" s="145">
        <f t="shared" si="286"/>
        <v>0</v>
      </c>
      <c r="AE272" s="145">
        <f t="shared" si="286"/>
        <v>0</v>
      </c>
      <c r="AF272" s="145">
        <f t="shared" si="286"/>
        <v>0</v>
      </c>
      <c r="AG272" s="145">
        <f t="shared" si="286"/>
        <v>0</v>
      </c>
      <c r="AH272" s="145">
        <f t="shared" si="286"/>
        <v>0</v>
      </c>
      <c r="AI272" s="145">
        <f t="shared" si="286"/>
        <v>0</v>
      </c>
      <c r="AJ272" s="145">
        <f t="shared" si="286"/>
        <v>0</v>
      </c>
      <c r="AK272" s="145">
        <f t="shared" si="286"/>
        <v>0</v>
      </c>
      <c r="AL272" s="145">
        <f t="shared" si="286"/>
        <v>0</v>
      </c>
      <c r="AM272" s="145">
        <f t="shared" si="286"/>
        <v>0</v>
      </c>
      <c r="AN272" s="145">
        <f t="shared" si="286"/>
        <v>0</v>
      </c>
      <c r="AO272" s="145">
        <f t="shared" si="286"/>
        <v>0</v>
      </c>
      <c r="AP272" s="145">
        <f t="shared" si="286"/>
        <v>0</v>
      </c>
      <c r="AQ272" s="145">
        <f t="shared" si="286"/>
        <v>0</v>
      </c>
      <c r="AR272" s="145">
        <f t="shared" si="286"/>
        <v>0</v>
      </c>
      <c r="AS272" s="145">
        <f t="shared" si="286"/>
        <v>0</v>
      </c>
      <c r="AT272" s="145">
        <f t="shared" si="286"/>
        <v>0</v>
      </c>
      <c r="AU272" s="145">
        <f t="shared" si="286"/>
        <v>0</v>
      </c>
      <c r="AV272" s="145">
        <f t="shared" si="286"/>
        <v>0</v>
      </c>
      <c r="AW272" s="145">
        <f t="shared" si="286"/>
        <v>0</v>
      </c>
      <c r="AX272" s="145">
        <f t="shared" si="286"/>
        <v>0</v>
      </c>
      <c r="AY272" s="145">
        <f t="shared" si="286"/>
        <v>0</v>
      </c>
      <c r="AZ272" s="145">
        <f t="shared" si="286"/>
        <v>0</v>
      </c>
      <c r="BA272" s="145">
        <f t="shared" si="286"/>
        <v>0</v>
      </c>
      <c r="BB272" s="145">
        <f t="shared" si="286"/>
        <v>0</v>
      </c>
      <c r="BC272" s="145">
        <f t="shared" si="286"/>
        <v>0</v>
      </c>
      <c r="BD272" s="145">
        <f t="shared" si="286"/>
        <v>0</v>
      </c>
      <c r="BE272" s="145">
        <f t="shared" si="286"/>
        <v>0</v>
      </c>
      <c r="BF272" s="145">
        <f t="shared" si="286"/>
        <v>0</v>
      </c>
      <c r="BG272" s="145">
        <f t="shared" si="286"/>
        <v>0</v>
      </c>
      <c r="BH272" s="145">
        <f t="shared" si="286"/>
        <v>0</v>
      </c>
      <c r="BI272" s="145">
        <f t="shared" si="286"/>
        <v>0</v>
      </c>
      <c r="BJ272" s="145">
        <f t="shared" si="286"/>
        <v>0</v>
      </c>
      <c r="BK272" s="145">
        <f t="shared" si="286"/>
        <v>0</v>
      </c>
      <c r="BL272" s="145">
        <f t="shared" si="286"/>
        <v>0</v>
      </c>
      <c r="BM272" s="145">
        <f t="shared" si="286"/>
        <v>0</v>
      </c>
      <c r="BN272" s="145">
        <f t="shared" si="286"/>
        <v>0</v>
      </c>
      <c r="BO272" s="145">
        <f t="shared" si="286"/>
        <v>0</v>
      </c>
      <c r="BP272" s="145">
        <f t="shared" si="286"/>
        <v>0</v>
      </c>
      <c r="BQ272" s="145">
        <f t="shared" si="286"/>
        <v>0</v>
      </c>
    </row>
    <row r="273" spans="1:69" ht="12.75" customHeight="1">
      <c r="D273" s="19" t="s">
        <v>18</v>
      </c>
      <c r="E273" s="1" t="s">
        <v>25</v>
      </c>
      <c r="I273" s="34"/>
      <c r="J273" s="9">
        <f>J238-SUM(J241:J270)+I273</f>
        <v>0.13098190593115408</v>
      </c>
      <c r="K273" s="9">
        <f t="shared" ref="K273:BQ273" si="287">K238-SUM(K241:K270)+J273</f>
        <v>0.95848574482063476</v>
      </c>
      <c r="L273" s="9">
        <f t="shared" si="287"/>
        <v>1.7448150834284397</v>
      </c>
      <c r="M273" s="9">
        <f t="shared" si="287"/>
        <v>1.9476171574562311</v>
      </c>
      <c r="N273" s="9">
        <f t="shared" si="287"/>
        <v>5.2936295541322087</v>
      </c>
      <c r="O273" s="9">
        <f t="shared" si="287"/>
        <v>4.7122564145464398</v>
      </c>
      <c r="P273" s="9">
        <f t="shared" si="287"/>
        <v>4.1308832749606701</v>
      </c>
      <c r="Q273" s="9">
        <f t="shared" si="287"/>
        <v>3.5495101353749008</v>
      </c>
      <c r="R273" s="9">
        <f t="shared" si="287"/>
        <v>2.9681369957891315</v>
      </c>
      <c r="S273" s="9">
        <f t="shared" si="287"/>
        <v>2.3867638562033622</v>
      </c>
      <c r="T273" s="9">
        <f t="shared" si="287"/>
        <v>1.8053907166175929</v>
      </c>
      <c r="U273" s="9">
        <f t="shared" si="287"/>
        <v>1.2371157676249389</v>
      </c>
      <c r="V273" s="9">
        <f t="shared" si="287"/>
        <v>0.7529010215805445</v>
      </c>
      <c r="W273" s="9">
        <f t="shared" si="287"/>
        <v>0.35703504875106817</v>
      </c>
      <c r="X273" s="9">
        <f t="shared" si="287"/>
        <v>0</v>
      </c>
      <c r="Y273" s="9">
        <f t="shared" si="287"/>
        <v>0</v>
      </c>
      <c r="Z273" s="9">
        <f t="shared" si="287"/>
        <v>0</v>
      </c>
      <c r="AA273" s="9">
        <f t="shared" si="287"/>
        <v>0</v>
      </c>
      <c r="AB273" s="9">
        <f t="shared" si="287"/>
        <v>0</v>
      </c>
      <c r="AC273" s="9">
        <f t="shared" si="287"/>
        <v>0</v>
      </c>
      <c r="AD273" s="9">
        <f t="shared" si="287"/>
        <v>0</v>
      </c>
      <c r="AE273" s="9">
        <f t="shared" si="287"/>
        <v>0</v>
      </c>
      <c r="AF273" s="9">
        <f t="shared" si="287"/>
        <v>0</v>
      </c>
      <c r="AG273" s="9">
        <f t="shared" si="287"/>
        <v>0</v>
      </c>
      <c r="AH273" s="9">
        <f t="shared" si="287"/>
        <v>0</v>
      </c>
      <c r="AI273" s="9">
        <f t="shared" si="287"/>
        <v>0</v>
      </c>
      <c r="AJ273" s="9">
        <f t="shared" si="287"/>
        <v>0</v>
      </c>
      <c r="AK273" s="9">
        <f t="shared" si="287"/>
        <v>0</v>
      </c>
      <c r="AL273" s="9">
        <f t="shared" si="287"/>
        <v>0</v>
      </c>
      <c r="AM273" s="9">
        <f t="shared" si="287"/>
        <v>0</v>
      </c>
      <c r="AN273" s="9">
        <f t="shared" si="287"/>
        <v>0</v>
      </c>
      <c r="AO273" s="9">
        <f t="shared" si="287"/>
        <v>0</v>
      </c>
      <c r="AP273" s="9">
        <f t="shared" si="287"/>
        <v>0</v>
      </c>
      <c r="AQ273" s="9">
        <f t="shared" si="287"/>
        <v>0</v>
      </c>
      <c r="AR273" s="9">
        <f t="shared" si="287"/>
        <v>0</v>
      </c>
      <c r="AS273" s="9">
        <f t="shared" si="287"/>
        <v>0</v>
      </c>
      <c r="AT273" s="9">
        <f t="shared" si="287"/>
        <v>0</v>
      </c>
      <c r="AU273" s="9">
        <f t="shared" si="287"/>
        <v>0</v>
      </c>
      <c r="AV273" s="9">
        <f t="shared" si="287"/>
        <v>0</v>
      </c>
      <c r="AW273" s="9">
        <f t="shared" si="287"/>
        <v>0</v>
      </c>
      <c r="AX273" s="9">
        <f t="shared" si="287"/>
        <v>0</v>
      </c>
      <c r="AY273" s="9">
        <f t="shared" si="287"/>
        <v>0</v>
      </c>
      <c r="AZ273" s="9">
        <f t="shared" si="287"/>
        <v>0</v>
      </c>
      <c r="BA273" s="9">
        <f t="shared" si="287"/>
        <v>0</v>
      </c>
      <c r="BB273" s="9">
        <f t="shared" si="287"/>
        <v>0</v>
      </c>
      <c r="BC273" s="9">
        <f t="shared" si="287"/>
        <v>0</v>
      </c>
      <c r="BD273" s="9">
        <f t="shared" si="287"/>
        <v>0</v>
      </c>
      <c r="BE273" s="9">
        <f t="shared" si="287"/>
        <v>0</v>
      </c>
      <c r="BF273" s="9">
        <f t="shared" si="287"/>
        <v>0</v>
      </c>
      <c r="BG273" s="9">
        <f t="shared" si="287"/>
        <v>0</v>
      </c>
      <c r="BH273" s="9">
        <f t="shared" si="287"/>
        <v>0</v>
      </c>
      <c r="BI273" s="9">
        <f t="shared" si="287"/>
        <v>0</v>
      </c>
      <c r="BJ273" s="9">
        <f t="shared" si="287"/>
        <v>0</v>
      </c>
      <c r="BK273" s="9">
        <f t="shared" si="287"/>
        <v>0</v>
      </c>
      <c r="BL273" s="9">
        <f t="shared" si="287"/>
        <v>0</v>
      </c>
      <c r="BM273" s="9">
        <f t="shared" si="287"/>
        <v>0</v>
      </c>
      <c r="BN273" s="9">
        <f t="shared" si="287"/>
        <v>0</v>
      </c>
      <c r="BO273" s="9">
        <f t="shared" si="287"/>
        <v>0</v>
      </c>
      <c r="BP273" s="9">
        <f t="shared" si="287"/>
        <v>0</v>
      </c>
      <c r="BQ273" s="9">
        <f t="shared" si="287"/>
        <v>0</v>
      </c>
    </row>
    <row r="274" spans="1:69" ht="12.75" customHeight="1">
      <c r="D274" s="19" t="str">
        <f>"Total Closing RAB - "&amp;B225</f>
        <v>Total Closing RAB - SCADA/Network control</v>
      </c>
      <c r="E274" s="1" t="s">
        <v>25</v>
      </c>
      <c r="I274" s="34"/>
      <c r="J274" s="1">
        <f t="shared" ref="J274:N274" si="288">J273+J235</f>
        <v>-4.3662258869733233</v>
      </c>
      <c r="K274" s="1">
        <f t="shared" si="288"/>
        <v>-2.4144200998577237</v>
      </c>
      <c r="L274" s="1">
        <f t="shared" si="288"/>
        <v>-0.50378881302379908</v>
      </c>
      <c r="M274" s="1">
        <f t="shared" si="288"/>
        <v>0.8233152092301117</v>
      </c>
      <c r="N274" s="1">
        <f t="shared" si="288"/>
        <v>5.2936295541322087</v>
      </c>
      <c r="O274" s="1">
        <f t="shared" ref="O274:S274" si="289">O273+O235</f>
        <v>4.7122564145464398</v>
      </c>
      <c r="P274" s="1">
        <f t="shared" si="289"/>
        <v>4.1308832749606701</v>
      </c>
      <c r="Q274" s="1">
        <f t="shared" si="289"/>
        <v>3.5495101353749008</v>
      </c>
      <c r="R274" s="1">
        <f t="shared" si="289"/>
        <v>2.9681369957891315</v>
      </c>
      <c r="S274" s="1">
        <f t="shared" si="289"/>
        <v>2.3867638562033622</v>
      </c>
      <c r="T274" s="1">
        <f t="shared" ref="T274:BK274" si="290">T273+T235</f>
        <v>1.8053907166175929</v>
      </c>
      <c r="U274" s="1">
        <f t="shared" si="290"/>
        <v>1.2371157676249389</v>
      </c>
      <c r="V274" s="1">
        <f t="shared" si="290"/>
        <v>0.7529010215805445</v>
      </c>
      <c r="W274" s="1">
        <f t="shared" si="290"/>
        <v>0.35703504875106817</v>
      </c>
      <c r="X274" s="1">
        <f t="shared" si="290"/>
        <v>0</v>
      </c>
      <c r="Y274" s="1">
        <f t="shared" si="290"/>
        <v>0</v>
      </c>
      <c r="Z274" s="1">
        <f t="shared" si="290"/>
        <v>0</v>
      </c>
      <c r="AA274" s="1">
        <f t="shared" si="290"/>
        <v>0</v>
      </c>
      <c r="AB274" s="1">
        <f t="shared" si="290"/>
        <v>0</v>
      </c>
      <c r="AC274" s="1">
        <f t="shared" si="290"/>
        <v>0</v>
      </c>
      <c r="AD274" s="1">
        <f t="shared" si="290"/>
        <v>0</v>
      </c>
      <c r="AE274" s="1">
        <f t="shared" si="290"/>
        <v>0</v>
      </c>
      <c r="AF274" s="1">
        <f t="shared" si="290"/>
        <v>0</v>
      </c>
      <c r="AG274" s="1">
        <f t="shared" si="290"/>
        <v>0</v>
      </c>
      <c r="AH274" s="1">
        <f t="shared" si="290"/>
        <v>0</v>
      </c>
      <c r="AI274" s="1">
        <f t="shared" si="290"/>
        <v>0</v>
      </c>
      <c r="AJ274" s="1">
        <f t="shared" si="290"/>
        <v>0</v>
      </c>
      <c r="AK274" s="1">
        <f t="shared" si="290"/>
        <v>0</v>
      </c>
      <c r="AL274" s="1">
        <f t="shared" si="290"/>
        <v>0</v>
      </c>
      <c r="AM274" s="1">
        <f t="shared" si="290"/>
        <v>0</v>
      </c>
      <c r="AN274" s="1">
        <f t="shared" si="290"/>
        <v>0</v>
      </c>
      <c r="AO274" s="1">
        <f t="shared" si="290"/>
        <v>0</v>
      </c>
      <c r="AP274" s="1">
        <f t="shared" si="290"/>
        <v>0</v>
      </c>
      <c r="AQ274" s="1">
        <f t="shared" si="290"/>
        <v>0</v>
      </c>
      <c r="AR274" s="1">
        <f t="shared" si="290"/>
        <v>0</v>
      </c>
      <c r="AS274" s="1">
        <f t="shared" si="290"/>
        <v>0</v>
      </c>
      <c r="AT274" s="1">
        <f t="shared" si="290"/>
        <v>0</v>
      </c>
      <c r="AU274" s="1">
        <f t="shared" si="290"/>
        <v>0</v>
      </c>
      <c r="AV274" s="1">
        <f t="shared" si="290"/>
        <v>0</v>
      </c>
      <c r="AW274" s="1">
        <f t="shared" si="290"/>
        <v>0</v>
      </c>
      <c r="AX274" s="1">
        <f t="shared" si="290"/>
        <v>0</v>
      </c>
      <c r="AY274" s="1">
        <f t="shared" si="290"/>
        <v>0</v>
      </c>
      <c r="AZ274" s="1">
        <f t="shared" si="290"/>
        <v>0</v>
      </c>
      <c r="BA274" s="1">
        <f t="shared" si="290"/>
        <v>0</v>
      </c>
      <c r="BB274" s="1">
        <f t="shared" si="290"/>
        <v>0</v>
      </c>
      <c r="BC274" s="1">
        <f t="shared" si="290"/>
        <v>0</v>
      </c>
      <c r="BD274" s="1">
        <f t="shared" si="290"/>
        <v>0</v>
      </c>
      <c r="BE274" s="1">
        <f t="shared" si="290"/>
        <v>0</v>
      </c>
      <c r="BF274" s="1">
        <f t="shared" si="290"/>
        <v>0</v>
      </c>
      <c r="BG274" s="1">
        <f t="shared" si="290"/>
        <v>0</v>
      </c>
      <c r="BH274" s="1">
        <f t="shared" si="290"/>
        <v>0</v>
      </c>
      <c r="BI274" s="1">
        <f t="shared" si="290"/>
        <v>0</v>
      </c>
      <c r="BJ274" s="1">
        <f t="shared" si="290"/>
        <v>0</v>
      </c>
      <c r="BK274" s="1">
        <f t="shared" si="290"/>
        <v>0</v>
      </c>
      <c r="BL274" s="1">
        <f t="shared" ref="BL274:BP274" si="291">BL273+BL235</f>
        <v>0</v>
      </c>
      <c r="BM274" s="1">
        <f t="shared" si="291"/>
        <v>0</v>
      </c>
      <c r="BN274" s="1">
        <f t="shared" si="291"/>
        <v>0</v>
      </c>
      <c r="BO274" s="1">
        <f t="shared" si="291"/>
        <v>0</v>
      </c>
      <c r="BP274" s="1">
        <f t="shared" si="291"/>
        <v>0</v>
      </c>
      <c r="BQ274" s="1">
        <f t="shared" ref="BQ274" si="292">BQ273+BQ235</f>
        <v>0</v>
      </c>
    </row>
    <row r="275" spans="1:69" ht="12.75" customHeight="1">
      <c r="I275" s="34"/>
    </row>
    <row r="276" spans="1:69" ht="12.75" customHeight="1">
      <c r="I276" s="34"/>
    </row>
    <row r="277" spans="1:69" s="16" customFormat="1" ht="12.75" customHeight="1">
      <c r="A277" s="17"/>
      <c r="B277" s="18" t="str">
        <f>Inputs!C48</f>
        <v>Non-network general assets - IT</v>
      </c>
      <c r="C277" s="17"/>
      <c r="D277" s="21"/>
      <c r="E277" s="17"/>
      <c r="F277" s="17"/>
      <c r="G277" s="17"/>
      <c r="H277" s="17"/>
      <c r="I277" s="35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</row>
    <row r="278" spans="1:69" ht="12.75" customHeight="1">
      <c r="B278" s="8"/>
      <c r="C278" s="1" t="s">
        <v>9</v>
      </c>
      <c r="I278" s="34">
        <f>INDEX(Inputs!$E$43:$E$49, MATCH(B277, Inputs!$C$43:$C$49,0))</f>
        <v>5.7615225948141928</v>
      </c>
    </row>
    <row r="279" spans="1:69" ht="12.75" customHeight="1">
      <c r="B279" s="8"/>
      <c r="C279" s="1" t="s">
        <v>10</v>
      </c>
      <c r="I279" s="171">
        <f>IF(INDEX(Inputs!$F$43:$F$49,MATCH(B277,Inputs!$C$43:$C$49,0))&lt;0,1,INDEX(Inputs!$F$43:$F$49,MATCH(B277,Inputs!$C$43:$C$49,0)))</f>
        <v>5.1005595112544411</v>
      </c>
    </row>
    <row r="280" spans="1:69" ht="12.75" customHeight="1">
      <c r="B280" s="8"/>
      <c r="I280" s="34"/>
    </row>
    <row r="281" spans="1:69" ht="12.75" customHeight="1">
      <c r="C281" s="2" t="s">
        <v>11</v>
      </c>
      <c r="I281" s="34"/>
    </row>
    <row r="282" spans="1:69" ht="12.75" customHeight="1">
      <c r="D282" s="146" t="s">
        <v>66</v>
      </c>
      <c r="E282" s="145" t="s">
        <v>25</v>
      </c>
      <c r="F282" s="145"/>
      <c r="G282" s="145"/>
      <c r="H282" s="145"/>
      <c r="I282" s="147"/>
      <c r="J282" s="153">
        <f>IF(OR($I278=0,I287=0),0,IF($I285&gt;0,(MIN($I287/$I278, $I287-SUM($I282:I282))),(MAX($I287/$I278, $I287-SUM($I282:I282)))))</f>
        <v>8.2393083369524476</v>
      </c>
      <c r="K282" s="153">
        <f>IF(OR($I278=0,J287=0),0,IF($I285&gt;0,(MIN($I287/$I278, $I287-SUM($I282:J282))),(MAX($I287/$I278, $I287-SUM($I282:J282)))))</f>
        <v>8.2393083369524476</v>
      </c>
      <c r="L282" s="153">
        <f>IF(OR($I278=0,K287=0),0,IF($I285&gt;0,(MIN($I287/$I278, $I287-SUM($I282:K282))),(MAX($I287/$I278, $I287-SUM($I282:K282)))))</f>
        <v>8.2393083369524476</v>
      </c>
      <c r="M282" s="153">
        <f>IF(OR($I278=0,L287=0),0,IF($I285&gt;0,(MIN($I287/$I278, $I287-SUM($I282:L282))),(MAX($I287/$I278, $I287-SUM($I282:L282)))))</f>
        <v>8.2393083369524476</v>
      </c>
      <c r="N282" s="153">
        <f>IF(OR($I278=0,M287=0),0,IF($I285&gt;0,(MIN($I287/$I278, $I287-SUM($I282:M282))),(MAX($I287/$I278, $I287-SUM($I282:M282)))))</f>
        <v>8.2393083369524476</v>
      </c>
      <c r="O282" s="153">
        <f>IF(OR($I278=0,N287=0),0,IF($I285&gt;0,(MIN($I287/$I278, $I287-SUM($I282:N282))),(MAX($I287/$I278, $I287-SUM($I282:N282)))))</f>
        <v>6.2744194642302347</v>
      </c>
      <c r="P282" s="153">
        <f>IF(OR($I278=0,O287=0),0,IF($I285&gt;0,(MIN($I287/$I278, $I287-SUM($I282:O282))),(MAX($I287/$I278, $I287-SUM($I282:O282)))))</f>
        <v>0</v>
      </c>
      <c r="Q282" s="153">
        <f>IF(OR($I278=0,P287=0),0,IF($I285&gt;0,(MIN($I287/$I278, $I287-SUM($I282:P282))),(MAX($I287/$I278, $I287-SUM($I282:P282)))))</f>
        <v>0</v>
      </c>
      <c r="R282" s="153">
        <f>IF(OR($I278=0,Q287=0),0,IF($I285&gt;0,(MIN($I287/$I278, $I287-SUM($I282:Q282))),(MAX($I287/$I278, $I287-SUM($I282:Q282)))))</f>
        <v>0</v>
      </c>
      <c r="S282" s="153">
        <f>IF(OR($I278=0,R287=0),0,IF($I285&gt;0,(MIN($I287/$I278, $I287-SUM($I282:R282))),(MAX($I287/$I278, $I287-SUM($I282:R282)))))</f>
        <v>0</v>
      </c>
      <c r="T282" s="153">
        <f>IF(OR($I278=0,S287=0),0,IF($I285&gt;0,(MIN($I287/$I278, $I287-SUM($I282:S282))),(MAX($I287/$I278, $I287-SUM($I282:S282)))))</f>
        <v>0</v>
      </c>
      <c r="U282" s="153">
        <f>IF(OR($I278=0,T287=0),0,IF($I285&gt;0,(MIN($I287/$I278, $I287-SUM($I282:T282))),(MAX($I287/$I278, $I287-SUM($I282:T282)))))</f>
        <v>0</v>
      </c>
      <c r="V282" s="153">
        <f>IF(OR($I278=0,U287=0),0,IF($I285&gt;0,(MIN($I287/$I278, $I287-SUM($I282:U282))),(MAX($I287/$I278, $I287-SUM($I282:U282)))))</f>
        <v>0</v>
      </c>
      <c r="W282" s="153">
        <f>IF(OR($I278=0,V287=0),0,IF($I285&gt;0,(MIN($I287/$I278, $I287-SUM($I282:V282))),(MAX($I287/$I278, $I287-SUM($I282:V282)))))</f>
        <v>0</v>
      </c>
      <c r="X282" s="153">
        <f>IF(OR($I278=0,W287=0),0,IF($I285&gt;0,(MIN($I287/$I278, $I287-SUM($I282:W282))),(MAX($I287/$I278, $I287-SUM($I282:W282)))))</f>
        <v>0</v>
      </c>
      <c r="Y282" s="153">
        <f>IF(OR($I278=0,X287=0),0,IF($I285&gt;0,(MIN($I287/$I278, $I287-SUM($I282:X282))),(MAX($I287/$I278, $I287-SUM($I282:X282)))))</f>
        <v>0</v>
      </c>
      <c r="Z282" s="153">
        <f>IF(OR($I278=0,Y287=0),0,IF($I285&gt;0,(MIN($I287/$I278, $I287-SUM($I282:Y282))),(MAX($I287/$I278, $I287-SUM($I282:Y282)))))</f>
        <v>0</v>
      </c>
      <c r="AA282" s="153">
        <f>IF(OR($I278=0,Z287=0),0,IF($I285&gt;0,(MIN($I287/$I278, $I287-SUM($I282:Z282))),(MAX($I287/$I278, $I287-SUM($I282:Z282)))))</f>
        <v>0</v>
      </c>
      <c r="AB282" s="153">
        <f>IF(OR($I278=0,AA287=0),0,IF($I285&gt;0,(MIN($I287/$I278, $I287-SUM($I282:AA282))),(MAX($I287/$I278, $I287-SUM($I282:AA282)))))</f>
        <v>0</v>
      </c>
      <c r="AC282" s="153">
        <f>IF(OR($I278=0,AB287=0),0,IF($I285&gt;0,(MIN($I287/$I278, $I287-SUM($I282:AB282))),(MAX($I287/$I278, $I287-SUM($I282:AB282)))))</f>
        <v>0</v>
      </c>
      <c r="AD282" s="153">
        <f>IF(OR($I278=0,AC287=0),0,IF($I285&gt;0,(MIN($I287/$I278, $I287-SUM($I282:AC282))),(MAX($I287/$I278, $I287-SUM($I282:AC282)))))</f>
        <v>0</v>
      </c>
      <c r="AE282" s="153">
        <f>IF(OR($I278=0,AD287=0),0,IF($I285&gt;0,(MIN($I287/$I278, $I287-SUM($I282:AD282))),(MAX($I287/$I278, $I287-SUM($I282:AD282)))))</f>
        <v>0</v>
      </c>
      <c r="AF282" s="153">
        <f>IF(OR($I278=0,AE287=0),0,IF($I285&gt;0,(MIN($I287/$I278, $I287-SUM($I282:AE282))),(MAX($I287/$I278, $I287-SUM($I282:AE282)))))</f>
        <v>0</v>
      </c>
      <c r="AG282" s="153">
        <f>IF(OR($I278=0,AF287=0),0,IF($I285&gt;0,(MIN($I287/$I278, $I287-SUM($I282:AF282))),(MAX($I287/$I278, $I287-SUM($I282:AF282)))))</f>
        <v>0</v>
      </c>
      <c r="AH282" s="153">
        <f>IF(OR($I278=0,AG287=0),0,IF($I285&gt;0,(MIN($I287/$I278, $I287-SUM($I282:AG282))),(MAX($I287/$I278, $I287-SUM($I282:AG282)))))</f>
        <v>0</v>
      </c>
      <c r="AI282" s="153">
        <f>IF(OR($I278=0,AH287=0),0,IF($I285&gt;0,(MIN($I287/$I278, $I287-SUM($I282:AH282))),(MAX($I287/$I278, $I287-SUM($I282:AH282)))))</f>
        <v>0</v>
      </c>
      <c r="AJ282" s="153">
        <f>IF(OR($I278=0,AI287=0),0,IF($I285&gt;0,(MIN($I287/$I278, $I287-SUM($I282:AI282))),(MAX($I287/$I278, $I287-SUM($I282:AI282)))))</f>
        <v>0</v>
      </c>
      <c r="AK282" s="153">
        <f>IF(OR($I278=0,AJ287=0),0,IF($I285&gt;0,(MIN($I287/$I278, $I287-SUM($I282:AJ282))),(MAX($I287/$I278, $I287-SUM($I282:AJ282)))))</f>
        <v>0</v>
      </c>
      <c r="AL282" s="153">
        <f>IF(OR($I278=0,AK287=0),0,IF($I285&gt;0,(MIN($I287/$I278, $I287-SUM($I282:AK282))),(MAX($I287/$I278, $I287-SUM($I282:AK282)))))</f>
        <v>0</v>
      </c>
      <c r="AM282" s="153">
        <f>IF(OR($I278=0,AL287=0),0,IF($I285&gt;0,(MIN($I287/$I278, $I287-SUM($I282:AL282))),(MAX($I287/$I278, $I287-SUM($I282:AL282)))))</f>
        <v>0</v>
      </c>
      <c r="AN282" s="153">
        <f>IF(OR($I278=0,AM287=0),0,IF($I285&gt;0,(MIN($I287/$I278, $I287-SUM($I282:AM282))),(MAX($I287/$I278, $I287-SUM($I282:AM282)))))</f>
        <v>0</v>
      </c>
      <c r="AO282" s="153">
        <f>IF(OR($I278=0,AN287=0),0,IF($I285&gt;0,(MIN($I287/$I278, $I287-SUM($I282:AN282))),(MAX($I287/$I278, $I287-SUM($I282:AN282)))))</f>
        <v>0</v>
      </c>
      <c r="AP282" s="153">
        <f>IF(OR($I278=0,AO287=0),0,IF($I285&gt;0,(MIN($I287/$I278, $I287-SUM($I282:AO282))),(MAX($I287/$I278, $I287-SUM($I282:AO282)))))</f>
        <v>0</v>
      </c>
      <c r="AQ282" s="153">
        <f>IF(OR($I278=0,AP287=0),0,IF($I285&gt;0,(MIN($I287/$I278, $I287-SUM($I282:AP282))),(MAX($I287/$I278, $I287-SUM($I282:AP282)))))</f>
        <v>0</v>
      </c>
      <c r="AR282" s="153">
        <f>IF(OR($I278=0,AQ287=0),0,IF($I285&gt;0,(MIN($I287/$I278, $I287-SUM($I282:AQ282))),(MAX($I287/$I278, $I287-SUM($I282:AQ282)))))</f>
        <v>0</v>
      </c>
      <c r="AS282" s="153">
        <f>IF(OR($I278=0,AR287=0),0,IF($I285&gt;0,(MIN($I287/$I278, $I287-SUM($I282:AR282))),(MAX($I287/$I278, $I287-SUM($I282:AR282)))))</f>
        <v>0</v>
      </c>
      <c r="AT282" s="153">
        <f>IF(OR($I278=0,AS287=0),0,IF($I285&gt;0,(MIN($I287/$I278, $I287-SUM($I282:AS282))),(MAX($I287/$I278, $I287-SUM($I282:AS282)))))</f>
        <v>0</v>
      </c>
      <c r="AU282" s="153">
        <f>IF(OR($I278=0,AT287=0),0,IF($I285&gt;0,(MIN($I287/$I278, $I287-SUM($I282:AT282))),(MAX($I287/$I278, $I287-SUM($I282:AT282)))))</f>
        <v>0</v>
      </c>
      <c r="AV282" s="153">
        <f>IF(OR($I278=0,AU287=0),0,IF($I285&gt;0,(MIN($I287/$I278, $I287-SUM($I282:AU282))),(MAX($I287/$I278, $I287-SUM($I282:AU282)))))</f>
        <v>0</v>
      </c>
      <c r="AW282" s="153">
        <f>IF(OR($I278=0,AV287=0),0,IF($I285&gt;0,(MIN($I287/$I278, $I287-SUM($I282:AV282))),(MAX($I287/$I278, $I287-SUM($I282:AV282)))))</f>
        <v>0</v>
      </c>
      <c r="AX282" s="153">
        <f>IF(OR($I278=0,AW287=0),0,IF($I285&gt;0,(MIN($I287/$I278, $I287-SUM($I282:AW282))),(MAX($I287/$I278, $I287-SUM($I282:AW282)))))</f>
        <v>0</v>
      </c>
      <c r="AY282" s="153">
        <f>IF(OR($I278=0,AX287=0),0,IF($I285&gt;0,(MIN($I287/$I278, $I287-SUM($I282:AX282))),(MAX($I287/$I278, $I287-SUM($I282:AX282)))))</f>
        <v>0</v>
      </c>
      <c r="AZ282" s="153">
        <f>IF(OR($I278=0,AY287=0),0,IF($I285&gt;0,(MIN($I287/$I278, $I287-SUM($I282:AY282))),(MAX($I287/$I278, $I287-SUM($I282:AY282)))))</f>
        <v>0</v>
      </c>
      <c r="BA282" s="153">
        <f>IF(OR($I278=0,AZ287=0),0,IF($I285&gt;0,(MIN($I287/$I278, $I287-SUM($I282:AZ282))),(MAX($I287/$I278, $I287-SUM($I282:AZ282)))))</f>
        <v>0</v>
      </c>
      <c r="BB282" s="153">
        <f>IF(OR($I278=0,BA287=0),0,IF($I285&gt;0,(MIN($I287/$I278, $I287-SUM($I282:BA282))),(MAX($I287/$I278, $I287-SUM($I282:BA282)))))</f>
        <v>0</v>
      </c>
      <c r="BC282" s="153">
        <f>IF(OR($I278=0,BB287=0),0,IF($I285&gt;0,(MIN($I287/$I278, $I287-SUM($I282:BB282))),(MAX($I287/$I278, $I287-SUM($I282:BB282)))))</f>
        <v>0</v>
      </c>
      <c r="BD282" s="153">
        <f>IF(OR($I278=0,BC287=0),0,IF($I285&gt;0,(MIN($I287/$I278, $I287-SUM($I282:BC282))),(MAX($I287/$I278, $I287-SUM($I282:BC282)))))</f>
        <v>0</v>
      </c>
      <c r="BE282" s="153">
        <f>IF(OR($I278=0,BD287=0),0,IF($I285&gt;0,(MIN($I287/$I278, $I287-SUM($I282:BD282))),(MAX($I287/$I278, $I287-SUM($I282:BD282)))))</f>
        <v>0</v>
      </c>
      <c r="BF282" s="153">
        <f>IF(OR($I278=0,BE287=0),0,IF($I285&gt;0,(MIN($I287/$I278, $I287-SUM($I282:BE282))),(MAX($I287/$I278, $I287-SUM($I282:BE282)))))</f>
        <v>0</v>
      </c>
      <c r="BG282" s="153">
        <f>IF(OR($I278=0,BF287=0),0,IF($I285&gt;0,(MIN($I287/$I278, $I287-SUM($I282:BF282))),(MAX($I287/$I278, $I287-SUM($I282:BF282)))))</f>
        <v>0</v>
      </c>
      <c r="BH282" s="153">
        <f>IF(OR($I278=0,BG287=0),0,IF($I285&gt;0,(MIN($I287/$I278, $I287-SUM($I282:BG282))),(MAX($I287/$I278, $I287-SUM($I282:BG282)))))</f>
        <v>0</v>
      </c>
      <c r="BI282" s="153">
        <f>IF(OR($I278=0,BH287=0),0,IF($I285&gt;0,(MIN($I287/$I278, $I287-SUM($I282:BH282))),(MAX($I287/$I278, $I287-SUM($I282:BH282)))))</f>
        <v>0</v>
      </c>
      <c r="BJ282" s="153">
        <f>IF(OR($I278=0,BI287=0),0,IF($I285&gt;0,(MIN($I287/$I278, $I287-SUM($I282:BI282))),(MAX($I287/$I278, $I287-SUM($I282:BI282)))))</f>
        <v>0</v>
      </c>
      <c r="BK282" s="153">
        <f>IF(OR($I278=0,BJ287=0),0,IF($I285&gt;0,(MIN($I287/$I278, $I287-SUM($I282:BJ282))),(MAX($I287/$I278, $I287-SUM($I282:BJ282)))))</f>
        <v>0</v>
      </c>
      <c r="BL282" s="153">
        <f>IF(OR($I278=0,BK287=0),0,IF($I285&gt;0,(MIN($I287/$I278, $I287-SUM($I282:BK282))),(MAX($I287/$I278, $I287-SUM($I282:BK282)))))</f>
        <v>0</v>
      </c>
      <c r="BM282" s="153">
        <f>IF(OR($I278=0,BL287=0),0,IF($I285&gt;0,(MIN($I287/$I278, $I287-SUM($I282:BL282))),(MAX($I287/$I278, $I287-SUM($I282:BL282)))))</f>
        <v>0</v>
      </c>
      <c r="BN282" s="153">
        <f>IF(OR($I278=0,BM287=0),0,IF($I285&gt;0,(MIN($I287/$I278, $I287-SUM($I282:BM282))),(MAX($I287/$I278, $I287-SUM($I282:BM282)))))</f>
        <v>0</v>
      </c>
      <c r="BO282" s="153">
        <f>IF(OR($I278=0,BN287=0),0,IF($I285&gt;0,(MIN($I287/$I278, $I287-SUM($I282:BN282))),(MAX($I287/$I278, $I287-SUM($I282:BN282)))))</f>
        <v>0</v>
      </c>
      <c r="BP282" s="153">
        <f>IF(OR($I278=0,BO287=0),0,IF($I285&gt;0,(MIN($I287/$I278, $I287-SUM($I282:BO282))),(MAX($I287/$I278, $I287-SUM($I282:BO282)))))</f>
        <v>0</v>
      </c>
      <c r="BQ282" s="153">
        <f>IF(OR($I278=0,BP287=0),0,IF($I285&gt;0,(MIN($I287/$I278, $I287-SUM($I282:BP282))),(MAX($I287/$I278, $I287-SUM($I282:BP282)))))</f>
        <v>0</v>
      </c>
    </row>
    <row r="283" spans="1:69" ht="12.75" customHeight="1">
      <c r="D283" s="146" t="s">
        <v>65</v>
      </c>
      <c r="E283" s="145" t="s">
        <v>25</v>
      </c>
      <c r="F283" s="145"/>
      <c r="G283" s="145"/>
      <c r="H283" s="145"/>
      <c r="I283" s="147"/>
      <c r="J283" s="157"/>
      <c r="K283" s="157"/>
      <c r="L283" s="157"/>
      <c r="M283" s="157"/>
      <c r="N283" s="157"/>
      <c r="O283" s="153">
        <f>IF(OR($I278=0,N287=0),0,IF($N286&gt;0,(MIN($N286/IF($I278&lt;=5,1,($I278-5)),$N286-SUM($N283:N283))), (MAX($N286/IF($I278&lt;=5,1,($I278-5)),$N286-SUM($N283:N283)))))</f>
        <v>0</v>
      </c>
      <c r="P283" s="153">
        <f>IF(OR($I278=0,O287=0),0,IF($N286&gt;0,(MIN($N286/IF($I278&lt;=5,1,($I278-5)),$N286-SUM($N283:O283))), (MAX($N286/IF($I278&lt;=5,1,($I278-5)),$N286-SUM($N283:O283)))))</f>
        <v>0</v>
      </c>
      <c r="Q283" s="153">
        <f>IF(OR($I278=0,P287=0),0,IF($N286&gt;0,(MIN($N286/IF($I278&lt;=5,1,($I278-5)),$N286-SUM($N283:P283))), (MAX($N286/IF($I278&lt;=5,1,($I278-5)),$N286-SUM($N283:P283)))))</f>
        <v>0</v>
      </c>
      <c r="R283" s="153">
        <f>IF(OR($I278=0,Q287=0),0,IF($N286&gt;0,(MIN($N286/IF($I278&lt;=5,1,($I278-5)),$N286-SUM($N283:Q283))), (MAX($N286/IF($I278&lt;=5,1,($I278-5)),$N286-SUM($N283:Q283)))))</f>
        <v>0</v>
      </c>
      <c r="S283" s="153">
        <f>IF(OR($I278=0,R287=0),0,IF($N286&gt;0,(MIN($N286/IF($I278&lt;=5,1,($I278-5)),$N286-SUM($N283:R283))), (MAX($N286/IF($I278&lt;=5,1,($I278-5)),$N286-SUM($N283:R283)))))</f>
        <v>0</v>
      </c>
      <c r="T283" s="153">
        <f>IF(OR($I278=0,S287=0),0,IF($N286&gt;0,(MIN($N286/IF($I278&lt;=5,1,($I278-5)),$N286-SUM($N283:S283))), (MAX($N286/IF($I278&lt;=5,1,($I278-5)),$N286-SUM($N283:S283)))))</f>
        <v>0</v>
      </c>
      <c r="U283" s="153">
        <f>IF(OR($I278=0,T287=0),0,IF($N286&gt;0,(MIN($N286/IF($I278&lt;=5,1,($I278-5)),$N286-SUM($N283:T283))), (MAX($N286/IF($I278&lt;=5,1,($I278-5)),$N286-SUM($N283:T283)))))</f>
        <v>0</v>
      </c>
      <c r="V283" s="153">
        <f>IF(OR($I278=0,U287=0),0,IF($N286&gt;0,(MIN($N286/IF($I278&lt;=5,1,($I278-5)),$N286-SUM($N283:U283))), (MAX($N286/IF($I278&lt;=5,1,($I278-5)),$N286-SUM($N283:U283)))))</f>
        <v>0</v>
      </c>
      <c r="W283" s="153">
        <f>IF(OR($I278=0,V287=0),0,IF($N286&gt;0,(MIN($N286/IF($I278&lt;=5,1,($I278-5)),$N286-SUM($N283:V283))), (MAX($N286/IF($I278&lt;=5,1,($I278-5)),$N286-SUM($N283:V283)))))</f>
        <v>0</v>
      </c>
      <c r="X283" s="153">
        <f>IF(OR($I278=0,W287=0),0,IF($N286&gt;0,(MIN($N286/IF($I278&lt;=5,1,($I278-5)),$N286-SUM($N283:W283))), (MAX($N286/IF($I278&lt;=5,1,($I278-5)),$N286-SUM($N283:W283)))))</f>
        <v>0</v>
      </c>
      <c r="Y283" s="153">
        <f>IF(OR($I278=0,X287=0),0,IF($N286&gt;0,(MIN($N286/IF($I278&lt;=5,1,($I278-5)),$N286-SUM($N283:X283))), (MAX($N286/IF($I278&lt;=5,1,($I278-5)),$N286-SUM($N283:X283)))))</f>
        <v>0</v>
      </c>
      <c r="Z283" s="153">
        <f>IF(OR($I278=0,Y287=0),0,IF($N286&gt;0,(MIN($N286/IF($I278&lt;=5,1,($I278-5)),$N286-SUM($N283:Y283))), (MAX($N286/IF($I278&lt;=5,1,($I278-5)),$N286-SUM($N283:Y283)))))</f>
        <v>0</v>
      </c>
      <c r="AA283" s="153">
        <f>IF(OR($I278=0,Z287=0),0,IF($N286&gt;0,(MIN($N286/IF($I278&lt;=5,1,($I278-5)),$N286-SUM($N283:Z283))), (MAX($N286/IF($I278&lt;=5,1,($I278-5)),$N286-SUM($N283:Z283)))))</f>
        <v>0</v>
      </c>
      <c r="AB283" s="153">
        <f>IF(OR($I278=0,AA287=0),0,IF($N286&gt;0,(MIN($N286/IF($I278&lt;=5,1,($I278-5)),$N286-SUM($N283:AA283))), (MAX($N286/IF($I278&lt;=5,1,($I278-5)),$N286-SUM($N283:AA283)))))</f>
        <v>0</v>
      </c>
      <c r="AC283" s="153">
        <f>IF(OR($I278=0,AB287=0),0,IF($N286&gt;0,(MIN($N286/IF($I278&lt;=5,1,($I278-5)),$N286-SUM($N283:AB283))), (MAX($N286/IF($I278&lt;=5,1,($I278-5)),$N286-SUM($N283:AB283)))))</f>
        <v>0</v>
      </c>
      <c r="AD283" s="153">
        <f>IF(OR($I278=0,AC287=0),0,IF($N286&gt;0,(MIN($N286/IF($I278&lt;=5,1,($I278-5)),$N286-SUM($N283:AC283))), (MAX($N286/IF($I278&lt;=5,1,($I278-5)),$N286-SUM($N283:AC283)))))</f>
        <v>0</v>
      </c>
      <c r="AE283" s="153">
        <f>IF(OR($I278=0,AD287=0),0,IF($N286&gt;0,(MIN($N286/IF($I278&lt;=5,1,($I278-5)),$N286-SUM($N283:AD283))), (MAX($N286/IF($I278&lt;=5,1,($I278-5)),$N286-SUM($N283:AD283)))))</f>
        <v>0</v>
      </c>
      <c r="AF283" s="153">
        <f>IF(OR($I278=0,AE287=0),0,IF($N286&gt;0,(MIN($N286/IF($I278&lt;=5,1,($I278-5)),$N286-SUM($N283:AE283))), (MAX($N286/IF($I278&lt;=5,1,($I278-5)),$N286-SUM($N283:AE283)))))</f>
        <v>0</v>
      </c>
      <c r="AG283" s="153">
        <f>IF(OR($I278=0,AF287=0),0,IF($N286&gt;0,(MIN($N286/IF($I278&lt;=5,1,($I278-5)),$N286-SUM($N283:AF283))), (MAX($N286/IF($I278&lt;=5,1,($I278-5)),$N286-SUM($N283:AF283)))))</f>
        <v>0</v>
      </c>
      <c r="AH283" s="153">
        <f>IF(OR($I278=0,AG287=0),0,IF($N286&gt;0,(MIN($N286/IF($I278&lt;=5,1,($I278-5)),$N286-SUM($N283:AG283))), (MAX($N286/IF($I278&lt;=5,1,($I278-5)),$N286-SUM($N283:AG283)))))</f>
        <v>0</v>
      </c>
      <c r="AI283" s="153">
        <f>IF(OR($I278=0,AH287=0),0,IF($N286&gt;0,(MIN($N286/IF($I278&lt;=5,1,($I278-5)),$N286-SUM($N283:AH283))), (MAX($N286/IF($I278&lt;=5,1,($I278-5)),$N286-SUM($N283:AH283)))))</f>
        <v>0</v>
      </c>
      <c r="AJ283" s="153">
        <f>IF(OR($I278=0,AI287=0),0,IF($N286&gt;0,(MIN($N286/IF($I278&lt;=5,1,($I278-5)),$N286-SUM($N283:AI283))), (MAX($N286/IF($I278&lt;=5,1,($I278-5)),$N286-SUM($N283:AI283)))))</f>
        <v>0</v>
      </c>
      <c r="AK283" s="153">
        <f>IF(OR($I278=0,AJ287=0),0,IF($N286&gt;0,(MIN($N286/IF($I278&lt;=5,1,($I278-5)),$N286-SUM($N283:AJ283))), (MAX($N286/IF($I278&lt;=5,1,($I278-5)),$N286-SUM($N283:AJ283)))))</f>
        <v>0</v>
      </c>
      <c r="AL283" s="153">
        <f>IF(OR($I278=0,AK287=0),0,IF($N286&gt;0,(MIN($N286/IF($I278&lt;=5,1,($I278-5)),$N286-SUM($N283:AK283))), (MAX($N286/IF($I278&lt;=5,1,($I278-5)),$N286-SUM($N283:AK283)))))</f>
        <v>0</v>
      </c>
      <c r="AM283" s="153">
        <f>IF(OR($I278=0,AL287=0),0,IF($N286&gt;0,(MIN($N286/IF($I278&lt;=5,1,($I278-5)),$N286-SUM($N283:AL283))), (MAX($N286/IF($I278&lt;=5,1,($I278-5)),$N286-SUM($N283:AL283)))))</f>
        <v>0</v>
      </c>
      <c r="AN283" s="153">
        <f>IF(OR($I278=0,AM287=0),0,IF($N286&gt;0,(MIN($N286/IF($I278&lt;=5,1,($I278-5)),$N286-SUM($N283:AM283))), (MAX($N286/IF($I278&lt;=5,1,($I278-5)),$N286-SUM($N283:AM283)))))</f>
        <v>0</v>
      </c>
      <c r="AO283" s="153">
        <f>IF(OR($I278=0,AN287=0),0,IF($N286&gt;0,(MIN($N286/IF($I278&lt;=5,1,($I278-5)),$N286-SUM($N283:AN283))), (MAX($N286/IF($I278&lt;=5,1,($I278-5)),$N286-SUM($N283:AN283)))))</f>
        <v>0</v>
      </c>
      <c r="AP283" s="153">
        <f>IF(OR($I278=0,AO287=0),0,IF($N286&gt;0,(MIN($N286/IF($I278&lt;=5,1,($I278-5)),$N286-SUM($N283:AO283))), (MAX($N286/IF($I278&lt;=5,1,($I278-5)),$N286-SUM($N283:AO283)))))</f>
        <v>0</v>
      </c>
      <c r="AQ283" s="153">
        <f>IF(OR($I278=0,AP287=0),0,IF($N286&gt;0,(MIN($N286/IF($I278&lt;=5,1,($I278-5)),$N286-SUM($N283:AP283))), (MAX($N286/IF($I278&lt;=5,1,($I278-5)),$N286-SUM($N283:AP283)))))</f>
        <v>0</v>
      </c>
      <c r="AR283" s="153">
        <f>IF(OR($I278=0,AQ287=0),0,IF($N286&gt;0,(MIN($N286/IF($I278&lt;=5,1,($I278-5)),$N286-SUM($N283:AQ283))), (MAX($N286/IF($I278&lt;=5,1,($I278-5)),$N286-SUM($N283:AQ283)))))</f>
        <v>0</v>
      </c>
      <c r="AS283" s="153">
        <f>IF(OR($I278=0,AR287=0),0,IF($N286&gt;0,(MIN($N286/IF($I278&lt;=5,1,($I278-5)),$N286-SUM($N283:AR283))), (MAX($N286/IF($I278&lt;=5,1,($I278-5)),$N286-SUM($N283:AR283)))))</f>
        <v>0</v>
      </c>
      <c r="AT283" s="153">
        <f>IF(OR($I278=0,AS287=0),0,IF($N286&gt;0,(MIN($N286/IF($I278&lt;=5,1,($I278-5)),$N286-SUM($N283:AS283))), (MAX($N286/IF($I278&lt;=5,1,($I278-5)),$N286-SUM($N283:AS283)))))</f>
        <v>0</v>
      </c>
      <c r="AU283" s="153">
        <f>IF(OR($I278=0,AT287=0),0,IF($N286&gt;0,(MIN($N286/IF($I278&lt;=5,1,($I278-5)),$N286-SUM($N283:AT283))), (MAX($N286/IF($I278&lt;=5,1,($I278-5)),$N286-SUM($N283:AT283)))))</f>
        <v>0</v>
      </c>
      <c r="AV283" s="153">
        <f>IF(OR($I278=0,AU287=0),0,IF($N286&gt;0,(MIN($N286/IF($I278&lt;=5,1,($I278-5)),$N286-SUM($N283:AU283))), (MAX($N286/IF($I278&lt;=5,1,($I278-5)),$N286-SUM($N283:AU283)))))</f>
        <v>0</v>
      </c>
      <c r="AW283" s="153">
        <f>IF(OR($I278=0,AV287=0),0,IF($N286&gt;0,(MIN($N286/IF($I278&lt;=5,1,($I278-5)),$N286-SUM($N283:AV283))), (MAX($N286/IF($I278&lt;=5,1,($I278-5)),$N286-SUM($N283:AV283)))))</f>
        <v>0</v>
      </c>
      <c r="AX283" s="153">
        <f>IF(OR($I278=0,AW287=0),0,IF($N286&gt;0,(MIN($N286/IF($I278&lt;=5,1,($I278-5)),$N286-SUM($N283:AW283))), (MAX($N286/IF($I278&lt;=5,1,($I278-5)),$N286-SUM($N283:AW283)))))</f>
        <v>0</v>
      </c>
      <c r="AY283" s="153">
        <f>IF(OR($I278=0,AX287=0),0,IF($N286&gt;0,(MIN($N286/IF($I278&lt;=5,1,($I278-5)),$N286-SUM($N283:AX283))), (MAX($N286/IF($I278&lt;=5,1,($I278-5)),$N286-SUM($N283:AX283)))))</f>
        <v>0</v>
      </c>
      <c r="AZ283" s="153">
        <f>IF(OR($I278=0,AY287=0),0,IF($N286&gt;0,(MIN($N286/IF($I278&lt;=5,1,($I278-5)),$N286-SUM($N283:AY283))), (MAX($N286/IF($I278&lt;=5,1,($I278-5)),$N286-SUM($N283:AY283)))))</f>
        <v>0</v>
      </c>
      <c r="BA283" s="153">
        <f>IF(OR($I278=0,AZ287=0),0,IF($N286&gt;0,(MIN($N286/IF($I278&lt;=5,1,($I278-5)),$N286-SUM($N283:AZ283))), (MAX($N286/IF($I278&lt;=5,1,($I278-5)),$N286-SUM($N283:AZ283)))))</f>
        <v>0</v>
      </c>
      <c r="BB283" s="153">
        <f>IF(OR($I278=0,BA287=0),0,IF($N286&gt;0,(MIN($N286/IF($I278&lt;=5,1,($I278-5)),$N286-SUM($N283:BA283))), (MAX($N286/IF($I278&lt;=5,1,($I278-5)),$N286-SUM($N283:BA283)))))</f>
        <v>0</v>
      </c>
      <c r="BC283" s="153">
        <f>IF(OR($I278=0,BB287=0),0,IF($N286&gt;0,(MIN($N286/IF($I278&lt;=5,1,($I278-5)),$N286-SUM($N283:BB283))), (MAX($N286/IF($I278&lt;=5,1,($I278-5)),$N286-SUM($N283:BB283)))))</f>
        <v>0</v>
      </c>
      <c r="BD283" s="153">
        <f>IF(OR($I278=0,BC287=0),0,IF($N286&gt;0,(MIN($N286/IF($I278&lt;=5,1,($I278-5)),$N286-SUM($N283:BC283))), (MAX($N286/IF($I278&lt;=5,1,($I278-5)),$N286-SUM($N283:BC283)))))</f>
        <v>0</v>
      </c>
      <c r="BE283" s="153">
        <f>IF(OR($I278=0,BD287=0),0,IF($N286&gt;0,(MIN($N286/IF($I278&lt;=5,1,($I278-5)),$N286-SUM($N283:BD283))), (MAX($N286/IF($I278&lt;=5,1,($I278-5)),$N286-SUM($N283:BD283)))))</f>
        <v>0</v>
      </c>
      <c r="BF283" s="153">
        <f>IF(OR($I278=0,BE287=0),0,IF($N286&gt;0,(MIN($N286/IF($I278&lt;=5,1,($I278-5)),$N286-SUM($N283:BE283))), (MAX($N286/IF($I278&lt;=5,1,($I278-5)),$N286-SUM($N283:BE283)))))</f>
        <v>0</v>
      </c>
      <c r="BG283" s="153">
        <f>IF(OR($I278=0,BF287=0),0,IF($N286&gt;0,(MIN($N286/IF($I278&lt;=5,1,($I278-5)),$N286-SUM($N283:BF283))), (MAX($N286/IF($I278&lt;=5,1,($I278-5)),$N286-SUM($N283:BF283)))))</f>
        <v>0</v>
      </c>
      <c r="BH283" s="153">
        <f>IF(OR($I278=0,BG287=0),0,IF($N286&gt;0,(MIN($N286/IF($I278&lt;=5,1,($I278-5)),$N286-SUM($N283:BG283))), (MAX($N286/IF($I278&lt;=5,1,($I278-5)),$N286-SUM($N283:BG283)))))</f>
        <v>0</v>
      </c>
      <c r="BI283" s="153">
        <f>IF(OR($I278=0,BH287=0),0,IF($N286&gt;0,(MIN($N286/IF($I278&lt;=5,1,($I278-5)),$N286-SUM($N283:BH283))), (MAX($N286/IF($I278&lt;=5,1,($I278-5)),$N286-SUM($N283:BH283)))))</f>
        <v>0</v>
      </c>
      <c r="BJ283" s="153">
        <f>IF(OR($I278=0,BI287=0),0,IF($N286&gt;0,(MIN($N286/IF($I278&lt;=5,1,($I278-5)),$N286-SUM($N283:BI283))), (MAX($N286/IF($I278&lt;=5,1,($I278-5)),$N286-SUM($N283:BI283)))))</f>
        <v>0</v>
      </c>
      <c r="BK283" s="153">
        <f>IF(OR($I278=0,BJ287=0),0,IF($N286&gt;0,(MIN($N286/IF($I278&lt;=5,1,($I278-5)),$N286-SUM($N283:BJ283))), (MAX($N286/IF($I278&lt;=5,1,($I278-5)),$N286-SUM($N283:BJ283)))))</f>
        <v>0</v>
      </c>
      <c r="BL283" s="153">
        <f>IF(OR($I278=0,BK287=0),0,IF($N286&gt;0,(MIN($N286/IF($I278&lt;=5,1,($I278-5)),$N286-SUM($N283:BK283))), (MAX($N286/IF($I278&lt;=5,1,($I278-5)),$N286-SUM($N283:BK283)))))</f>
        <v>0</v>
      </c>
      <c r="BM283" s="153">
        <f>IF(OR($I278=0,BL287=0),0,IF($N286&gt;0,(MIN($N286/IF($I278&lt;=5,1,($I278-5)),$N286-SUM($N283:BL283))), (MAX($N286/IF($I278&lt;=5,1,($I278-5)),$N286-SUM($N283:BL283)))))</f>
        <v>0</v>
      </c>
      <c r="BN283" s="153">
        <f>IF(OR($I278=0,BM287=0),0,IF($N286&gt;0,(MIN($N286/IF($I278&lt;=5,1,($I278-5)),$N286-SUM($N283:BM283))), (MAX($N286/IF($I278&lt;=5,1,($I278-5)),$N286-SUM($N283:BM283)))))</f>
        <v>0</v>
      </c>
      <c r="BO283" s="153">
        <f>IF(OR($I278=0,BN287=0),0,IF($N286&gt;0,(MIN($N286/IF($I278&lt;=5,1,($I278-5)),$N286-SUM($N283:BN283))), (MAX($N286/IF($I278&lt;=5,1,($I278-5)),$N286-SUM($N283:BN283)))))</f>
        <v>0</v>
      </c>
      <c r="BP283" s="153">
        <f>IF(OR($I278=0,BO287=0),0,IF($N286&gt;0,(MIN($N286/IF($I278&lt;=5,1,($I278-5)),$N286-SUM($N283:BO283))), (MAX($N286/IF($I278&lt;=5,1,($I278-5)),$N286-SUM($N283:BO283)))))</f>
        <v>0</v>
      </c>
      <c r="BQ283" s="153">
        <f>IF(OR($I278=0,BP287=0),0,IF($N286&gt;0,(MIN($N286/IF($I278&lt;=5,1,($I278-5)),$N286-SUM($N283:BP283))), (MAX($N286/IF($I278&lt;=5,1,($I278-5)),$N286-SUM($N283:BP283)))))</f>
        <v>0</v>
      </c>
    </row>
    <row r="284" spans="1:69" ht="12.75" customHeight="1">
      <c r="D284" s="152" t="s">
        <v>64</v>
      </c>
      <c r="E284" s="154" t="s">
        <v>25</v>
      </c>
      <c r="F284" s="154"/>
      <c r="G284" s="154"/>
      <c r="H284" s="154"/>
      <c r="I284" s="155"/>
      <c r="J284" s="156">
        <f>SUM(J282:J283)</f>
        <v>8.2393083369524476</v>
      </c>
      <c r="K284" s="156">
        <f t="shared" ref="K284:N284" si="293">SUM(K282:K283)</f>
        <v>8.2393083369524476</v>
      </c>
      <c r="L284" s="156">
        <f t="shared" si="293"/>
        <v>8.2393083369524476</v>
      </c>
      <c r="M284" s="156">
        <f t="shared" si="293"/>
        <v>8.2393083369524476</v>
      </c>
      <c r="N284" s="156">
        <f t="shared" si="293"/>
        <v>8.2393083369524476</v>
      </c>
      <c r="O284" s="156">
        <f>SUM(O282:O283)</f>
        <v>6.2744194642302347</v>
      </c>
      <c r="P284" s="156">
        <f t="shared" ref="P284:BQ284" si="294">SUM(P282:P283)</f>
        <v>0</v>
      </c>
      <c r="Q284" s="156">
        <f t="shared" si="294"/>
        <v>0</v>
      </c>
      <c r="R284" s="156">
        <f t="shared" si="294"/>
        <v>0</v>
      </c>
      <c r="S284" s="156">
        <f t="shared" si="294"/>
        <v>0</v>
      </c>
      <c r="T284" s="156">
        <f t="shared" si="294"/>
        <v>0</v>
      </c>
      <c r="U284" s="156">
        <f t="shared" si="294"/>
        <v>0</v>
      </c>
      <c r="V284" s="156">
        <f t="shared" si="294"/>
        <v>0</v>
      </c>
      <c r="W284" s="156">
        <f t="shared" si="294"/>
        <v>0</v>
      </c>
      <c r="X284" s="156">
        <f t="shared" si="294"/>
        <v>0</v>
      </c>
      <c r="Y284" s="156">
        <f t="shared" si="294"/>
        <v>0</v>
      </c>
      <c r="Z284" s="156">
        <f t="shared" si="294"/>
        <v>0</v>
      </c>
      <c r="AA284" s="156">
        <f t="shared" si="294"/>
        <v>0</v>
      </c>
      <c r="AB284" s="156">
        <f t="shared" si="294"/>
        <v>0</v>
      </c>
      <c r="AC284" s="156">
        <f t="shared" si="294"/>
        <v>0</v>
      </c>
      <c r="AD284" s="156">
        <f t="shared" si="294"/>
        <v>0</v>
      </c>
      <c r="AE284" s="156">
        <f t="shared" si="294"/>
        <v>0</v>
      </c>
      <c r="AF284" s="156">
        <f t="shared" si="294"/>
        <v>0</v>
      </c>
      <c r="AG284" s="156">
        <f t="shared" si="294"/>
        <v>0</v>
      </c>
      <c r="AH284" s="156">
        <f t="shared" si="294"/>
        <v>0</v>
      </c>
      <c r="AI284" s="156">
        <f t="shared" si="294"/>
        <v>0</v>
      </c>
      <c r="AJ284" s="156">
        <f t="shared" si="294"/>
        <v>0</v>
      </c>
      <c r="AK284" s="156">
        <f t="shared" si="294"/>
        <v>0</v>
      </c>
      <c r="AL284" s="156">
        <f t="shared" si="294"/>
        <v>0</v>
      </c>
      <c r="AM284" s="156">
        <f t="shared" si="294"/>
        <v>0</v>
      </c>
      <c r="AN284" s="156">
        <f t="shared" si="294"/>
        <v>0</v>
      </c>
      <c r="AO284" s="156">
        <f t="shared" si="294"/>
        <v>0</v>
      </c>
      <c r="AP284" s="156">
        <f t="shared" si="294"/>
        <v>0</v>
      </c>
      <c r="AQ284" s="156">
        <f t="shared" si="294"/>
        <v>0</v>
      </c>
      <c r="AR284" s="156">
        <f t="shared" si="294"/>
        <v>0</v>
      </c>
      <c r="AS284" s="156">
        <f t="shared" si="294"/>
        <v>0</v>
      </c>
      <c r="AT284" s="156">
        <f t="shared" si="294"/>
        <v>0</v>
      </c>
      <c r="AU284" s="156">
        <f t="shared" si="294"/>
        <v>0</v>
      </c>
      <c r="AV284" s="156">
        <f t="shared" si="294"/>
        <v>0</v>
      </c>
      <c r="AW284" s="156">
        <f t="shared" si="294"/>
        <v>0</v>
      </c>
      <c r="AX284" s="156">
        <f t="shared" si="294"/>
        <v>0</v>
      </c>
      <c r="AY284" s="156">
        <f t="shared" si="294"/>
        <v>0</v>
      </c>
      <c r="AZ284" s="156">
        <f t="shared" si="294"/>
        <v>0</v>
      </c>
      <c r="BA284" s="156">
        <f t="shared" si="294"/>
        <v>0</v>
      </c>
      <c r="BB284" s="156">
        <f t="shared" si="294"/>
        <v>0</v>
      </c>
      <c r="BC284" s="156">
        <f t="shared" si="294"/>
        <v>0</v>
      </c>
      <c r="BD284" s="156">
        <f t="shared" si="294"/>
        <v>0</v>
      </c>
      <c r="BE284" s="156">
        <f t="shared" si="294"/>
        <v>0</v>
      </c>
      <c r="BF284" s="156">
        <f t="shared" si="294"/>
        <v>0</v>
      </c>
      <c r="BG284" s="156">
        <f t="shared" si="294"/>
        <v>0</v>
      </c>
      <c r="BH284" s="156">
        <f t="shared" si="294"/>
        <v>0</v>
      </c>
      <c r="BI284" s="156">
        <f t="shared" si="294"/>
        <v>0</v>
      </c>
      <c r="BJ284" s="156">
        <f t="shared" si="294"/>
        <v>0</v>
      </c>
      <c r="BK284" s="156">
        <f t="shared" si="294"/>
        <v>0</v>
      </c>
      <c r="BL284" s="156">
        <f t="shared" si="294"/>
        <v>0</v>
      </c>
      <c r="BM284" s="156">
        <f t="shared" si="294"/>
        <v>0</v>
      </c>
      <c r="BN284" s="156">
        <f t="shared" si="294"/>
        <v>0</v>
      </c>
      <c r="BO284" s="156">
        <f t="shared" si="294"/>
        <v>0</v>
      </c>
      <c r="BP284" s="156">
        <f t="shared" si="294"/>
        <v>0</v>
      </c>
      <c r="BQ284" s="156">
        <f t="shared" si="294"/>
        <v>0</v>
      </c>
    </row>
    <row r="285" spans="1:69" ht="12.75" customHeight="1">
      <c r="D285" s="19" t="s">
        <v>13</v>
      </c>
      <c r="I285" s="34">
        <f>IF(I$5=first_reg_period, INDEX(Inputs!$I$43:$I$49,MATCH(B277,Inputs!$C$43:$C$49,0)),0)</f>
        <v>47.470961148992473</v>
      </c>
      <c r="J285" s="34">
        <f>IF(J$5=first_reg_period, INDEX(Inputs!$I$43:$I$49,MATCH(C277,Inputs!$C$43:$C$49,0)),0)</f>
        <v>0</v>
      </c>
      <c r="K285" s="34">
        <f>IF(K$5=first_reg_period, INDEX(Inputs!$I$43:$I$49,MATCH(D277,Inputs!$C$43:$C$49,0)),0)</f>
        <v>0</v>
      </c>
      <c r="L285" s="34">
        <f>IF(L$5=first_reg_period, INDEX(Inputs!$I$43:$I$49,MATCH(E277,Inputs!$C$43:$C$49,0)),0)</f>
        <v>0</v>
      </c>
      <c r="M285" s="34">
        <f>IF(M$5=first_reg_period, INDEX(Inputs!$I$43:$I$49,MATCH(F277,Inputs!$C$43:$C$49,0)),0)</f>
        <v>0</v>
      </c>
      <c r="N285" s="34">
        <f>IF(N$5=first_reg_period, INDEX(Inputs!$I$43:$I$49,MATCH(G277,Inputs!$C$43:$C$49,0)),0)</f>
        <v>0</v>
      </c>
      <c r="O285" s="34">
        <f>IF(O$5=first_reg_period, INDEX(Inputs!$I$43:$I$49,MATCH(H277,Inputs!$C$43:$C$49,0)),0)</f>
        <v>0</v>
      </c>
      <c r="P285" s="34">
        <f>IF(P$5=first_reg_period, INDEX(Inputs!$I$43:$I$49,MATCH(I277,Inputs!$C$43:$C$49,0)),0)</f>
        <v>0</v>
      </c>
      <c r="Q285" s="34">
        <f>IF(Q$5=first_reg_period, INDEX(Inputs!$I$43:$I$49,MATCH(J277,Inputs!$C$43:$C$49,0)),0)</f>
        <v>0</v>
      </c>
      <c r="R285" s="34">
        <f>IF(R$5=first_reg_period, INDEX(Inputs!$I$43:$I$49,MATCH(K277,Inputs!$C$43:$C$49,0)),0)</f>
        <v>0</v>
      </c>
      <c r="S285" s="34">
        <f>IF(S$5=first_reg_period, INDEX(Inputs!$I$43:$I$49,MATCH(L277,Inputs!$C$43:$C$49,0)),0)</f>
        <v>0</v>
      </c>
      <c r="T285" s="34">
        <f>IF(T$5=first_reg_period, INDEX(Inputs!$I$43:$I$49,MATCH(M277,Inputs!$C$43:$C$49,0)),0)</f>
        <v>0</v>
      </c>
      <c r="U285" s="34">
        <f>IF(U$5=first_reg_period, INDEX(Inputs!$I$43:$I$49,MATCH(N277,Inputs!$C$43:$C$49,0)),0)</f>
        <v>0</v>
      </c>
      <c r="V285" s="34">
        <f>IF(V$5=first_reg_period, INDEX(Inputs!$I$43:$I$49,MATCH(O277,Inputs!$C$43:$C$49,0)),0)</f>
        <v>0</v>
      </c>
      <c r="W285" s="34">
        <f>IF(W$5=first_reg_period, INDEX(Inputs!$I$43:$I$49,MATCH(P277,Inputs!$C$43:$C$49,0)),0)</f>
        <v>0</v>
      </c>
      <c r="X285" s="34">
        <f>IF(X$5=first_reg_period, INDEX(Inputs!$I$43:$I$49,MATCH(Q277,Inputs!$C$43:$C$49,0)),0)</f>
        <v>0</v>
      </c>
      <c r="Y285" s="34">
        <f>IF(Y$5=first_reg_period, INDEX(Inputs!$I$43:$I$49,MATCH(R277,Inputs!$C$43:$C$49,0)),0)</f>
        <v>0</v>
      </c>
      <c r="Z285" s="34">
        <f>IF(Z$5=first_reg_period, INDEX(Inputs!$I$43:$I$49,MATCH(S277,Inputs!$C$43:$C$49,0)),0)</f>
        <v>0</v>
      </c>
      <c r="AA285" s="34">
        <f>IF(AA$5=first_reg_period, INDEX(Inputs!$I$43:$I$49,MATCH(T277,Inputs!$C$43:$C$49,0)),0)</f>
        <v>0</v>
      </c>
      <c r="AB285" s="34">
        <f>IF(AB$5=first_reg_period, INDEX(Inputs!$I$43:$I$49,MATCH(U277,Inputs!$C$43:$C$49,0)),0)</f>
        <v>0</v>
      </c>
      <c r="AC285" s="34">
        <f>IF(AC$5=first_reg_period, INDEX(Inputs!$I$43:$I$49,MATCH(V277,Inputs!$C$43:$C$49,0)),0)</f>
        <v>0</v>
      </c>
      <c r="AD285" s="34">
        <f>IF(AD$5=first_reg_period, INDEX(Inputs!$I$43:$I$49,MATCH(W277,Inputs!$C$43:$C$49,0)),0)</f>
        <v>0</v>
      </c>
      <c r="AE285" s="34">
        <f>IF(AE$5=first_reg_period, INDEX(Inputs!$I$43:$I$49,MATCH(X277,Inputs!$C$43:$C$49,0)),0)</f>
        <v>0</v>
      </c>
      <c r="AF285" s="34">
        <f>IF(AF$5=first_reg_period, INDEX(Inputs!$I$43:$I$49,MATCH(Y277,Inputs!$C$43:$C$49,0)),0)</f>
        <v>0</v>
      </c>
      <c r="AG285" s="34">
        <f>IF(AG$5=first_reg_period, INDEX(Inputs!$I$43:$I$49,MATCH(Z277,Inputs!$C$43:$C$49,0)),0)</f>
        <v>0</v>
      </c>
      <c r="AH285" s="34">
        <f>IF(AH$5=first_reg_period, INDEX(Inputs!$I$43:$I$49,MATCH(AA277,Inputs!$C$43:$C$49,0)),0)</f>
        <v>0</v>
      </c>
      <c r="AI285" s="34">
        <f>IF(AI$5=first_reg_period, INDEX(Inputs!$I$43:$I$49,MATCH(AB277,Inputs!$C$43:$C$49,0)),0)</f>
        <v>0</v>
      </c>
      <c r="AJ285" s="34">
        <f>IF(AJ$5=first_reg_period, INDEX(Inputs!$I$43:$I$49,MATCH(AC277,Inputs!$C$43:$C$49,0)),0)</f>
        <v>0</v>
      </c>
      <c r="AK285" s="34">
        <f>IF(AK$5=first_reg_period, INDEX(Inputs!$I$43:$I$49,MATCH(AD277,Inputs!$C$43:$C$49,0)),0)</f>
        <v>0</v>
      </c>
      <c r="AL285" s="34">
        <f>IF(AL$5=first_reg_period, INDEX(Inputs!$I$43:$I$49,MATCH(AE277,Inputs!$C$43:$C$49,0)),0)</f>
        <v>0</v>
      </c>
      <c r="AM285" s="34">
        <f>IF(AM$5=first_reg_period, INDEX(Inputs!$I$43:$I$49,MATCH(AF277,Inputs!$C$43:$C$49,0)),0)</f>
        <v>0</v>
      </c>
      <c r="AN285" s="34">
        <f>IF(AN$5=first_reg_period, INDEX(Inputs!$I$43:$I$49,MATCH(AG277,Inputs!$C$43:$C$49,0)),0)</f>
        <v>0</v>
      </c>
      <c r="AO285" s="34">
        <f>IF(AO$5=first_reg_period, INDEX(Inputs!$I$43:$I$49,MATCH(AH277,Inputs!$C$43:$C$49,0)),0)</f>
        <v>0</v>
      </c>
      <c r="AP285" s="34">
        <f>IF(AP$5=first_reg_period, INDEX(Inputs!$I$43:$I$49,MATCH(AI277,Inputs!$C$43:$C$49,0)),0)</f>
        <v>0</v>
      </c>
      <c r="AQ285" s="34">
        <f>IF(AQ$5=first_reg_period, INDEX(Inputs!$I$43:$I$49,MATCH(AJ277,Inputs!$C$43:$C$49,0)),0)</f>
        <v>0</v>
      </c>
      <c r="AR285" s="34">
        <f>IF(AR$5=first_reg_period, INDEX(Inputs!$I$43:$I$49,MATCH(AK277,Inputs!$C$43:$C$49,0)),0)</f>
        <v>0</v>
      </c>
      <c r="AS285" s="34">
        <f>IF(AS$5=first_reg_period, INDEX(Inputs!$I$43:$I$49,MATCH(AL277,Inputs!$C$43:$C$49,0)),0)</f>
        <v>0</v>
      </c>
      <c r="AT285" s="34">
        <f>IF(AT$5=first_reg_period, INDEX(Inputs!$I$43:$I$49,MATCH(AM277,Inputs!$C$43:$C$49,0)),0)</f>
        <v>0</v>
      </c>
      <c r="AU285" s="34">
        <f>IF(AU$5=first_reg_period, INDEX(Inputs!$I$43:$I$49,MATCH(AN277,Inputs!$C$43:$C$49,0)),0)</f>
        <v>0</v>
      </c>
      <c r="AV285" s="34">
        <f>IF(AV$5=first_reg_period, INDEX(Inputs!$I$43:$I$49,MATCH(AO277,Inputs!$C$43:$C$49,0)),0)</f>
        <v>0</v>
      </c>
      <c r="AW285" s="34">
        <f>IF(AW$5=first_reg_period, INDEX(Inputs!$I$43:$I$49,MATCH(AP277,Inputs!$C$43:$C$49,0)),0)</f>
        <v>0</v>
      </c>
      <c r="AX285" s="34">
        <f>IF(AX$5=first_reg_period, INDEX(Inputs!$I$43:$I$49,MATCH(AQ277,Inputs!$C$43:$C$49,0)),0)</f>
        <v>0</v>
      </c>
      <c r="AY285" s="34">
        <f>IF(AY$5=first_reg_period, INDEX(Inputs!$I$43:$I$49,MATCH(AR277,Inputs!$C$43:$C$49,0)),0)</f>
        <v>0</v>
      </c>
      <c r="AZ285" s="34">
        <f>IF(AZ$5=first_reg_period, INDEX(Inputs!$I$43:$I$49,MATCH(AS277,Inputs!$C$43:$C$49,0)),0)</f>
        <v>0</v>
      </c>
      <c r="BA285" s="34">
        <f>IF(BA$5=first_reg_period, INDEX(Inputs!$I$43:$I$49,MATCH(AT277,Inputs!$C$43:$C$49,0)),0)</f>
        <v>0</v>
      </c>
      <c r="BB285" s="34">
        <f>IF(BB$5=first_reg_period, INDEX(Inputs!$I$43:$I$49,MATCH(AU277,Inputs!$C$43:$C$49,0)),0)</f>
        <v>0</v>
      </c>
      <c r="BC285" s="34">
        <f>IF(BC$5=first_reg_period, INDEX(Inputs!$I$43:$I$49,MATCH(AV277,Inputs!$C$43:$C$49,0)),0)</f>
        <v>0</v>
      </c>
      <c r="BD285" s="34">
        <f>IF(BD$5=first_reg_period, INDEX(Inputs!$I$43:$I$49,MATCH(AW277,Inputs!$C$43:$C$49,0)),0)</f>
        <v>0</v>
      </c>
      <c r="BE285" s="34">
        <f>IF(BE$5=first_reg_period, INDEX(Inputs!$I$43:$I$49,MATCH(AX277,Inputs!$C$43:$C$49,0)),0)</f>
        <v>0</v>
      </c>
      <c r="BF285" s="34">
        <f>IF(BF$5=first_reg_period, INDEX(Inputs!$I$43:$I$49,MATCH(AY277,Inputs!$C$43:$C$49,0)),0)</f>
        <v>0</v>
      </c>
      <c r="BG285" s="34">
        <f>IF(BG$5=first_reg_period, INDEX(Inputs!$I$43:$I$49,MATCH(AZ277,Inputs!$C$43:$C$49,0)),0)</f>
        <v>0</v>
      </c>
      <c r="BH285" s="34">
        <f>IF(BH$5=first_reg_period, INDEX(Inputs!$I$43:$I$49,MATCH(BA277,Inputs!$C$43:$C$49,0)),0)</f>
        <v>0</v>
      </c>
      <c r="BI285" s="34">
        <f>IF(BI$5=first_reg_period, INDEX(Inputs!$I$43:$I$49,MATCH(BB277,Inputs!$C$43:$C$49,0)),0)</f>
        <v>0</v>
      </c>
      <c r="BJ285" s="34">
        <f>IF(BJ$5=first_reg_period, INDEX(Inputs!$I$43:$I$49,MATCH(BC277,Inputs!$C$43:$C$49,0)),0)</f>
        <v>0</v>
      </c>
      <c r="BK285" s="34">
        <f>IF(BK$5=first_reg_period, INDEX(Inputs!$I$43:$I$49,MATCH(BD277,Inputs!$C$43:$C$49,0)),0)</f>
        <v>0</v>
      </c>
      <c r="BL285" s="34">
        <f>IF(BL$5=first_reg_period, INDEX(Inputs!$I$43:$I$49,MATCH(BE277,Inputs!$C$43:$C$49,0)),0)</f>
        <v>0</v>
      </c>
      <c r="BM285" s="34">
        <f>IF(BM$5=first_reg_period, INDEX(Inputs!$I$43:$I$49,MATCH(BF277,Inputs!$C$43:$C$49,0)),0)</f>
        <v>0</v>
      </c>
      <c r="BN285" s="34">
        <f>IF(BN$5=first_reg_period, INDEX(Inputs!$I$43:$I$49,MATCH(BG277,Inputs!$C$43:$C$49,0)),0)</f>
        <v>0</v>
      </c>
      <c r="BO285" s="34">
        <f>IF(BO$5=first_reg_period, INDEX(Inputs!$I$43:$I$49,MATCH(BH277,Inputs!$C$43:$C$49,0)),0)</f>
        <v>0</v>
      </c>
      <c r="BP285" s="34">
        <f>IF(BP$5=first_reg_period, INDEX(Inputs!$I$43:$I$49,MATCH(BI277,Inputs!$C$43:$C$49,0)),0)</f>
        <v>0</v>
      </c>
      <c r="BQ285" s="34">
        <f>IF(BQ$5=first_reg_period, INDEX(Inputs!$I$43:$I$49,MATCH(BJ277,Inputs!$C$43:$C$49,0)),0)</f>
        <v>0</v>
      </c>
    </row>
    <row r="286" spans="1:69" s="145" customFormat="1" ht="12.75" customHeight="1">
      <c r="D286" s="146" t="s">
        <v>60</v>
      </c>
      <c r="I286" s="147"/>
      <c r="J286" s="148">
        <f>IF(J$5=second_reg_period, INDEX(Inputs!$N$116:$N$122,MATCH($B277,Inputs!$C$116:$C$122,0)),0)/conv_2015_2010</f>
        <v>0</v>
      </c>
      <c r="K286" s="148">
        <f>IF(K$5=second_reg_period, INDEX(Inputs!$N$116:$N$122,MATCH($B277,Inputs!$C$116:$C$122,0)),0)/conv_2015_2010</f>
        <v>0</v>
      </c>
      <c r="L286" s="148">
        <f>IF(L$5=second_reg_period, INDEX(Inputs!$N$116:$N$122,MATCH($B277,Inputs!$C$116:$C$122,0)),0)/conv_2015_2010</f>
        <v>0</v>
      </c>
      <c r="M286" s="148">
        <f>IF(M$5=second_reg_period, INDEX(Inputs!$N$116:$N$122,MATCH($B277,Inputs!$C$116:$C$122,0)),0)/conv_2015_2010</f>
        <v>0</v>
      </c>
      <c r="N286" s="148">
        <f>IF(N$5=second_reg_period, INDEX(Inputs!$N$116:$N$122,MATCH($B277,Inputs!$C$116:$C$122,0)),0)/conv_2015_2010</f>
        <v>0</v>
      </c>
      <c r="O286" s="148">
        <f>IF(O$5=second_reg_period, INDEX(Inputs!$N$116:$N$122,MATCH($B277,Inputs!$C$116:$C$122,0)),0)/conv_2015_2010</f>
        <v>0</v>
      </c>
      <c r="P286" s="148">
        <f>IF(P$5=second_reg_period, INDEX(Inputs!$N$116:$N$122,MATCH($B277,Inputs!$C$116:$C$122,0)),0)/conv_2015_2010</f>
        <v>0</v>
      </c>
      <c r="Q286" s="148">
        <f>IF(Q$5=second_reg_period, INDEX(Inputs!$N$116:$N$122,MATCH($B277,Inputs!$C$116:$C$122,0)),0)/conv_2015_2010</f>
        <v>0</v>
      </c>
      <c r="R286" s="148">
        <f>IF(R$5=second_reg_period, INDEX(Inputs!$N$116:$N$122,MATCH($B277,Inputs!$C$116:$C$122,0)),0)/conv_2015_2010</f>
        <v>0</v>
      </c>
      <c r="S286" s="148">
        <f>IF(S$5=second_reg_period, INDEX(Inputs!$N$116:$N$122,MATCH($B277,Inputs!$C$116:$C$122,0)),0)/conv_2015_2010</f>
        <v>0</v>
      </c>
      <c r="T286" s="148">
        <f>IF(T$5=second_reg_period, INDEX(Inputs!$N$116:$N$122,MATCH($B277,Inputs!$C$116:$C$122,0)),0)/conv_2015_2010</f>
        <v>0</v>
      </c>
      <c r="U286" s="148">
        <f>IF(U$5=second_reg_period, INDEX(Inputs!$N$116:$N$122,MATCH($B277,Inputs!$C$116:$C$122,0)),0)/conv_2015_2010</f>
        <v>0</v>
      </c>
      <c r="V286" s="148">
        <f>IF(V$5=second_reg_period, INDEX(Inputs!$N$116:$N$122,MATCH($B277,Inputs!$C$116:$C$122,0)),0)/conv_2015_2010</f>
        <v>0</v>
      </c>
      <c r="W286" s="148">
        <f>IF(W$5=second_reg_period, INDEX(Inputs!$N$116:$N$122,MATCH($B277,Inputs!$C$116:$C$122,0)),0)/conv_2015_2010</f>
        <v>0</v>
      </c>
      <c r="X286" s="148">
        <f>IF(X$5=second_reg_period, INDEX(Inputs!$N$116:$N$122,MATCH($B277,Inputs!$C$116:$C$122,0)),0)/conv_2015_2010</f>
        <v>0</v>
      </c>
      <c r="Y286" s="148">
        <f>IF(Y$5=second_reg_period, INDEX(Inputs!$N$116:$N$122,MATCH($B277,Inputs!$C$116:$C$122,0)),0)/conv_2015_2010</f>
        <v>0</v>
      </c>
      <c r="Z286" s="148">
        <f>IF(Z$5=second_reg_period, INDEX(Inputs!$N$116:$N$122,MATCH($B277,Inputs!$C$116:$C$122,0)),0)/conv_2015_2010</f>
        <v>0</v>
      </c>
      <c r="AA286" s="148">
        <f>IF(AA$5=second_reg_period, INDEX(Inputs!$N$116:$N$122,MATCH($B277,Inputs!$C$116:$C$122,0)),0)/conv_2015_2010</f>
        <v>0</v>
      </c>
      <c r="AB286" s="148">
        <f>IF(AB$5=second_reg_period, INDEX(Inputs!$N$116:$N$122,MATCH($B277,Inputs!$C$116:$C$122,0)),0)/conv_2015_2010</f>
        <v>0</v>
      </c>
      <c r="AC286" s="148">
        <f>IF(AC$5=second_reg_period, INDEX(Inputs!$N$116:$N$122,MATCH($B277,Inputs!$C$116:$C$122,0)),0)/conv_2015_2010</f>
        <v>0</v>
      </c>
      <c r="AD286" s="148">
        <f>IF(AD$5=second_reg_period, INDEX(Inputs!$N$116:$N$122,MATCH($B277,Inputs!$C$116:$C$122,0)),0)/conv_2015_2010</f>
        <v>0</v>
      </c>
      <c r="AE286" s="148">
        <f>IF(AE$5=second_reg_period, INDEX(Inputs!$N$116:$N$122,MATCH($B277,Inputs!$C$116:$C$122,0)),0)/conv_2015_2010</f>
        <v>0</v>
      </c>
      <c r="AF286" s="148">
        <f>IF(AF$5=second_reg_period, INDEX(Inputs!$N$116:$N$122,MATCH($B277,Inputs!$C$116:$C$122,0)),0)/conv_2015_2010</f>
        <v>0</v>
      </c>
      <c r="AG286" s="148">
        <f>IF(AG$5=second_reg_period, INDEX(Inputs!$N$116:$N$122,MATCH($B277,Inputs!$C$116:$C$122,0)),0)/conv_2015_2010</f>
        <v>0</v>
      </c>
      <c r="AH286" s="148">
        <f>IF(AH$5=second_reg_period, INDEX(Inputs!$N$116:$N$122,MATCH($B277,Inputs!$C$116:$C$122,0)),0)/conv_2015_2010</f>
        <v>0</v>
      </c>
      <c r="AI286" s="148">
        <f>IF(AI$5=second_reg_period, INDEX(Inputs!$N$116:$N$122,MATCH($B277,Inputs!$C$116:$C$122,0)),0)/conv_2015_2010</f>
        <v>0</v>
      </c>
      <c r="AJ286" s="148">
        <f>IF(AJ$5=second_reg_period, INDEX(Inputs!$N$116:$N$122,MATCH($B277,Inputs!$C$116:$C$122,0)),0)/conv_2015_2010</f>
        <v>0</v>
      </c>
      <c r="AK286" s="148">
        <f>IF(AK$5=second_reg_period, INDEX(Inputs!$N$116:$N$122,MATCH($B277,Inputs!$C$116:$C$122,0)),0)/conv_2015_2010</f>
        <v>0</v>
      </c>
      <c r="AL286" s="148">
        <f>IF(AL$5=second_reg_period, INDEX(Inputs!$N$116:$N$122,MATCH($B277,Inputs!$C$116:$C$122,0)),0)/conv_2015_2010</f>
        <v>0</v>
      </c>
      <c r="AM286" s="148">
        <f>IF(AM$5=second_reg_period, INDEX(Inputs!$N$116:$N$122,MATCH($B277,Inputs!$C$116:$C$122,0)),0)/conv_2015_2010</f>
        <v>0</v>
      </c>
      <c r="AN286" s="148">
        <f>IF(AN$5=second_reg_period, INDEX(Inputs!$N$116:$N$122,MATCH($B277,Inputs!$C$116:$C$122,0)),0)/conv_2015_2010</f>
        <v>0</v>
      </c>
      <c r="AO286" s="148">
        <f>IF(AO$5=second_reg_period, INDEX(Inputs!$N$116:$N$122,MATCH($B277,Inputs!$C$116:$C$122,0)),0)/conv_2015_2010</f>
        <v>0</v>
      </c>
      <c r="AP286" s="148">
        <f>IF(AP$5=second_reg_period, INDEX(Inputs!$N$116:$N$122,MATCH($B277,Inputs!$C$116:$C$122,0)),0)/conv_2015_2010</f>
        <v>0</v>
      </c>
      <c r="AQ286" s="148">
        <f>IF(AQ$5=second_reg_period, INDEX(Inputs!$N$116:$N$122,MATCH($B277,Inputs!$C$116:$C$122,0)),0)/conv_2015_2010</f>
        <v>0</v>
      </c>
      <c r="AR286" s="148">
        <f>IF(AR$5=second_reg_period, INDEX(Inputs!$N$116:$N$122,MATCH($B277,Inputs!$C$116:$C$122,0)),0)/conv_2015_2010</f>
        <v>0</v>
      </c>
      <c r="AS286" s="148">
        <f>IF(AS$5=second_reg_period, INDEX(Inputs!$N$116:$N$122,MATCH($B277,Inputs!$C$116:$C$122,0)),0)/conv_2015_2010</f>
        <v>0</v>
      </c>
      <c r="AT286" s="148">
        <f>IF(AT$5=second_reg_period, INDEX(Inputs!$N$116:$N$122,MATCH($B277,Inputs!$C$116:$C$122,0)),0)/conv_2015_2010</f>
        <v>0</v>
      </c>
      <c r="AU286" s="148">
        <f>IF(AU$5=second_reg_period, INDEX(Inputs!$N$116:$N$122,MATCH($B277,Inputs!$C$116:$C$122,0)),0)/conv_2015_2010</f>
        <v>0</v>
      </c>
      <c r="AV286" s="148">
        <f>IF(AV$5=second_reg_period, INDEX(Inputs!$N$116:$N$122,MATCH($B277,Inputs!$C$116:$C$122,0)),0)/conv_2015_2010</f>
        <v>0</v>
      </c>
      <c r="AW286" s="148">
        <f>IF(AW$5=second_reg_period, INDEX(Inputs!$N$116:$N$122,MATCH($B277,Inputs!$C$116:$C$122,0)),0)/conv_2015_2010</f>
        <v>0</v>
      </c>
      <c r="AX286" s="148">
        <f>IF(AX$5=second_reg_period, INDEX(Inputs!$N$116:$N$122,MATCH($B277,Inputs!$C$116:$C$122,0)),0)/conv_2015_2010</f>
        <v>0</v>
      </c>
      <c r="AY286" s="148">
        <f>IF(AY$5=second_reg_period, INDEX(Inputs!$N$116:$N$122,MATCH($B277,Inputs!$C$116:$C$122,0)),0)/conv_2015_2010</f>
        <v>0</v>
      </c>
      <c r="AZ286" s="148">
        <f>IF(AZ$5=second_reg_period, INDEX(Inputs!$N$116:$N$122,MATCH($B277,Inputs!$C$116:$C$122,0)),0)/conv_2015_2010</f>
        <v>0</v>
      </c>
      <c r="BA286" s="148">
        <f>IF(BA$5=second_reg_period, INDEX(Inputs!$N$116:$N$122,MATCH($B277,Inputs!$C$116:$C$122,0)),0)/conv_2015_2010</f>
        <v>0</v>
      </c>
      <c r="BB286" s="148">
        <f>IF(BB$5=second_reg_period, INDEX(Inputs!$N$116:$N$122,MATCH($B277,Inputs!$C$116:$C$122,0)),0)/conv_2015_2010</f>
        <v>0</v>
      </c>
      <c r="BC286" s="148">
        <f>IF(BC$5=second_reg_period, INDEX(Inputs!$N$116:$N$122,MATCH($B277,Inputs!$C$116:$C$122,0)),0)/conv_2015_2010</f>
        <v>0</v>
      </c>
      <c r="BD286" s="148">
        <f>IF(BD$5=second_reg_period, INDEX(Inputs!$N$116:$N$122,MATCH($B277,Inputs!$C$116:$C$122,0)),0)/conv_2015_2010</f>
        <v>0</v>
      </c>
      <c r="BE286" s="148">
        <f>IF(BE$5=second_reg_period, INDEX(Inputs!$N$116:$N$122,MATCH($B277,Inputs!$C$116:$C$122,0)),0)/conv_2015_2010</f>
        <v>0</v>
      </c>
      <c r="BF286" s="148">
        <f>IF(BF$5=second_reg_period, INDEX(Inputs!$N$116:$N$122,MATCH($B277,Inputs!$C$116:$C$122,0)),0)/conv_2015_2010</f>
        <v>0</v>
      </c>
      <c r="BG286" s="148">
        <f>IF(BG$5=second_reg_period, INDEX(Inputs!$N$116:$N$122,MATCH($B277,Inputs!$C$116:$C$122,0)),0)/conv_2015_2010</f>
        <v>0</v>
      </c>
      <c r="BH286" s="148">
        <f>IF(BH$5=second_reg_period, INDEX(Inputs!$N$116:$N$122,MATCH($B277,Inputs!$C$116:$C$122,0)),0)/conv_2015_2010</f>
        <v>0</v>
      </c>
      <c r="BI286" s="148">
        <f>IF(BI$5=second_reg_period, INDEX(Inputs!$N$116:$N$122,MATCH($B277,Inputs!$C$116:$C$122,0)),0)/conv_2015_2010</f>
        <v>0</v>
      </c>
      <c r="BJ286" s="148">
        <f>IF(BJ$5=second_reg_period, INDEX(Inputs!$N$116:$N$122,MATCH($B277,Inputs!$C$116:$C$122,0)),0)/conv_2015_2010</f>
        <v>0</v>
      </c>
      <c r="BK286" s="148">
        <f>IF(BK$5=second_reg_period, INDEX(Inputs!$N$116:$N$122,MATCH($B277,Inputs!$C$116:$C$122,0)),0)/conv_2015_2010</f>
        <v>0</v>
      </c>
      <c r="BL286" s="148">
        <f>IF(BL$5=second_reg_period, INDEX(Inputs!$N$116:$N$122,MATCH($B277,Inputs!$C$116:$C$122,0)),0)/conv_2015_2010</f>
        <v>0</v>
      </c>
      <c r="BM286" s="148">
        <f>IF(BM$5=second_reg_period, INDEX(Inputs!$N$116:$N$122,MATCH($B277,Inputs!$C$116:$C$122,0)),0)/conv_2015_2010</f>
        <v>0</v>
      </c>
      <c r="BN286" s="148">
        <f>IF(BN$5=second_reg_period, INDEX(Inputs!$N$116:$N$122,MATCH($B277,Inputs!$C$116:$C$122,0)),0)/conv_2015_2010</f>
        <v>0</v>
      </c>
      <c r="BO286" s="148">
        <f>IF(BO$5=second_reg_period, INDEX(Inputs!$N$116:$N$122,MATCH($B277,Inputs!$C$116:$C$122,0)),0)/conv_2015_2010</f>
        <v>0</v>
      </c>
      <c r="BP286" s="148">
        <f>IF(BP$5=second_reg_period, INDEX(Inputs!$N$116:$N$122,MATCH($B277,Inputs!$C$116:$C$122,0)),0)/conv_2015_2010</f>
        <v>0</v>
      </c>
      <c r="BQ286" s="148">
        <f>IF(BQ$5=second_reg_period, INDEX(Inputs!$N$116:$N$122,MATCH($B277,Inputs!$C$116:$C$122,0)),0)/conv_2015_2010</f>
        <v>0</v>
      </c>
    </row>
    <row r="287" spans="1:69" ht="12.75" customHeight="1">
      <c r="D287" s="19" t="s">
        <v>26</v>
      </c>
      <c r="E287" s="1" t="s">
        <v>25</v>
      </c>
      <c r="I287" s="1">
        <f t="shared" ref="I287" si="295">H287-I284+I285+I286</f>
        <v>47.470961148992473</v>
      </c>
      <c r="J287" s="1">
        <f t="shared" ref="J287" si="296">I287-J284+J285+J286</f>
        <v>39.231652812040025</v>
      </c>
      <c r="K287" s="1">
        <f t="shared" ref="K287" si="297">J287-K284+K285+K286</f>
        <v>30.992344475087577</v>
      </c>
      <c r="L287" s="1">
        <f t="shared" ref="L287" si="298">K287-L284+L285+L286</f>
        <v>22.75303613813513</v>
      </c>
      <c r="M287" s="1">
        <f t="shared" ref="M287" si="299">L287-M284+M285+M286</f>
        <v>14.513727801182682</v>
      </c>
      <c r="N287" s="1">
        <f t="shared" ref="N287" si="300">M287-N284+N285+N286</f>
        <v>6.2744194642302347</v>
      </c>
      <c r="O287" s="1">
        <f t="shared" ref="O287" si="301">N287-O284+O285+O286</f>
        <v>0</v>
      </c>
      <c r="P287" s="1">
        <f t="shared" ref="P287" si="302">O287-P284+P285+P286</f>
        <v>0</v>
      </c>
      <c r="Q287" s="1">
        <f t="shared" ref="Q287" si="303">P287-Q284+Q285+Q286</f>
        <v>0</v>
      </c>
      <c r="R287" s="1">
        <f t="shared" ref="R287" si="304">Q287-R284+R285+R286</f>
        <v>0</v>
      </c>
      <c r="S287" s="1">
        <f t="shared" ref="S287" si="305">R287-S284+S285+S286</f>
        <v>0</v>
      </c>
      <c r="T287" s="1">
        <f t="shared" ref="T287" si="306">S287-T284+T285+T286</f>
        <v>0</v>
      </c>
      <c r="U287" s="1">
        <f t="shared" ref="U287" si="307">T287-U284+U285+U286</f>
        <v>0</v>
      </c>
      <c r="V287" s="1">
        <f t="shared" ref="V287" si="308">U287-V284+V285+V286</f>
        <v>0</v>
      </c>
      <c r="W287" s="1">
        <f t="shared" ref="W287" si="309">V287-W284+W285+W286</f>
        <v>0</v>
      </c>
      <c r="X287" s="1">
        <f t="shared" ref="X287" si="310">W287-X284+X285+X286</f>
        <v>0</v>
      </c>
      <c r="Y287" s="1">
        <f t="shared" ref="Y287" si="311">X287-Y284+Y285+Y286</f>
        <v>0</v>
      </c>
      <c r="Z287" s="1">
        <f t="shared" ref="Z287" si="312">Y287-Z284+Z285+Z286</f>
        <v>0</v>
      </c>
      <c r="AA287" s="1">
        <f t="shared" ref="AA287" si="313">Z287-AA284+AA285+AA286</f>
        <v>0</v>
      </c>
      <c r="AB287" s="1">
        <f t="shared" ref="AB287" si="314">AA287-AB284+AB285+AB286</f>
        <v>0</v>
      </c>
      <c r="AC287" s="1">
        <f t="shared" ref="AC287" si="315">AB287-AC284+AC285+AC286</f>
        <v>0</v>
      </c>
      <c r="AD287" s="1">
        <f t="shared" ref="AD287" si="316">AC287-AD284+AD285+AD286</f>
        <v>0</v>
      </c>
      <c r="AE287" s="1">
        <f t="shared" ref="AE287" si="317">AD287-AE284+AE285+AE286</f>
        <v>0</v>
      </c>
      <c r="AF287" s="1">
        <f t="shared" ref="AF287" si="318">AE287-AF284+AF285+AF286</f>
        <v>0</v>
      </c>
      <c r="AG287" s="1">
        <f t="shared" ref="AG287" si="319">AF287-AG284+AG285+AG286</f>
        <v>0</v>
      </c>
      <c r="AH287" s="1">
        <f t="shared" ref="AH287" si="320">AG287-AH284+AH285+AH286</f>
        <v>0</v>
      </c>
      <c r="AI287" s="1">
        <f t="shared" ref="AI287" si="321">AH287-AI284+AI285+AI286</f>
        <v>0</v>
      </c>
      <c r="AJ287" s="1">
        <f t="shared" ref="AJ287" si="322">AI287-AJ284+AJ285+AJ286</f>
        <v>0</v>
      </c>
      <c r="AK287" s="1">
        <f t="shared" ref="AK287" si="323">AJ287-AK284+AK285+AK286</f>
        <v>0</v>
      </c>
      <c r="AL287" s="1">
        <f t="shared" ref="AL287" si="324">AK287-AL284+AL285+AL286</f>
        <v>0</v>
      </c>
      <c r="AM287" s="1">
        <f t="shared" ref="AM287" si="325">AL287-AM284+AM285+AM286</f>
        <v>0</v>
      </c>
      <c r="AN287" s="1">
        <f t="shared" ref="AN287" si="326">AM287-AN284+AN285+AN286</f>
        <v>0</v>
      </c>
      <c r="AO287" s="1">
        <f t="shared" ref="AO287" si="327">AN287-AO284+AO285+AO286</f>
        <v>0</v>
      </c>
      <c r="AP287" s="1">
        <f t="shared" ref="AP287" si="328">AO287-AP284+AP285+AP286</f>
        <v>0</v>
      </c>
      <c r="AQ287" s="1">
        <f t="shared" ref="AQ287" si="329">AP287-AQ284+AQ285+AQ286</f>
        <v>0</v>
      </c>
      <c r="AR287" s="1">
        <f t="shared" ref="AR287" si="330">AQ287-AR284+AR285+AR286</f>
        <v>0</v>
      </c>
      <c r="AS287" s="1">
        <f t="shared" ref="AS287" si="331">AR287-AS284+AS285+AS286</f>
        <v>0</v>
      </c>
      <c r="AT287" s="1">
        <f t="shared" ref="AT287" si="332">AS287-AT284+AT285+AT286</f>
        <v>0</v>
      </c>
      <c r="AU287" s="1">
        <f t="shared" ref="AU287" si="333">AT287-AU284+AU285+AU286</f>
        <v>0</v>
      </c>
      <c r="AV287" s="1">
        <f t="shared" ref="AV287" si="334">AU287-AV284+AV285+AV286</f>
        <v>0</v>
      </c>
      <c r="AW287" s="1">
        <f t="shared" ref="AW287" si="335">AV287-AW284+AW285+AW286</f>
        <v>0</v>
      </c>
      <c r="AX287" s="1">
        <f t="shared" ref="AX287" si="336">AW287-AX284+AX285+AX286</f>
        <v>0</v>
      </c>
      <c r="AY287" s="1">
        <f t="shared" ref="AY287" si="337">AX287-AY284+AY285+AY286</f>
        <v>0</v>
      </c>
      <c r="AZ287" s="1">
        <f t="shared" ref="AZ287" si="338">AY287-AZ284+AZ285+AZ286</f>
        <v>0</v>
      </c>
      <c r="BA287" s="1">
        <f t="shared" ref="BA287" si="339">AZ287-BA284+BA285+BA286</f>
        <v>0</v>
      </c>
      <c r="BB287" s="1">
        <f t="shared" ref="BB287" si="340">BA287-BB284+BB285+BB286</f>
        <v>0</v>
      </c>
      <c r="BC287" s="1">
        <f t="shared" ref="BC287" si="341">BB287-BC284+BC285+BC286</f>
        <v>0</v>
      </c>
      <c r="BD287" s="1">
        <f t="shared" ref="BD287" si="342">BC287-BD284+BD285+BD286</f>
        <v>0</v>
      </c>
      <c r="BE287" s="1">
        <f t="shared" ref="BE287" si="343">BD287-BE284+BE285+BE286</f>
        <v>0</v>
      </c>
      <c r="BF287" s="1">
        <f t="shared" ref="BF287" si="344">BE287-BF284+BF285+BF286</f>
        <v>0</v>
      </c>
      <c r="BG287" s="1">
        <f t="shared" ref="BG287" si="345">BF287-BG284+BG285+BG286</f>
        <v>0</v>
      </c>
      <c r="BH287" s="1">
        <f t="shared" ref="BH287" si="346">BG287-BH284+BH285+BH286</f>
        <v>0</v>
      </c>
      <c r="BI287" s="1">
        <f t="shared" ref="BI287" si="347">BH287-BI284+BI285+BI286</f>
        <v>0</v>
      </c>
      <c r="BJ287" s="1">
        <f t="shared" ref="BJ287" si="348">BI287-BJ284+BJ285+BJ286</f>
        <v>0</v>
      </c>
      <c r="BK287" s="1">
        <f t="shared" ref="BK287" si="349">BJ287-BK284+BK285+BK286</f>
        <v>0</v>
      </c>
      <c r="BL287" s="1">
        <f t="shared" ref="BL287" si="350">BK287-BL284+BL285+BL286</f>
        <v>0</v>
      </c>
      <c r="BM287" s="1">
        <f t="shared" ref="BM287" si="351">BL287-BM284+BM285+BM286</f>
        <v>0</v>
      </c>
      <c r="BN287" s="1">
        <f t="shared" ref="BN287" si="352">BM287-BN284+BN285+BN286</f>
        <v>0</v>
      </c>
      <c r="BO287" s="1">
        <f t="shared" ref="BO287" si="353">BN287-BO284+BO285+BO286</f>
        <v>0</v>
      </c>
      <c r="BP287" s="1">
        <f t="shared" ref="BP287:BQ287" si="354">BO287-BP284+BP285+BP286</f>
        <v>0</v>
      </c>
      <c r="BQ287" s="1">
        <f t="shared" si="354"/>
        <v>0</v>
      </c>
    </row>
    <row r="288" spans="1:69" ht="12.75" customHeight="1">
      <c r="I288" s="34"/>
    </row>
    <row r="289" spans="1:69" ht="12.75" customHeight="1">
      <c r="A289" s="166"/>
      <c r="B289" s="166"/>
      <c r="C289" s="166"/>
      <c r="D289" s="167" t="s">
        <v>63</v>
      </c>
      <c r="I289" s="34"/>
      <c r="J289" s="168"/>
      <c r="K289" s="168"/>
      <c r="L289" s="168"/>
      <c r="M289" s="168"/>
      <c r="N289" s="169">
        <f>INDEX(Inputs!$N$104:$N$110,MATCH($B277,Inputs!$C$104:$C$110,0))/conv_2015_2010</f>
        <v>7.1430166882741215</v>
      </c>
    </row>
    <row r="290" spans="1:69" ht="12.75" customHeight="1">
      <c r="C290" s="2" t="s">
        <v>16</v>
      </c>
      <c r="E290" s="1" t="s">
        <v>25</v>
      </c>
      <c r="I290" s="34"/>
      <c r="J290" s="9">
        <f>INDEX(Inputs!J$43:J$49,MATCH($B277,Inputs!$C$43:$C$49,0))*(1+IF(J$5&lt;=second_reg_period, J$7, J$6))^0.5</f>
        <v>17.975121455559083</v>
      </c>
      <c r="K290" s="9">
        <f>INDEX(Inputs!K$43:K$49,MATCH($B277,Inputs!$C$43:$C$49,0))*(1+IF(K$5&lt;=second_reg_period, K$7, K$6))^0.5</f>
        <v>23.86787770349704</v>
      </c>
      <c r="L290" s="9">
        <f>INDEX(Inputs!L$43:L$49,MATCH($B277,Inputs!$C$43:$C$49,0))*(1+IF(L$5&lt;=second_reg_period, L$7, L$6))^0.5</f>
        <v>8.9414779490851011</v>
      </c>
      <c r="M290" s="9">
        <f>INDEX(Inputs!M$43:M$49,MATCH($B277,Inputs!$C$43:$C$49,0))*(1+IF(M$5&lt;=second_reg_period, M$7, M$6))^0.5</f>
        <v>8.3669982327659547</v>
      </c>
      <c r="N290" s="9">
        <f>INDEX(Inputs!N$43:N$49,MATCH($B277,Inputs!$C$43:$C$49,0))*(1+IF(N$5&lt;=second_reg_period, N$7, N$6))^0.5</f>
        <v>9.3531908906756573</v>
      </c>
      <c r="O290" s="9">
        <f>INDEX(Inputs!O$43:O$49,MATCH($B277,Inputs!$C$43:$C$49,0))*(1+IF(O$5&lt;=second_reg_period, O$7, O$6))^0.5</f>
        <v>0</v>
      </c>
      <c r="P290" s="9">
        <f>INDEX(Inputs!P$43:P$49,MATCH($B277,Inputs!$C$43:$C$49,0))*(1+IF(P$5&lt;=second_reg_period, P$7, P$6))^0.5</f>
        <v>0</v>
      </c>
      <c r="Q290" s="9">
        <f>INDEX(Inputs!Q$43:Q$49,MATCH($B277,Inputs!$C$43:$C$49,0))*(1+IF(Q$5&lt;=second_reg_period, Q$7, Q$6))^0.5</f>
        <v>0</v>
      </c>
      <c r="R290" s="9">
        <f>INDEX(Inputs!R$43:R$49,MATCH($B277,Inputs!$C$43:$C$49,0))*(1+IF(R$5&lt;=second_reg_period, R$7, R$6))^0.5</f>
        <v>0</v>
      </c>
      <c r="S290" s="9">
        <f>INDEX(Inputs!S$43:S$49,MATCH($B277,Inputs!$C$43:$C$49,0))*(1+IF(S$5&lt;=second_reg_period, S$7, S$6))^0.5</f>
        <v>0</v>
      </c>
      <c r="T290" s="9">
        <f>INDEX(Inputs!T$43:T$49,MATCH($B277,Inputs!$C$43:$C$49,0))*(1+IF(T$5&lt;=second_reg_period, T$7, T$6))^0.5</f>
        <v>0</v>
      </c>
      <c r="U290" s="9">
        <f>INDEX(Inputs!U$43:U$49,MATCH($B277,Inputs!$C$43:$C$49,0))*(1+IF(U$5&lt;=second_reg_period, U$7, U$6))^0.5</f>
        <v>0</v>
      </c>
      <c r="V290" s="9">
        <f>INDEX(Inputs!V$43:V$49,MATCH($B277,Inputs!$C$43:$C$49,0))*(1+IF(V$5&lt;=second_reg_period, V$7, V$6))^0.5</f>
        <v>0</v>
      </c>
      <c r="W290" s="9">
        <f>INDEX(Inputs!W$43:W$49,MATCH($B277,Inputs!$C$43:$C$49,0))*(1+IF(W$5&lt;=second_reg_period, W$7, W$6))^0.5</f>
        <v>0</v>
      </c>
      <c r="X290" s="9">
        <f>INDEX(Inputs!X$43:X$49,MATCH($B277,Inputs!$C$43:$C$49,0))*(1+IF(X$5&lt;=second_reg_period, X$7, X$6))^0.5</f>
        <v>0</v>
      </c>
      <c r="Y290" s="9">
        <f>INDEX(Inputs!Y$43:Y$49,MATCH($B277,Inputs!$C$43:$C$49,0))*(1+IF(Y$5&lt;=second_reg_period, Y$7, Y$6))^0.5</f>
        <v>0</v>
      </c>
      <c r="Z290" s="9">
        <f>INDEX(Inputs!Z$43:Z$49,MATCH($B277,Inputs!$C$43:$C$49,0))*(1+IF(Z$5&lt;=second_reg_period, Z$7, Z$6))^0.5</f>
        <v>0</v>
      </c>
      <c r="AA290" s="9">
        <f>INDEX(Inputs!AA$43:AA$49,MATCH($B277,Inputs!$C$43:$C$49,0))*(1+IF(AA$5&lt;=second_reg_period, AA$7, AA$6))^0.5</f>
        <v>0</v>
      </c>
      <c r="AB290" s="9">
        <f>INDEX(Inputs!AB$43:AB$49,MATCH($B277,Inputs!$C$43:$C$49,0))*(1+IF(AB$5&lt;=second_reg_period, AB$7, AB$6))^0.5</f>
        <v>0</v>
      </c>
      <c r="AC290" s="9">
        <f>INDEX(Inputs!AC$43:AC$49,MATCH($B277,Inputs!$C$43:$C$49,0))*(1+IF(AC$5&lt;=second_reg_period, AC$7, AC$6))^0.5</f>
        <v>0</v>
      </c>
      <c r="AD290" s="9">
        <f>INDEX(Inputs!AD$43:AD$49,MATCH($B277,Inputs!$C$43:$C$49,0))*(1+IF(AD$5&lt;=second_reg_period, AD$7, AD$6))^0.5</f>
        <v>0</v>
      </c>
      <c r="AE290" s="9">
        <f>INDEX(Inputs!AE$43:AE$49,MATCH($B277,Inputs!$C$43:$C$49,0))*(1+IF(AE$5&lt;=second_reg_period, AE$7, AE$6))^0.5</f>
        <v>0</v>
      </c>
      <c r="AF290" s="9">
        <f>INDEX(Inputs!AF$43:AF$49,MATCH($B277,Inputs!$C$43:$C$49,0))*(1+IF(AF$5&lt;=second_reg_period, AF$7, AF$6))^0.5</f>
        <v>0</v>
      </c>
      <c r="AG290" s="9">
        <f>INDEX(Inputs!AG$43:AG$49,MATCH($B277,Inputs!$C$43:$C$49,0))*(1+IF(AG$5&lt;=second_reg_period, AG$7, AG$6))^0.5</f>
        <v>0</v>
      </c>
      <c r="AH290" s="9">
        <f>INDEX(Inputs!AH$43:AH$49,MATCH($B277,Inputs!$C$43:$C$49,0))*(1+IF(AH$5&lt;=second_reg_period, AH$7, AH$6))^0.5</f>
        <v>0</v>
      </c>
      <c r="AI290" s="9">
        <f>INDEX(Inputs!AI$43:AI$49,MATCH($B277,Inputs!$C$43:$C$49,0))*(1+IF(AI$5&lt;=second_reg_period, AI$7, AI$6))^0.5</f>
        <v>0</v>
      </c>
      <c r="AJ290" s="9">
        <f>INDEX(Inputs!AJ$43:AJ$49,MATCH($B277,Inputs!$C$43:$C$49,0))*(1+IF(AJ$5&lt;=second_reg_period, AJ$7, AJ$6))^0.5</f>
        <v>0</v>
      </c>
      <c r="AK290" s="9">
        <f>INDEX(Inputs!AK$43:AK$49,MATCH($B277,Inputs!$C$43:$C$49,0))*(1+IF(AK$5&lt;=second_reg_period, AK$7, AK$6))^0.5</f>
        <v>0</v>
      </c>
      <c r="AL290" s="9">
        <f>INDEX(Inputs!AL$43:AL$49,MATCH($B277,Inputs!$C$43:$C$49,0))*(1+IF(AL$5&lt;=second_reg_period, AL$7, AL$6))^0.5</f>
        <v>0</v>
      </c>
      <c r="AM290" s="9">
        <f>INDEX(Inputs!AM$43:AM$49,MATCH($B277,Inputs!$C$43:$C$49,0))*(1+IF(AM$5&lt;=second_reg_period, AM$7, AM$6))^0.5</f>
        <v>0</v>
      </c>
      <c r="AN290" s="9">
        <f>INDEX(Inputs!AN$43:AN$49,MATCH($B277,Inputs!$C$43:$C$49,0))*(1+IF(AN$5&lt;=second_reg_period, AN$7, AN$6))^0.5</f>
        <v>0</v>
      </c>
      <c r="AO290" s="9">
        <f>INDEX(Inputs!AO$43:AO$49,MATCH($B277,Inputs!$C$43:$C$49,0))*(1+IF(AO$5&lt;=second_reg_period, AO$7, AO$6))^0.5</f>
        <v>0</v>
      </c>
      <c r="AP290" s="9">
        <f>INDEX(Inputs!AP$43:AP$49,MATCH($B277,Inputs!$C$43:$C$49,0))*(1+IF(AP$5&lt;=second_reg_period, AP$7, AP$6))^0.5</f>
        <v>0</v>
      </c>
      <c r="AQ290" s="9">
        <f>INDEX(Inputs!AQ$43:AQ$49,MATCH($B277,Inputs!$C$43:$C$49,0))*(1+IF(AQ$5&lt;=second_reg_period, AQ$7, AQ$6))^0.5</f>
        <v>0</v>
      </c>
      <c r="AR290" s="9">
        <f>INDEX(Inputs!AR$43:AR$49,MATCH($B277,Inputs!$C$43:$C$49,0))*(1+IF(AR$5&lt;=second_reg_period, AR$7, AR$6))^0.5</f>
        <v>0</v>
      </c>
      <c r="AS290" s="9">
        <f>INDEX(Inputs!AS$43:AS$49,MATCH($B277,Inputs!$C$43:$C$49,0))*(1+IF(AS$5&lt;=second_reg_period, AS$7, AS$6))^0.5</f>
        <v>0</v>
      </c>
      <c r="AT290" s="9">
        <f>INDEX(Inputs!AT$43:AT$49,MATCH($B277,Inputs!$C$43:$C$49,0))*(1+IF(AT$5&lt;=second_reg_period, AT$7, AT$6))^0.5</f>
        <v>0</v>
      </c>
      <c r="AU290" s="9">
        <f>INDEX(Inputs!AU$43:AU$49,MATCH($B277,Inputs!$C$43:$C$49,0))*(1+IF(AU$5&lt;=second_reg_period, AU$7, AU$6))^0.5</f>
        <v>0</v>
      </c>
      <c r="AV290" s="9">
        <f>INDEX(Inputs!AV$43:AV$49,MATCH($B277,Inputs!$C$43:$C$49,0))*(1+IF(AV$5&lt;=second_reg_period, AV$7, AV$6))^0.5</f>
        <v>0</v>
      </c>
      <c r="AW290" s="9">
        <f>INDEX(Inputs!AW$43:AW$49,MATCH($B277,Inputs!$C$43:$C$49,0))*(1+IF(AW$5&lt;=second_reg_period, AW$7, AW$6))^0.5</f>
        <v>0</v>
      </c>
      <c r="AX290" s="9">
        <f>INDEX(Inputs!AX$43:AX$49,MATCH($B277,Inputs!$C$43:$C$49,0))*(1+IF(AX$5&lt;=second_reg_period, AX$7, AX$6))^0.5</f>
        <v>0</v>
      </c>
      <c r="AY290" s="9">
        <f>INDEX(Inputs!AY$43:AY$49,MATCH($B277,Inputs!$C$43:$C$49,0))*(1+IF(AY$5&lt;=second_reg_period, AY$7, AY$6))^0.5</f>
        <v>0</v>
      </c>
      <c r="AZ290" s="9">
        <f>INDEX(Inputs!AZ$43:AZ$49,MATCH($B277,Inputs!$C$43:$C$49,0))*(1+IF(AZ$5&lt;=second_reg_period, AZ$7, AZ$6))^0.5</f>
        <v>0</v>
      </c>
      <c r="BA290" s="9">
        <f>INDEX(Inputs!BA$43:BA$49,MATCH($B277,Inputs!$C$43:$C$49,0))*(1+IF(BA$5&lt;=second_reg_period, BA$7, BA$6))^0.5</f>
        <v>0</v>
      </c>
      <c r="BB290" s="9">
        <f>INDEX(Inputs!BB$43:BB$49,MATCH($B277,Inputs!$C$43:$C$49,0))*(1+IF(BB$5&lt;=second_reg_period, BB$7, BB$6))^0.5</f>
        <v>0</v>
      </c>
      <c r="BC290" s="9">
        <f>INDEX(Inputs!BC$43:BC$49,MATCH($B277,Inputs!$C$43:$C$49,0))*(1+IF(BC$5&lt;=second_reg_period, BC$7, BC$6))^0.5</f>
        <v>0</v>
      </c>
      <c r="BD290" s="9">
        <f>INDEX(Inputs!BD$43:BD$49,MATCH($B277,Inputs!$C$43:$C$49,0))*(1+IF(BD$5&lt;=second_reg_period, BD$7, BD$6))^0.5</f>
        <v>0</v>
      </c>
      <c r="BE290" s="9">
        <f>INDEX(Inputs!BE$43:BE$49,MATCH($B277,Inputs!$C$43:$C$49,0))*(1+IF(BE$5&lt;=second_reg_period, BE$7, BE$6))^0.5</f>
        <v>0</v>
      </c>
      <c r="BF290" s="9">
        <f>INDEX(Inputs!BF$43:BF$49,MATCH($B277,Inputs!$C$43:$C$49,0))*(1+IF(BF$5&lt;=second_reg_period, BF$7, BF$6))^0.5</f>
        <v>0</v>
      </c>
      <c r="BG290" s="9">
        <f>INDEX(Inputs!BG$43:BG$49,MATCH($B277,Inputs!$C$43:$C$49,0))*(1+IF(BG$5&lt;=second_reg_period, BG$7, BG$6))^0.5</f>
        <v>0</v>
      </c>
      <c r="BH290" s="9">
        <f>INDEX(Inputs!BH$43:BH$49,MATCH($B277,Inputs!$C$43:$C$49,0))*(1+IF(BH$5&lt;=second_reg_period, BH$7, BH$6))^0.5</f>
        <v>0</v>
      </c>
      <c r="BI290" s="9">
        <f>INDEX(Inputs!BI$43:BI$49,MATCH($B277,Inputs!$C$43:$C$49,0))*(1+IF(BI$5&lt;=second_reg_period, BI$7, BI$6))^0.5</f>
        <v>0</v>
      </c>
      <c r="BJ290" s="9">
        <f>INDEX(Inputs!BJ$43:BJ$49,MATCH($B277,Inputs!$C$43:$C$49,0))*(1+IF(BJ$5&lt;=second_reg_period, BJ$7, BJ$6))^0.5</f>
        <v>0</v>
      </c>
      <c r="BK290" s="9">
        <f>INDEX(Inputs!BK$43:BK$49,MATCH($B277,Inputs!$C$43:$C$49,0))*(1+IF(BK$5&lt;=second_reg_period, BK$7, BK$6))^0.5</f>
        <v>0</v>
      </c>
      <c r="BL290" s="9">
        <f>INDEX(Inputs!BL$43:BL$49,MATCH($B277,Inputs!$C$43:$C$49,0))*(1+IF(BL$5&lt;=second_reg_period, BL$7, BL$6))^0.5</f>
        <v>0</v>
      </c>
      <c r="BM290" s="9">
        <f>INDEX(Inputs!BM$43:BM$49,MATCH($B277,Inputs!$C$43:$C$49,0))*(1+IF(BM$5&lt;=second_reg_period, BM$7, BM$6))^0.5</f>
        <v>0</v>
      </c>
      <c r="BN290" s="9">
        <f>INDEX(Inputs!BN$43:BN$49,MATCH($B277,Inputs!$C$43:$C$49,0))*(1+IF(BN$5&lt;=second_reg_period, BN$7, BN$6))^0.5</f>
        <v>0</v>
      </c>
      <c r="BO290" s="9">
        <f>INDEX(Inputs!BO$43:BO$49,MATCH($B277,Inputs!$C$43:$C$49,0))*(1+IF(BO$5&lt;=second_reg_period, BO$7, BO$6))^0.5</f>
        <v>0</v>
      </c>
      <c r="BP290" s="9">
        <f>INDEX(Inputs!BP$43:BP$49,MATCH($B277,Inputs!$C$43:$C$49,0))*(1+IF(BP$5&lt;=second_reg_period, BP$7, BP$6))^0.5</f>
        <v>0</v>
      </c>
      <c r="BQ290" s="9">
        <f>INDEX(Inputs!BQ$43:BQ$49,MATCH($B277,Inputs!$C$43:$C$49,0))*(1+IF(BQ$5&lt;=second_reg_period, BQ$7, BQ$6))^0.5</f>
        <v>0</v>
      </c>
    </row>
    <row r="291" spans="1:69" ht="12.75" customHeight="1">
      <c r="D291" s="19" t="s">
        <v>20</v>
      </c>
      <c r="I291" s="34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</row>
    <row r="292" spans="1:69" s="145" customFormat="1" ht="12.75" customHeight="1">
      <c r="D292" s="149" t="s">
        <v>63</v>
      </c>
      <c r="E292" s="145" t="s">
        <v>25</v>
      </c>
      <c r="I292" s="147"/>
      <c r="J292" s="165"/>
      <c r="K292" s="165"/>
      <c r="L292" s="165"/>
      <c r="M292" s="165"/>
      <c r="N292" s="165"/>
      <c r="O292" s="170">
        <f>IF($I279="n/a",0,IF(O$5-$N$5&gt;$I279-5,$N289-SUM($J292:N292),$N289/($I279-5)))</f>
        <v>7.1430166882741215</v>
      </c>
      <c r="P292" s="170">
        <f>IF($I279="n/a",0,IF(P$5-$N$5&gt;$I279-5,$N289-SUM($J292:O292),$N289/($I279-5)))</f>
        <v>0</v>
      </c>
      <c r="Q292" s="170">
        <f>IF($I279="n/a",0,IF(Q$5-$N$5&gt;$I279-5,$N289-SUM($J292:P292),$N289/($I279-5)))</f>
        <v>0</v>
      </c>
      <c r="R292" s="170">
        <f>IF($I279="n/a",0,IF(R$5-$N$5&gt;$I279-5,$N289-SUM($J292:Q292),$N289/($I279-5)))</f>
        <v>0</v>
      </c>
      <c r="S292" s="170">
        <f>IF($I279="n/a",0,IF(S$5-$N$5&gt;$I279-5,$N289-SUM($J292:R292),$N289/($I279-5)))</f>
        <v>0</v>
      </c>
      <c r="T292" s="170">
        <f>IF($I279="n/a",0,IF(T$5-$N$5&gt;$I279-5,$N289-SUM($J292:S292),$N289/($I279-5)))</f>
        <v>0</v>
      </c>
      <c r="U292" s="170">
        <f>IF($I279="n/a",0,IF(U$5-$N$5&gt;$I279-5,$N289-SUM($J292:T292),$N289/($I279-5)))</f>
        <v>0</v>
      </c>
      <c r="V292" s="170">
        <f>IF($I279="n/a",0,IF(V$5-$N$5&gt;$I279-5,$N289-SUM($J292:U292),$N289/($I279-5)))</f>
        <v>0</v>
      </c>
      <c r="W292" s="170">
        <f>IF($I279="n/a",0,IF(W$5-$N$5&gt;$I279-5,$N289-SUM($J292:V292),$N289/($I279-5)))</f>
        <v>0</v>
      </c>
      <c r="X292" s="170">
        <f>IF($I279="n/a",0,IF(X$5-$N$5&gt;$I279-5,$N289-SUM($J292:W292),$N289/($I279-5)))</f>
        <v>0</v>
      </c>
      <c r="Y292" s="170">
        <f>IF($I279="n/a",0,IF(Y$5-$N$5&gt;$I279-5,$N289-SUM($J292:X292),$N289/($I279-5)))</f>
        <v>0</v>
      </c>
      <c r="Z292" s="170">
        <f>IF($I279="n/a",0,IF(Z$5-$N$5&gt;$I279-5,$N289-SUM($J292:Y292),$N289/($I279-5)))</f>
        <v>0</v>
      </c>
      <c r="AA292" s="170">
        <f>IF($I279="n/a",0,IF(AA$5-$N$5&gt;$I279-5,$N289-SUM($J292:Z292),$N289/($I279-5)))</f>
        <v>0</v>
      </c>
      <c r="AB292" s="170">
        <f>IF($I279="n/a",0,IF(AB$5-$N$5&gt;$I279-5,$N289-SUM($J292:AA292),$N289/($I279-5)))</f>
        <v>0</v>
      </c>
      <c r="AC292" s="170">
        <f>IF($I279="n/a",0,IF(AC$5-$N$5&gt;$I279-5,$N289-SUM($J292:AB292),$N289/($I279-5)))</f>
        <v>0</v>
      </c>
      <c r="AD292" s="170">
        <f>IF($I279="n/a",0,IF(AD$5-$N$5&gt;$I279-5,$N289-SUM($J292:AC292),$N289/($I279-5)))</f>
        <v>0</v>
      </c>
      <c r="AE292" s="170">
        <f>IF($I279="n/a",0,IF(AE$5-$N$5&gt;$I279-5,$N289-SUM($J292:AD292),$N289/($I279-5)))</f>
        <v>0</v>
      </c>
      <c r="AF292" s="170">
        <f>IF($I279="n/a",0,IF(AF$5-$N$5&gt;$I279-5,$N289-SUM($J292:AE292),$N289/($I279-5)))</f>
        <v>0</v>
      </c>
      <c r="AG292" s="170">
        <f>IF($I279="n/a",0,IF(AG$5-$N$5&gt;$I279-5,$N289-SUM($J292:AF292),$N289/($I279-5)))</f>
        <v>0</v>
      </c>
      <c r="AH292" s="170">
        <f>IF($I279="n/a",0,IF(AH$5-$N$5&gt;$I279-5,$N289-SUM($J292:AG292),$N289/($I279-5)))</f>
        <v>0</v>
      </c>
      <c r="AI292" s="170">
        <f>IF($I279="n/a",0,IF(AI$5-$N$5&gt;$I279-5,$N289-SUM($J292:AH292),$N289/($I279-5)))</f>
        <v>0</v>
      </c>
      <c r="AJ292" s="170">
        <f>IF($I279="n/a",0,IF(AJ$5-$N$5&gt;$I279-5,$N289-SUM($J292:AI292),$N289/($I279-5)))</f>
        <v>0</v>
      </c>
      <c r="AK292" s="170">
        <f>IF($I279="n/a",0,IF(AK$5-$N$5&gt;$I279-5,$N289-SUM($J292:AJ292),$N289/($I279-5)))</f>
        <v>0</v>
      </c>
      <c r="AL292" s="170">
        <f>IF($I279="n/a",0,IF(AL$5-$N$5&gt;$I279-5,$N289-SUM($J292:AK292),$N289/($I279-5)))</f>
        <v>0</v>
      </c>
      <c r="AM292" s="170">
        <f>IF($I279="n/a",0,IF(AM$5-$N$5&gt;$I279-5,$N289-SUM($J292:AL292),$N289/($I279-5)))</f>
        <v>0</v>
      </c>
      <c r="AN292" s="170">
        <f>IF($I279="n/a",0,IF(AN$5-$N$5&gt;$I279-5,$N289-SUM($J292:AM292),$N289/($I279-5)))</f>
        <v>0</v>
      </c>
      <c r="AO292" s="170">
        <f>IF($I279="n/a",0,IF(AO$5-$N$5&gt;$I279-5,$N289-SUM($J292:AN292),$N289/($I279-5)))</f>
        <v>0</v>
      </c>
      <c r="AP292" s="170">
        <f>IF($I279="n/a",0,IF(AP$5-$N$5&gt;$I279-5,$N289-SUM($J292:AO292),$N289/($I279-5)))</f>
        <v>0</v>
      </c>
      <c r="AQ292" s="170">
        <f>IF($I279="n/a",0,IF(AQ$5-$N$5&gt;$I279-5,$N289-SUM($J292:AP292),$N289/($I279-5)))</f>
        <v>0</v>
      </c>
      <c r="AR292" s="170">
        <f>IF($I279="n/a",0,IF(AR$5-$N$5&gt;$I279-5,$N289-SUM($J292:AQ292),$N289/($I279-5)))</f>
        <v>0</v>
      </c>
      <c r="AS292" s="170">
        <f>IF($I279="n/a",0,IF(AS$5-$N$5&gt;$I279-5,$N289-SUM($J292:AR292),$N289/($I279-5)))</f>
        <v>0</v>
      </c>
      <c r="AT292" s="170">
        <f>IF($I279="n/a",0,IF(AT$5-$N$5&gt;$I279-5,$N289-SUM($J292:AS292),$N289/($I279-5)))</f>
        <v>0</v>
      </c>
      <c r="AU292" s="170">
        <f>IF($I279="n/a",0,IF(AU$5-$N$5&gt;$I279-5,$N289-SUM($J292:AT292),$N289/($I279-5)))</f>
        <v>0</v>
      </c>
      <c r="AV292" s="170">
        <f>IF($I279="n/a",0,IF(AV$5-$N$5&gt;$I279-5,$N289-SUM($J292:AU292),$N289/($I279-5)))</f>
        <v>0</v>
      </c>
      <c r="AW292" s="170">
        <f>IF($I279="n/a",0,IF(AW$5-$N$5&gt;$I279-5,$N289-SUM($J292:AV292),$N289/($I279-5)))</f>
        <v>0</v>
      </c>
      <c r="AX292" s="170">
        <f>IF($I279="n/a",0,IF(AX$5-$N$5&gt;$I279-5,$N289-SUM($J292:AW292),$N289/($I279-5)))</f>
        <v>0</v>
      </c>
      <c r="AY292" s="170">
        <f>IF($I279="n/a",0,IF(AY$5-$N$5&gt;$I279-5,$N289-SUM($J292:AX292),$N289/($I279-5)))</f>
        <v>0</v>
      </c>
      <c r="AZ292" s="170">
        <f>IF($I279="n/a",0,IF(AZ$5-$N$5&gt;$I279-5,$N289-SUM($J292:AY292),$N289/($I279-5)))</f>
        <v>0</v>
      </c>
      <c r="BA292" s="170">
        <f>IF($I279="n/a",0,IF(BA$5-$N$5&gt;$I279-5,$N289-SUM($J292:AZ292),$N289/($I279-5)))</f>
        <v>0</v>
      </c>
      <c r="BB292" s="170">
        <f>IF($I279="n/a",0,IF(BB$5-$N$5&gt;$I279-5,$N289-SUM($J292:BA292),$N289/($I279-5)))</f>
        <v>0</v>
      </c>
      <c r="BC292" s="170">
        <f>IF($I279="n/a",0,IF(BC$5-$N$5&gt;$I279-5,$N289-SUM($J292:BB292),$N289/($I279-5)))</f>
        <v>0</v>
      </c>
      <c r="BD292" s="170">
        <f>IF($I279="n/a",0,IF(BD$5-$N$5&gt;$I279-5,$N289-SUM($J292:BC292),$N289/($I279-5)))</f>
        <v>0</v>
      </c>
      <c r="BE292" s="170">
        <f>IF($I279="n/a",0,IF(BE$5-$N$5&gt;$I279-5,$N289-SUM($J292:BD292),$N289/($I279-5)))</f>
        <v>0</v>
      </c>
      <c r="BF292" s="170">
        <f>IF($I279="n/a",0,IF(BF$5-$N$5&gt;$I279-5,$N289-SUM($J292:BE292),$N289/($I279-5)))</f>
        <v>0</v>
      </c>
      <c r="BG292" s="170">
        <f>IF($I279="n/a",0,IF(BG$5-$N$5&gt;$I279-5,$N289-SUM($J292:BF292),$N289/($I279-5)))</f>
        <v>0</v>
      </c>
      <c r="BH292" s="170">
        <f>IF($I279="n/a",0,IF(BH$5-$N$5&gt;$I279-5,$N289-SUM($J292:BG292),$N289/($I279-5)))</f>
        <v>0</v>
      </c>
      <c r="BI292" s="170">
        <f>IF($I279="n/a",0,IF(BI$5-$N$5&gt;$I279-5,$N289-SUM($J292:BH292),$N289/($I279-5)))</f>
        <v>0</v>
      </c>
      <c r="BJ292" s="170">
        <f>IF($I279="n/a",0,IF(BJ$5-$N$5&gt;$I279-5,$N289-SUM($J292:BI292),$N289/($I279-5)))</f>
        <v>0</v>
      </c>
      <c r="BK292" s="170">
        <f>IF($I279="n/a",0,IF(BK$5-$N$5&gt;$I279-5,$N289-SUM($J292:BJ292),$N289/($I279-5)))</f>
        <v>0</v>
      </c>
      <c r="BL292" s="170">
        <f>IF($I279="n/a",0,IF(BL$5-$N$5&gt;$I279-5,$N289-SUM($J292:BK292),$N289/($I279-5)))</f>
        <v>0</v>
      </c>
      <c r="BM292" s="170">
        <f>IF($I279="n/a",0,IF(BM$5-$N$5&gt;$I279-5,$N289-SUM($J292:BL292),$N289/($I279-5)))</f>
        <v>0</v>
      </c>
      <c r="BN292" s="170">
        <f>IF($I279="n/a",0,IF(BN$5-$N$5&gt;$I279-5,$N289-SUM($J292:BM292),$N289/($I279-5)))</f>
        <v>0</v>
      </c>
      <c r="BO292" s="170">
        <f>IF($I279="n/a",0,IF(BO$5-$N$5&gt;$I279-5,$N289-SUM($J292:BN292),$N289/($I279-5)))</f>
        <v>0</v>
      </c>
      <c r="BP292" s="170">
        <f>IF($I279="n/a",0,IF(BP$5-$N$5&gt;$I279-5,$N289-SUM($J292:BO292),$N289/($I279-5)))</f>
        <v>0</v>
      </c>
      <c r="BQ292" s="170">
        <f>IF($I279="n/a",0,IF(BQ$5-$N$5&gt;$I279-5,$N289-SUM($J292:BP292),$N289/($I279-5)))</f>
        <v>0</v>
      </c>
    </row>
    <row r="293" spans="1:69" ht="12.75" customHeight="1">
      <c r="D293" s="22">
        <v>2011</v>
      </c>
      <c r="E293" s="1" t="s">
        <v>25</v>
      </c>
      <c r="I293" s="34"/>
      <c r="J293" s="4">
        <f>IF(J$5&lt;=$D293,0,IF(SUM($D293,I279)&gt;J$5,$J290/I279,$J290-SUM($I293:I293)))</f>
        <v>0</v>
      </c>
      <c r="K293" s="4">
        <f>IF(K$5&lt;=$D293,0,IF(SUM($D293,I279)&gt;K$5,$J290/I279,$J290-SUM($I293:J293)))</f>
        <v>3.5241469913049301</v>
      </c>
      <c r="L293" s="4">
        <f>IF(L$5&lt;=$D293,0,IF(SUM($D293,I279)&gt;L$5,$J290/I279,$J290-SUM($I293:K293)))</f>
        <v>3.5241469913049301</v>
      </c>
      <c r="M293" s="4">
        <f>IF(M$5&lt;=$D293,0,IF(SUM($D293,I279)&gt;M$5,$J290/I279,$J290-SUM($I293:L293)))</f>
        <v>3.5241469913049301</v>
      </c>
      <c r="N293" s="4">
        <f>IF(N$5&lt;=$D293,0,IF(SUM($D293,I279)&gt;N$5,$J290/I279,$J290-SUM($I293:M293)))</f>
        <v>3.5241469913049301</v>
      </c>
      <c r="O293" s="4">
        <f>IF(O$5&lt;=$D293,0,IF(SUM($D293,I279)&gt;O$5,$J290/I279,$J290-SUM($I293:N293)))</f>
        <v>3.5241469913049301</v>
      </c>
      <c r="P293" s="4">
        <f>IF(P$5&lt;=$D293,0,IF(SUM($D293,I279)&gt;P$5,$J290/I279,$J290-SUM($I293:O293)))</f>
        <v>0.3543864990344332</v>
      </c>
      <c r="Q293" s="4">
        <f>IF(Q$5&lt;=$D293,0,IF(SUM($D293,I279)&gt;Q$5,$J290/I279,$J290-SUM($I293:P293)))</f>
        <v>0</v>
      </c>
      <c r="R293" s="4">
        <f>IF(R$5&lt;=$D293,0,IF(SUM($D293,I279)&gt;R$5,$J290/I279,$J290-SUM($I293:Q293)))</f>
        <v>0</v>
      </c>
      <c r="S293" s="4">
        <f>IF(S$5&lt;=$D293,0,IF(SUM($D293,I279)&gt;S$5,$J290/I279,$J290-SUM($I293:R293)))</f>
        <v>0</v>
      </c>
      <c r="T293" s="4">
        <f>IF(T$5&lt;=$D293,0,IF(SUM($D293,I279)&gt;T$5,$J290/I279,$J290-SUM($I293:S293)))</f>
        <v>0</v>
      </c>
      <c r="U293" s="4">
        <f>IF(U$5&lt;=$D293,0,IF(SUM($D293,I279)&gt;U$5,$J290/I279,$J290-SUM($I293:T293)))</f>
        <v>0</v>
      </c>
      <c r="V293" s="4">
        <f>IF(V$5&lt;=$D293,0,IF(SUM($D293,I279)&gt;V$5,$J290/I279,$J290-SUM($I293:U293)))</f>
        <v>0</v>
      </c>
      <c r="W293" s="4">
        <f>IF(W$5&lt;=$D293,0,IF(SUM($D293,I279)&gt;W$5,$J290/I279,$J290-SUM($I293:V293)))</f>
        <v>0</v>
      </c>
      <c r="X293" s="4">
        <f>IF(X$5&lt;=$D293,0,IF(SUM($D293,I279)&gt;X$5,$J290/I279,$J290-SUM($I293:W293)))</f>
        <v>0</v>
      </c>
      <c r="Y293" s="4">
        <f>IF(Y$5&lt;=$D293,0,IF(SUM($D293,I279)&gt;Y$5,$J290/I279,$J290-SUM($I293:X293)))</f>
        <v>0</v>
      </c>
      <c r="Z293" s="4">
        <f>IF(Z$5&lt;=$D293,0,IF(SUM($D293,I279)&gt;Z$5,$J290/I279,$J290-SUM($I293:Y293)))</f>
        <v>0</v>
      </c>
      <c r="AA293" s="4">
        <f>IF(AA$5&lt;=$D293,0,IF(SUM($D293,I279)&gt;AA$5,$J290/I279,$J290-SUM($I293:Z293)))</f>
        <v>0</v>
      </c>
      <c r="AB293" s="4">
        <f>IF(AB$5&lt;=$D293,0,IF(SUM($D293,I279)&gt;AB$5,$J290/I279,$J290-SUM($I293:AA293)))</f>
        <v>0</v>
      </c>
      <c r="AC293" s="4">
        <f>IF(AC$5&lt;=$D293,0,IF(SUM($D293,I279)&gt;AC$5,$J290/I279,$J290-SUM($I293:AB293)))</f>
        <v>0</v>
      </c>
      <c r="AD293" s="4">
        <f>IF(AD$5&lt;=$D293,0,IF(SUM($D293,I279)&gt;AD$5,$J290/I279,$J290-SUM($I293:AC293)))</f>
        <v>0</v>
      </c>
      <c r="AE293" s="4">
        <f>IF(AE$5&lt;=$D293,0,IF(SUM($D293,I279)&gt;AE$5,$J290/I279,$J290-SUM($I293:AD293)))</f>
        <v>0</v>
      </c>
      <c r="AF293" s="4">
        <f>IF(AF$5&lt;=$D293,0,IF(SUM($D293,I279)&gt;AF$5,$J290/I279,$J290-SUM($I293:AE293)))</f>
        <v>0</v>
      </c>
      <c r="AG293" s="4">
        <f>IF(AG$5&lt;=$D293,0,IF(SUM($D293,I279)&gt;AG$5,$J290/I279,$J290-SUM($I293:AF293)))</f>
        <v>0</v>
      </c>
      <c r="AH293" s="4">
        <f>IF(AH$5&lt;=$D293,0,IF(SUM($D293,I279)&gt;AH$5,$J290/I279,$J290-SUM($I293:AG293)))</f>
        <v>0</v>
      </c>
      <c r="AI293" s="4">
        <f>IF(AI$5&lt;=$D293,0,IF(SUM($D293,I279)&gt;AI$5,$J290/I279,$J290-SUM($I293:AH293)))</f>
        <v>0</v>
      </c>
      <c r="AJ293" s="4">
        <f>IF(AJ$5&lt;=$D293,0,IF(SUM($D293,I279)&gt;AJ$5,$J290/I279,$J290-SUM($I293:AI293)))</f>
        <v>0</v>
      </c>
      <c r="AK293" s="4">
        <f>IF(AK$5&lt;=$D293,0,IF(SUM($D293,I279)&gt;AK$5,$J290/I279,$J290-SUM($I293:AJ293)))</f>
        <v>0</v>
      </c>
      <c r="AL293" s="4">
        <f>IF(AL$5&lt;=$D293,0,IF(SUM($D293,I279)&gt;AL$5,$J290/I279,$J290-SUM($I293:AK293)))</f>
        <v>0</v>
      </c>
      <c r="AM293" s="4">
        <f>IF(AM$5&lt;=$D293,0,IF(SUM($D293,I279)&gt;AM$5,$J290/I279,$J290-SUM($I293:AL293)))</f>
        <v>0</v>
      </c>
      <c r="AN293" s="4">
        <f>IF(AN$5&lt;=$D293,0,IF(SUM($D293,I279)&gt;AN$5,$J290/I279,$J290-SUM($I293:AM293)))</f>
        <v>0</v>
      </c>
      <c r="AO293" s="4">
        <f>IF(AO$5&lt;=$D293,0,IF(SUM($D293,I279)&gt;AO$5,$J290/I279,$J290-SUM($I293:AN293)))</f>
        <v>0</v>
      </c>
      <c r="AP293" s="4">
        <f>IF(AP$5&lt;=$D293,0,IF(SUM($D293,I279)&gt;AP$5,$J290/I279,$J290-SUM($I293:AO293)))</f>
        <v>0</v>
      </c>
      <c r="AQ293" s="4">
        <f>IF(AQ$5&lt;=$D293,0,IF(SUM($D293,I279)&gt;AQ$5,$J290/I279,$J290-SUM($I293:AP293)))</f>
        <v>0</v>
      </c>
      <c r="AR293" s="4">
        <f>IF(AR$5&lt;=$D293,0,IF(SUM($D293,I279)&gt;AR$5,$J290/I279,$J290-SUM($I293:AQ293)))</f>
        <v>0</v>
      </c>
      <c r="AS293" s="4">
        <f>IF(AS$5&lt;=$D293,0,IF(SUM($D293,I279)&gt;AS$5,$J290/I279,$J290-SUM($I293:AR293)))</f>
        <v>0</v>
      </c>
      <c r="AT293" s="4">
        <f>IF(AT$5&lt;=$D293,0,IF(SUM($D293,I279)&gt;AT$5,$J290/I279,$J290-SUM($I293:AS293)))</f>
        <v>0</v>
      </c>
      <c r="AU293" s="4">
        <f>IF(AU$5&lt;=$D293,0,IF(SUM($D293,I279)&gt;AU$5,$J290/I279,$J290-SUM($I293:AT293)))</f>
        <v>0</v>
      </c>
      <c r="AV293" s="4">
        <f>IF(AV$5&lt;=$D293,0,IF(SUM($D293,I279)&gt;AV$5,$J290/I279,$J290-SUM($I293:AU293)))</f>
        <v>0</v>
      </c>
      <c r="AW293" s="4">
        <f>IF(AW$5&lt;=$D293,0,IF(SUM($D293,I279)&gt;AW$5,$J290/I279,$J290-SUM($I293:AV293)))</f>
        <v>0</v>
      </c>
      <c r="AX293" s="4">
        <f>IF(AX$5&lt;=$D293,0,IF(SUM($D293,I279)&gt;AX$5,$J290/I279,$J290-SUM($I293:AW293)))</f>
        <v>0</v>
      </c>
      <c r="AY293" s="4">
        <f>IF(AY$5&lt;=$D293,0,IF(SUM($D293,I279)&gt;AY$5,$J290/I279,$J290-SUM($I293:AX293)))</f>
        <v>0</v>
      </c>
      <c r="AZ293" s="4">
        <f>IF(AZ$5&lt;=$D293,0,IF(SUM($D293,I279)&gt;AZ$5,$J290/I279,$J290-SUM($I293:AY293)))</f>
        <v>0</v>
      </c>
      <c r="BA293" s="4">
        <f>IF(BA$5&lt;=$D293,0,IF(SUM($D293,I279)&gt;BA$5,$J290/I279,$J290-SUM($I293:AZ293)))</f>
        <v>0</v>
      </c>
      <c r="BB293" s="4">
        <f>IF(BB$5&lt;=$D293,0,IF(SUM($D293,I279)&gt;BB$5,$J290/I279,$J290-SUM($I293:BA293)))</f>
        <v>0</v>
      </c>
      <c r="BC293" s="4">
        <f>IF(BC$5&lt;=$D293,0,IF(SUM($D293,I279)&gt;BC$5,$J290/I279,$J290-SUM($I293:BB293)))</f>
        <v>0</v>
      </c>
      <c r="BD293" s="4">
        <f>IF(BD$5&lt;=$D293,0,IF(SUM($D293,I279)&gt;BD$5,$J290/I279,$J290-SUM($I293:BC293)))</f>
        <v>0</v>
      </c>
      <c r="BE293" s="4">
        <f>IF(BE$5&lt;=$D293,0,IF(SUM($D293,I279)&gt;BE$5,$J290/I279,$J290-SUM($I293:BD293)))</f>
        <v>0</v>
      </c>
      <c r="BF293" s="4">
        <f>IF(BF$5&lt;=$D293,0,IF(SUM($D293,I279)&gt;BF$5,$J290/I279,$J290-SUM($I293:BE293)))</f>
        <v>0</v>
      </c>
      <c r="BG293" s="4">
        <f>IF(BG$5&lt;=$D293,0,IF(SUM($D293,I279)&gt;BG$5,$J290/I279,$J290-SUM($I293:BF293)))</f>
        <v>0</v>
      </c>
      <c r="BH293" s="4">
        <f>IF(BH$5&lt;=$D293,0,IF(SUM($D293,I279)&gt;BH$5,$J290/I279,$J290-SUM($I293:BG293)))</f>
        <v>0</v>
      </c>
      <c r="BI293" s="4">
        <f>IF(BI$5&lt;=$D293,0,IF(SUM($D293,I279)&gt;BI$5,$J290/I279,$J290-SUM($I293:BH293)))</f>
        <v>0</v>
      </c>
      <c r="BJ293" s="4">
        <f>IF(BJ$5&lt;=$D293,0,IF(SUM($D293,I279)&gt;BJ$5,$J290/I279,$J290-SUM($I293:BI293)))</f>
        <v>0</v>
      </c>
      <c r="BK293" s="4">
        <f>IF(BK$5&lt;=$D293,0,IF(SUM($D293,I279)&gt;BK$5,$J290/I279,$J290-SUM($I293:BJ293)))</f>
        <v>0</v>
      </c>
      <c r="BL293" s="4">
        <f>IF(BL$5&lt;=$D293,0,IF(SUM($D293,I279)&gt;BL$5,$J290/I279,$J290-SUM($I293:BK293)))</f>
        <v>0</v>
      </c>
      <c r="BM293" s="4">
        <f>IF(BM$5&lt;=$D293,0,IF(SUM($D293,I279)&gt;BM$5,$J290/I279,$J290-SUM($I293:BL293)))</f>
        <v>0</v>
      </c>
      <c r="BN293" s="4">
        <f>IF(BN$5&lt;=$D293,0,IF(SUM($D293,I279)&gt;BN$5,$J290/I279,$J290-SUM($I293:BM293)))</f>
        <v>0</v>
      </c>
      <c r="BO293" s="4">
        <f>IF(BO$5&lt;=$D293,0,IF(SUM($D293,I279)&gt;BO$5,$J290/I279,$J290-SUM($I293:BN293)))</f>
        <v>0</v>
      </c>
      <c r="BP293" s="4">
        <f>IF(BP$5&lt;=$D293,0,IF(SUM($D293,I279)&gt;BP$5,$J290/I279,$J290-SUM($I293:BO293)))</f>
        <v>0</v>
      </c>
      <c r="BQ293" s="4">
        <f>IF(BQ$5&lt;=$D293,0,IF(SUM($D293,I279)&gt;BQ$5,$J290/I279,$J290-SUM($I293:BP293)))</f>
        <v>0</v>
      </c>
    </row>
    <row r="294" spans="1:69" ht="12.75" customHeight="1">
      <c r="D294" s="23">
        <f>D293+1</f>
        <v>2012</v>
      </c>
      <c r="E294" s="1" t="s">
        <v>25</v>
      </c>
      <c r="I294" s="34"/>
      <c r="J294" s="4">
        <f>IF(J$5&lt;=$D294,0,IF(SUM($D294,I279)&gt;J$5,$K290/I279,$K290-SUM($I294:I294)))</f>
        <v>0</v>
      </c>
      <c r="K294" s="4">
        <f>IF(K$5&lt;=$D294,0,IF(SUM($D294,I279)&gt;K$5,$K290/I279,$K290-SUM($I294:J294)))</f>
        <v>0</v>
      </c>
      <c r="L294" s="4">
        <f>IF(L$5&lt;=$D294,0,IF(SUM($D294,I279)&gt;L$5,$K290/I279,$K290-SUM($I294:K294)))</f>
        <v>4.6794626453886687</v>
      </c>
      <c r="M294" s="4">
        <f>IF(M$5&lt;=$D294,0,IF(SUM($D294,I279)&gt;M$5,$K290/I279,$K290-SUM($I294:L294)))</f>
        <v>4.6794626453886687</v>
      </c>
      <c r="N294" s="4">
        <f>IF(N$5&lt;=$D294,0,IF(SUM($D294,I279)&gt;N$5,$K290/I279,$K290-SUM($I294:M294)))</f>
        <v>4.6794626453886687</v>
      </c>
      <c r="O294" s="4">
        <f>IF(O$5&lt;=$D294,0,IF(SUM($D294,I279)&gt;O$5,$K290/I279,$K290-SUM($I294:N294)))</f>
        <v>4.6794626453886687</v>
      </c>
      <c r="P294" s="4">
        <f>IF(P$5&lt;=$D294,0,IF(SUM($D294,I279)&gt;P$5,$K290/I279,$K290-SUM($I294:O294)))</f>
        <v>4.6794626453886687</v>
      </c>
      <c r="Q294" s="4">
        <f>IF(Q$5&lt;=$D294,0,IF(SUM($D294,I279)&gt;Q$5,$K290/I279,$K290-SUM($I294:P294)))</f>
        <v>0.47056447655369738</v>
      </c>
      <c r="R294" s="4">
        <f>IF(R$5&lt;=$D294,0,IF(SUM($D294,I279)&gt;R$5,$K290/I279,$K290-SUM($I294:Q294)))</f>
        <v>0</v>
      </c>
      <c r="S294" s="4">
        <f>IF(S$5&lt;=$D294,0,IF(SUM($D294,I279)&gt;S$5,$K290/I279,$K290-SUM($I294:R294)))</f>
        <v>0</v>
      </c>
      <c r="T294" s="4">
        <f>IF(T$5&lt;=$D294,0,IF(SUM($D294,I279)&gt;T$5,$K290/I279,$K290-SUM($I294:S294)))</f>
        <v>0</v>
      </c>
      <c r="U294" s="4">
        <f>IF(U$5&lt;=$D294,0,IF(SUM($D294,I279)&gt;U$5,$K290/I279,$K290-SUM($I294:T294)))</f>
        <v>0</v>
      </c>
      <c r="V294" s="4">
        <f>IF(V$5&lt;=$D294,0,IF(SUM($D294,I279)&gt;V$5,$K290/I279,$K290-SUM($I294:U294)))</f>
        <v>0</v>
      </c>
      <c r="W294" s="4">
        <f>IF(W$5&lt;=$D294,0,IF(SUM($D294,I279)&gt;W$5,$K290/I279,$K290-SUM($I294:V294)))</f>
        <v>0</v>
      </c>
      <c r="X294" s="4">
        <f>IF(X$5&lt;=$D294,0,IF(SUM($D294,I279)&gt;X$5,$K290/I279,$K290-SUM($I294:W294)))</f>
        <v>0</v>
      </c>
      <c r="Y294" s="4">
        <f>IF(Y$5&lt;=$D294,0,IF(SUM($D294,I279)&gt;Y$5,$K290/I279,$K290-SUM($I294:X294)))</f>
        <v>0</v>
      </c>
      <c r="Z294" s="4">
        <f>IF(Z$5&lt;=$D294,0,IF(SUM($D294,I279)&gt;Z$5,$K290/I279,$K290-SUM($I294:Y294)))</f>
        <v>0</v>
      </c>
      <c r="AA294" s="4">
        <f>IF(AA$5&lt;=$D294,0,IF(SUM($D294,I279)&gt;AA$5,$K290/I279,$K290-SUM($I294:Z294)))</f>
        <v>0</v>
      </c>
      <c r="AB294" s="4">
        <f>IF(AB$5&lt;=$D294,0,IF(SUM($D294,I279)&gt;AB$5,$K290/I279,$K290-SUM($I294:AA294)))</f>
        <v>0</v>
      </c>
      <c r="AC294" s="4">
        <f>IF(AC$5&lt;=$D294,0,IF(SUM($D294,I279)&gt;AC$5,$K290/I279,$K290-SUM($I294:AB294)))</f>
        <v>0</v>
      </c>
      <c r="AD294" s="4">
        <f>IF(AD$5&lt;=$D294,0,IF(SUM($D294,I279)&gt;AD$5,$K290/I279,$K290-SUM($I294:AC294)))</f>
        <v>0</v>
      </c>
      <c r="AE294" s="4">
        <f>IF(AE$5&lt;=$D294,0,IF(SUM($D294,I279)&gt;AE$5,$K290/I279,$K290-SUM($I294:AD294)))</f>
        <v>0</v>
      </c>
      <c r="AF294" s="4">
        <f>IF(AF$5&lt;=$D294,0,IF(SUM($D294,I279)&gt;AF$5,$K290/I279,$K290-SUM($I294:AE294)))</f>
        <v>0</v>
      </c>
      <c r="AG294" s="4">
        <f>IF(AG$5&lt;=$D294,0,IF(SUM($D294,I279)&gt;AG$5,$K290/I279,$K290-SUM($I294:AF294)))</f>
        <v>0</v>
      </c>
      <c r="AH294" s="4">
        <f>IF(AH$5&lt;=$D294,0,IF(SUM($D294,I279)&gt;AH$5,$K290/I279,$K290-SUM($I294:AG294)))</f>
        <v>0</v>
      </c>
      <c r="AI294" s="4">
        <f>IF(AI$5&lt;=$D294,0,IF(SUM($D294,I279)&gt;AI$5,$K290/I279,$K290-SUM($I294:AH294)))</f>
        <v>0</v>
      </c>
      <c r="AJ294" s="4">
        <f>IF(AJ$5&lt;=$D294,0,IF(SUM($D294,I279)&gt;AJ$5,$K290/I279,$K290-SUM($I294:AI294)))</f>
        <v>0</v>
      </c>
      <c r="AK294" s="4">
        <f>IF(AK$5&lt;=$D294,0,IF(SUM($D294,I279)&gt;AK$5,$K290/I279,$K290-SUM($I294:AJ294)))</f>
        <v>0</v>
      </c>
      <c r="AL294" s="4">
        <f>IF(AL$5&lt;=$D294,0,IF(SUM($D294,I279)&gt;AL$5,$K290/I279,$K290-SUM($I294:AK294)))</f>
        <v>0</v>
      </c>
      <c r="AM294" s="4">
        <f>IF(AM$5&lt;=$D294,0,IF(SUM($D294,I279)&gt;AM$5,$K290/I279,$K290-SUM($I294:AL294)))</f>
        <v>0</v>
      </c>
      <c r="AN294" s="4">
        <f>IF(AN$5&lt;=$D294,0,IF(SUM($D294,I279)&gt;AN$5,$K290/I279,$K290-SUM($I294:AM294)))</f>
        <v>0</v>
      </c>
      <c r="AO294" s="4">
        <f>IF(AO$5&lt;=$D294,0,IF(SUM($D294,I279)&gt;AO$5,$K290/I279,$K290-SUM($I294:AN294)))</f>
        <v>0</v>
      </c>
      <c r="AP294" s="4">
        <f>IF(AP$5&lt;=$D294,0,IF(SUM($D294,I279)&gt;AP$5,$K290/I279,$K290-SUM($I294:AO294)))</f>
        <v>0</v>
      </c>
      <c r="AQ294" s="4">
        <f>IF(AQ$5&lt;=$D294,0,IF(SUM($D294,I279)&gt;AQ$5,$K290/I279,$K290-SUM($I294:AP294)))</f>
        <v>0</v>
      </c>
      <c r="AR294" s="4">
        <f>IF(AR$5&lt;=$D294,0,IF(SUM($D294,I279)&gt;AR$5,$K290/I279,$K290-SUM($I294:AQ294)))</f>
        <v>0</v>
      </c>
      <c r="AS294" s="4">
        <f>IF(AS$5&lt;=$D294,0,IF(SUM($D294,I279)&gt;AS$5,$K290/I279,$K290-SUM($I294:AR294)))</f>
        <v>0</v>
      </c>
      <c r="AT294" s="4">
        <f>IF(AT$5&lt;=$D294,0,IF(SUM($D294,I279)&gt;AT$5,$K290/I279,$K290-SUM($I294:AS294)))</f>
        <v>0</v>
      </c>
      <c r="AU294" s="4">
        <f>IF(AU$5&lt;=$D294,0,IF(SUM($D294,I279)&gt;AU$5,$K290/I279,$K290-SUM($I294:AT294)))</f>
        <v>0</v>
      </c>
      <c r="AV294" s="4">
        <f>IF(AV$5&lt;=$D294,0,IF(SUM($D294,I279)&gt;AV$5,$K290/I279,$K290-SUM($I294:AU294)))</f>
        <v>0</v>
      </c>
      <c r="AW294" s="4">
        <f>IF(AW$5&lt;=$D294,0,IF(SUM($D294,I279)&gt;AW$5,$K290/I279,$K290-SUM($I294:AV294)))</f>
        <v>0</v>
      </c>
      <c r="AX294" s="4">
        <f>IF(AX$5&lt;=$D294,0,IF(SUM($D294,I279)&gt;AX$5,$K290/I279,$K290-SUM($I294:AW294)))</f>
        <v>0</v>
      </c>
      <c r="AY294" s="4">
        <f>IF(AY$5&lt;=$D294,0,IF(SUM($D294,I279)&gt;AY$5,$K290/I279,$K290-SUM($I294:AX294)))</f>
        <v>0</v>
      </c>
      <c r="AZ294" s="4">
        <f>IF(AZ$5&lt;=$D294,0,IF(SUM($D294,I279)&gt;AZ$5,$K290/I279,$K290-SUM($I294:AY294)))</f>
        <v>0</v>
      </c>
      <c r="BA294" s="4">
        <f>IF(BA$5&lt;=$D294,0,IF(SUM($D294,I279)&gt;BA$5,$K290/I279,$K290-SUM($I294:AZ294)))</f>
        <v>0</v>
      </c>
      <c r="BB294" s="4">
        <f>IF(BB$5&lt;=$D294,0,IF(SUM($D294,I279)&gt;BB$5,$K290/I279,$K290-SUM($I294:BA294)))</f>
        <v>0</v>
      </c>
      <c r="BC294" s="4">
        <f>IF(BC$5&lt;=$D294,0,IF(SUM($D294,I279)&gt;BC$5,$K290/I279,$K290-SUM($I294:BB294)))</f>
        <v>0</v>
      </c>
      <c r="BD294" s="4">
        <f>IF(BD$5&lt;=$D294,0,IF(SUM($D294,I279)&gt;BD$5,$K290/I279,$K290-SUM($I294:BC294)))</f>
        <v>0</v>
      </c>
      <c r="BE294" s="4">
        <f>IF(BE$5&lt;=$D294,0,IF(SUM($D294,I279)&gt;BE$5,$K290/I279,$K290-SUM($I294:BD294)))</f>
        <v>0</v>
      </c>
      <c r="BF294" s="4">
        <f>IF(BF$5&lt;=$D294,0,IF(SUM($D294,I279)&gt;BF$5,$K290/I279,$K290-SUM($I294:BE294)))</f>
        <v>0</v>
      </c>
      <c r="BG294" s="4">
        <f>IF(BG$5&lt;=$D294,0,IF(SUM($D294,I279)&gt;BG$5,$K290/I279,$K290-SUM($I294:BF294)))</f>
        <v>0</v>
      </c>
      <c r="BH294" s="4">
        <f>IF(BH$5&lt;=$D294,0,IF(SUM($D294,I279)&gt;BH$5,$K290/I279,$K290-SUM($I294:BG294)))</f>
        <v>0</v>
      </c>
      <c r="BI294" s="4">
        <f>IF(BI$5&lt;=$D294,0,IF(SUM($D294,I279)&gt;BI$5,$K290/I279,$K290-SUM($I294:BH294)))</f>
        <v>0</v>
      </c>
      <c r="BJ294" s="4">
        <f>IF(BJ$5&lt;=$D294,0,IF(SUM($D294,I279)&gt;BJ$5,$K290/I279,$K290-SUM($I294:BI294)))</f>
        <v>0</v>
      </c>
      <c r="BK294" s="4">
        <f>IF(BK$5&lt;=$D294,0,IF(SUM($D294,I279)&gt;BK$5,$K290/I279,$K290-SUM($I294:BJ294)))</f>
        <v>0</v>
      </c>
      <c r="BL294" s="4">
        <f>IF(BL$5&lt;=$D294,0,IF(SUM($D294,I279)&gt;BL$5,$K290/I279,$K290-SUM($I294:BK294)))</f>
        <v>0</v>
      </c>
      <c r="BM294" s="4">
        <f>IF(BM$5&lt;=$D294,0,IF(SUM($D294,I279)&gt;BM$5,$K290/I279,$K290-SUM($I294:BL294)))</f>
        <v>0</v>
      </c>
      <c r="BN294" s="4">
        <f>IF(BN$5&lt;=$D294,0,IF(SUM($D294,I279)&gt;BN$5,$K290/I279,$K290-SUM($I294:BM294)))</f>
        <v>0</v>
      </c>
      <c r="BO294" s="4">
        <f>IF(BO$5&lt;=$D294,0,IF(SUM($D294,I279)&gt;BO$5,$K290/I279,$K290-SUM($I294:BN294)))</f>
        <v>0</v>
      </c>
      <c r="BP294" s="4">
        <f>IF(BP$5&lt;=$D294,0,IF(SUM($D294,I279)&gt;BP$5,$K290/I279,$K290-SUM($I294:BO294)))</f>
        <v>0</v>
      </c>
      <c r="BQ294" s="4">
        <f>IF(BQ$5&lt;=$D294,0,IF(SUM($D294,I279)&gt;BQ$5,$K290/I279,$K290-SUM($I294:BP294)))</f>
        <v>0</v>
      </c>
    </row>
    <row r="295" spans="1:69" ht="12.75" customHeight="1">
      <c r="D295" s="23">
        <f t="shared" ref="D295:D322" si="355">D294+1</f>
        <v>2013</v>
      </c>
      <c r="E295" s="1" t="s">
        <v>25</v>
      </c>
      <c r="I295" s="34"/>
      <c r="J295" s="4">
        <f>IF(J$5&lt;=$D295,0,IF(SUM($D295,I279)&gt;J$5,$L290/I279,$L290-SUM($I295:I295)))</f>
        <v>0</v>
      </c>
      <c r="K295" s="4">
        <f>IF(K$5&lt;=$D295,0,IF(SUM($D295,I279)&gt;K$5,$L290/I279,$L290-SUM($I295:J295)))</f>
        <v>0</v>
      </c>
      <c r="L295" s="4">
        <f>IF(L$5&lt;=$D295,0,IF(SUM($D295,I279)&gt;L$5,$L290/I279,$L290-SUM($I295:K295)))</f>
        <v>0</v>
      </c>
      <c r="M295" s="4">
        <f>IF(M$5&lt;=$D295,0,IF(SUM($D295,I279)&gt;M$5,$L290/I279,$L290-SUM($I295:L295)))</f>
        <v>1.7530386478886544</v>
      </c>
      <c r="N295" s="4">
        <f>IF(N$5&lt;=$D295,0,IF(SUM($D295,I279)&gt;N$5,$L290/I279,$L290-SUM($I295:M295)))</f>
        <v>1.7530386478886544</v>
      </c>
      <c r="O295" s="4">
        <f>IF(O$5&lt;=$D295,0,IF(SUM($D295,I279)&gt;O$5,$L290/I279,$L290-SUM($I295:N295)))</f>
        <v>1.7530386478886544</v>
      </c>
      <c r="P295" s="4">
        <f>IF(P$5&lt;=$D295,0,IF(SUM($D295,I279)&gt;P$5,$L290/I279,$L290-SUM($I295:O295)))</f>
        <v>1.7530386478886544</v>
      </c>
      <c r="Q295" s="4">
        <f>IF(Q$5&lt;=$D295,0,IF(SUM($D295,I279)&gt;Q$5,$L290/I279,$L290-SUM($I295:P295)))</f>
        <v>1.7530386478886544</v>
      </c>
      <c r="R295" s="4">
        <f>IF(R$5&lt;=$D295,0,IF(SUM($D295,I279)&gt;R$5,$L290/I279,$L290-SUM($I295:Q295)))</f>
        <v>0.17628470964182874</v>
      </c>
      <c r="S295" s="4">
        <f>IF(S$5&lt;=$D295,0,IF(SUM($D295,I279)&gt;S$5,$L290/I279,$L290-SUM($I295:R295)))</f>
        <v>0</v>
      </c>
      <c r="T295" s="4">
        <f>IF(T$5&lt;=$D295,0,IF(SUM($D295,I279)&gt;T$5,$L290/I279,$L290-SUM($I295:S295)))</f>
        <v>0</v>
      </c>
      <c r="U295" s="4">
        <f>IF(U$5&lt;=$D295,0,IF(SUM($D295,I279)&gt;U$5,$L290/I279,$L290-SUM($I295:T295)))</f>
        <v>0</v>
      </c>
      <c r="V295" s="4">
        <f>IF(V$5&lt;=$D295,0,IF(SUM($D295,I279)&gt;V$5,$L290/I279,$L290-SUM($I295:U295)))</f>
        <v>0</v>
      </c>
      <c r="W295" s="4">
        <f>IF(W$5&lt;=$D295,0,IF(SUM($D295,I279)&gt;W$5,$L290/I279,$L290-SUM($I295:V295)))</f>
        <v>0</v>
      </c>
      <c r="X295" s="4">
        <f>IF(X$5&lt;=$D295,0,IF(SUM($D295,I279)&gt;X$5,$L290/I279,$L290-SUM($I295:W295)))</f>
        <v>0</v>
      </c>
      <c r="Y295" s="4">
        <f>IF(Y$5&lt;=$D295,0,IF(SUM($D295,I279)&gt;Y$5,$L290/I279,$L290-SUM($I295:X295)))</f>
        <v>0</v>
      </c>
      <c r="Z295" s="4">
        <f>IF(Z$5&lt;=$D295,0,IF(SUM($D295,I279)&gt;Z$5,$L290/I279,$L290-SUM($I295:Y295)))</f>
        <v>0</v>
      </c>
      <c r="AA295" s="4">
        <f>IF(AA$5&lt;=$D295,0,IF(SUM($D295,I279)&gt;AA$5,$L290/I279,$L290-SUM($I295:Z295)))</f>
        <v>0</v>
      </c>
      <c r="AB295" s="4">
        <f>IF(AB$5&lt;=$D295,0,IF(SUM($D295,I279)&gt;AB$5,$L290/I279,$L290-SUM($I295:AA295)))</f>
        <v>0</v>
      </c>
      <c r="AC295" s="4">
        <f>IF(AC$5&lt;=$D295,0,IF(SUM($D295,I279)&gt;AC$5,$L290/I279,$L290-SUM($I295:AB295)))</f>
        <v>0</v>
      </c>
      <c r="AD295" s="4">
        <f>IF(AD$5&lt;=$D295,0,IF(SUM($D295,I279)&gt;AD$5,$L290/I279,$L290-SUM($I295:AC295)))</f>
        <v>0</v>
      </c>
      <c r="AE295" s="4">
        <f>IF(AE$5&lt;=$D295,0,IF(SUM($D295,I279)&gt;AE$5,$L290/I279,$L290-SUM($I295:AD295)))</f>
        <v>0</v>
      </c>
      <c r="AF295" s="4">
        <f>IF(AF$5&lt;=$D295,0,IF(SUM($D295,I279)&gt;AF$5,$L290/I279,$L290-SUM($I295:AE295)))</f>
        <v>0</v>
      </c>
      <c r="AG295" s="4">
        <f>IF(AG$5&lt;=$D295,0,IF(SUM($D295,I279)&gt;AG$5,$L290/I279,$L290-SUM($I295:AF295)))</f>
        <v>0</v>
      </c>
      <c r="AH295" s="4">
        <f>IF(AH$5&lt;=$D295,0,IF(SUM($D295,I279)&gt;AH$5,$L290/I279,$L290-SUM($I295:AG295)))</f>
        <v>0</v>
      </c>
      <c r="AI295" s="4">
        <f>IF(AI$5&lt;=$D295,0,IF(SUM($D295,I279)&gt;AI$5,$L290/I279,$L290-SUM($I295:AH295)))</f>
        <v>0</v>
      </c>
      <c r="AJ295" s="4">
        <f>IF(AJ$5&lt;=$D295,0,IF(SUM($D295,I279)&gt;AJ$5,$L290/I279,$L290-SUM($I295:AI295)))</f>
        <v>0</v>
      </c>
      <c r="AK295" s="4">
        <f>IF(AK$5&lt;=$D295,0,IF(SUM($D295,I279)&gt;AK$5,$L290/I279,$L290-SUM($I295:AJ295)))</f>
        <v>0</v>
      </c>
      <c r="AL295" s="4">
        <f>IF(AL$5&lt;=$D295,0,IF(SUM($D295,I279)&gt;AL$5,$L290/I279,$L290-SUM($I295:AK295)))</f>
        <v>0</v>
      </c>
      <c r="AM295" s="4">
        <f>IF(AM$5&lt;=$D295,0,IF(SUM($D295,I279)&gt;AM$5,$L290/I279,$L290-SUM($I295:AL295)))</f>
        <v>0</v>
      </c>
      <c r="AN295" s="4">
        <f>IF(AN$5&lt;=$D295,0,IF(SUM($D295,I279)&gt;AN$5,$L290/I279,$L290-SUM($I295:AM295)))</f>
        <v>0</v>
      </c>
      <c r="AO295" s="4">
        <f>IF(AO$5&lt;=$D295,0,IF(SUM($D295,I279)&gt;AO$5,$L290/I279,$L290-SUM($I295:AN295)))</f>
        <v>0</v>
      </c>
      <c r="AP295" s="4">
        <f>IF(AP$5&lt;=$D295,0,IF(SUM($D295,I279)&gt;AP$5,$L290/I279,$L290-SUM($I295:AO295)))</f>
        <v>0</v>
      </c>
      <c r="AQ295" s="4">
        <f>IF(AQ$5&lt;=$D295,0,IF(SUM($D295,I279)&gt;AQ$5,$L290/I279,$L290-SUM($I295:AP295)))</f>
        <v>0</v>
      </c>
      <c r="AR295" s="4">
        <f>IF(AR$5&lt;=$D295,0,IF(SUM($D295,I279)&gt;AR$5,$L290/I279,$L290-SUM($I295:AQ295)))</f>
        <v>0</v>
      </c>
      <c r="AS295" s="4">
        <f>IF(AS$5&lt;=$D295,0,IF(SUM($D295,I279)&gt;AS$5,$L290/I279,$L290-SUM($I295:AR295)))</f>
        <v>0</v>
      </c>
      <c r="AT295" s="4">
        <f>IF(AT$5&lt;=$D295,0,IF(SUM($D295,I279)&gt;AT$5,$L290/I279,$L290-SUM($I295:AS295)))</f>
        <v>0</v>
      </c>
      <c r="AU295" s="4">
        <f>IF(AU$5&lt;=$D295,0,IF(SUM($D295,I279)&gt;AU$5,$L290/I279,$L290-SUM($I295:AT295)))</f>
        <v>0</v>
      </c>
      <c r="AV295" s="4">
        <f>IF(AV$5&lt;=$D295,0,IF(SUM($D295,I279)&gt;AV$5,$L290/I279,$L290-SUM($I295:AU295)))</f>
        <v>0</v>
      </c>
      <c r="AW295" s="4">
        <f>IF(AW$5&lt;=$D295,0,IF(SUM($D295,I279)&gt;AW$5,$L290/I279,$L290-SUM($I295:AV295)))</f>
        <v>0</v>
      </c>
      <c r="AX295" s="4">
        <f>IF(AX$5&lt;=$D295,0,IF(SUM($D295,I279)&gt;AX$5,$L290/I279,$L290-SUM($I295:AW295)))</f>
        <v>0</v>
      </c>
      <c r="AY295" s="4">
        <f>IF(AY$5&lt;=$D295,0,IF(SUM($D295,I279)&gt;AY$5,$L290/I279,$L290-SUM($I295:AX295)))</f>
        <v>0</v>
      </c>
      <c r="AZ295" s="4">
        <f>IF(AZ$5&lt;=$D295,0,IF(SUM($D295,I279)&gt;AZ$5,$L290/I279,$L290-SUM($I295:AY295)))</f>
        <v>0</v>
      </c>
      <c r="BA295" s="4">
        <f>IF(BA$5&lt;=$D295,0,IF(SUM($D295,I279)&gt;BA$5,$L290/I279,$L290-SUM($I295:AZ295)))</f>
        <v>0</v>
      </c>
      <c r="BB295" s="4">
        <f>IF(BB$5&lt;=$D295,0,IF(SUM($D295,I279)&gt;BB$5,$L290/I279,$L290-SUM($I295:BA295)))</f>
        <v>0</v>
      </c>
      <c r="BC295" s="4">
        <f>IF(BC$5&lt;=$D295,0,IF(SUM($D295,I279)&gt;BC$5,$L290/I279,$L290-SUM($I295:BB295)))</f>
        <v>0</v>
      </c>
      <c r="BD295" s="4">
        <f>IF(BD$5&lt;=$D295,0,IF(SUM($D295,I279)&gt;BD$5,$L290/I279,$L290-SUM($I295:BC295)))</f>
        <v>0</v>
      </c>
      <c r="BE295" s="4">
        <f>IF(BE$5&lt;=$D295,0,IF(SUM($D295,I279)&gt;BE$5,$L290/I279,$L290-SUM($I295:BD295)))</f>
        <v>0</v>
      </c>
      <c r="BF295" s="4">
        <f>IF(BF$5&lt;=$D295,0,IF(SUM($D295,I279)&gt;BF$5,$L290/I279,$L290-SUM($I295:BE295)))</f>
        <v>0</v>
      </c>
      <c r="BG295" s="4">
        <f>IF(BG$5&lt;=$D295,0,IF(SUM($D295,I279)&gt;BG$5,$L290/I279,$L290-SUM($I295:BF295)))</f>
        <v>0</v>
      </c>
      <c r="BH295" s="4">
        <f>IF(BH$5&lt;=$D295,0,IF(SUM($D295,I279)&gt;BH$5,$L290/I279,$L290-SUM($I295:BG295)))</f>
        <v>0</v>
      </c>
      <c r="BI295" s="4">
        <f>IF(BI$5&lt;=$D295,0,IF(SUM($D295,I279)&gt;BI$5,$L290/I279,$L290-SUM($I295:BH295)))</f>
        <v>0</v>
      </c>
      <c r="BJ295" s="4">
        <f>IF(BJ$5&lt;=$D295,0,IF(SUM($D295,I279)&gt;BJ$5,$L290/I279,$L290-SUM($I295:BI295)))</f>
        <v>0</v>
      </c>
      <c r="BK295" s="4">
        <f>IF(BK$5&lt;=$D295,0,IF(SUM($D295,I279)&gt;BK$5,$L290/I279,$L290-SUM($I295:BJ295)))</f>
        <v>0</v>
      </c>
      <c r="BL295" s="4">
        <f>IF(BL$5&lt;=$D295,0,IF(SUM($D295,I279)&gt;BL$5,$L290/I279,$L290-SUM($I295:BK295)))</f>
        <v>0</v>
      </c>
      <c r="BM295" s="4">
        <f>IF(BM$5&lt;=$D295,0,IF(SUM($D295,I279)&gt;BM$5,$L290/I279,$L290-SUM($I295:BL295)))</f>
        <v>0</v>
      </c>
      <c r="BN295" s="4">
        <f>IF(BN$5&lt;=$D295,0,IF(SUM($D295,I279)&gt;BN$5,$L290/I279,$L290-SUM($I295:BM295)))</f>
        <v>0</v>
      </c>
      <c r="BO295" s="4">
        <f>IF(BO$5&lt;=$D295,0,IF(SUM($D295,I279)&gt;BO$5,$L290/I279,$L290-SUM($I295:BN295)))</f>
        <v>0</v>
      </c>
      <c r="BP295" s="4">
        <f>IF(BP$5&lt;=$D295,0,IF(SUM($D295,I279)&gt;BP$5,$L290/I279,$L290-SUM($I295:BO295)))</f>
        <v>0</v>
      </c>
      <c r="BQ295" s="4">
        <f>IF(BQ$5&lt;=$D295,0,IF(SUM($D295,I279)&gt;BQ$5,$L290/I279,$L290-SUM($I295:BP295)))</f>
        <v>0</v>
      </c>
    </row>
    <row r="296" spans="1:69" ht="12.75" customHeight="1">
      <c r="D296" s="23">
        <f t="shared" si="355"/>
        <v>2014</v>
      </c>
      <c r="E296" s="1" t="s">
        <v>25</v>
      </c>
      <c r="I296" s="34"/>
      <c r="J296" s="4">
        <f>IF(J$5&lt;=$D296,0,IF(SUM($D296,I279)&gt;J$5,$M290/I279,$M290-SUM($I296:I296)))</f>
        <v>0</v>
      </c>
      <c r="K296" s="4">
        <f>IF(K$5&lt;=$D296,0,IF(SUM($D296,I279)&gt;K$5,$M290/I279,$M290-SUM($I296:J296)))</f>
        <v>0</v>
      </c>
      <c r="L296" s="4">
        <f>IF(L$5&lt;=$D296,0,IF(SUM($D296,I279)&gt;L$5,$M290/I279,$M290-SUM($I296:K296)))</f>
        <v>0</v>
      </c>
      <c r="M296" s="4">
        <f>IF(M$5&lt;=$D296,0,IF(SUM($D296,I279)&gt;M$5,$M290/I279,$M290-SUM($I296:L296)))</f>
        <v>0</v>
      </c>
      <c r="N296" s="4">
        <f>IF(N$5&lt;=$D296,0,IF(SUM($D296,I279)&gt;N$5,$M290/I279,$M290-SUM($I296:M296)))</f>
        <v>1.6404079227590778</v>
      </c>
      <c r="O296" s="4">
        <f>IF(O$5&lt;=$D296,0,IF(SUM($D296,I279)&gt;O$5,$M290/I279,$M290-SUM($I296:N296)))</f>
        <v>1.6404079227590778</v>
      </c>
      <c r="P296" s="4">
        <f>IF(P$5&lt;=$D296,0,IF(SUM($D296,I279)&gt;P$5,$M290/I279,$M290-SUM($I296:O296)))</f>
        <v>1.6404079227590778</v>
      </c>
      <c r="Q296" s="4">
        <f>IF(Q$5&lt;=$D296,0,IF(SUM($D296,I279)&gt;Q$5,$M290/I279,$M290-SUM($I296:P296)))</f>
        <v>1.6404079227590778</v>
      </c>
      <c r="R296" s="4">
        <f>IF(R$5&lt;=$D296,0,IF(SUM($D296,I279)&gt;R$5,$M290/I279,$M290-SUM($I296:Q296)))</f>
        <v>1.6404079227590778</v>
      </c>
      <c r="S296" s="4">
        <f>IF(S$5&lt;=$D296,0,IF(SUM($D296,I279)&gt;S$5,$M290/I279,$M290-SUM($I296:R296)))</f>
        <v>0.16495861897056585</v>
      </c>
      <c r="T296" s="4">
        <f>IF(T$5&lt;=$D296,0,IF(SUM($D296,I279)&gt;T$5,$M290/I279,$M290-SUM($I296:S296)))</f>
        <v>0</v>
      </c>
      <c r="U296" s="4">
        <f>IF(U$5&lt;=$D296,0,IF(SUM($D296,I279)&gt;U$5,$M290/I279,$M290-SUM($I296:T296)))</f>
        <v>0</v>
      </c>
      <c r="V296" s="4">
        <f>IF(V$5&lt;=$D296,0,IF(SUM($D296,I279)&gt;V$5,$M290/I279,$M290-SUM($I296:U296)))</f>
        <v>0</v>
      </c>
      <c r="W296" s="4">
        <f>IF(W$5&lt;=$D296,0,IF(SUM($D296,I279)&gt;W$5,$M290/I279,$M290-SUM($I296:V296)))</f>
        <v>0</v>
      </c>
      <c r="X296" s="4">
        <f>IF(X$5&lt;=$D296,0,IF(SUM($D296,I279)&gt;X$5,$M290/I279,$M290-SUM($I296:W296)))</f>
        <v>0</v>
      </c>
      <c r="Y296" s="4">
        <f>IF(Y$5&lt;=$D296,0,IF(SUM($D296,I279)&gt;Y$5,$M290/I279,$M290-SUM($I296:X296)))</f>
        <v>0</v>
      </c>
      <c r="Z296" s="4">
        <f>IF(Z$5&lt;=$D296,0,IF(SUM($D296,I279)&gt;Z$5,$M290/I279,$M290-SUM($I296:Y296)))</f>
        <v>0</v>
      </c>
      <c r="AA296" s="4">
        <f>IF(AA$5&lt;=$D296,0,IF(SUM($D296,I279)&gt;AA$5,$M290/I279,$M290-SUM($I296:Z296)))</f>
        <v>0</v>
      </c>
      <c r="AB296" s="4">
        <f>IF(AB$5&lt;=$D296,0,IF(SUM($D296,I279)&gt;AB$5,$M290/I279,$M290-SUM($I296:AA296)))</f>
        <v>0</v>
      </c>
      <c r="AC296" s="4">
        <f>IF(AC$5&lt;=$D296,0,IF(SUM($D296,I279)&gt;AC$5,$M290/I279,$M290-SUM($I296:AB296)))</f>
        <v>0</v>
      </c>
      <c r="AD296" s="4">
        <f>IF(AD$5&lt;=$D296,0,IF(SUM($D296,I279)&gt;AD$5,$M290/I279,$M290-SUM($I296:AC296)))</f>
        <v>0</v>
      </c>
      <c r="AE296" s="4">
        <f>IF(AE$5&lt;=$D296,0,IF(SUM($D296,I279)&gt;AE$5,$M290/I279,$M290-SUM($I296:AD296)))</f>
        <v>0</v>
      </c>
      <c r="AF296" s="4">
        <f>IF(AF$5&lt;=$D296,0,IF(SUM($D296,I279)&gt;AF$5,$M290/I279,$M290-SUM($I296:AE296)))</f>
        <v>0</v>
      </c>
      <c r="AG296" s="4">
        <f>IF(AG$5&lt;=$D296,0,IF(SUM($D296,I279)&gt;AG$5,$M290/I279,$M290-SUM($I296:AF296)))</f>
        <v>0</v>
      </c>
      <c r="AH296" s="4">
        <f>IF(AH$5&lt;=$D296,0,IF(SUM($D296,I279)&gt;AH$5,$M290/I279,$M290-SUM($I296:AG296)))</f>
        <v>0</v>
      </c>
      <c r="AI296" s="4">
        <f>IF(AI$5&lt;=$D296,0,IF(SUM($D296,I279)&gt;AI$5,$M290/I279,$M290-SUM($I296:AH296)))</f>
        <v>0</v>
      </c>
      <c r="AJ296" s="4">
        <f>IF(AJ$5&lt;=$D296,0,IF(SUM($D296,I279)&gt;AJ$5,$M290/I279,$M290-SUM($I296:AI296)))</f>
        <v>0</v>
      </c>
      <c r="AK296" s="4">
        <f>IF(AK$5&lt;=$D296,0,IF(SUM($D296,I279)&gt;AK$5,$M290/I279,$M290-SUM($I296:AJ296)))</f>
        <v>0</v>
      </c>
      <c r="AL296" s="4">
        <f>IF(AL$5&lt;=$D296,0,IF(SUM($D296,I279)&gt;AL$5,$M290/I279,$M290-SUM($I296:AK296)))</f>
        <v>0</v>
      </c>
      <c r="AM296" s="4">
        <f>IF(AM$5&lt;=$D296,0,IF(SUM($D296,I279)&gt;AM$5,$M290/I279,$M290-SUM($I296:AL296)))</f>
        <v>0</v>
      </c>
      <c r="AN296" s="4">
        <f>IF(AN$5&lt;=$D296,0,IF(SUM($D296,I279)&gt;AN$5,$M290/I279,$M290-SUM($I296:AM296)))</f>
        <v>0</v>
      </c>
      <c r="AO296" s="4">
        <f>IF(AO$5&lt;=$D296,0,IF(SUM($D296,I279)&gt;AO$5,$M290/I279,$M290-SUM($I296:AN296)))</f>
        <v>0</v>
      </c>
      <c r="AP296" s="4">
        <f>IF(AP$5&lt;=$D296,0,IF(SUM($D296,I279)&gt;AP$5,$M290/I279,$M290-SUM($I296:AO296)))</f>
        <v>0</v>
      </c>
      <c r="AQ296" s="4">
        <f>IF(AQ$5&lt;=$D296,0,IF(SUM($D296,I279)&gt;AQ$5,$M290/I279,$M290-SUM($I296:AP296)))</f>
        <v>0</v>
      </c>
      <c r="AR296" s="4">
        <f>IF(AR$5&lt;=$D296,0,IF(SUM($D296,I279)&gt;AR$5,$M290/I279,$M290-SUM($I296:AQ296)))</f>
        <v>0</v>
      </c>
      <c r="AS296" s="4">
        <f>IF(AS$5&lt;=$D296,0,IF(SUM($D296,I279)&gt;AS$5,$M290/I279,$M290-SUM($I296:AR296)))</f>
        <v>0</v>
      </c>
      <c r="AT296" s="4">
        <f>IF(AT$5&lt;=$D296,0,IF(SUM($D296,I279)&gt;AT$5,$M290/I279,$M290-SUM($I296:AS296)))</f>
        <v>0</v>
      </c>
      <c r="AU296" s="4">
        <f>IF(AU$5&lt;=$D296,0,IF(SUM($D296,I279)&gt;AU$5,$M290/I279,$M290-SUM($I296:AT296)))</f>
        <v>0</v>
      </c>
      <c r="AV296" s="4">
        <f>IF(AV$5&lt;=$D296,0,IF(SUM($D296,I279)&gt;AV$5,$M290/I279,$M290-SUM($I296:AU296)))</f>
        <v>0</v>
      </c>
      <c r="AW296" s="4">
        <f>IF(AW$5&lt;=$D296,0,IF(SUM($D296,I279)&gt;AW$5,$M290/I279,$M290-SUM($I296:AV296)))</f>
        <v>0</v>
      </c>
      <c r="AX296" s="4">
        <f>IF(AX$5&lt;=$D296,0,IF(SUM($D296,I279)&gt;AX$5,$M290/I279,$M290-SUM($I296:AW296)))</f>
        <v>0</v>
      </c>
      <c r="AY296" s="4">
        <f>IF(AY$5&lt;=$D296,0,IF(SUM($D296,I279)&gt;AY$5,$M290/I279,$M290-SUM($I296:AX296)))</f>
        <v>0</v>
      </c>
      <c r="AZ296" s="4">
        <f>IF(AZ$5&lt;=$D296,0,IF(SUM($D296,I279)&gt;AZ$5,$M290/I279,$M290-SUM($I296:AY296)))</f>
        <v>0</v>
      </c>
      <c r="BA296" s="4">
        <f>IF(BA$5&lt;=$D296,0,IF(SUM($D296,I279)&gt;BA$5,$M290/I279,$M290-SUM($I296:AZ296)))</f>
        <v>0</v>
      </c>
      <c r="BB296" s="4">
        <f>IF(BB$5&lt;=$D296,0,IF(SUM($D296,I279)&gt;BB$5,$M290/I279,$M290-SUM($I296:BA296)))</f>
        <v>0</v>
      </c>
      <c r="BC296" s="4">
        <f>IF(BC$5&lt;=$D296,0,IF(SUM($D296,I279)&gt;BC$5,$M290/I279,$M290-SUM($I296:BB296)))</f>
        <v>0</v>
      </c>
      <c r="BD296" s="4">
        <f>IF(BD$5&lt;=$D296,0,IF(SUM($D296,I279)&gt;BD$5,$M290/I279,$M290-SUM($I296:BC296)))</f>
        <v>0</v>
      </c>
      <c r="BE296" s="4">
        <f>IF(BE$5&lt;=$D296,0,IF(SUM($D296,I279)&gt;BE$5,$M290/I279,$M290-SUM($I296:BD296)))</f>
        <v>0</v>
      </c>
      <c r="BF296" s="4">
        <f>IF(BF$5&lt;=$D296,0,IF(SUM($D296,I279)&gt;BF$5,$M290/I279,$M290-SUM($I296:BE296)))</f>
        <v>0</v>
      </c>
      <c r="BG296" s="4">
        <f>IF(BG$5&lt;=$D296,0,IF(SUM($D296,I279)&gt;BG$5,$M290/I279,$M290-SUM($I296:BF296)))</f>
        <v>0</v>
      </c>
      <c r="BH296" s="4">
        <f>IF(BH$5&lt;=$D296,0,IF(SUM($D296,I279)&gt;BH$5,$M290/I279,$M290-SUM($I296:BG296)))</f>
        <v>0</v>
      </c>
      <c r="BI296" s="4">
        <f>IF(BI$5&lt;=$D296,0,IF(SUM($D296,I279)&gt;BI$5,$M290/I279,$M290-SUM($I296:BH296)))</f>
        <v>0</v>
      </c>
      <c r="BJ296" s="4">
        <f>IF(BJ$5&lt;=$D296,0,IF(SUM($D296,I279)&gt;BJ$5,$M290/I279,$M290-SUM($I296:BI296)))</f>
        <v>0</v>
      </c>
      <c r="BK296" s="4">
        <f>IF(BK$5&lt;=$D296,0,IF(SUM($D296,I279)&gt;BK$5,$M290/I279,$M290-SUM($I296:BJ296)))</f>
        <v>0</v>
      </c>
      <c r="BL296" s="4">
        <f>IF(BL$5&lt;=$D296,0,IF(SUM($D296,I279)&gt;BL$5,$M290/I279,$M290-SUM($I296:BK296)))</f>
        <v>0</v>
      </c>
      <c r="BM296" s="4">
        <f>IF(BM$5&lt;=$D296,0,IF(SUM($D296,I279)&gt;BM$5,$M290/I279,$M290-SUM($I296:BL296)))</f>
        <v>0</v>
      </c>
      <c r="BN296" s="4">
        <f>IF(BN$5&lt;=$D296,0,IF(SUM($D296,I279)&gt;BN$5,$M290/I279,$M290-SUM($I296:BM296)))</f>
        <v>0</v>
      </c>
      <c r="BO296" s="4">
        <f>IF(BO$5&lt;=$D296,0,IF(SUM($D296,I279)&gt;BO$5,$M290/I279,$M290-SUM($I296:BN296)))</f>
        <v>0</v>
      </c>
      <c r="BP296" s="4">
        <f>IF(BP$5&lt;=$D296,0,IF(SUM($D296,I279)&gt;BP$5,$M290/I279,$M290-SUM($I296:BO296)))</f>
        <v>0</v>
      </c>
      <c r="BQ296" s="4">
        <f>IF(BQ$5&lt;=$D296,0,IF(SUM($D296,I279)&gt;BQ$5,$M290/I279,$M290-SUM($I296:BP296)))</f>
        <v>0</v>
      </c>
    </row>
    <row r="297" spans="1:69" ht="12.75" customHeight="1">
      <c r="D297" s="23">
        <f t="shared" si="355"/>
        <v>2015</v>
      </c>
      <c r="E297" s="1" t="s">
        <v>25</v>
      </c>
      <c r="I297" s="34"/>
      <c r="J297" s="4">
        <f>IF(J$5&lt;=$D297,0,IF(SUM($D297,I279)&gt;J$5,$N290/I279,$N290-SUM($I297:I297)))</f>
        <v>0</v>
      </c>
      <c r="K297" s="4">
        <f>IF(K$5&lt;=$D297,0,IF(SUM($D297,I279)&gt;K$5,$N290/I279,$N290-SUM($I297:J297)))</f>
        <v>0</v>
      </c>
      <c r="L297" s="4">
        <f>IF(L$5&lt;=$D297,0,IF(SUM($D297,I279)&gt;L$5,$N290/I279,$N290-SUM($I297:K297)))</f>
        <v>0</v>
      </c>
      <c r="M297" s="4">
        <f>IF(M$5&lt;=$D297,0,IF(SUM($D297,I279)&gt;M$5,$N290/I279,$N290-SUM($I297:L297)))</f>
        <v>0</v>
      </c>
      <c r="N297" s="4">
        <f>IF(N$5&lt;=$D297,0,IF(SUM($D297,I279)&gt;N$5,$N290/I279,$N290-SUM($I297:M297)))</f>
        <v>0</v>
      </c>
      <c r="O297" s="4">
        <f>IF(O$5&lt;=$D297,0,IF(SUM($D297,I279)&gt;O$5,$N290/I279,$N290-SUM($I297:N297)))</f>
        <v>1.8337578201053704</v>
      </c>
      <c r="P297" s="4">
        <f>IF(P$5&lt;=$D297,0,IF(SUM($D297,I279)&gt;P$5,$N290/I279,$N290-SUM($I297:O297)))</f>
        <v>1.8337578201053704</v>
      </c>
      <c r="Q297" s="4">
        <f>IF(Q$5&lt;=$D297,0,IF(SUM($D297,I279)&gt;Q$5,$N290/I279,$N290-SUM($I297:P297)))</f>
        <v>1.8337578201053704</v>
      </c>
      <c r="R297" s="4">
        <f>IF(R$5&lt;=$D297,0,IF(SUM($D297,I279)&gt;R$5,$N290/I279,$N290-SUM($I297:Q297)))</f>
        <v>1.8337578201053704</v>
      </c>
      <c r="S297" s="4">
        <f>IF(S$5&lt;=$D297,0,IF(SUM($D297,I279)&gt;S$5,$N290/I279,$N290-SUM($I297:R297)))</f>
        <v>1.8337578201053704</v>
      </c>
      <c r="T297" s="4">
        <f>IF(T$5&lt;=$D297,0,IF(SUM($D297,I279)&gt;T$5,$N290/I279,$N290-SUM($I297:S297)))</f>
        <v>0.1844017901488062</v>
      </c>
      <c r="U297" s="4">
        <f>IF(U$5&lt;=$D297,0,IF(SUM($D297,I279)&gt;U$5,$N290/I279,$N290-SUM($I297:T297)))</f>
        <v>0</v>
      </c>
      <c r="V297" s="4">
        <f>IF(V$5&lt;=$D297,0,IF(SUM($D297,I279)&gt;V$5,$N290/I279,$N290-SUM($I297:U297)))</f>
        <v>0</v>
      </c>
      <c r="W297" s="4">
        <f>IF(W$5&lt;=$D297,0,IF(SUM($D297,I279)&gt;W$5,$N290/I279,$N290-SUM($I297:V297)))</f>
        <v>0</v>
      </c>
      <c r="X297" s="4">
        <f>IF(X$5&lt;=$D297,0,IF(SUM($D297,I279)&gt;X$5,$N290/I279,$N290-SUM($I297:W297)))</f>
        <v>0</v>
      </c>
      <c r="Y297" s="4">
        <f>IF(Y$5&lt;=$D297,0,IF(SUM($D297,I279)&gt;Y$5,$N290/I279,$N290-SUM($I297:X297)))</f>
        <v>0</v>
      </c>
      <c r="Z297" s="4">
        <f>IF(Z$5&lt;=$D297,0,IF(SUM($D297,I279)&gt;Z$5,$N290/I279,$N290-SUM($I297:Y297)))</f>
        <v>0</v>
      </c>
      <c r="AA297" s="4">
        <f>IF(AA$5&lt;=$D297,0,IF(SUM($D297,I279)&gt;AA$5,$N290/I279,$N290-SUM($I297:Z297)))</f>
        <v>0</v>
      </c>
      <c r="AB297" s="4">
        <f>IF(AB$5&lt;=$D297,0,IF(SUM($D297,I279)&gt;AB$5,$N290/I279,$N290-SUM($I297:AA297)))</f>
        <v>0</v>
      </c>
      <c r="AC297" s="4">
        <f>IF(AC$5&lt;=$D297,0,IF(SUM($D297,I279)&gt;AC$5,$N290/I279,$N290-SUM($I297:AB297)))</f>
        <v>0</v>
      </c>
      <c r="AD297" s="4">
        <f>IF(AD$5&lt;=$D297,0,IF(SUM($D297,I279)&gt;AD$5,$N290/I279,$N290-SUM($I297:AC297)))</f>
        <v>0</v>
      </c>
      <c r="AE297" s="4">
        <f>IF(AE$5&lt;=$D297,0,IF(SUM($D297,I279)&gt;AE$5,$N290/I279,$N290-SUM($I297:AD297)))</f>
        <v>0</v>
      </c>
      <c r="AF297" s="4">
        <f>IF(AF$5&lt;=$D297,0,IF(SUM($D297,I279)&gt;AF$5,$N290/I279,$N290-SUM($I297:AE297)))</f>
        <v>0</v>
      </c>
      <c r="AG297" s="4">
        <f>IF(AG$5&lt;=$D297,0,IF(SUM($D297,I279)&gt;AG$5,$N290/I279,$N290-SUM($I297:AF297)))</f>
        <v>0</v>
      </c>
      <c r="AH297" s="4">
        <f>IF(AH$5&lt;=$D297,0,IF(SUM($D297,I279)&gt;AH$5,$N290/I279,$N290-SUM($I297:AG297)))</f>
        <v>0</v>
      </c>
      <c r="AI297" s="4">
        <f>IF(AI$5&lt;=$D297,0,IF(SUM($D297,I279)&gt;AI$5,$N290/I279,$N290-SUM($I297:AH297)))</f>
        <v>0</v>
      </c>
      <c r="AJ297" s="4">
        <f>IF(AJ$5&lt;=$D297,0,IF(SUM($D297,I279)&gt;AJ$5,$N290/I279,$N290-SUM($I297:AI297)))</f>
        <v>0</v>
      </c>
      <c r="AK297" s="4">
        <f>IF(AK$5&lt;=$D297,0,IF(SUM($D297,I279)&gt;AK$5,$N290/I279,$N290-SUM($I297:AJ297)))</f>
        <v>0</v>
      </c>
      <c r="AL297" s="4">
        <f>IF(AL$5&lt;=$D297,0,IF(SUM($D297,I279)&gt;AL$5,$N290/I279,$N290-SUM($I297:AK297)))</f>
        <v>0</v>
      </c>
      <c r="AM297" s="4">
        <f>IF(AM$5&lt;=$D297,0,IF(SUM($D297,I279)&gt;AM$5,$N290/I279,$N290-SUM($I297:AL297)))</f>
        <v>0</v>
      </c>
      <c r="AN297" s="4">
        <f>IF(AN$5&lt;=$D297,0,IF(SUM($D297,I279)&gt;AN$5,$N290/I279,$N290-SUM($I297:AM297)))</f>
        <v>0</v>
      </c>
      <c r="AO297" s="4">
        <f>IF(AO$5&lt;=$D297,0,IF(SUM($D297,I279)&gt;AO$5,$N290/I279,$N290-SUM($I297:AN297)))</f>
        <v>0</v>
      </c>
      <c r="AP297" s="4">
        <f>IF(AP$5&lt;=$D297,0,IF(SUM($D297,I279)&gt;AP$5,$N290/I279,$N290-SUM($I297:AO297)))</f>
        <v>0</v>
      </c>
      <c r="AQ297" s="4">
        <f>IF(AQ$5&lt;=$D297,0,IF(SUM($D297,I279)&gt;AQ$5,$N290/I279,$N290-SUM($I297:AP297)))</f>
        <v>0</v>
      </c>
      <c r="AR297" s="4">
        <f>IF(AR$5&lt;=$D297,0,IF(SUM($D297,I279)&gt;AR$5,$N290/I279,$N290-SUM($I297:AQ297)))</f>
        <v>0</v>
      </c>
      <c r="AS297" s="4">
        <f>IF(AS$5&lt;=$D297,0,IF(SUM($D297,I279)&gt;AS$5,$N290/I279,$N290-SUM($I297:AR297)))</f>
        <v>0</v>
      </c>
      <c r="AT297" s="4">
        <f>IF(AT$5&lt;=$D297,0,IF(SUM($D297,I279)&gt;AT$5,$N290/I279,$N290-SUM($I297:AS297)))</f>
        <v>0</v>
      </c>
      <c r="AU297" s="4">
        <f>IF(AU$5&lt;=$D297,0,IF(SUM($D297,I279)&gt;AU$5,$N290/I279,$N290-SUM($I297:AT297)))</f>
        <v>0</v>
      </c>
      <c r="AV297" s="4">
        <f>IF(AV$5&lt;=$D297,0,IF(SUM($D297,I279)&gt;AV$5,$N290/I279,$N290-SUM($I297:AU297)))</f>
        <v>0</v>
      </c>
      <c r="AW297" s="4">
        <f>IF(AW$5&lt;=$D297,0,IF(SUM($D297,I279)&gt;AW$5,$N290/I279,$N290-SUM($I297:AV297)))</f>
        <v>0</v>
      </c>
      <c r="AX297" s="4">
        <f>IF(AX$5&lt;=$D297,0,IF(SUM($D297,I279)&gt;AX$5,$N290/I279,$N290-SUM($I297:AW297)))</f>
        <v>0</v>
      </c>
      <c r="AY297" s="4">
        <f>IF(AY$5&lt;=$D297,0,IF(SUM($D297,I279)&gt;AY$5,$N290/I279,$N290-SUM($I297:AX297)))</f>
        <v>0</v>
      </c>
      <c r="AZ297" s="4">
        <f>IF(AZ$5&lt;=$D297,0,IF(SUM($D297,I279)&gt;AZ$5,$N290/I279,$N290-SUM($I297:AY297)))</f>
        <v>0</v>
      </c>
      <c r="BA297" s="4">
        <f>IF(BA$5&lt;=$D297,0,IF(SUM($D297,I279)&gt;BA$5,$N290/I279,$N290-SUM($I297:AZ297)))</f>
        <v>0</v>
      </c>
      <c r="BB297" s="4">
        <f>IF(BB$5&lt;=$D297,0,IF(SUM($D297,I279)&gt;BB$5,$N290/I279,$N290-SUM($I297:BA297)))</f>
        <v>0</v>
      </c>
      <c r="BC297" s="4">
        <f>IF(BC$5&lt;=$D297,0,IF(SUM($D297,I279)&gt;BC$5,$N290/I279,$N290-SUM($I297:BB297)))</f>
        <v>0</v>
      </c>
      <c r="BD297" s="4">
        <f>IF(BD$5&lt;=$D297,0,IF(SUM($D297,I279)&gt;BD$5,$N290/I279,$N290-SUM($I297:BC297)))</f>
        <v>0</v>
      </c>
      <c r="BE297" s="4">
        <f>IF(BE$5&lt;=$D297,0,IF(SUM($D297,I279)&gt;BE$5,$N290/I279,$N290-SUM($I297:BD297)))</f>
        <v>0</v>
      </c>
      <c r="BF297" s="4">
        <f>IF(BF$5&lt;=$D297,0,IF(SUM($D297,I279)&gt;BF$5,$N290/I279,$N290-SUM($I297:BE297)))</f>
        <v>0</v>
      </c>
      <c r="BG297" s="4">
        <f>IF(BG$5&lt;=$D297,0,IF(SUM($D297,I279)&gt;BG$5,$N290/I279,$N290-SUM($I297:BF297)))</f>
        <v>0</v>
      </c>
      <c r="BH297" s="4">
        <f>IF(BH$5&lt;=$D297,0,IF(SUM($D297,I279)&gt;BH$5,$N290/I279,$N290-SUM($I297:BG297)))</f>
        <v>0</v>
      </c>
      <c r="BI297" s="4">
        <f>IF(BI$5&lt;=$D297,0,IF(SUM($D297,I279)&gt;BI$5,$N290/I279,$N290-SUM($I297:BH297)))</f>
        <v>0</v>
      </c>
      <c r="BJ297" s="4">
        <f>IF(BJ$5&lt;=$D297,0,IF(SUM($D297,I279)&gt;BJ$5,$N290/I279,$N290-SUM($I297:BI297)))</f>
        <v>0</v>
      </c>
      <c r="BK297" s="4">
        <f>IF(BK$5&lt;=$D297,0,IF(SUM($D297,I279)&gt;BK$5,$N290/I279,$N290-SUM($I297:BJ297)))</f>
        <v>0</v>
      </c>
      <c r="BL297" s="4">
        <f>IF(BL$5&lt;=$D297,0,IF(SUM($D297,I279)&gt;BL$5,$N290/I279,$N290-SUM($I297:BK297)))</f>
        <v>0</v>
      </c>
      <c r="BM297" s="4">
        <f>IF(BM$5&lt;=$D297,0,IF(SUM($D297,I279)&gt;BM$5,$N290/I279,$N290-SUM($I297:BL297)))</f>
        <v>0</v>
      </c>
      <c r="BN297" s="4">
        <f>IF(BN$5&lt;=$D297,0,IF(SUM($D297,I279)&gt;BN$5,$N290/I279,$N290-SUM($I297:BM297)))</f>
        <v>0</v>
      </c>
      <c r="BO297" s="4">
        <f>IF(BO$5&lt;=$D297,0,IF(SUM($D297,I279)&gt;BO$5,$N290/I279,$N290-SUM($I297:BN297)))</f>
        <v>0</v>
      </c>
      <c r="BP297" s="4">
        <f>IF(BP$5&lt;=$D297,0,IF(SUM($D297,I279)&gt;BP$5,$N290/I279,$N290-SUM($I297:BO297)))</f>
        <v>0</v>
      </c>
      <c r="BQ297" s="4">
        <f>IF(BQ$5&lt;=$D297,0,IF(SUM($D297,I279)&gt;BQ$5,$N290/I279,$N290-SUM($I297:BP297)))</f>
        <v>0</v>
      </c>
    </row>
    <row r="298" spans="1:69" ht="12.75" customHeight="1">
      <c r="D298" s="23">
        <f t="shared" si="355"/>
        <v>2016</v>
      </c>
      <c r="E298" s="1" t="s">
        <v>25</v>
      </c>
      <c r="I298" s="34"/>
      <c r="J298" s="4">
        <f>IF(J$5&lt;=$D298,0,IF(SUM($D298,I279)&gt;J$5,$O290/I279,$O290-SUM($I298:I298)))</f>
        <v>0</v>
      </c>
      <c r="K298" s="4">
        <f>IF(K$5&lt;=$D298,0,IF(SUM($D298,I279)&gt;K$5,$O290/I279,$O290-SUM($I298:J298)))</f>
        <v>0</v>
      </c>
      <c r="L298" s="4">
        <f>IF(L$5&lt;=$D298,0,IF(SUM($D298,I279)&gt;L$5,$O290/I279,$O290-SUM($I298:K298)))</f>
        <v>0</v>
      </c>
      <c r="M298" s="4">
        <f>IF(M$5&lt;=$D298,0,IF(SUM($D298,I279)&gt;M$5,$O290/I279,$O290-SUM($I298:L298)))</f>
        <v>0</v>
      </c>
      <c r="N298" s="4">
        <f>IF(N$5&lt;=$D298,0,IF(SUM($D298,I279)&gt;N$5,$O290/I279,$O290-SUM($I298:M298)))</f>
        <v>0</v>
      </c>
      <c r="O298" s="4">
        <f>IF(O$5&lt;=$D298,0,IF(SUM($D298,I279)&gt;O$5,$O290/I279,$O290-SUM($I298:N298)))</f>
        <v>0</v>
      </c>
      <c r="P298" s="4">
        <f>IF(P$5&lt;=$D298,0,IF(SUM($D298,I279)&gt;P$5,$O290/I279,$O290-SUM($I298:O298)))</f>
        <v>0</v>
      </c>
      <c r="Q298" s="4">
        <f>IF(Q$5&lt;=$D298,0,IF(SUM($D298,I279)&gt;Q$5,$O290/I279,$O290-SUM($I298:P298)))</f>
        <v>0</v>
      </c>
      <c r="R298" s="4">
        <f>IF(R$5&lt;=$D298,0,IF(SUM($D298,I279)&gt;R$5,$O290/I279,$O290-SUM($I298:Q298)))</f>
        <v>0</v>
      </c>
      <c r="S298" s="4">
        <f>IF(S$5&lt;=$D298,0,IF(SUM($D298,I279)&gt;S$5,$O290/I279,$O290-SUM($I298:R298)))</f>
        <v>0</v>
      </c>
      <c r="T298" s="4">
        <f>IF(T$5&lt;=$D298,0,IF(SUM($D298,I279)&gt;T$5,$O290/I279,$O290-SUM($I298:S298)))</f>
        <v>0</v>
      </c>
      <c r="U298" s="4">
        <f>IF(U$5&lt;=$D298,0,IF(SUM($D298,I279)&gt;U$5,$O290/I279,$O290-SUM($I298:T298)))</f>
        <v>0</v>
      </c>
      <c r="V298" s="4">
        <f>IF(V$5&lt;=$D298,0,IF(SUM($D298,I279)&gt;V$5,$O290/I279,$O290-SUM($I298:U298)))</f>
        <v>0</v>
      </c>
      <c r="W298" s="4">
        <f>IF(W$5&lt;=$D298,0,IF(SUM($D298,I279)&gt;W$5,$O290/I279,$O290-SUM($I298:V298)))</f>
        <v>0</v>
      </c>
      <c r="X298" s="4">
        <f>IF(X$5&lt;=$D298,0,IF(SUM($D298,I279)&gt;X$5,$O290/I279,$O290-SUM($I298:W298)))</f>
        <v>0</v>
      </c>
      <c r="Y298" s="4">
        <f>IF(Y$5&lt;=$D298,0,IF(SUM($D298,I279)&gt;Y$5,$O290/I279,$O290-SUM($I298:X298)))</f>
        <v>0</v>
      </c>
      <c r="Z298" s="4">
        <f>IF(Z$5&lt;=$D298,0,IF(SUM($D298,I279)&gt;Z$5,$O290/I279,$O290-SUM($I298:Y298)))</f>
        <v>0</v>
      </c>
      <c r="AA298" s="4">
        <f>IF(AA$5&lt;=$D298,0,IF(SUM($D298,I279)&gt;AA$5,$O290/I279,$O290-SUM($I298:Z298)))</f>
        <v>0</v>
      </c>
      <c r="AB298" s="4">
        <f>IF(AB$5&lt;=$D298,0,IF(SUM($D298,I279)&gt;AB$5,$O290/I279,$O290-SUM($I298:AA298)))</f>
        <v>0</v>
      </c>
      <c r="AC298" s="4">
        <f>IF(AC$5&lt;=$D298,0,IF(SUM($D298,I279)&gt;AC$5,$O290/I279,$O290-SUM($I298:AB298)))</f>
        <v>0</v>
      </c>
      <c r="AD298" s="4">
        <f>IF(AD$5&lt;=$D298,0,IF(SUM($D298,I279)&gt;AD$5,$O290/I279,$O290-SUM($I298:AC298)))</f>
        <v>0</v>
      </c>
      <c r="AE298" s="4">
        <f>IF(AE$5&lt;=$D298,0,IF(SUM($D298,I279)&gt;AE$5,$O290/I279,$O290-SUM($I298:AD298)))</f>
        <v>0</v>
      </c>
      <c r="AF298" s="4">
        <f>IF(AF$5&lt;=$D298,0,IF(SUM($D298,I279)&gt;AF$5,$O290/I279,$O290-SUM($I298:AE298)))</f>
        <v>0</v>
      </c>
      <c r="AG298" s="4">
        <f>IF(AG$5&lt;=$D298,0,IF(SUM($D298,I279)&gt;AG$5,$O290/I279,$O290-SUM($I298:AF298)))</f>
        <v>0</v>
      </c>
      <c r="AH298" s="4">
        <f>IF(AH$5&lt;=$D298,0,IF(SUM($D298,I279)&gt;AH$5,$O290/I279,$O290-SUM($I298:AG298)))</f>
        <v>0</v>
      </c>
      <c r="AI298" s="4">
        <f>IF(AI$5&lt;=$D298,0,IF(SUM($D298,I279)&gt;AI$5,$O290/I279,$O290-SUM($I298:AH298)))</f>
        <v>0</v>
      </c>
      <c r="AJ298" s="4">
        <f>IF(AJ$5&lt;=$D298,0,IF(SUM($D298,I279)&gt;AJ$5,$O290/I279,$O290-SUM($I298:AI298)))</f>
        <v>0</v>
      </c>
      <c r="AK298" s="4">
        <f>IF(AK$5&lt;=$D298,0,IF(SUM($D298,I279)&gt;AK$5,$O290/I279,$O290-SUM($I298:AJ298)))</f>
        <v>0</v>
      </c>
      <c r="AL298" s="4">
        <f>IF(AL$5&lt;=$D298,0,IF(SUM($D298,I279)&gt;AL$5,$O290/I279,$O290-SUM($I298:AK298)))</f>
        <v>0</v>
      </c>
      <c r="AM298" s="4">
        <f>IF(AM$5&lt;=$D298,0,IF(SUM($D298,I279)&gt;AM$5,$O290/I279,$O290-SUM($I298:AL298)))</f>
        <v>0</v>
      </c>
      <c r="AN298" s="4">
        <f>IF(AN$5&lt;=$D298,0,IF(SUM($D298,I279)&gt;AN$5,$O290/I279,$O290-SUM($I298:AM298)))</f>
        <v>0</v>
      </c>
      <c r="AO298" s="4">
        <f>IF(AO$5&lt;=$D298,0,IF(SUM($D298,I279)&gt;AO$5,$O290/I279,$O290-SUM($I298:AN298)))</f>
        <v>0</v>
      </c>
      <c r="AP298" s="4">
        <f>IF(AP$5&lt;=$D298,0,IF(SUM($D298,I279)&gt;AP$5,$O290/I279,$O290-SUM($I298:AO298)))</f>
        <v>0</v>
      </c>
      <c r="AQ298" s="4">
        <f>IF(AQ$5&lt;=$D298,0,IF(SUM($D298,I279)&gt;AQ$5,$O290/I279,$O290-SUM($I298:AP298)))</f>
        <v>0</v>
      </c>
      <c r="AR298" s="4">
        <f>IF(AR$5&lt;=$D298,0,IF(SUM($D298,I279)&gt;AR$5,$O290/I279,$O290-SUM($I298:AQ298)))</f>
        <v>0</v>
      </c>
      <c r="AS298" s="4">
        <f>IF(AS$5&lt;=$D298,0,IF(SUM($D298,I279)&gt;AS$5,$O290/I279,$O290-SUM($I298:AR298)))</f>
        <v>0</v>
      </c>
      <c r="AT298" s="4">
        <f>IF(AT$5&lt;=$D298,0,IF(SUM($D298,I279)&gt;AT$5,$O290/I279,$O290-SUM($I298:AS298)))</f>
        <v>0</v>
      </c>
      <c r="AU298" s="4">
        <f>IF(AU$5&lt;=$D298,0,IF(SUM($D298,I279)&gt;AU$5,$O290/I279,$O290-SUM($I298:AT298)))</f>
        <v>0</v>
      </c>
      <c r="AV298" s="4">
        <f>IF(AV$5&lt;=$D298,0,IF(SUM($D298,I279)&gt;AV$5,$O290/I279,$O290-SUM($I298:AU298)))</f>
        <v>0</v>
      </c>
      <c r="AW298" s="4">
        <f>IF(AW$5&lt;=$D298,0,IF(SUM($D298,I279)&gt;AW$5,$O290/I279,$O290-SUM($I298:AV298)))</f>
        <v>0</v>
      </c>
      <c r="AX298" s="4">
        <f>IF(AX$5&lt;=$D298,0,IF(SUM($D298,I279)&gt;AX$5,$O290/I279,$O290-SUM($I298:AW298)))</f>
        <v>0</v>
      </c>
      <c r="AY298" s="4">
        <f>IF(AY$5&lt;=$D298,0,IF(SUM($D298,I279)&gt;AY$5,$O290/I279,$O290-SUM($I298:AX298)))</f>
        <v>0</v>
      </c>
      <c r="AZ298" s="4">
        <f>IF(AZ$5&lt;=$D298,0,IF(SUM($D298,I279)&gt;AZ$5,$O290/I279,$O290-SUM($I298:AY298)))</f>
        <v>0</v>
      </c>
      <c r="BA298" s="4">
        <f>IF(BA$5&lt;=$D298,0,IF(SUM($D298,I279)&gt;BA$5,$O290/I279,$O290-SUM($I298:AZ298)))</f>
        <v>0</v>
      </c>
      <c r="BB298" s="4">
        <f>IF(BB$5&lt;=$D298,0,IF(SUM($D298,I279)&gt;BB$5,$O290/I279,$O290-SUM($I298:BA298)))</f>
        <v>0</v>
      </c>
      <c r="BC298" s="4">
        <f>IF(BC$5&lt;=$D298,0,IF(SUM($D298,I279)&gt;BC$5,$O290/I279,$O290-SUM($I298:BB298)))</f>
        <v>0</v>
      </c>
      <c r="BD298" s="4">
        <f>IF(BD$5&lt;=$D298,0,IF(SUM($D298,I279)&gt;BD$5,$O290/I279,$O290-SUM($I298:BC298)))</f>
        <v>0</v>
      </c>
      <c r="BE298" s="4">
        <f>IF(BE$5&lt;=$D298,0,IF(SUM($D298,I279)&gt;BE$5,$O290/I279,$O290-SUM($I298:BD298)))</f>
        <v>0</v>
      </c>
      <c r="BF298" s="4">
        <f>IF(BF$5&lt;=$D298,0,IF(SUM($D298,I279)&gt;BF$5,$O290/I279,$O290-SUM($I298:BE298)))</f>
        <v>0</v>
      </c>
      <c r="BG298" s="4">
        <f>IF(BG$5&lt;=$D298,0,IF(SUM($D298,I279)&gt;BG$5,$O290/I279,$O290-SUM($I298:BF298)))</f>
        <v>0</v>
      </c>
      <c r="BH298" s="4">
        <f>IF(BH$5&lt;=$D298,0,IF(SUM($D298,I279)&gt;BH$5,$O290/I279,$O290-SUM($I298:BG298)))</f>
        <v>0</v>
      </c>
      <c r="BI298" s="4">
        <f>IF(BI$5&lt;=$D298,0,IF(SUM($D298,I279)&gt;BI$5,$O290/I279,$O290-SUM($I298:BH298)))</f>
        <v>0</v>
      </c>
      <c r="BJ298" s="4">
        <f>IF(BJ$5&lt;=$D298,0,IF(SUM($D298,I279)&gt;BJ$5,$O290/I279,$O290-SUM($I298:BI298)))</f>
        <v>0</v>
      </c>
      <c r="BK298" s="4">
        <f>IF(BK$5&lt;=$D298,0,IF(SUM($D298,I279)&gt;BK$5,$O290/I279,$O290-SUM($I298:BJ298)))</f>
        <v>0</v>
      </c>
      <c r="BL298" s="4">
        <f>IF(BL$5&lt;=$D298,0,IF(SUM($D298,I279)&gt;BL$5,$O290/I279,$O290-SUM($I298:BK298)))</f>
        <v>0</v>
      </c>
      <c r="BM298" s="4">
        <f>IF(BM$5&lt;=$D298,0,IF(SUM($D298,I279)&gt;BM$5,$O290/I279,$O290-SUM($I298:BL298)))</f>
        <v>0</v>
      </c>
      <c r="BN298" s="4">
        <f>IF(BN$5&lt;=$D298,0,IF(SUM($D298,I279)&gt;BN$5,$O290/I279,$O290-SUM($I298:BM298)))</f>
        <v>0</v>
      </c>
      <c r="BO298" s="4">
        <f>IF(BO$5&lt;=$D298,0,IF(SUM($D298,I279)&gt;BO$5,$O290/I279,$O290-SUM($I298:BN298)))</f>
        <v>0</v>
      </c>
      <c r="BP298" s="4">
        <f>IF(BP$5&lt;=$D298,0,IF(SUM($D298,I279)&gt;BP$5,$O290/I279,$O290-SUM($I298:BO298)))</f>
        <v>0</v>
      </c>
      <c r="BQ298" s="4">
        <f>IF(BQ$5&lt;=$D298,0,IF(SUM($D298,I279)&gt;BQ$5,$O290/I279,$O290-SUM($I298:BP298)))</f>
        <v>0</v>
      </c>
    </row>
    <row r="299" spans="1:69" ht="12.75" customHeight="1">
      <c r="D299" s="23">
        <f t="shared" si="355"/>
        <v>2017</v>
      </c>
      <c r="E299" s="1" t="s">
        <v>25</v>
      </c>
      <c r="I299" s="34"/>
      <c r="J299" s="4">
        <f>IF(J$5&lt;=$D299,0,IF(SUM($D299,I279)&gt;J$5,$P290/I279,$P290-SUM($I299:I299)))</f>
        <v>0</v>
      </c>
      <c r="K299" s="4">
        <f>IF(K$5&lt;=$D299,0,IF(SUM($D299,I279)&gt;K$5,$P290/I279,$P290-SUM($I299:J299)))</f>
        <v>0</v>
      </c>
      <c r="L299" s="4">
        <f>IF(L$5&lt;=$D299,0,IF(SUM($D299,I279)&gt;L$5,$P290/I279,$P290-SUM($I299:K299)))</f>
        <v>0</v>
      </c>
      <c r="M299" s="4">
        <f>IF(M$5&lt;=$D299,0,IF(SUM($D299,I279)&gt;M$5,$P290/I279,$P290-SUM($I299:L299)))</f>
        <v>0</v>
      </c>
      <c r="N299" s="4">
        <f>IF(N$5&lt;=$D299,0,IF(SUM($D299,I279)&gt;N$5,$P290/I279,$P290-SUM($I299:M299)))</f>
        <v>0</v>
      </c>
      <c r="O299" s="4">
        <f>IF(O$5&lt;=$D299,0,IF(SUM($D299,I279)&gt;O$5,$P290/I279,$P290-SUM($I299:N299)))</f>
        <v>0</v>
      </c>
      <c r="P299" s="4">
        <f>IF(P$5&lt;=$D299,0,IF(SUM($D299,I279)&gt;P$5,$P290/I279,$P290-SUM($I299:O299)))</f>
        <v>0</v>
      </c>
      <c r="Q299" s="4">
        <f>IF(Q$5&lt;=$D299,0,IF(SUM($D299,I279)&gt;Q$5,$P290/I279,$P290-SUM($I299:P299)))</f>
        <v>0</v>
      </c>
      <c r="R299" s="4">
        <f>IF(R$5&lt;=$D299,0,IF(SUM($D299,I279)&gt;R$5,$P290/I279,$P290-SUM($I299:Q299)))</f>
        <v>0</v>
      </c>
      <c r="S299" s="4">
        <f>IF(S$5&lt;=$D299,0,IF(SUM($D299,I279)&gt;S$5,$P290/I279,$P290-SUM($I299:R299)))</f>
        <v>0</v>
      </c>
      <c r="T299" s="4">
        <f>IF(T$5&lt;=$D299,0,IF(SUM($D299,I279)&gt;T$5,$P290/I279,$P290-SUM($I299:S299)))</f>
        <v>0</v>
      </c>
      <c r="U299" s="4">
        <f>IF(U$5&lt;=$D299,0,IF(SUM($D299,I279)&gt;U$5,$P290/I279,$P290-SUM($I299:T299)))</f>
        <v>0</v>
      </c>
      <c r="V299" s="4">
        <f>IF(V$5&lt;=$D299,0,IF(SUM($D299,I279)&gt;V$5,$P290/I279,$P290-SUM($I299:U299)))</f>
        <v>0</v>
      </c>
      <c r="W299" s="4">
        <f>IF(W$5&lt;=$D299,0,IF(SUM($D299,I279)&gt;W$5,$P290/I279,$P290-SUM($I299:V299)))</f>
        <v>0</v>
      </c>
      <c r="X299" s="4">
        <f>IF(X$5&lt;=$D299,0,IF(SUM($D299,I279)&gt;X$5,$P290/I279,$P290-SUM($I299:W299)))</f>
        <v>0</v>
      </c>
      <c r="Y299" s="4">
        <f>IF(Y$5&lt;=$D299,0,IF(SUM($D299,I279)&gt;Y$5,$P290/I279,$P290-SUM($I299:X299)))</f>
        <v>0</v>
      </c>
      <c r="Z299" s="4">
        <f>IF(Z$5&lt;=$D299,0,IF(SUM($D299,I279)&gt;Z$5,$P290/I279,$P290-SUM($I299:Y299)))</f>
        <v>0</v>
      </c>
      <c r="AA299" s="4">
        <f>IF(AA$5&lt;=$D299,0,IF(SUM($D299,I279)&gt;AA$5,$P290/I279,$P290-SUM($I299:Z299)))</f>
        <v>0</v>
      </c>
      <c r="AB299" s="4">
        <f>IF(AB$5&lt;=$D299,0,IF(SUM($D299,I279)&gt;AB$5,$P290/I279,$P290-SUM($I299:AA299)))</f>
        <v>0</v>
      </c>
      <c r="AC299" s="4">
        <f>IF(AC$5&lt;=$D299,0,IF(SUM($D299,I279)&gt;AC$5,$P290/I279,$P290-SUM($I299:AB299)))</f>
        <v>0</v>
      </c>
      <c r="AD299" s="4">
        <f>IF(AD$5&lt;=$D299,0,IF(SUM($D299,I279)&gt;AD$5,$P290/I279,$P290-SUM($I299:AC299)))</f>
        <v>0</v>
      </c>
      <c r="AE299" s="4">
        <f>IF(AE$5&lt;=$D299,0,IF(SUM($D299,I279)&gt;AE$5,$P290/I279,$P290-SUM($I299:AD299)))</f>
        <v>0</v>
      </c>
      <c r="AF299" s="4">
        <f>IF(AF$5&lt;=$D299,0,IF(SUM($D299,I279)&gt;AF$5,$P290/I279,$P290-SUM($I299:AE299)))</f>
        <v>0</v>
      </c>
      <c r="AG299" s="4">
        <f>IF(AG$5&lt;=$D299,0,IF(SUM($D299,I279)&gt;AG$5,$P290/I279,$P290-SUM($I299:AF299)))</f>
        <v>0</v>
      </c>
      <c r="AH299" s="4">
        <f>IF(AH$5&lt;=$D299,0,IF(SUM($D299,I279)&gt;AH$5,$P290/I279,$P290-SUM($I299:AG299)))</f>
        <v>0</v>
      </c>
      <c r="AI299" s="4">
        <f>IF(AI$5&lt;=$D299,0,IF(SUM($D299,I279)&gt;AI$5,$P290/I279,$P290-SUM($I299:AH299)))</f>
        <v>0</v>
      </c>
      <c r="AJ299" s="4">
        <f>IF(AJ$5&lt;=$D299,0,IF(SUM($D299,I279)&gt;AJ$5,$P290/I279,$P290-SUM($I299:AI299)))</f>
        <v>0</v>
      </c>
      <c r="AK299" s="4">
        <f>IF(AK$5&lt;=$D299,0,IF(SUM($D299,I279)&gt;AK$5,$P290/I279,$P290-SUM($I299:AJ299)))</f>
        <v>0</v>
      </c>
      <c r="AL299" s="4">
        <f>IF(AL$5&lt;=$D299,0,IF(SUM($D299,I279)&gt;AL$5,$P290/I279,$P290-SUM($I299:AK299)))</f>
        <v>0</v>
      </c>
      <c r="AM299" s="4">
        <f>IF(AM$5&lt;=$D299,0,IF(SUM($D299,I279)&gt;AM$5,$P290/I279,$P290-SUM($I299:AL299)))</f>
        <v>0</v>
      </c>
      <c r="AN299" s="4">
        <f>IF(AN$5&lt;=$D299,0,IF(SUM($D299,I279)&gt;AN$5,$P290/I279,$P290-SUM($I299:AM299)))</f>
        <v>0</v>
      </c>
      <c r="AO299" s="4">
        <f>IF(AO$5&lt;=$D299,0,IF(SUM($D299,I279)&gt;AO$5,$P290/I279,$P290-SUM($I299:AN299)))</f>
        <v>0</v>
      </c>
      <c r="AP299" s="4">
        <f>IF(AP$5&lt;=$D299,0,IF(SUM($D299,I279)&gt;AP$5,$P290/I279,$P290-SUM($I299:AO299)))</f>
        <v>0</v>
      </c>
      <c r="AQ299" s="4">
        <f>IF(AQ$5&lt;=$D299,0,IF(SUM($D299,I279)&gt;AQ$5,$P290/I279,$P290-SUM($I299:AP299)))</f>
        <v>0</v>
      </c>
      <c r="AR299" s="4">
        <f>IF(AR$5&lt;=$D299,0,IF(SUM($D299,I279)&gt;AR$5,$P290/I279,$P290-SUM($I299:AQ299)))</f>
        <v>0</v>
      </c>
      <c r="AS299" s="4">
        <f>IF(AS$5&lt;=$D299,0,IF(SUM($D299,I279)&gt;AS$5,$P290/I279,$P290-SUM($I299:AR299)))</f>
        <v>0</v>
      </c>
      <c r="AT299" s="4">
        <f>IF(AT$5&lt;=$D299,0,IF(SUM($D299,I279)&gt;AT$5,$P290/I279,$P290-SUM($I299:AS299)))</f>
        <v>0</v>
      </c>
      <c r="AU299" s="4">
        <f>IF(AU$5&lt;=$D299,0,IF(SUM($D299,I279)&gt;AU$5,$P290/I279,$P290-SUM($I299:AT299)))</f>
        <v>0</v>
      </c>
      <c r="AV299" s="4">
        <f>IF(AV$5&lt;=$D299,0,IF(SUM($D299,I279)&gt;AV$5,$P290/I279,$P290-SUM($I299:AU299)))</f>
        <v>0</v>
      </c>
      <c r="AW299" s="4">
        <f>IF(AW$5&lt;=$D299,0,IF(SUM($D299,I279)&gt;AW$5,$P290/I279,$P290-SUM($I299:AV299)))</f>
        <v>0</v>
      </c>
      <c r="AX299" s="4">
        <f>IF(AX$5&lt;=$D299,0,IF(SUM($D299,I279)&gt;AX$5,$P290/I279,$P290-SUM($I299:AW299)))</f>
        <v>0</v>
      </c>
      <c r="AY299" s="4">
        <f>IF(AY$5&lt;=$D299,0,IF(SUM($D299,I279)&gt;AY$5,$P290/I279,$P290-SUM($I299:AX299)))</f>
        <v>0</v>
      </c>
      <c r="AZ299" s="4">
        <f>IF(AZ$5&lt;=$D299,0,IF(SUM($D299,I279)&gt;AZ$5,$P290/I279,$P290-SUM($I299:AY299)))</f>
        <v>0</v>
      </c>
      <c r="BA299" s="4">
        <f>IF(BA$5&lt;=$D299,0,IF(SUM($D299,I279)&gt;BA$5,$P290/I279,$P290-SUM($I299:AZ299)))</f>
        <v>0</v>
      </c>
      <c r="BB299" s="4">
        <f>IF(BB$5&lt;=$D299,0,IF(SUM($D299,I279)&gt;BB$5,$P290/I279,$P290-SUM($I299:BA299)))</f>
        <v>0</v>
      </c>
      <c r="BC299" s="4">
        <f>IF(BC$5&lt;=$D299,0,IF(SUM($D299,I279)&gt;BC$5,$P290/I279,$P290-SUM($I299:BB299)))</f>
        <v>0</v>
      </c>
      <c r="BD299" s="4">
        <f>IF(BD$5&lt;=$D299,0,IF(SUM($D299,I279)&gt;BD$5,$P290/I279,$P290-SUM($I299:BC299)))</f>
        <v>0</v>
      </c>
      <c r="BE299" s="4">
        <f>IF(BE$5&lt;=$D299,0,IF(SUM($D299,I279)&gt;BE$5,$P290/I279,$P290-SUM($I299:BD299)))</f>
        <v>0</v>
      </c>
      <c r="BF299" s="4">
        <f>IF(BF$5&lt;=$D299,0,IF(SUM($D299,I279)&gt;BF$5,$P290/I279,$P290-SUM($I299:BE299)))</f>
        <v>0</v>
      </c>
      <c r="BG299" s="4">
        <f>IF(BG$5&lt;=$D299,0,IF(SUM($D299,I279)&gt;BG$5,$P290/I279,$P290-SUM($I299:BF299)))</f>
        <v>0</v>
      </c>
      <c r="BH299" s="4">
        <f>IF(BH$5&lt;=$D299,0,IF(SUM($D299,I279)&gt;BH$5,$P290/I279,$P290-SUM($I299:BG299)))</f>
        <v>0</v>
      </c>
      <c r="BI299" s="4">
        <f>IF(BI$5&lt;=$D299,0,IF(SUM($D299,I279)&gt;BI$5,$P290/I279,$P290-SUM($I299:BH299)))</f>
        <v>0</v>
      </c>
      <c r="BJ299" s="4">
        <f>IF(BJ$5&lt;=$D299,0,IF(SUM($D299,I279)&gt;BJ$5,$P290/I279,$P290-SUM($I299:BI299)))</f>
        <v>0</v>
      </c>
      <c r="BK299" s="4">
        <f>IF(BK$5&lt;=$D299,0,IF(SUM($D299,I279)&gt;BK$5,$P290/I279,$P290-SUM($I299:BJ299)))</f>
        <v>0</v>
      </c>
      <c r="BL299" s="4">
        <f>IF(BL$5&lt;=$D299,0,IF(SUM($D299,I279)&gt;BL$5,$P290/I279,$P290-SUM($I299:BK299)))</f>
        <v>0</v>
      </c>
      <c r="BM299" s="4">
        <f>IF(BM$5&lt;=$D299,0,IF(SUM($D299,I279)&gt;BM$5,$P290/I279,$P290-SUM($I299:BL299)))</f>
        <v>0</v>
      </c>
      <c r="BN299" s="4">
        <f>IF(BN$5&lt;=$D299,0,IF(SUM($D299,I279)&gt;BN$5,$P290/I279,$P290-SUM($I299:BM299)))</f>
        <v>0</v>
      </c>
      <c r="BO299" s="4">
        <f>IF(BO$5&lt;=$D299,0,IF(SUM($D299,I279)&gt;BO$5,$P290/I279,$P290-SUM($I299:BN299)))</f>
        <v>0</v>
      </c>
      <c r="BP299" s="4">
        <f>IF(BP$5&lt;=$D299,0,IF(SUM($D299,I279)&gt;BP$5,$P290/I279,$P290-SUM($I299:BO299)))</f>
        <v>0</v>
      </c>
      <c r="BQ299" s="4">
        <f>IF(BQ$5&lt;=$D299,0,IF(SUM($D299,I279)&gt;BQ$5,$P290/I279,$P290-SUM($I299:BP299)))</f>
        <v>0</v>
      </c>
    </row>
    <row r="300" spans="1:69" ht="12.75" customHeight="1">
      <c r="D300" s="23">
        <f t="shared" si="355"/>
        <v>2018</v>
      </c>
      <c r="E300" s="1" t="s">
        <v>25</v>
      </c>
      <c r="I300" s="34"/>
      <c r="J300" s="4">
        <f>IF(J$5&lt;=$D300,0,IF(SUM($D300,I279)&gt;J$5,$Q290/I279,$Q290-SUM($I300:I300)))</f>
        <v>0</v>
      </c>
      <c r="K300" s="4">
        <f>IF(K$5&lt;=$D300,0,IF(SUM($D300,I279)&gt;K$5,$Q290/I279,$Q290-SUM($I300:J300)))</f>
        <v>0</v>
      </c>
      <c r="L300" s="4">
        <f>IF(L$5&lt;=$D300,0,IF(SUM($D300,I279)&gt;L$5,$Q290/I279,$Q290-SUM($I300:K300)))</f>
        <v>0</v>
      </c>
      <c r="M300" s="4">
        <f>IF(M$5&lt;=$D300,0,IF(SUM($D300,I279)&gt;M$5,$Q290/I279,$Q290-SUM($I300:L300)))</f>
        <v>0</v>
      </c>
      <c r="N300" s="4">
        <f>IF(N$5&lt;=$D300,0,IF(SUM($D300,I279)&gt;N$5,$Q290/I279,$Q290-SUM($I300:M300)))</f>
        <v>0</v>
      </c>
      <c r="O300" s="4">
        <f>IF(O$5&lt;=$D300,0,IF(SUM($D300,I279)&gt;O$5,$Q290/I279,$Q290-SUM($I300:N300)))</f>
        <v>0</v>
      </c>
      <c r="P300" s="4">
        <f>IF(P$5&lt;=$D300,0,IF(SUM($D300,I279)&gt;P$5,$Q290/I279,$Q290-SUM($I300:O300)))</f>
        <v>0</v>
      </c>
      <c r="Q300" s="4">
        <f>IF(Q$5&lt;=$D300,0,IF(SUM($D300,I279)&gt;Q$5,$Q290/I279,$Q290-SUM($I300:P300)))</f>
        <v>0</v>
      </c>
      <c r="R300" s="4">
        <f>IF(R$5&lt;=$D300,0,IF(SUM($D300,I279)&gt;R$5,$Q290/I279,$Q290-SUM($I300:Q300)))</f>
        <v>0</v>
      </c>
      <c r="S300" s="4">
        <f>IF(S$5&lt;=$D300,0,IF(SUM($D300,I279)&gt;S$5,$Q290/I279,$Q290-SUM($I300:R300)))</f>
        <v>0</v>
      </c>
      <c r="T300" s="4">
        <f>IF(T$5&lt;=$D300,0,IF(SUM($D300,I279)&gt;T$5,$Q290/I279,$Q290-SUM($I300:S300)))</f>
        <v>0</v>
      </c>
      <c r="U300" s="4">
        <f>IF(U$5&lt;=$D300,0,IF(SUM($D300,I279)&gt;U$5,$Q290/I279,$Q290-SUM($I300:T300)))</f>
        <v>0</v>
      </c>
      <c r="V300" s="4">
        <f>IF(V$5&lt;=$D300,0,IF(SUM($D300,I279)&gt;V$5,$Q290/I279,$Q290-SUM($I300:U300)))</f>
        <v>0</v>
      </c>
      <c r="W300" s="4">
        <f>IF(W$5&lt;=$D300,0,IF(SUM($D300,I279)&gt;W$5,$Q290/I279,$Q290-SUM($I300:V300)))</f>
        <v>0</v>
      </c>
      <c r="X300" s="4">
        <f>IF(X$5&lt;=$D300,0,IF(SUM($D300,I279)&gt;X$5,$Q290/I279,$Q290-SUM($I300:W300)))</f>
        <v>0</v>
      </c>
      <c r="Y300" s="4">
        <f>IF(Y$5&lt;=$D300,0,IF(SUM($D300,I279)&gt;Y$5,$Q290/I279,$Q290-SUM($I300:X300)))</f>
        <v>0</v>
      </c>
      <c r="Z300" s="4">
        <f>IF(Z$5&lt;=$D300,0,IF(SUM($D300,I279)&gt;Z$5,$Q290/I279,$Q290-SUM($I300:Y300)))</f>
        <v>0</v>
      </c>
      <c r="AA300" s="4">
        <f>IF(AA$5&lt;=$D300,0,IF(SUM($D300,I279)&gt;AA$5,$Q290/I279,$Q290-SUM($I300:Z300)))</f>
        <v>0</v>
      </c>
      <c r="AB300" s="4">
        <f>IF(AB$5&lt;=$D300,0,IF(SUM($D300,I279)&gt;AB$5,$Q290/I279,$Q290-SUM($I300:AA300)))</f>
        <v>0</v>
      </c>
      <c r="AC300" s="4">
        <f>IF(AC$5&lt;=$D300,0,IF(SUM($D300,I279)&gt;AC$5,$Q290/I279,$Q290-SUM($I300:AB300)))</f>
        <v>0</v>
      </c>
      <c r="AD300" s="4">
        <f>IF(AD$5&lt;=$D300,0,IF(SUM($D300,I279)&gt;AD$5,$Q290/I279,$Q290-SUM($I300:AC300)))</f>
        <v>0</v>
      </c>
      <c r="AE300" s="4">
        <f>IF(AE$5&lt;=$D300,0,IF(SUM($D300,I279)&gt;AE$5,$Q290/I279,$Q290-SUM($I300:AD300)))</f>
        <v>0</v>
      </c>
      <c r="AF300" s="4">
        <f>IF(AF$5&lt;=$D300,0,IF(SUM($D300,I279)&gt;AF$5,$Q290/I279,$Q290-SUM($I300:AE300)))</f>
        <v>0</v>
      </c>
      <c r="AG300" s="4">
        <f>IF(AG$5&lt;=$D300,0,IF(SUM($D300,I279)&gt;AG$5,$Q290/I279,$Q290-SUM($I300:AF300)))</f>
        <v>0</v>
      </c>
      <c r="AH300" s="4">
        <f>IF(AH$5&lt;=$D300,0,IF(SUM($D300,I279)&gt;AH$5,$Q290/I279,$Q290-SUM($I300:AG300)))</f>
        <v>0</v>
      </c>
      <c r="AI300" s="4">
        <f>IF(AI$5&lt;=$D300,0,IF(SUM($D300,I279)&gt;AI$5,$Q290/I279,$Q290-SUM($I300:AH300)))</f>
        <v>0</v>
      </c>
      <c r="AJ300" s="4">
        <f>IF(AJ$5&lt;=$D300,0,IF(SUM($D300,I279)&gt;AJ$5,$Q290/I279,$Q290-SUM($I300:AI300)))</f>
        <v>0</v>
      </c>
      <c r="AK300" s="4">
        <f>IF(AK$5&lt;=$D300,0,IF(SUM($D300,I279)&gt;AK$5,$Q290/I279,$Q290-SUM($I300:AJ300)))</f>
        <v>0</v>
      </c>
      <c r="AL300" s="4">
        <f>IF(AL$5&lt;=$D300,0,IF(SUM($D300,I279)&gt;AL$5,$Q290/I279,$Q290-SUM($I300:AK300)))</f>
        <v>0</v>
      </c>
      <c r="AM300" s="4">
        <f>IF(AM$5&lt;=$D300,0,IF(SUM($D300,I279)&gt;AM$5,$Q290/I279,$Q290-SUM($I300:AL300)))</f>
        <v>0</v>
      </c>
      <c r="AN300" s="4">
        <f>IF(AN$5&lt;=$D300,0,IF(SUM($D300,I279)&gt;AN$5,$Q290/I279,$Q290-SUM($I300:AM300)))</f>
        <v>0</v>
      </c>
      <c r="AO300" s="4">
        <f>IF(AO$5&lt;=$D300,0,IF(SUM($D300,I279)&gt;AO$5,$Q290/I279,$Q290-SUM($I300:AN300)))</f>
        <v>0</v>
      </c>
      <c r="AP300" s="4">
        <f>IF(AP$5&lt;=$D300,0,IF(SUM($D300,I279)&gt;AP$5,$Q290/I279,$Q290-SUM($I300:AO300)))</f>
        <v>0</v>
      </c>
      <c r="AQ300" s="4">
        <f>IF(AQ$5&lt;=$D300,0,IF(SUM($D300,I279)&gt;AQ$5,$Q290/I279,$Q290-SUM($I300:AP300)))</f>
        <v>0</v>
      </c>
      <c r="AR300" s="4">
        <f>IF(AR$5&lt;=$D300,0,IF(SUM($D300,I279)&gt;AR$5,$Q290/I279,$Q290-SUM($I300:AQ300)))</f>
        <v>0</v>
      </c>
      <c r="AS300" s="4">
        <f>IF(AS$5&lt;=$D300,0,IF(SUM($D300,I279)&gt;AS$5,$Q290/I279,$Q290-SUM($I300:AR300)))</f>
        <v>0</v>
      </c>
      <c r="AT300" s="4">
        <f>IF(AT$5&lt;=$D300,0,IF(SUM($D300,I279)&gt;AT$5,$Q290/I279,$Q290-SUM($I300:AS300)))</f>
        <v>0</v>
      </c>
      <c r="AU300" s="4">
        <f>IF(AU$5&lt;=$D300,0,IF(SUM($D300,I279)&gt;AU$5,$Q290/I279,$Q290-SUM($I300:AT300)))</f>
        <v>0</v>
      </c>
      <c r="AV300" s="4">
        <f>IF(AV$5&lt;=$D300,0,IF(SUM($D300,I279)&gt;AV$5,$Q290/I279,$Q290-SUM($I300:AU300)))</f>
        <v>0</v>
      </c>
      <c r="AW300" s="4">
        <f>IF(AW$5&lt;=$D300,0,IF(SUM($D300,I279)&gt;AW$5,$Q290/I279,$Q290-SUM($I300:AV300)))</f>
        <v>0</v>
      </c>
      <c r="AX300" s="4">
        <f>IF(AX$5&lt;=$D300,0,IF(SUM($D300,I279)&gt;AX$5,$Q290/I279,$Q290-SUM($I300:AW300)))</f>
        <v>0</v>
      </c>
      <c r="AY300" s="4">
        <f>IF(AY$5&lt;=$D300,0,IF(SUM($D300,I279)&gt;AY$5,$Q290/I279,$Q290-SUM($I300:AX300)))</f>
        <v>0</v>
      </c>
      <c r="AZ300" s="4">
        <f>IF(AZ$5&lt;=$D300,0,IF(SUM($D300,I279)&gt;AZ$5,$Q290/I279,$Q290-SUM($I300:AY300)))</f>
        <v>0</v>
      </c>
      <c r="BA300" s="4">
        <f>IF(BA$5&lt;=$D300,0,IF(SUM($D300,I279)&gt;BA$5,$Q290/I279,$Q290-SUM($I300:AZ300)))</f>
        <v>0</v>
      </c>
      <c r="BB300" s="4">
        <f>IF(BB$5&lt;=$D300,0,IF(SUM($D300,I279)&gt;BB$5,$Q290/I279,$Q290-SUM($I300:BA300)))</f>
        <v>0</v>
      </c>
      <c r="BC300" s="4">
        <f>IF(BC$5&lt;=$D300,0,IF(SUM($D300,I279)&gt;BC$5,$Q290/I279,$Q290-SUM($I300:BB300)))</f>
        <v>0</v>
      </c>
      <c r="BD300" s="4">
        <f>IF(BD$5&lt;=$D300,0,IF(SUM($D300,I279)&gt;BD$5,$Q290/I279,$Q290-SUM($I300:BC300)))</f>
        <v>0</v>
      </c>
      <c r="BE300" s="4">
        <f>IF(BE$5&lt;=$D300,0,IF(SUM($D300,I279)&gt;BE$5,$Q290/I279,$Q290-SUM($I300:BD300)))</f>
        <v>0</v>
      </c>
      <c r="BF300" s="4">
        <f>IF(BF$5&lt;=$D300,0,IF(SUM($D300,I279)&gt;BF$5,$Q290/I279,$Q290-SUM($I300:BE300)))</f>
        <v>0</v>
      </c>
      <c r="BG300" s="4">
        <f>IF(BG$5&lt;=$D300,0,IF(SUM($D300,I279)&gt;BG$5,$Q290/I279,$Q290-SUM($I300:BF300)))</f>
        <v>0</v>
      </c>
      <c r="BH300" s="4">
        <f>IF(BH$5&lt;=$D300,0,IF(SUM($D300,I279)&gt;BH$5,$Q290/I279,$Q290-SUM($I300:BG300)))</f>
        <v>0</v>
      </c>
      <c r="BI300" s="4">
        <f>IF(BI$5&lt;=$D300,0,IF(SUM($D300,I279)&gt;BI$5,$Q290/I279,$Q290-SUM($I300:BH300)))</f>
        <v>0</v>
      </c>
      <c r="BJ300" s="4">
        <f>IF(BJ$5&lt;=$D300,0,IF(SUM($D300,I279)&gt;BJ$5,$Q290/I279,$Q290-SUM($I300:BI300)))</f>
        <v>0</v>
      </c>
      <c r="BK300" s="4">
        <f>IF(BK$5&lt;=$D300,0,IF(SUM($D300,I279)&gt;BK$5,$Q290/I279,$Q290-SUM($I300:BJ300)))</f>
        <v>0</v>
      </c>
      <c r="BL300" s="4">
        <f>IF(BL$5&lt;=$D300,0,IF(SUM($D300,I279)&gt;BL$5,$Q290/I279,$Q290-SUM($I300:BK300)))</f>
        <v>0</v>
      </c>
      <c r="BM300" s="4">
        <f>IF(BM$5&lt;=$D300,0,IF(SUM($D300,I279)&gt;BM$5,$Q290/I279,$Q290-SUM($I300:BL300)))</f>
        <v>0</v>
      </c>
      <c r="BN300" s="4">
        <f>IF(BN$5&lt;=$D300,0,IF(SUM($D300,I279)&gt;BN$5,$Q290/I279,$Q290-SUM($I300:BM300)))</f>
        <v>0</v>
      </c>
      <c r="BO300" s="4">
        <f>IF(BO$5&lt;=$D300,0,IF(SUM($D300,I279)&gt;BO$5,$Q290/I279,$Q290-SUM($I300:BN300)))</f>
        <v>0</v>
      </c>
      <c r="BP300" s="4">
        <f>IF(BP$5&lt;=$D300,0,IF(SUM($D300,I279)&gt;BP$5,$Q290/I279,$Q290-SUM($I300:BO300)))</f>
        <v>0</v>
      </c>
      <c r="BQ300" s="4">
        <f>IF(BQ$5&lt;=$D300,0,IF(SUM($D300,I279)&gt;BQ$5,$Q290/I279,$Q290-SUM($I300:BP300)))</f>
        <v>0</v>
      </c>
    </row>
    <row r="301" spans="1:69" ht="12.75" customHeight="1">
      <c r="D301" s="23">
        <f t="shared" si="355"/>
        <v>2019</v>
      </c>
      <c r="E301" s="1" t="s">
        <v>25</v>
      </c>
      <c r="I301" s="34"/>
      <c r="J301" s="4">
        <f>IF(J$5&lt;=$D301,0,IF(SUM($D301,I279)&gt;J$5,$R290/I279,$R290-SUM($I301:I301)))</f>
        <v>0</v>
      </c>
      <c r="K301" s="4">
        <f>IF(K$5&lt;=$D301,0,IF(SUM($D301,I279)&gt;K$5,$R290/I279,$R290-SUM($I301:J301)))</f>
        <v>0</v>
      </c>
      <c r="L301" s="4">
        <f>IF(L$5&lt;=$D301,0,IF(SUM($D301,I279)&gt;L$5,$R290/I279,$R290-SUM($I301:K301)))</f>
        <v>0</v>
      </c>
      <c r="M301" s="4">
        <f>IF(M$5&lt;=$D301,0,IF(SUM($D301,I279)&gt;M$5,$R290/I279,$R290-SUM($I301:L301)))</f>
        <v>0</v>
      </c>
      <c r="N301" s="4">
        <f>IF(N$5&lt;=$D301,0,IF(SUM($D301,I279)&gt;N$5,$R290/I279,$R290-SUM($I301:M301)))</f>
        <v>0</v>
      </c>
      <c r="O301" s="4">
        <f>IF(O$5&lt;=$D301,0,IF(SUM($D301,I279)&gt;O$5,$R290/I279,$R290-SUM($I301:N301)))</f>
        <v>0</v>
      </c>
      <c r="P301" s="4">
        <f>IF(P$5&lt;=$D301,0,IF(SUM($D301,I279)&gt;P$5,$R290/I279,$R290-SUM($I301:O301)))</f>
        <v>0</v>
      </c>
      <c r="Q301" s="4">
        <f>IF(Q$5&lt;=$D301,0,IF(SUM($D301,I279)&gt;Q$5,$R290/I279,$R290-SUM($I301:P301)))</f>
        <v>0</v>
      </c>
      <c r="R301" s="4">
        <f>IF(R$5&lt;=$D301,0,IF(SUM($D301,I279)&gt;R$5,$R290/I279,$R290-SUM($I301:Q301)))</f>
        <v>0</v>
      </c>
      <c r="S301" s="4">
        <f>IF(S$5&lt;=$D301,0,IF(SUM($D301,I279)&gt;S$5,$R290/I279,$R290-SUM($I301:R301)))</f>
        <v>0</v>
      </c>
      <c r="T301" s="4">
        <f>IF(T$5&lt;=$D301,0,IF(SUM($D301,I279)&gt;T$5,$R290/I279,$R290-SUM($I301:S301)))</f>
        <v>0</v>
      </c>
      <c r="U301" s="4">
        <f>IF(U$5&lt;=$D301,0,IF(SUM($D301,I279)&gt;U$5,$R290/I279,$R290-SUM($I301:T301)))</f>
        <v>0</v>
      </c>
      <c r="V301" s="4">
        <f>IF(V$5&lt;=$D301,0,IF(SUM($D301,I279)&gt;V$5,$R290/I279,$R290-SUM($I301:U301)))</f>
        <v>0</v>
      </c>
      <c r="W301" s="4">
        <f>IF(W$5&lt;=$D301,0,IF(SUM($D301,I279)&gt;W$5,$R290/I279,$R290-SUM($I301:V301)))</f>
        <v>0</v>
      </c>
      <c r="X301" s="4">
        <f>IF(X$5&lt;=$D301,0,IF(SUM($D301,I279)&gt;X$5,$R290/I279,$R290-SUM($I301:W301)))</f>
        <v>0</v>
      </c>
      <c r="Y301" s="4">
        <f>IF(Y$5&lt;=$D301,0,IF(SUM($D301,I279)&gt;Y$5,$R290/I279,$R290-SUM($I301:X301)))</f>
        <v>0</v>
      </c>
      <c r="Z301" s="4">
        <f>IF(Z$5&lt;=$D301,0,IF(SUM($D301,I279)&gt;Z$5,$R290/I279,$R290-SUM($I301:Y301)))</f>
        <v>0</v>
      </c>
      <c r="AA301" s="4">
        <f>IF(AA$5&lt;=$D301,0,IF(SUM($D301,I279)&gt;AA$5,$R290/I279,$R290-SUM($I301:Z301)))</f>
        <v>0</v>
      </c>
      <c r="AB301" s="4">
        <f>IF(AB$5&lt;=$D301,0,IF(SUM($D301,I279)&gt;AB$5,$R290/I279,$R290-SUM($I301:AA301)))</f>
        <v>0</v>
      </c>
      <c r="AC301" s="4">
        <f>IF(AC$5&lt;=$D301,0,IF(SUM($D301,I279)&gt;AC$5,$R290/I279,$R290-SUM($I301:AB301)))</f>
        <v>0</v>
      </c>
      <c r="AD301" s="4">
        <f>IF(AD$5&lt;=$D301,0,IF(SUM($D301,I279)&gt;AD$5,$R290/I279,$R290-SUM($I301:AC301)))</f>
        <v>0</v>
      </c>
      <c r="AE301" s="4">
        <f>IF(AE$5&lt;=$D301,0,IF(SUM($D301,I279)&gt;AE$5,$R290/I279,$R290-SUM($I301:AD301)))</f>
        <v>0</v>
      </c>
      <c r="AF301" s="4">
        <f>IF(AF$5&lt;=$D301,0,IF(SUM($D301,I279)&gt;AF$5,$R290/I279,$R290-SUM($I301:AE301)))</f>
        <v>0</v>
      </c>
      <c r="AG301" s="4">
        <f>IF(AG$5&lt;=$D301,0,IF(SUM($D301,I279)&gt;AG$5,$R290/I279,$R290-SUM($I301:AF301)))</f>
        <v>0</v>
      </c>
      <c r="AH301" s="4">
        <f>IF(AH$5&lt;=$D301,0,IF(SUM($D301,I279)&gt;AH$5,$R290/I279,$R290-SUM($I301:AG301)))</f>
        <v>0</v>
      </c>
      <c r="AI301" s="4">
        <f>IF(AI$5&lt;=$D301,0,IF(SUM($D301,I279)&gt;AI$5,$R290/I279,$R290-SUM($I301:AH301)))</f>
        <v>0</v>
      </c>
      <c r="AJ301" s="4">
        <f>IF(AJ$5&lt;=$D301,0,IF(SUM($D301,I279)&gt;AJ$5,$R290/I279,$R290-SUM($I301:AI301)))</f>
        <v>0</v>
      </c>
      <c r="AK301" s="4">
        <f>IF(AK$5&lt;=$D301,0,IF(SUM($D301,I279)&gt;AK$5,$R290/I279,$R290-SUM($I301:AJ301)))</f>
        <v>0</v>
      </c>
      <c r="AL301" s="4">
        <f>IF(AL$5&lt;=$D301,0,IF(SUM($D301,I279)&gt;AL$5,$R290/I279,$R290-SUM($I301:AK301)))</f>
        <v>0</v>
      </c>
      <c r="AM301" s="4">
        <f>IF(AM$5&lt;=$D301,0,IF(SUM($D301,I279)&gt;AM$5,$R290/I279,$R290-SUM($I301:AL301)))</f>
        <v>0</v>
      </c>
      <c r="AN301" s="4">
        <f>IF(AN$5&lt;=$D301,0,IF(SUM($D301,I279)&gt;AN$5,$R290/I279,$R290-SUM($I301:AM301)))</f>
        <v>0</v>
      </c>
      <c r="AO301" s="4">
        <f>IF(AO$5&lt;=$D301,0,IF(SUM($D301,I279)&gt;AO$5,$R290/I279,$R290-SUM($I301:AN301)))</f>
        <v>0</v>
      </c>
      <c r="AP301" s="4">
        <f>IF(AP$5&lt;=$D301,0,IF(SUM($D301,I279)&gt;AP$5,$R290/I279,$R290-SUM($I301:AO301)))</f>
        <v>0</v>
      </c>
      <c r="AQ301" s="4">
        <f>IF(AQ$5&lt;=$D301,0,IF(SUM($D301,I279)&gt;AQ$5,$R290/I279,$R290-SUM($I301:AP301)))</f>
        <v>0</v>
      </c>
      <c r="AR301" s="4">
        <f>IF(AR$5&lt;=$D301,0,IF(SUM($D301,I279)&gt;AR$5,$R290/I279,$R290-SUM($I301:AQ301)))</f>
        <v>0</v>
      </c>
      <c r="AS301" s="4">
        <f>IF(AS$5&lt;=$D301,0,IF(SUM($D301,I279)&gt;AS$5,$R290/I279,$R290-SUM($I301:AR301)))</f>
        <v>0</v>
      </c>
      <c r="AT301" s="4">
        <f>IF(AT$5&lt;=$D301,0,IF(SUM($D301,I279)&gt;AT$5,$R290/I279,$R290-SUM($I301:AS301)))</f>
        <v>0</v>
      </c>
      <c r="AU301" s="4">
        <f>IF(AU$5&lt;=$D301,0,IF(SUM($D301,I279)&gt;AU$5,$R290/I279,$R290-SUM($I301:AT301)))</f>
        <v>0</v>
      </c>
      <c r="AV301" s="4">
        <f>IF(AV$5&lt;=$D301,0,IF(SUM($D301,I279)&gt;AV$5,$R290/I279,$R290-SUM($I301:AU301)))</f>
        <v>0</v>
      </c>
      <c r="AW301" s="4">
        <f>IF(AW$5&lt;=$D301,0,IF(SUM($D301,I279)&gt;AW$5,$R290/I279,$R290-SUM($I301:AV301)))</f>
        <v>0</v>
      </c>
      <c r="AX301" s="4">
        <f>IF(AX$5&lt;=$D301,0,IF(SUM($D301,I279)&gt;AX$5,$R290/I279,$R290-SUM($I301:AW301)))</f>
        <v>0</v>
      </c>
      <c r="AY301" s="4">
        <f>IF(AY$5&lt;=$D301,0,IF(SUM($D301,I279)&gt;AY$5,$R290/I279,$R290-SUM($I301:AX301)))</f>
        <v>0</v>
      </c>
      <c r="AZ301" s="4">
        <f>IF(AZ$5&lt;=$D301,0,IF(SUM($D301,I279)&gt;AZ$5,$R290/I279,$R290-SUM($I301:AY301)))</f>
        <v>0</v>
      </c>
      <c r="BA301" s="4">
        <f>IF(BA$5&lt;=$D301,0,IF(SUM($D301,I279)&gt;BA$5,$R290/I279,$R290-SUM($I301:AZ301)))</f>
        <v>0</v>
      </c>
      <c r="BB301" s="4">
        <f>IF(BB$5&lt;=$D301,0,IF(SUM($D301,I279)&gt;BB$5,$R290/I279,$R290-SUM($I301:BA301)))</f>
        <v>0</v>
      </c>
      <c r="BC301" s="4">
        <f>IF(BC$5&lt;=$D301,0,IF(SUM($D301,I279)&gt;BC$5,$R290/I279,$R290-SUM($I301:BB301)))</f>
        <v>0</v>
      </c>
      <c r="BD301" s="4">
        <f>IF(BD$5&lt;=$D301,0,IF(SUM($D301,I279)&gt;BD$5,$R290/I279,$R290-SUM($I301:BC301)))</f>
        <v>0</v>
      </c>
      <c r="BE301" s="4">
        <f>IF(BE$5&lt;=$D301,0,IF(SUM($D301,I279)&gt;BE$5,$R290/I279,$R290-SUM($I301:BD301)))</f>
        <v>0</v>
      </c>
      <c r="BF301" s="4">
        <f>IF(BF$5&lt;=$D301,0,IF(SUM($D301,I279)&gt;BF$5,$R290/I279,$R290-SUM($I301:BE301)))</f>
        <v>0</v>
      </c>
      <c r="BG301" s="4">
        <f>IF(BG$5&lt;=$D301,0,IF(SUM($D301,I279)&gt;BG$5,$R290/I279,$R290-SUM($I301:BF301)))</f>
        <v>0</v>
      </c>
      <c r="BH301" s="4">
        <f>IF(BH$5&lt;=$D301,0,IF(SUM($D301,I279)&gt;BH$5,$R290/I279,$R290-SUM($I301:BG301)))</f>
        <v>0</v>
      </c>
      <c r="BI301" s="4">
        <f>IF(BI$5&lt;=$D301,0,IF(SUM($D301,I279)&gt;BI$5,$R290/I279,$R290-SUM($I301:BH301)))</f>
        <v>0</v>
      </c>
      <c r="BJ301" s="4">
        <f>IF(BJ$5&lt;=$D301,0,IF(SUM($D301,I279)&gt;BJ$5,$R290/I279,$R290-SUM($I301:BI301)))</f>
        <v>0</v>
      </c>
      <c r="BK301" s="4">
        <f>IF(BK$5&lt;=$D301,0,IF(SUM($D301,I279)&gt;BK$5,$R290/I279,$R290-SUM($I301:BJ301)))</f>
        <v>0</v>
      </c>
      <c r="BL301" s="4">
        <f>IF(BL$5&lt;=$D301,0,IF(SUM($D301,I279)&gt;BL$5,$R290/I279,$R290-SUM($I301:BK301)))</f>
        <v>0</v>
      </c>
      <c r="BM301" s="4">
        <f>IF(BM$5&lt;=$D301,0,IF(SUM($D301,I279)&gt;BM$5,$R290/I279,$R290-SUM($I301:BL301)))</f>
        <v>0</v>
      </c>
      <c r="BN301" s="4">
        <f>IF(BN$5&lt;=$D301,0,IF(SUM($D301,I279)&gt;BN$5,$R290/I279,$R290-SUM($I301:BM301)))</f>
        <v>0</v>
      </c>
      <c r="BO301" s="4">
        <f>IF(BO$5&lt;=$D301,0,IF(SUM($D301,I279)&gt;BO$5,$R290/I279,$R290-SUM($I301:BN301)))</f>
        <v>0</v>
      </c>
      <c r="BP301" s="4">
        <f>IF(BP$5&lt;=$D301,0,IF(SUM($D301,I279)&gt;BP$5,$R290/I279,$R290-SUM($I301:BO301)))</f>
        <v>0</v>
      </c>
      <c r="BQ301" s="4">
        <f>IF(BQ$5&lt;=$D301,0,IF(SUM($D301,I279)&gt;BQ$5,$R290/I279,$R290-SUM($I301:BP301)))</f>
        <v>0</v>
      </c>
    </row>
    <row r="302" spans="1:69" ht="12.75" customHeight="1">
      <c r="D302" s="23">
        <f t="shared" si="355"/>
        <v>2020</v>
      </c>
      <c r="E302" s="1" t="s">
        <v>25</v>
      </c>
      <c r="I302" s="34"/>
      <c r="J302" s="4">
        <f>IF(J$5&lt;=$D302,0,IF(SUM($D302,I279)&gt;J$5,$S290/I279,$S290-SUM($I302:I302)))</f>
        <v>0</v>
      </c>
      <c r="K302" s="4">
        <f>IF(K$5&lt;=$D302,0,IF(SUM($D302,I279)&gt;K$5,$S290/I279,$S290-SUM($I302:J302)))</f>
        <v>0</v>
      </c>
      <c r="L302" s="4">
        <f>IF(L$5&lt;=$D302,0,IF(SUM($D302,I279)&gt;L$5,$S290/I279,$S290-SUM($I302:K302)))</f>
        <v>0</v>
      </c>
      <c r="M302" s="4">
        <f>IF(M$5&lt;=$D302,0,IF(SUM($D302,I279)&gt;M$5,$S290/I279,$S290-SUM($I302:L302)))</f>
        <v>0</v>
      </c>
      <c r="N302" s="4">
        <f>IF(N$5&lt;=$D302,0,IF(SUM($D302,I279)&gt;N$5,$S290/I279,$S290-SUM($I302:M302)))</f>
        <v>0</v>
      </c>
      <c r="O302" s="4">
        <f>IF(O$5&lt;=$D302,0,IF(SUM($D302,I279)&gt;O$5,$S290/I279,$S290-SUM($I302:N302)))</f>
        <v>0</v>
      </c>
      <c r="P302" s="4">
        <f>IF(P$5&lt;=$D302,0,IF(SUM($D302,I279)&gt;P$5,$S290/I279,$S290-SUM($I302:O302)))</f>
        <v>0</v>
      </c>
      <c r="Q302" s="4">
        <f>IF(Q$5&lt;=$D302,0,IF(SUM($D302,I279)&gt;Q$5,$S290/I279,$S290-SUM($I302:P302)))</f>
        <v>0</v>
      </c>
      <c r="R302" s="4">
        <f>IF(R$5&lt;=$D302,0,IF(SUM($D302,I279)&gt;R$5,$S290/I279,$S290-SUM($I302:Q302)))</f>
        <v>0</v>
      </c>
      <c r="S302" s="4">
        <f>IF(S$5&lt;=$D302,0,IF(SUM($D302,I279)&gt;S$5,$S290/I279,$S290-SUM($I302:R302)))</f>
        <v>0</v>
      </c>
      <c r="T302" s="4">
        <f>IF(T$5&lt;=$D302,0,IF(SUM($D302,I279)&gt;T$5,$S290/I279,$S290-SUM($I302:S302)))</f>
        <v>0</v>
      </c>
      <c r="U302" s="4">
        <f>IF(U$5&lt;=$D302,0,IF(SUM($D302,I279)&gt;U$5,$S290/I279,$S290-SUM($I302:T302)))</f>
        <v>0</v>
      </c>
      <c r="V302" s="4">
        <f>IF(V$5&lt;=$D302,0,IF(SUM($D302,I279)&gt;V$5,$S290/I279,$S290-SUM($I302:U302)))</f>
        <v>0</v>
      </c>
      <c r="W302" s="4">
        <f>IF(W$5&lt;=$D302,0,IF(SUM($D302,I279)&gt;W$5,$S290/I279,$S290-SUM($I302:V302)))</f>
        <v>0</v>
      </c>
      <c r="X302" s="4">
        <f>IF(X$5&lt;=$D302,0,IF(SUM($D302,I279)&gt;X$5,$S290/I279,$S290-SUM($I302:W302)))</f>
        <v>0</v>
      </c>
      <c r="Y302" s="4">
        <f>IF(Y$5&lt;=$D302,0,IF(SUM($D302,I279)&gt;Y$5,$S290/I279,$S290-SUM($I302:X302)))</f>
        <v>0</v>
      </c>
      <c r="Z302" s="4">
        <f>IF(Z$5&lt;=$D302,0,IF(SUM($D302,I279)&gt;Z$5,$S290/I279,$S290-SUM($I302:Y302)))</f>
        <v>0</v>
      </c>
      <c r="AA302" s="4">
        <f>IF(AA$5&lt;=$D302,0,IF(SUM($D302,I279)&gt;AA$5,$S290/I279,$S290-SUM($I302:Z302)))</f>
        <v>0</v>
      </c>
      <c r="AB302" s="4">
        <f>IF(AB$5&lt;=$D302,0,IF(SUM($D302,I279)&gt;AB$5,$S290/I279,$S290-SUM($I302:AA302)))</f>
        <v>0</v>
      </c>
      <c r="AC302" s="4">
        <f>IF(AC$5&lt;=$D302,0,IF(SUM($D302,I279)&gt;AC$5,$S290/I279,$S290-SUM($I302:AB302)))</f>
        <v>0</v>
      </c>
      <c r="AD302" s="4">
        <f>IF(AD$5&lt;=$D302,0,IF(SUM($D302,I279)&gt;AD$5,$S290/I279,$S290-SUM($I302:AC302)))</f>
        <v>0</v>
      </c>
      <c r="AE302" s="4">
        <f>IF(AE$5&lt;=$D302,0,IF(SUM($D302,I279)&gt;AE$5,$S290/I279,$S290-SUM($I302:AD302)))</f>
        <v>0</v>
      </c>
      <c r="AF302" s="4">
        <f>IF(AF$5&lt;=$D302,0,IF(SUM($D302,I279)&gt;AF$5,$S290/I279,$S290-SUM($I302:AE302)))</f>
        <v>0</v>
      </c>
      <c r="AG302" s="4">
        <f>IF(AG$5&lt;=$D302,0,IF(SUM($D302,I279)&gt;AG$5,$S290/I279,$S290-SUM($I302:AF302)))</f>
        <v>0</v>
      </c>
      <c r="AH302" s="4">
        <f>IF(AH$5&lt;=$D302,0,IF(SUM($D302,I279)&gt;AH$5,$S290/I279,$S290-SUM($I302:AG302)))</f>
        <v>0</v>
      </c>
      <c r="AI302" s="4">
        <f>IF(AI$5&lt;=$D302,0,IF(SUM($D302,I279)&gt;AI$5,$S290/I279,$S290-SUM($I302:AH302)))</f>
        <v>0</v>
      </c>
      <c r="AJ302" s="4">
        <f>IF(AJ$5&lt;=$D302,0,IF(SUM($D302,I279)&gt;AJ$5,$S290/I279,$S290-SUM($I302:AI302)))</f>
        <v>0</v>
      </c>
      <c r="AK302" s="4">
        <f>IF(AK$5&lt;=$D302,0,IF(SUM($D302,I279)&gt;AK$5,$S290/I279,$S290-SUM($I302:AJ302)))</f>
        <v>0</v>
      </c>
      <c r="AL302" s="4">
        <f>IF(AL$5&lt;=$D302,0,IF(SUM($D302,I279)&gt;AL$5,$S290/I279,$S290-SUM($I302:AK302)))</f>
        <v>0</v>
      </c>
      <c r="AM302" s="4">
        <f>IF(AM$5&lt;=$D302,0,IF(SUM($D302,I279)&gt;AM$5,$S290/I279,$S290-SUM($I302:AL302)))</f>
        <v>0</v>
      </c>
      <c r="AN302" s="4">
        <f>IF(AN$5&lt;=$D302,0,IF(SUM($D302,I279)&gt;AN$5,$S290/I279,$S290-SUM($I302:AM302)))</f>
        <v>0</v>
      </c>
      <c r="AO302" s="4">
        <f>IF(AO$5&lt;=$D302,0,IF(SUM($D302,I279)&gt;AO$5,$S290/I279,$S290-SUM($I302:AN302)))</f>
        <v>0</v>
      </c>
      <c r="AP302" s="4">
        <f>IF(AP$5&lt;=$D302,0,IF(SUM($D302,I279)&gt;AP$5,$S290/I279,$S290-SUM($I302:AO302)))</f>
        <v>0</v>
      </c>
      <c r="AQ302" s="4">
        <f>IF(AQ$5&lt;=$D302,0,IF(SUM($D302,I279)&gt;AQ$5,$S290/I279,$S290-SUM($I302:AP302)))</f>
        <v>0</v>
      </c>
      <c r="AR302" s="4">
        <f>IF(AR$5&lt;=$D302,0,IF(SUM($D302,I279)&gt;AR$5,$S290/I279,$S290-SUM($I302:AQ302)))</f>
        <v>0</v>
      </c>
      <c r="AS302" s="4">
        <f>IF(AS$5&lt;=$D302,0,IF(SUM($D302,I279)&gt;AS$5,$S290/I279,$S290-SUM($I302:AR302)))</f>
        <v>0</v>
      </c>
      <c r="AT302" s="4">
        <f>IF(AT$5&lt;=$D302,0,IF(SUM($D302,I279)&gt;AT$5,$S290/I279,$S290-SUM($I302:AS302)))</f>
        <v>0</v>
      </c>
      <c r="AU302" s="4">
        <f>IF(AU$5&lt;=$D302,0,IF(SUM($D302,I279)&gt;AU$5,$S290/I279,$S290-SUM($I302:AT302)))</f>
        <v>0</v>
      </c>
      <c r="AV302" s="4">
        <f>IF(AV$5&lt;=$D302,0,IF(SUM($D302,I279)&gt;AV$5,$S290/I279,$S290-SUM($I302:AU302)))</f>
        <v>0</v>
      </c>
      <c r="AW302" s="4">
        <f>IF(AW$5&lt;=$D302,0,IF(SUM($D302,I279)&gt;AW$5,$S290/I279,$S290-SUM($I302:AV302)))</f>
        <v>0</v>
      </c>
      <c r="AX302" s="4">
        <f>IF(AX$5&lt;=$D302,0,IF(SUM($D302,I279)&gt;AX$5,$S290/I279,$S290-SUM($I302:AW302)))</f>
        <v>0</v>
      </c>
      <c r="AY302" s="4">
        <f>IF(AY$5&lt;=$D302,0,IF(SUM($D302,I279)&gt;AY$5,$S290/I279,$S290-SUM($I302:AX302)))</f>
        <v>0</v>
      </c>
      <c r="AZ302" s="4">
        <f>IF(AZ$5&lt;=$D302,0,IF(SUM($D302,I279)&gt;AZ$5,$S290/I279,$S290-SUM($I302:AY302)))</f>
        <v>0</v>
      </c>
      <c r="BA302" s="4">
        <f>IF(BA$5&lt;=$D302,0,IF(SUM($D302,I279)&gt;BA$5,$S290/I279,$S290-SUM($I302:AZ302)))</f>
        <v>0</v>
      </c>
      <c r="BB302" s="4">
        <f>IF(BB$5&lt;=$D302,0,IF(SUM($D302,I279)&gt;BB$5,$S290/I279,$S290-SUM($I302:BA302)))</f>
        <v>0</v>
      </c>
      <c r="BC302" s="4">
        <f>IF(BC$5&lt;=$D302,0,IF(SUM($D302,I279)&gt;BC$5,$S290/I279,$S290-SUM($I302:BB302)))</f>
        <v>0</v>
      </c>
      <c r="BD302" s="4">
        <f>IF(BD$5&lt;=$D302,0,IF(SUM($D302,I279)&gt;BD$5,$S290/I279,$S290-SUM($I302:BC302)))</f>
        <v>0</v>
      </c>
      <c r="BE302" s="4">
        <f>IF(BE$5&lt;=$D302,0,IF(SUM($D302,I279)&gt;BE$5,$S290/I279,$S290-SUM($I302:BD302)))</f>
        <v>0</v>
      </c>
      <c r="BF302" s="4">
        <f>IF(BF$5&lt;=$D302,0,IF(SUM($D302,I279)&gt;BF$5,$S290/I279,$S290-SUM($I302:BE302)))</f>
        <v>0</v>
      </c>
      <c r="BG302" s="4">
        <f>IF(BG$5&lt;=$D302,0,IF(SUM($D302,I279)&gt;BG$5,$S290/I279,$S290-SUM($I302:BF302)))</f>
        <v>0</v>
      </c>
      <c r="BH302" s="4">
        <f>IF(BH$5&lt;=$D302,0,IF(SUM($D302,I279)&gt;BH$5,$S290/I279,$S290-SUM($I302:BG302)))</f>
        <v>0</v>
      </c>
      <c r="BI302" s="4">
        <f>IF(BI$5&lt;=$D302,0,IF(SUM($D302,I279)&gt;BI$5,$S290/I279,$S290-SUM($I302:BH302)))</f>
        <v>0</v>
      </c>
      <c r="BJ302" s="4">
        <f>IF(BJ$5&lt;=$D302,0,IF(SUM($D302,I279)&gt;BJ$5,$S290/I279,$S290-SUM($I302:BI302)))</f>
        <v>0</v>
      </c>
      <c r="BK302" s="4">
        <f>IF(BK$5&lt;=$D302,0,IF(SUM($D302,I279)&gt;BK$5,$S290/I279,$S290-SUM($I302:BJ302)))</f>
        <v>0</v>
      </c>
      <c r="BL302" s="4">
        <f>IF(BL$5&lt;=$D302,0,IF(SUM($D302,I279)&gt;BL$5,$S290/I279,$S290-SUM($I302:BK302)))</f>
        <v>0</v>
      </c>
      <c r="BM302" s="4">
        <f>IF(BM$5&lt;=$D302,0,IF(SUM($D302,I279)&gt;BM$5,$S290/I279,$S290-SUM($I302:BL302)))</f>
        <v>0</v>
      </c>
      <c r="BN302" s="4">
        <f>IF(BN$5&lt;=$D302,0,IF(SUM($D302,I279)&gt;BN$5,$S290/I279,$S290-SUM($I302:BM302)))</f>
        <v>0</v>
      </c>
      <c r="BO302" s="4">
        <f>IF(BO$5&lt;=$D302,0,IF(SUM($D302,I279)&gt;BO$5,$S290/I279,$S290-SUM($I302:BN302)))</f>
        <v>0</v>
      </c>
      <c r="BP302" s="4">
        <f>IF(BP$5&lt;=$D302,0,IF(SUM($D302,I279)&gt;BP$5,$S290/I279,$S290-SUM($I302:BO302)))</f>
        <v>0</v>
      </c>
      <c r="BQ302" s="4">
        <f>IF(BQ$5&lt;=$D302,0,IF(SUM($D302,I279)&gt;BQ$5,$S290/I279,$S290-SUM($I302:BP302)))</f>
        <v>0</v>
      </c>
    </row>
    <row r="303" spans="1:69" ht="12.75" customHeight="1">
      <c r="D303" s="23">
        <f t="shared" si="355"/>
        <v>2021</v>
      </c>
      <c r="E303" s="1" t="s">
        <v>25</v>
      </c>
      <c r="I303" s="34"/>
      <c r="J303" s="4">
        <f>IF(J$5&lt;=$D303,0,IF(SUM($D303,I279)&gt;J$5,$T290/I279,$T290-SUM($I303:I303)))</f>
        <v>0</v>
      </c>
      <c r="K303" s="4">
        <f>IF(K$5&lt;=$D303,0,IF(SUM($D303,I279)&gt;K$5,$T290/I279,$T290-SUM($I303:J303)))</f>
        <v>0</v>
      </c>
      <c r="L303" s="4">
        <f>IF(L$5&lt;=$D303,0,IF(SUM($D303,I279)&gt;L$5,$T290/I279,$T290-SUM($I303:K303)))</f>
        <v>0</v>
      </c>
      <c r="M303" s="4">
        <f>IF(M$5&lt;=$D303,0,IF(SUM($D303,I279)&gt;M$5,$T290/I279,$T290-SUM($I303:L303)))</f>
        <v>0</v>
      </c>
      <c r="N303" s="4">
        <f>IF(N$5&lt;=$D303,0,IF(SUM($D303,I279)&gt;N$5,$T290/I279,$T290-SUM($I303:M303)))</f>
        <v>0</v>
      </c>
      <c r="O303" s="4">
        <f>IF(O$5&lt;=$D303,0,IF(SUM($D303,I279)&gt;O$5,$T290/I279,$T290-SUM($I303:N303)))</f>
        <v>0</v>
      </c>
      <c r="P303" s="4">
        <f>IF(P$5&lt;=$D303,0,IF(SUM($D303,I279)&gt;P$5,$T290/I279,$T290-SUM($I303:O303)))</f>
        <v>0</v>
      </c>
      <c r="Q303" s="4">
        <f>IF(Q$5&lt;=$D303,0,IF(SUM($D303,I279)&gt;Q$5,$T290/I279,$T290-SUM($I303:P303)))</f>
        <v>0</v>
      </c>
      <c r="R303" s="4">
        <f>IF(R$5&lt;=$D303,0,IF(SUM($D303,I279)&gt;R$5,$T290/I279,$T290-SUM($I303:Q303)))</f>
        <v>0</v>
      </c>
      <c r="S303" s="4">
        <f>IF(S$5&lt;=$D303,0,IF(SUM($D303,I279)&gt;S$5,$T290/I279,$T290-SUM($I303:R303)))</f>
        <v>0</v>
      </c>
      <c r="T303" s="4">
        <f>IF(T$5&lt;=$D303,0,IF(SUM($D303,I279)&gt;T$5,$T290/I279,$T290-SUM($I303:S303)))</f>
        <v>0</v>
      </c>
      <c r="U303" s="4">
        <f>IF(U$5&lt;=$D303,0,IF(SUM($D303,I279)&gt;U$5,$T290/I279,$T290-SUM($I303:T303)))</f>
        <v>0</v>
      </c>
      <c r="V303" s="4">
        <f>IF(V$5&lt;=$D303,0,IF(SUM($D303,I279)&gt;V$5,$T290/I279,$T290-SUM($I303:U303)))</f>
        <v>0</v>
      </c>
      <c r="W303" s="4">
        <f>IF(W$5&lt;=$D303,0,IF(SUM($D303,I279)&gt;W$5,$T290/I279,$T290-SUM($I303:V303)))</f>
        <v>0</v>
      </c>
      <c r="X303" s="4">
        <f>IF(X$5&lt;=$D303,0,IF(SUM($D303,I279)&gt;X$5,$T290/I279,$T290-SUM($I303:W303)))</f>
        <v>0</v>
      </c>
      <c r="Y303" s="4">
        <f>IF(Y$5&lt;=$D303,0,IF(SUM($D303,I279)&gt;Y$5,$T290/I279,$T290-SUM($I303:X303)))</f>
        <v>0</v>
      </c>
      <c r="Z303" s="4">
        <f>IF(Z$5&lt;=$D303,0,IF(SUM($D303,I279)&gt;Z$5,$T290/I279,$T290-SUM($I303:Y303)))</f>
        <v>0</v>
      </c>
      <c r="AA303" s="4">
        <f>IF(AA$5&lt;=$D303,0,IF(SUM($D303,I279)&gt;AA$5,$T290/I279,$T290-SUM($I303:Z303)))</f>
        <v>0</v>
      </c>
      <c r="AB303" s="4">
        <f>IF(AB$5&lt;=$D303,0,IF(SUM($D303,I279)&gt;AB$5,$T290/I279,$T290-SUM($I303:AA303)))</f>
        <v>0</v>
      </c>
      <c r="AC303" s="4">
        <f>IF(AC$5&lt;=$D303,0,IF(SUM($D303,I279)&gt;AC$5,$T290/I279,$T290-SUM($I303:AB303)))</f>
        <v>0</v>
      </c>
      <c r="AD303" s="4">
        <f>IF(AD$5&lt;=$D303,0,IF(SUM($D303,I279)&gt;AD$5,$T290/I279,$T290-SUM($I303:AC303)))</f>
        <v>0</v>
      </c>
      <c r="AE303" s="4">
        <f>IF(AE$5&lt;=$D303,0,IF(SUM($D303,I279)&gt;AE$5,$T290/I279,$T290-SUM($I303:AD303)))</f>
        <v>0</v>
      </c>
      <c r="AF303" s="4">
        <f>IF(AF$5&lt;=$D303,0,IF(SUM($D303,I279)&gt;AF$5,$T290/I279,$T290-SUM($I303:AE303)))</f>
        <v>0</v>
      </c>
      <c r="AG303" s="4">
        <f>IF(AG$5&lt;=$D303,0,IF(SUM($D303,I279)&gt;AG$5,$T290/I279,$T290-SUM($I303:AF303)))</f>
        <v>0</v>
      </c>
      <c r="AH303" s="4">
        <f>IF(AH$5&lt;=$D303,0,IF(SUM($D303,I279)&gt;AH$5,$T290/I279,$T290-SUM($I303:AG303)))</f>
        <v>0</v>
      </c>
      <c r="AI303" s="4">
        <f>IF(AI$5&lt;=$D303,0,IF(SUM($D303,I279)&gt;AI$5,$T290/I279,$T290-SUM($I303:AH303)))</f>
        <v>0</v>
      </c>
      <c r="AJ303" s="4">
        <f>IF(AJ$5&lt;=$D303,0,IF(SUM($D303,I279)&gt;AJ$5,$T290/I279,$T290-SUM($I303:AI303)))</f>
        <v>0</v>
      </c>
      <c r="AK303" s="4">
        <f>IF(AK$5&lt;=$D303,0,IF(SUM($D303,I279)&gt;AK$5,$T290/I279,$T290-SUM($I303:AJ303)))</f>
        <v>0</v>
      </c>
      <c r="AL303" s="4">
        <f>IF(AL$5&lt;=$D303,0,IF(SUM($D303,I279)&gt;AL$5,$T290/I279,$T290-SUM($I303:AK303)))</f>
        <v>0</v>
      </c>
      <c r="AM303" s="4">
        <f>IF(AM$5&lt;=$D303,0,IF(SUM($D303,I279)&gt;AM$5,$T290/I279,$T290-SUM($I303:AL303)))</f>
        <v>0</v>
      </c>
      <c r="AN303" s="4">
        <f>IF(AN$5&lt;=$D303,0,IF(SUM($D303,I279)&gt;AN$5,$T290/I279,$T290-SUM($I303:AM303)))</f>
        <v>0</v>
      </c>
      <c r="AO303" s="4">
        <f>IF(AO$5&lt;=$D303,0,IF(SUM($D303,I279)&gt;AO$5,$T290/I279,$T290-SUM($I303:AN303)))</f>
        <v>0</v>
      </c>
      <c r="AP303" s="4">
        <f>IF(AP$5&lt;=$D303,0,IF(SUM($D303,I279)&gt;AP$5,$T290/I279,$T290-SUM($I303:AO303)))</f>
        <v>0</v>
      </c>
      <c r="AQ303" s="4">
        <f>IF(AQ$5&lt;=$D303,0,IF(SUM($D303,I279)&gt;AQ$5,$T290/I279,$T290-SUM($I303:AP303)))</f>
        <v>0</v>
      </c>
      <c r="AR303" s="4">
        <f>IF(AR$5&lt;=$D303,0,IF(SUM($D303,I279)&gt;AR$5,$T290/I279,$T290-SUM($I303:AQ303)))</f>
        <v>0</v>
      </c>
      <c r="AS303" s="4">
        <f>IF(AS$5&lt;=$D303,0,IF(SUM($D303,I279)&gt;AS$5,$T290/I279,$T290-SUM($I303:AR303)))</f>
        <v>0</v>
      </c>
      <c r="AT303" s="4">
        <f>IF(AT$5&lt;=$D303,0,IF(SUM($D303,I279)&gt;AT$5,$T290/I279,$T290-SUM($I303:AS303)))</f>
        <v>0</v>
      </c>
      <c r="AU303" s="4">
        <f>IF(AU$5&lt;=$D303,0,IF(SUM($D303,I279)&gt;AU$5,$T290/I279,$T290-SUM($I303:AT303)))</f>
        <v>0</v>
      </c>
      <c r="AV303" s="4">
        <f>IF(AV$5&lt;=$D303,0,IF(SUM($D303,I279)&gt;AV$5,$T290/I279,$T290-SUM($I303:AU303)))</f>
        <v>0</v>
      </c>
      <c r="AW303" s="4">
        <f>IF(AW$5&lt;=$D303,0,IF(SUM($D303,I279)&gt;AW$5,$T290/I279,$T290-SUM($I303:AV303)))</f>
        <v>0</v>
      </c>
      <c r="AX303" s="4">
        <f>IF(AX$5&lt;=$D303,0,IF(SUM($D303,I279)&gt;AX$5,$T290/I279,$T290-SUM($I303:AW303)))</f>
        <v>0</v>
      </c>
      <c r="AY303" s="4">
        <f>IF(AY$5&lt;=$D303,0,IF(SUM($D303,I279)&gt;AY$5,$T290/I279,$T290-SUM($I303:AX303)))</f>
        <v>0</v>
      </c>
      <c r="AZ303" s="4">
        <f>IF(AZ$5&lt;=$D303,0,IF(SUM($D303,I279)&gt;AZ$5,$T290/I279,$T290-SUM($I303:AY303)))</f>
        <v>0</v>
      </c>
      <c r="BA303" s="4">
        <f>IF(BA$5&lt;=$D303,0,IF(SUM($D303,I279)&gt;BA$5,$T290/I279,$T290-SUM($I303:AZ303)))</f>
        <v>0</v>
      </c>
      <c r="BB303" s="4">
        <f>IF(BB$5&lt;=$D303,0,IF(SUM($D303,I279)&gt;BB$5,$T290/I279,$T290-SUM($I303:BA303)))</f>
        <v>0</v>
      </c>
      <c r="BC303" s="4">
        <f>IF(BC$5&lt;=$D303,0,IF(SUM($D303,I279)&gt;BC$5,$T290/I279,$T290-SUM($I303:BB303)))</f>
        <v>0</v>
      </c>
      <c r="BD303" s="4">
        <f>IF(BD$5&lt;=$D303,0,IF(SUM($D303,I279)&gt;BD$5,$T290/I279,$T290-SUM($I303:BC303)))</f>
        <v>0</v>
      </c>
      <c r="BE303" s="4">
        <f>IF(BE$5&lt;=$D303,0,IF(SUM($D303,I279)&gt;BE$5,$T290/I279,$T290-SUM($I303:BD303)))</f>
        <v>0</v>
      </c>
      <c r="BF303" s="4">
        <f>IF(BF$5&lt;=$D303,0,IF(SUM($D303,I279)&gt;BF$5,$T290/I279,$T290-SUM($I303:BE303)))</f>
        <v>0</v>
      </c>
      <c r="BG303" s="4">
        <f>IF(BG$5&lt;=$D303,0,IF(SUM($D303,I279)&gt;BG$5,$T290/I279,$T290-SUM($I303:BF303)))</f>
        <v>0</v>
      </c>
      <c r="BH303" s="4">
        <f>IF(BH$5&lt;=$D303,0,IF(SUM($D303,I279)&gt;BH$5,$T290/I279,$T290-SUM($I303:BG303)))</f>
        <v>0</v>
      </c>
      <c r="BI303" s="4">
        <f>IF(BI$5&lt;=$D303,0,IF(SUM($D303,I279)&gt;BI$5,$T290/I279,$T290-SUM($I303:BH303)))</f>
        <v>0</v>
      </c>
      <c r="BJ303" s="4">
        <f>IF(BJ$5&lt;=$D303,0,IF(SUM($D303,I279)&gt;BJ$5,$T290/I279,$T290-SUM($I303:BI303)))</f>
        <v>0</v>
      </c>
      <c r="BK303" s="4">
        <f>IF(BK$5&lt;=$D303,0,IF(SUM($D303,I279)&gt;BK$5,$T290/I279,$T290-SUM($I303:BJ303)))</f>
        <v>0</v>
      </c>
      <c r="BL303" s="4">
        <f>IF(BL$5&lt;=$D303,0,IF(SUM($D303,I279)&gt;BL$5,$T290/I279,$T290-SUM($I303:BK303)))</f>
        <v>0</v>
      </c>
      <c r="BM303" s="4">
        <f>IF(BM$5&lt;=$D303,0,IF(SUM($D303,I279)&gt;BM$5,$T290/I279,$T290-SUM($I303:BL303)))</f>
        <v>0</v>
      </c>
      <c r="BN303" s="4">
        <f>IF(BN$5&lt;=$D303,0,IF(SUM($D303,I279)&gt;BN$5,$T290/I279,$T290-SUM($I303:BM303)))</f>
        <v>0</v>
      </c>
      <c r="BO303" s="4">
        <f>IF(BO$5&lt;=$D303,0,IF(SUM($D303,I279)&gt;BO$5,$T290/I279,$T290-SUM($I303:BN303)))</f>
        <v>0</v>
      </c>
      <c r="BP303" s="4">
        <f>IF(BP$5&lt;=$D303,0,IF(SUM($D303,I279)&gt;BP$5,$T290/I279,$T290-SUM($I303:BO303)))</f>
        <v>0</v>
      </c>
      <c r="BQ303" s="4">
        <f>IF(BQ$5&lt;=$D303,0,IF(SUM($D303,I279)&gt;BQ$5,$T290/I279,$T290-SUM($I303:BP303)))</f>
        <v>0</v>
      </c>
    </row>
    <row r="304" spans="1:69" ht="12.75" customHeight="1">
      <c r="D304" s="23">
        <f t="shared" si="355"/>
        <v>2022</v>
      </c>
      <c r="E304" s="1" t="s">
        <v>25</v>
      </c>
      <c r="I304" s="34"/>
      <c r="J304" s="4">
        <f>IF(J$5&lt;=$D304,0,IF(SUM($D304,I279)&gt;J$5,$U290/I279,$U290-SUM($I304:I304)))</f>
        <v>0</v>
      </c>
      <c r="K304" s="4">
        <f>IF(K$5&lt;=$D304,0,IF(SUM($D304,I279)&gt;K$5,$U290/I279,$U290-SUM($I304:J304)))</f>
        <v>0</v>
      </c>
      <c r="L304" s="4">
        <f>IF(L$5&lt;=$D304,0,IF(SUM($D304,I279)&gt;L$5,$U290/I279,$U290-SUM($I304:K304)))</f>
        <v>0</v>
      </c>
      <c r="M304" s="4">
        <f>IF(M$5&lt;=$D304,0,IF(SUM($D304,I279)&gt;M$5,$U290/I279,$U290-SUM($I304:L304)))</f>
        <v>0</v>
      </c>
      <c r="N304" s="4">
        <f>IF(N$5&lt;=$D304,0,IF(SUM($D304,I279)&gt;N$5,$U290/I279,$U290-SUM($I304:M304)))</f>
        <v>0</v>
      </c>
      <c r="O304" s="4">
        <f>IF(O$5&lt;=$D304,0,IF(SUM($D304,I279)&gt;O$5,$U290/I279,$U290-SUM($I304:N304)))</f>
        <v>0</v>
      </c>
      <c r="P304" s="4">
        <f>IF(P$5&lt;=$D304,0,IF(SUM($D304,I279)&gt;P$5,$U290/I279,$U290-SUM($I304:O304)))</f>
        <v>0</v>
      </c>
      <c r="Q304" s="4">
        <f>IF(Q$5&lt;=$D304,0,IF(SUM($D304,I279)&gt;Q$5,$U290/I279,$U290-SUM($I304:P304)))</f>
        <v>0</v>
      </c>
      <c r="R304" s="4">
        <f>IF(R$5&lt;=$D304,0,IF(SUM($D304,I279)&gt;R$5,$U290/I279,$U290-SUM($I304:Q304)))</f>
        <v>0</v>
      </c>
      <c r="S304" s="4">
        <f>IF(S$5&lt;=$D304,0,IF(SUM($D304,I279)&gt;S$5,$U290/I279,$U290-SUM($I304:R304)))</f>
        <v>0</v>
      </c>
      <c r="T304" s="4">
        <f>IF(T$5&lt;=$D304,0,IF(SUM($D304,I279)&gt;T$5,$U290/I279,$U290-SUM($I304:S304)))</f>
        <v>0</v>
      </c>
      <c r="U304" s="4">
        <f>IF(U$5&lt;=$D304,0,IF(SUM($D304,I279)&gt;U$5,$U290/I279,$U290-SUM($I304:T304)))</f>
        <v>0</v>
      </c>
      <c r="V304" s="4">
        <f>IF(V$5&lt;=$D304,0,IF(SUM($D304,I279)&gt;V$5,$U290/I279,$U290-SUM($I304:U304)))</f>
        <v>0</v>
      </c>
      <c r="W304" s="4">
        <f>IF(W$5&lt;=$D304,0,IF(SUM($D304,I279)&gt;W$5,$U290/I279,$U290-SUM($I304:V304)))</f>
        <v>0</v>
      </c>
      <c r="X304" s="4">
        <f>IF(X$5&lt;=$D304,0,IF(SUM($D304,I279)&gt;X$5,$U290/I279,$U290-SUM($I304:W304)))</f>
        <v>0</v>
      </c>
      <c r="Y304" s="4">
        <f>IF(Y$5&lt;=$D304,0,IF(SUM($D304,I279)&gt;Y$5,$U290/I279,$U290-SUM($I304:X304)))</f>
        <v>0</v>
      </c>
      <c r="Z304" s="4">
        <f>IF(Z$5&lt;=$D304,0,IF(SUM($D304,I279)&gt;Z$5,$U290/I279,$U290-SUM($I304:Y304)))</f>
        <v>0</v>
      </c>
      <c r="AA304" s="4">
        <f>IF(AA$5&lt;=$D304,0,IF(SUM($D304,I279)&gt;AA$5,$U290/I279,$U290-SUM($I304:Z304)))</f>
        <v>0</v>
      </c>
      <c r="AB304" s="4">
        <f>IF(AB$5&lt;=$D304,0,IF(SUM($D304,I279)&gt;AB$5,$U290/I279,$U290-SUM($I304:AA304)))</f>
        <v>0</v>
      </c>
      <c r="AC304" s="4">
        <f>IF(AC$5&lt;=$D304,0,IF(SUM($D304,I279)&gt;AC$5,$U290/I279,$U290-SUM($I304:AB304)))</f>
        <v>0</v>
      </c>
      <c r="AD304" s="4">
        <f>IF(AD$5&lt;=$D304,0,IF(SUM($D304,I279)&gt;AD$5,$U290/I279,$U290-SUM($I304:AC304)))</f>
        <v>0</v>
      </c>
      <c r="AE304" s="4">
        <f>IF(AE$5&lt;=$D304,0,IF(SUM($D304,I279)&gt;AE$5,$U290/I279,$U290-SUM($I304:AD304)))</f>
        <v>0</v>
      </c>
      <c r="AF304" s="4">
        <f>IF(AF$5&lt;=$D304,0,IF(SUM($D304,I279)&gt;AF$5,$U290/I279,$U290-SUM($I304:AE304)))</f>
        <v>0</v>
      </c>
      <c r="AG304" s="4">
        <f>IF(AG$5&lt;=$D304,0,IF(SUM($D304,I279)&gt;AG$5,$U290/I279,$U290-SUM($I304:AF304)))</f>
        <v>0</v>
      </c>
      <c r="AH304" s="4">
        <f>IF(AH$5&lt;=$D304,0,IF(SUM($D304,I279)&gt;AH$5,$U290/I279,$U290-SUM($I304:AG304)))</f>
        <v>0</v>
      </c>
      <c r="AI304" s="4">
        <f>IF(AI$5&lt;=$D304,0,IF(SUM($D304,I279)&gt;AI$5,$U290/I279,$U290-SUM($I304:AH304)))</f>
        <v>0</v>
      </c>
      <c r="AJ304" s="4">
        <f>IF(AJ$5&lt;=$D304,0,IF(SUM($D304,I279)&gt;AJ$5,$U290/I279,$U290-SUM($I304:AI304)))</f>
        <v>0</v>
      </c>
      <c r="AK304" s="4">
        <f>IF(AK$5&lt;=$D304,0,IF(SUM($D304,I279)&gt;AK$5,$U290/I279,$U290-SUM($I304:AJ304)))</f>
        <v>0</v>
      </c>
      <c r="AL304" s="4">
        <f>IF(AL$5&lt;=$D304,0,IF(SUM($D304,I279)&gt;AL$5,$U290/I279,$U290-SUM($I304:AK304)))</f>
        <v>0</v>
      </c>
      <c r="AM304" s="4">
        <f>IF(AM$5&lt;=$D304,0,IF(SUM($D304,I279)&gt;AM$5,$U290/I279,$U290-SUM($I304:AL304)))</f>
        <v>0</v>
      </c>
      <c r="AN304" s="4">
        <f>IF(AN$5&lt;=$D304,0,IF(SUM($D304,I279)&gt;AN$5,$U290/I279,$U290-SUM($I304:AM304)))</f>
        <v>0</v>
      </c>
      <c r="AO304" s="4">
        <f>IF(AO$5&lt;=$D304,0,IF(SUM($D304,I279)&gt;AO$5,$U290/I279,$U290-SUM($I304:AN304)))</f>
        <v>0</v>
      </c>
      <c r="AP304" s="4">
        <f>IF(AP$5&lt;=$D304,0,IF(SUM($D304,I279)&gt;AP$5,$U290/I279,$U290-SUM($I304:AO304)))</f>
        <v>0</v>
      </c>
      <c r="AQ304" s="4">
        <f>IF(AQ$5&lt;=$D304,0,IF(SUM($D304,I279)&gt;AQ$5,$U290/I279,$U290-SUM($I304:AP304)))</f>
        <v>0</v>
      </c>
      <c r="AR304" s="4">
        <f>IF(AR$5&lt;=$D304,0,IF(SUM($D304,I279)&gt;AR$5,$U290/I279,$U290-SUM($I304:AQ304)))</f>
        <v>0</v>
      </c>
      <c r="AS304" s="4">
        <f>IF(AS$5&lt;=$D304,0,IF(SUM($D304,I279)&gt;AS$5,$U290/I279,$U290-SUM($I304:AR304)))</f>
        <v>0</v>
      </c>
      <c r="AT304" s="4">
        <f>IF(AT$5&lt;=$D304,0,IF(SUM($D304,I279)&gt;AT$5,$U290/I279,$U290-SUM($I304:AS304)))</f>
        <v>0</v>
      </c>
      <c r="AU304" s="4">
        <f>IF(AU$5&lt;=$D304,0,IF(SUM($D304,I279)&gt;AU$5,$U290/I279,$U290-SUM($I304:AT304)))</f>
        <v>0</v>
      </c>
      <c r="AV304" s="4">
        <f>IF(AV$5&lt;=$D304,0,IF(SUM($D304,I279)&gt;AV$5,$U290/I279,$U290-SUM($I304:AU304)))</f>
        <v>0</v>
      </c>
      <c r="AW304" s="4">
        <f>IF(AW$5&lt;=$D304,0,IF(SUM($D304,I279)&gt;AW$5,$U290/I279,$U290-SUM($I304:AV304)))</f>
        <v>0</v>
      </c>
      <c r="AX304" s="4">
        <f>IF(AX$5&lt;=$D304,0,IF(SUM($D304,I279)&gt;AX$5,$U290/I279,$U290-SUM($I304:AW304)))</f>
        <v>0</v>
      </c>
      <c r="AY304" s="4">
        <f>IF(AY$5&lt;=$D304,0,IF(SUM($D304,I279)&gt;AY$5,$U290/I279,$U290-SUM($I304:AX304)))</f>
        <v>0</v>
      </c>
      <c r="AZ304" s="4">
        <f>IF(AZ$5&lt;=$D304,0,IF(SUM($D304,I279)&gt;AZ$5,$U290/I279,$U290-SUM($I304:AY304)))</f>
        <v>0</v>
      </c>
      <c r="BA304" s="4">
        <f>IF(BA$5&lt;=$D304,0,IF(SUM($D304,I279)&gt;BA$5,$U290/I279,$U290-SUM($I304:AZ304)))</f>
        <v>0</v>
      </c>
      <c r="BB304" s="4">
        <f>IF(BB$5&lt;=$D304,0,IF(SUM($D304,I279)&gt;BB$5,$U290/I279,$U290-SUM($I304:BA304)))</f>
        <v>0</v>
      </c>
      <c r="BC304" s="4">
        <f>IF(BC$5&lt;=$D304,0,IF(SUM($D304,I279)&gt;BC$5,$U290/I279,$U290-SUM($I304:BB304)))</f>
        <v>0</v>
      </c>
      <c r="BD304" s="4">
        <f>IF(BD$5&lt;=$D304,0,IF(SUM($D304,I279)&gt;BD$5,$U290/I279,$U290-SUM($I304:BC304)))</f>
        <v>0</v>
      </c>
      <c r="BE304" s="4">
        <f>IF(BE$5&lt;=$D304,0,IF(SUM($D304,I279)&gt;BE$5,$U290/I279,$U290-SUM($I304:BD304)))</f>
        <v>0</v>
      </c>
      <c r="BF304" s="4">
        <f>IF(BF$5&lt;=$D304,0,IF(SUM($D304,I279)&gt;BF$5,$U290/I279,$U290-SUM($I304:BE304)))</f>
        <v>0</v>
      </c>
      <c r="BG304" s="4">
        <f>IF(BG$5&lt;=$D304,0,IF(SUM($D304,I279)&gt;BG$5,$U290/I279,$U290-SUM($I304:BF304)))</f>
        <v>0</v>
      </c>
      <c r="BH304" s="4">
        <f>IF(BH$5&lt;=$D304,0,IF(SUM($D304,I279)&gt;BH$5,$U290/I279,$U290-SUM($I304:BG304)))</f>
        <v>0</v>
      </c>
      <c r="BI304" s="4">
        <f>IF(BI$5&lt;=$D304,0,IF(SUM($D304,I279)&gt;BI$5,$U290/I279,$U290-SUM($I304:BH304)))</f>
        <v>0</v>
      </c>
      <c r="BJ304" s="4">
        <f>IF(BJ$5&lt;=$D304,0,IF(SUM($D304,I279)&gt;BJ$5,$U290/I279,$U290-SUM($I304:BI304)))</f>
        <v>0</v>
      </c>
      <c r="BK304" s="4">
        <f>IF(BK$5&lt;=$D304,0,IF(SUM($D304,I279)&gt;BK$5,$U290/I279,$U290-SUM($I304:BJ304)))</f>
        <v>0</v>
      </c>
      <c r="BL304" s="4">
        <f>IF(BL$5&lt;=$D304,0,IF(SUM($D304,I279)&gt;BL$5,$U290/I279,$U290-SUM($I304:BK304)))</f>
        <v>0</v>
      </c>
      <c r="BM304" s="4">
        <f>IF(BM$5&lt;=$D304,0,IF(SUM($D304,I279)&gt;BM$5,$U290/I279,$U290-SUM($I304:BL304)))</f>
        <v>0</v>
      </c>
      <c r="BN304" s="4">
        <f>IF(BN$5&lt;=$D304,0,IF(SUM($D304,I279)&gt;BN$5,$U290/I279,$U290-SUM($I304:BM304)))</f>
        <v>0</v>
      </c>
      <c r="BO304" s="4">
        <f>IF(BO$5&lt;=$D304,0,IF(SUM($D304,I279)&gt;BO$5,$U290/I279,$U290-SUM($I304:BN304)))</f>
        <v>0</v>
      </c>
      <c r="BP304" s="4">
        <f>IF(BP$5&lt;=$D304,0,IF(SUM($D304,I279)&gt;BP$5,$U290/I279,$U290-SUM($I304:BO304)))</f>
        <v>0</v>
      </c>
      <c r="BQ304" s="4">
        <f>IF(BQ$5&lt;=$D304,0,IF(SUM($D304,I279)&gt;BQ$5,$U290/I279,$U290-SUM($I304:BP304)))</f>
        <v>0</v>
      </c>
    </row>
    <row r="305" spans="4:69" ht="12.75" customHeight="1">
      <c r="D305" s="23">
        <f t="shared" si="355"/>
        <v>2023</v>
      </c>
      <c r="E305" s="1" t="s">
        <v>25</v>
      </c>
      <c r="I305" s="34"/>
      <c r="J305" s="4">
        <f>IF(J$5&lt;=$D305,0,IF(SUM($D305,I279)&gt;J$5,$V290/I279,$V290-SUM($I305:I305)))</f>
        <v>0</v>
      </c>
      <c r="K305" s="4">
        <f>IF(K$5&lt;=$D305,0,IF(SUM($D305,I279)&gt;K$5,$V290/I279,$V290-SUM($I305:J305)))</f>
        <v>0</v>
      </c>
      <c r="L305" s="4">
        <f>IF(L$5&lt;=$D305,0,IF(SUM($D305,I279)&gt;L$5,$V290/I279,$V290-SUM($I305:K305)))</f>
        <v>0</v>
      </c>
      <c r="M305" s="4">
        <f>IF(M$5&lt;=$D305,0,IF(SUM($D305,I279)&gt;M$5,$V290/I279,$V290-SUM($I305:L305)))</f>
        <v>0</v>
      </c>
      <c r="N305" s="4">
        <f>IF(N$5&lt;=$D305,0,IF(SUM($D305,I279)&gt;N$5,$V290/I279,$V290-SUM($I305:M305)))</f>
        <v>0</v>
      </c>
      <c r="O305" s="4">
        <f>IF(O$5&lt;=$D305,0,IF(SUM($D305,I279)&gt;O$5,$V290/I279,$V290-SUM($I305:N305)))</f>
        <v>0</v>
      </c>
      <c r="P305" s="4">
        <f>IF(P$5&lt;=$D305,0,IF(SUM($D305,I279)&gt;P$5,$V290/I279,$V290-SUM($I305:O305)))</f>
        <v>0</v>
      </c>
      <c r="Q305" s="4">
        <f>IF(Q$5&lt;=$D305,0,IF(SUM($D305,I279)&gt;Q$5,$V290/I279,$V290-SUM($I305:P305)))</f>
        <v>0</v>
      </c>
      <c r="R305" s="4">
        <f>IF(R$5&lt;=$D305,0,IF(SUM($D305,I279)&gt;R$5,$V290/I279,$V290-SUM($I305:Q305)))</f>
        <v>0</v>
      </c>
      <c r="S305" s="4">
        <f>IF(S$5&lt;=$D305,0,IF(SUM($D305,I279)&gt;S$5,$V290/I279,$V290-SUM($I305:R305)))</f>
        <v>0</v>
      </c>
      <c r="T305" s="4">
        <f>IF(T$5&lt;=$D305,0,IF(SUM($D305,I279)&gt;T$5,$V290/I279,$V290-SUM($I305:S305)))</f>
        <v>0</v>
      </c>
      <c r="U305" s="4">
        <f>IF(U$5&lt;=$D305,0,IF(SUM($D305,I279)&gt;U$5,$V290/I279,$V290-SUM($I305:T305)))</f>
        <v>0</v>
      </c>
      <c r="V305" s="4">
        <f>IF(V$5&lt;=$D305,0,IF(SUM($D305,I279)&gt;V$5,$V290/I279,$V290-SUM($I305:U305)))</f>
        <v>0</v>
      </c>
      <c r="W305" s="4">
        <f>IF(W$5&lt;=$D305,0,IF(SUM($D305,I279)&gt;W$5,$V290/I279,$V290-SUM($I305:V305)))</f>
        <v>0</v>
      </c>
      <c r="X305" s="4">
        <f>IF(X$5&lt;=$D305,0,IF(SUM($D305,I279)&gt;X$5,$V290/I279,$V290-SUM($I305:W305)))</f>
        <v>0</v>
      </c>
      <c r="Y305" s="4">
        <f>IF(Y$5&lt;=$D305,0,IF(SUM($D305,I279)&gt;Y$5,$V290/I279,$V290-SUM($I305:X305)))</f>
        <v>0</v>
      </c>
      <c r="Z305" s="4">
        <f>IF(Z$5&lt;=$D305,0,IF(SUM($D305,I279)&gt;Z$5,$V290/I279,$V290-SUM($I305:Y305)))</f>
        <v>0</v>
      </c>
      <c r="AA305" s="4">
        <f>IF(AA$5&lt;=$D305,0,IF(SUM($D305,I279)&gt;AA$5,$V290/I279,$V290-SUM($I305:Z305)))</f>
        <v>0</v>
      </c>
      <c r="AB305" s="4">
        <f>IF(AB$5&lt;=$D305,0,IF(SUM($D305,I279)&gt;AB$5,$V290/I279,$V290-SUM($I305:AA305)))</f>
        <v>0</v>
      </c>
      <c r="AC305" s="4">
        <f>IF(AC$5&lt;=$D305,0,IF(SUM($D305,I279)&gt;AC$5,$V290/I279,$V290-SUM($I305:AB305)))</f>
        <v>0</v>
      </c>
      <c r="AD305" s="4">
        <f>IF(AD$5&lt;=$D305,0,IF(SUM($D305,I279)&gt;AD$5,$V290/I279,$V290-SUM($I305:AC305)))</f>
        <v>0</v>
      </c>
      <c r="AE305" s="4">
        <f>IF(AE$5&lt;=$D305,0,IF(SUM($D305,I279)&gt;AE$5,$V290/I279,$V290-SUM($I305:AD305)))</f>
        <v>0</v>
      </c>
      <c r="AF305" s="4">
        <f>IF(AF$5&lt;=$D305,0,IF(SUM($D305,I279)&gt;AF$5,$V290/I279,$V290-SUM($I305:AE305)))</f>
        <v>0</v>
      </c>
      <c r="AG305" s="4">
        <f>IF(AG$5&lt;=$D305,0,IF(SUM($D305,I279)&gt;AG$5,$V290/I279,$V290-SUM($I305:AF305)))</f>
        <v>0</v>
      </c>
      <c r="AH305" s="4">
        <f>IF(AH$5&lt;=$D305,0,IF(SUM($D305,I279)&gt;AH$5,$V290/I279,$V290-SUM($I305:AG305)))</f>
        <v>0</v>
      </c>
      <c r="AI305" s="4">
        <f>IF(AI$5&lt;=$D305,0,IF(SUM($D305,I279)&gt;AI$5,$V290/I279,$V290-SUM($I305:AH305)))</f>
        <v>0</v>
      </c>
      <c r="AJ305" s="4">
        <f>IF(AJ$5&lt;=$D305,0,IF(SUM($D305,I279)&gt;AJ$5,$V290/I279,$V290-SUM($I305:AI305)))</f>
        <v>0</v>
      </c>
      <c r="AK305" s="4">
        <f>IF(AK$5&lt;=$D305,0,IF(SUM($D305,I279)&gt;AK$5,$V290/I279,$V290-SUM($I305:AJ305)))</f>
        <v>0</v>
      </c>
      <c r="AL305" s="4">
        <f>IF(AL$5&lt;=$D305,0,IF(SUM($D305,I279)&gt;AL$5,$V290/I279,$V290-SUM($I305:AK305)))</f>
        <v>0</v>
      </c>
      <c r="AM305" s="4">
        <f>IF(AM$5&lt;=$D305,0,IF(SUM($D305,I279)&gt;AM$5,$V290/I279,$V290-SUM($I305:AL305)))</f>
        <v>0</v>
      </c>
      <c r="AN305" s="4">
        <f>IF(AN$5&lt;=$D305,0,IF(SUM($D305,I279)&gt;AN$5,$V290/I279,$V290-SUM($I305:AM305)))</f>
        <v>0</v>
      </c>
      <c r="AO305" s="4">
        <f>IF(AO$5&lt;=$D305,0,IF(SUM($D305,I279)&gt;AO$5,$V290/I279,$V290-SUM($I305:AN305)))</f>
        <v>0</v>
      </c>
      <c r="AP305" s="4">
        <f>IF(AP$5&lt;=$D305,0,IF(SUM($D305,I279)&gt;AP$5,$V290/I279,$V290-SUM($I305:AO305)))</f>
        <v>0</v>
      </c>
      <c r="AQ305" s="4">
        <f>IF(AQ$5&lt;=$D305,0,IF(SUM($D305,I279)&gt;AQ$5,$V290/I279,$V290-SUM($I305:AP305)))</f>
        <v>0</v>
      </c>
      <c r="AR305" s="4">
        <f>IF(AR$5&lt;=$D305,0,IF(SUM($D305,I279)&gt;AR$5,$V290/I279,$V290-SUM($I305:AQ305)))</f>
        <v>0</v>
      </c>
      <c r="AS305" s="4">
        <f>IF(AS$5&lt;=$D305,0,IF(SUM($D305,I279)&gt;AS$5,$V290/I279,$V290-SUM($I305:AR305)))</f>
        <v>0</v>
      </c>
      <c r="AT305" s="4">
        <f>IF(AT$5&lt;=$D305,0,IF(SUM($D305,I279)&gt;AT$5,$V290/I279,$V290-SUM($I305:AS305)))</f>
        <v>0</v>
      </c>
      <c r="AU305" s="4">
        <f>IF(AU$5&lt;=$D305,0,IF(SUM($D305,I279)&gt;AU$5,$V290/I279,$V290-SUM($I305:AT305)))</f>
        <v>0</v>
      </c>
      <c r="AV305" s="4">
        <f>IF(AV$5&lt;=$D305,0,IF(SUM($D305,I279)&gt;AV$5,$V290/I279,$V290-SUM($I305:AU305)))</f>
        <v>0</v>
      </c>
      <c r="AW305" s="4">
        <f>IF(AW$5&lt;=$D305,0,IF(SUM($D305,I279)&gt;AW$5,$V290/I279,$V290-SUM($I305:AV305)))</f>
        <v>0</v>
      </c>
      <c r="AX305" s="4">
        <f>IF(AX$5&lt;=$D305,0,IF(SUM($D305,I279)&gt;AX$5,$V290/I279,$V290-SUM($I305:AW305)))</f>
        <v>0</v>
      </c>
      <c r="AY305" s="4">
        <f>IF(AY$5&lt;=$D305,0,IF(SUM($D305,I279)&gt;AY$5,$V290/I279,$V290-SUM($I305:AX305)))</f>
        <v>0</v>
      </c>
      <c r="AZ305" s="4">
        <f>IF(AZ$5&lt;=$D305,0,IF(SUM($D305,I279)&gt;AZ$5,$V290/I279,$V290-SUM($I305:AY305)))</f>
        <v>0</v>
      </c>
      <c r="BA305" s="4">
        <f>IF(BA$5&lt;=$D305,0,IF(SUM($D305,I279)&gt;BA$5,$V290/I279,$V290-SUM($I305:AZ305)))</f>
        <v>0</v>
      </c>
      <c r="BB305" s="4">
        <f>IF(BB$5&lt;=$D305,0,IF(SUM($D305,I279)&gt;BB$5,$V290/I279,$V290-SUM($I305:BA305)))</f>
        <v>0</v>
      </c>
      <c r="BC305" s="4">
        <f>IF(BC$5&lt;=$D305,0,IF(SUM($D305,I279)&gt;BC$5,$V290/I279,$V290-SUM($I305:BB305)))</f>
        <v>0</v>
      </c>
      <c r="BD305" s="4">
        <f>IF(BD$5&lt;=$D305,0,IF(SUM($D305,I279)&gt;BD$5,$V290/I279,$V290-SUM($I305:BC305)))</f>
        <v>0</v>
      </c>
      <c r="BE305" s="4">
        <f>IF(BE$5&lt;=$D305,0,IF(SUM($D305,I279)&gt;BE$5,$V290/I279,$V290-SUM($I305:BD305)))</f>
        <v>0</v>
      </c>
      <c r="BF305" s="4">
        <f>IF(BF$5&lt;=$D305,0,IF(SUM($D305,I279)&gt;BF$5,$V290/I279,$V290-SUM($I305:BE305)))</f>
        <v>0</v>
      </c>
      <c r="BG305" s="4">
        <f>IF(BG$5&lt;=$D305,0,IF(SUM($D305,I279)&gt;BG$5,$V290/I279,$V290-SUM($I305:BF305)))</f>
        <v>0</v>
      </c>
      <c r="BH305" s="4">
        <f>IF(BH$5&lt;=$D305,0,IF(SUM($D305,I279)&gt;BH$5,$V290/I279,$V290-SUM($I305:BG305)))</f>
        <v>0</v>
      </c>
      <c r="BI305" s="4">
        <f>IF(BI$5&lt;=$D305,0,IF(SUM($D305,I279)&gt;BI$5,$V290/I279,$V290-SUM($I305:BH305)))</f>
        <v>0</v>
      </c>
      <c r="BJ305" s="4">
        <f>IF(BJ$5&lt;=$D305,0,IF(SUM($D305,I279)&gt;BJ$5,$V290/I279,$V290-SUM($I305:BI305)))</f>
        <v>0</v>
      </c>
      <c r="BK305" s="4">
        <f>IF(BK$5&lt;=$D305,0,IF(SUM($D305,I279)&gt;BK$5,$V290/I279,$V290-SUM($I305:BJ305)))</f>
        <v>0</v>
      </c>
      <c r="BL305" s="4">
        <f>IF(BL$5&lt;=$D305,0,IF(SUM($D305,I279)&gt;BL$5,$V290/I279,$V290-SUM($I305:BK305)))</f>
        <v>0</v>
      </c>
      <c r="BM305" s="4">
        <f>IF(BM$5&lt;=$D305,0,IF(SUM($D305,I279)&gt;BM$5,$V290/I279,$V290-SUM($I305:BL305)))</f>
        <v>0</v>
      </c>
      <c r="BN305" s="4">
        <f>IF(BN$5&lt;=$D305,0,IF(SUM($D305,I279)&gt;BN$5,$V290/I279,$V290-SUM($I305:BM305)))</f>
        <v>0</v>
      </c>
      <c r="BO305" s="4">
        <f>IF(BO$5&lt;=$D305,0,IF(SUM($D305,I279)&gt;BO$5,$V290/I279,$V290-SUM($I305:BN305)))</f>
        <v>0</v>
      </c>
      <c r="BP305" s="4">
        <f>IF(BP$5&lt;=$D305,0,IF(SUM($D305,I279)&gt;BP$5,$V290/I279,$V290-SUM($I305:BO305)))</f>
        <v>0</v>
      </c>
      <c r="BQ305" s="4">
        <f>IF(BQ$5&lt;=$D305,0,IF(SUM($D305,I279)&gt;BQ$5,$V290/I279,$V290-SUM($I305:BP305)))</f>
        <v>0</v>
      </c>
    </row>
    <row r="306" spans="4:69" ht="12.75" customHeight="1">
      <c r="D306" s="23">
        <f t="shared" si="355"/>
        <v>2024</v>
      </c>
      <c r="E306" s="1" t="s">
        <v>25</v>
      </c>
      <c r="I306" s="34"/>
      <c r="J306" s="4">
        <f>IF(J$5&lt;=$D306,0,IF(SUM($D306,I279)&gt;J$5,$W290/I279,$W290-SUM($I306:I306)))</f>
        <v>0</v>
      </c>
      <c r="K306" s="4">
        <f>IF(K$5&lt;=$D306,0,IF(SUM($D306,I279)&gt;K$5,$W290/I279,$W290-SUM($I306:J306)))</f>
        <v>0</v>
      </c>
      <c r="L306" s="4">
        <f>IF(L$5&lt;=$D306,0,IF(SUM($D306,I279)&gt;L$5,$W290/I279,$W290-SUM($I306:K306)))</f>
        <v>0</v>
      </c>
      <c r="M306" s="4">
        <f>IF(M$5&lt;=$D306,0,IF(SUM($D306,I279)&gt;M$5,$W290/I279,$W290-SUM($I306:L306)))</f>
        <v>0</v>
      </c>
      <c r="N306" s="4">
        <f>IF(N$5&lt;=$D306,0,IF(SUM($D306,I279)&gt;N$5,$W290/I279,$W290-SUM($I306:M306)))</f>
        <v>0</v>
      </c>
      <c r="O306" s="4">
        <f>IF(O$5&lt;=$D306,0,IF(SUM($D306,I279)&gt;O$5,$W290/I279,$W290-SUM($I306:N306)))</f>
        <v>0</v>
      </c>
      <c r="P306" s="4">
        <f>IF(P$5&lt;=$D306,0,IF(SUM($D306,I279)&gt;P$5,$W290/I279,$W290-SUM($I306:O306)))</f>
        <v>0</v>
      </c>
      <c r="Q306" s="4">
        <f>IF(Q$5&lt;=$D306,0,IF(SUM($D306,I279)&gt;Q$5,$W290/I279,$W290-SUM($I306:P306)))</f>
        <v>0</v>
      </c>
      <c r="R306" s="4">
        <f>IF(R$5&lt;=$D306,0,IF(SUM($D306,I279)&gt;R$5,$W290/I279,$W290-SUM($I306:Q306)))</f>
        <v>0</v>
      </c>
      <c r="S306" s="4">
        <f>IF(S$5&lt;=$D306,0,IF(SUM($D306,I279)&gt;S$5,$W290/I279,$W290-SUM($I306:R306)))</f>
        <v>0</v>
      </c>
      <c r="T306" s="4">
        <f>IF(T$5&lt;=$D306,0,IF(SUM($D306,I279)&gt;T$5,$W290/I279,$W290-SUM($I306:S306)))</f>
        <v>0</v>
      </c>
      <c r="U306" s="4">
        <f>IF(U$5&lt;=$D306,0,IF(SUM($D306,I279)&gt;U$5,$W290/I279,$W290-SUM($I306:T306)))</f>
        <v>0</v>
      </c>
      <c r="V306" s="4">
        <f>IF(V$5&lt;=$D306,0,IF(SUM($D306,I279)&gt;V$5,$W290/I279,$W290-SUM($I306:U306)))</f>
        <v>0</v>
      </c>
      <c r="W306" s="4">
        <f>IF(W$5&lt;=$D306,0,IF(SUM($D306,I279)&gt;W$5,$W290/I279,$W290-SUM($I306:V306)))</f>
        <v>0</v>
      </c>
      <c r="X306" s="4">
        <f>IF(X$5&lt;=$D306,0,IF(SUM($D306,I279)&gt;X$5,$W290/I279,$W290-SUM($I306:W306)))</f>
        <v>0</v>
      </c>
      <c r="Y306" s="4">
        <f>IF(Y$5&lt;=$D306,0,IF(SUM($D306,I279)&gt;Y$5,$W290/I279,$W290-SUM($I306:X306)))</f>
        <v>0</v>
      </c>
      <c r="Z306" s="4">
        <f>IF(Z$5&lt;=$D306,0,IF(SUM($D306,I279)&gt;Z$5,$W290/I279,$W290-SUM($I306:Y306)))</f>
        <v>0</v>
      </c>
      <c r="AA306" s="4">
        <f>IF(AA$5&lt;=$D306,0,IF(SUM($D306,I279)&gt;AA$5,$W290/I279,$W290-SUM($I306:Z306)))</f>
        <v>0</v>
      </c>
      <c r="AB306" s="4">
        <f>IF(AB$5&lt;=$D306,0,IF(SUM($D306,I279)&gt;AB$5,$W290/I279,$W290-SUM($I306:AA306)))</f>
        <v>0</v>
      </c>
      <c r="AC306" s="4">
        <f>IF(AC$5&lt;=$D306,0,IF(SUM($D306,I279)&gt;AC$5,$W290/I279,$W290-SUM($I306:AB306)))</f>
        <v>0</v>
      </c>
      <c r="AD306" s="4">
        <f>IF(AD$5&lt;=$D306,0,IF(SUM($D306,I279)&gt;AD$5,$W290/I279,$W290-SUM($I306:AC306)))</f>
        <v>0</v>
      </c>
      <c r="AE306" s="4">
        <f>IF(AE$5&lt;=$D306,0,IF(SUM($D306,I279)&gt;AE$5,$W290/I279,$W290-SUM($I306:AD306)))</f>
        <v>0</v>
      </c>
      <c r="AF306" s="4">
        <f>IF(AF$5&lt;=$D306,0,IF(SUM($D306,I279)&gt;AF$5,$W290/I279,$W290-SUM($I306:AE306)))</f>
        <v>0</v>
      </c>
      <c r="AG306" s="4">
        <f>IF(AG$5&lt;=$D306,0,IF(SUM($D306,I279)&gt;AG$5,$W290/I279,$W290-SUM($I306:AF306)))</f>
        <v>0</v>
      </c>
      <c r="AH306" s="4">
        <f>IF(AH$5&lt;=$D306,0,IF(SUM($D306,I279)&gt;AH$5,$W290/I279,$W290-SUM($I306:AG306)))</f>
        <v>0</v>
      </c>
      <c r="AI306" s="4">
        <f>IF(AI$5&lt;=$D306,0,IF(SUM($D306,I279)&gt;AI$5,$W290/I279,$W290-SUM($I306:AH306)))</f>
        <v>0</v>
      </c>
      <c r="AJ306" s="4">
        <f>IF(AJ$5&lt;=$D306,0,IF(SUM($D306,I279)&gt;AJ$5,$W290/I279,$W290-SUM($I306:AI306)))</f>
        <v>0</v>
      </c>
      <c r="AK306" s="4">
        <f>IF(AK$5&lt;=$D306,0,IF(SUM($D306,I279)&gt;AK$5,$W290/I279,$W290-SUM($I306:AJ306)))</f>
        <v>0</v>
      </c>
      <c r="AL306" s="4">
        <f>IF(AL$5&lt;=$D306,0,IF(SUM($D306,I279)&gt;AL$5,$W290/I279,$W290-SUM($I306:AK306)))</f>
        <v>0</v>
      </c>
      <c r="AM306" s="4">
        <f>IF(AM$5&lt;=$D306,0,IF(SUM($D306,I279)&gt;AM$5,$W290/I279,$W290-SUM($I306:AL306)))</f>
        <v>0</v>
      </c>
      <c r="AN306" s="4">
        <f>IF(AN$5&lt;=$D306,0,IF(SUM($D306,I279)&gt;AN$5,$W290/I279,$W290-SUM($I306:AM306)))</f>
        <v>0</v>
      </c>
      <c r="AO306" s="4">
        <f>IF(AO$5&lt;=$D306,0,IF(SUM($D306,I279)&gt;AO$5,$W290/I279,$W290-SUM($I306:AN306)))</f>
        <v>0</v>
      </c>
      <c r="AP306" s="4">
        <f>IF(AP$5&lt;=$D306,0,IF(SUM($D306,I279)&gt;AP$5,$W290/I279,$W290-SUM($I306:AO306)))</f>
        <v>0</v>
      </c>
      <c r="AQ306" s="4">
        <f>IF(AQ$5&lt;=$D306,0,IF(SUM($D306,I279)&gt;AQ$5,$W290/I279,$W290-SUM($I306:AP306)))</f>
        <v>0</v>
      </c>
      <c r="AR306" s="4">
        <f>IF(AR$5&lt;=$D306,0,IF(SUM($D306,I279)&gt;AR$5,$W290/I279,$W290-SUM($I306:AQ306)))</f>
        <v>0</v>
      </c>
      <c r="AS306" s="4">
        <f>IF(AS$5&lt;=$D306,0,IF(SUM($D306,I279)&gt;AS$5,$W290/I279,$W290-SUM($I306:AR306)))</f>
        <v>0</v>
      </c>
      <c r="AT306" s="4">
        <f>IF(AT$5&lt;=$D306,0,IF(SUM($D306,I279)&gt;AT$5,$W290/I279,$W290-SUM($I306:AS306)))</f>
        <v>0</v>
      </c>
      <c r="AU306" s="4">
        <f>IF(AU$5&lt;=$D306,0,IF(SUM($D306,I279)&gt;AU$5,$W290/I279,$W290-SUM($I306:AT306)))</f>
        <v>0</v>
      </c>
      <c r="AV306" s="4">
        <f>IF(AV$5&lt;=$D306,0,IF(SUM($D306,I279)&gt;AV$5,$W290/I279,$W290-SUM($I306:AU306)))</f>
        <v>0</v>
      </c>
      <c r="AW306" s="4">
        <f>IF(AW$5&lt;=$D306,0,IF(SUM($D306,I279)&gt;AW$5,$W290/I279,$W290-SUM($I306:AV306)))</f>
        <v>0</v>
      </c>
      <c r="AX306" s="4">
        <f>IF(AX$5&lt;=$D306,0,IF(SUM($D306,I279)&gt;AX$5,$W290/I279,$W290-SUM($I306:AW306)))</f>
        <v>0</v>
      </c>
      <c r="AY306" s="4">
        <f>IF(AY$5&lt;=$D306,0,IF(SUM($D306,I279)&gt;AY$5,$W290/I279,$W290-SUM($I306:AX306)))</f>
        <v>0</v>
      </c>
      <c r="AZ306" s="4">
        <f>IF(AZ$5&lt;=$D306,0,IF(SUM($D306,I279)&gt;AZ$5,$W290/I279,$W290-SUM($I306:AY306)))</f>
        <v>0</v>
      </c>
      <c r="BA306" s="4">
        <f>IF(BA$5&lt;=$D306,0,IF(SUM($D306,I279)&gt;BA$5,$W290/I279,$W290-SUM($I306:AZ306)))</f>
        <v>0</v>
      </c>
      <c r="BB306" s="4">
        <f>IF(BB$5&lt;=$D306,0,IF(SUM($D306,I279)&gt;BB$5,$W290/I279,$W290-SUM($I306:BA306)))</f>
        <v>0</v>
      </c>
      <c r="BC306" s="4">
        <f>IF(BC$5&lt;=$D306,0,IF(SUM($D306,I279)&gt;BC$5,$W290/I279,$W290-SUM($I306:BB306)))</f>
        <v>0</v>
      </c>
      <c r="BD306" s="4">
        <f>IF(BD$5&lt;=$D306,0,IF(SUM($D306,I279)&gt;BD$5,$W290/I279,$W290-SUM($I306:BC306)))</f>
        <v>0</v>
      </c>
      <c r="BE306" s="4">
        <f>IF(BE$5&lt;=$D306,0,IF(SUM($D306,I279)&gt;BE$5,$W290/I279,$W290-SUM($I306:BD306)))</f>
        <v>0</v>
      </c>
      <c r="BF306" s="4">
        <f>IF(BF$5&lt;=$D306,0,IF(SUM($D306,I279)&gt;BF$5,$W290/I279,$W290-SUM($I306:BE306)))</f>
        <v>0</v>
      </c>
      <c r="BG306" s="4">
        <f>IF(BG$5&lt;=$D306,0,IF(SUM($D306,I279)&gt;BG$5,$W290/I279,$W290-SUM($I306:BF306)))</f>
        <v>0</v>
      </c>
      <c r="BH306" s="4">
        <f>IF(BH$5&lt;=$D306,0,IF(SUM($D306,I279)&gt;BH$5,$W290/I279,$W290-SUM($I306:BG306)))</f>
        <v>0</v>
      </c>
      <c r="BI306" s="4">
        <f>IF(BI$5&lt;=$D306,0,IF(SUM($D306,I279)&gt;BI$5,$W290/I279,$W290-SUM($I306:BH306)))</f>
        <v>0</v>
      </c>
      <c r="BJ306" s="4">
        <f>IF(BJ$5&lt;=$D306,0,IF(SUM($D306,I279)&gt;BJ$5,$W290/I279,$W290-SUM($I306:BI306)))</f>
        <v>0</v>
      </c>
      <c r="BK306" s="4">
        <f>IF(BK$5&lt;=$D306,0,IF(SUM($D306,I279)&gt;BK$5,$W290/I279,$W290-SUM($I306:BJ306)))</f>
        <v>0</v>
      </c>
      <c r="BL306" s="4">
        <f>IF(BL$5&lt;=$D306,0,IF(SUM($D306,I279)&gt;BL$5,$W290/I279,$W290-SUM($I306:BK306)))</f>
        <v>0</v>
      </c>
      <c r="BM306" s="4">
        <f>IF(BM$5&lt;=$D306,0,IF(SUM($D306,I279)&gt;BM$5,$W290/I279,$W290-SUM($I306:BL306)))</f>
        <v>0</v>
      </c>
      <c r="BN306" s="4">
        <f>IF(BN$5&lt;=$D306,0,IF(SUM($D306,I279)&gt;BN$5,$W290/I279,$W290-SUM($I306:BM306)))</f>
        <v>0</v>
      </c>
      <c r="BO306" s="4">
        <f>IF(BO$5&lt;=$D306,0,IF(SUM($D306,I279)&gt;BO$5,$W290/I279,$W290-SUM($I306:BN306)))</f>
        <v>0</v>
      </c>
      <c r="BP306" s="4">
        <f>IF(BP$5&lt;=$D306,0,IF(SUM($D306,I279)&gt;BP$5,$W290/I279,$W290-SUM($I306:BO306)))</f>
        <v>0</v>
      </c>
      <c r="BQ306" s="4">
        <f>IF(BQ$5&lt;=$D306,0,IF(SUM($D306,I279)&gt;BQ$5,$W290/I279,$W290-SUM($I306:BP306)))</f>
        <v>0</v>
      </c>
    </row>
    <row r="307" spans="4:69" ht="12.75" customHeight="1">
      <c r="D307" s="23">
        <f t="shared" si="355"/>
        <v>2025</v>
      </c>
      <c r="E307" s="1" t="s">
        <v>25</v>
      </c>
      <c r="I307" s="34"/>
      <c r="J307" s="4">
        <f>IF(J$5&lt;=$D307,0,IF(SUM($D307,I279)&gt;J$5,$X290/I279,$X290-SUM($I307:I307)))</f>
        <v>0</v>
      </c>
      <c r="K307" s="4">
        <f>IF(K$5&lt;=$D307,0,IF(SUM($D307,I279)&gt;K$5,$X290/I279,$X290-SUM($I307:J307)))</f>
        <v>0</v>
      </c>
      <c r="L307" s="4">
        <f>IF(L$5&lt;=$D307,0,IF(SUM($D307,I279)&gt;L$5,$X290/I279,$X290-SUM($I307:K307)))</f>
        <v>0</v>
      </c>
      <c r="M307" s="4">
        <f>IF(M$5&lt;=$D307,0,IF(SUM($D307,I279)&gt;M$5,$X290/I279,$X290-SUM($I307:L307)))</f>
        <v>0</v>
      </c>
      <c r="N307" s="4">
        <f>IF(N$5&lt;=$D307,0,IF(SUM($D307,I279)&gt;N$5,$X290/I279,$X290-SUM($I307:M307)))</f>
        <v>0</v>
      </c>
      <c r="O307" s="4">
        <f>IF(O$5&lt;=$D307,0,IF(SUM($D307,I279)&gt;O$5,$X290/I279,$X290-SUM($I307:N307)))</f>
        <v>0</v>
      </c>
      <c r="P307" s="4">
        <f>IF(P$5&lt;=$D307,0,IF(SUM($D307,I279)&gt;P$5,$X290/I279,$X290-SUM($I307:O307)))</f>
        <v>0</v>
      </c>
      <c r="Q307" s="4">
        <f>IF(Q$5&lt;=$D307,0,IF(SUM($D307,I279)&gt;Q$5,$X290/I279,$X290-SUM($I307:P307)))</f>
        <v>0</v>
      </c>
      <c r="R307" s="4">
        <f>IF(R$5&lt;=$D307,0,IF(SUM($D307,I279)&gt;R$5,$X290/I279,$X290-SUM($I307:Q307)))</f>
        <v>0</v>
      </c>
      <c r="S307" s="4">
        <f>IF(S$5&lt;=$D307,0,IF(SUM($D307,I279)&gt;S$5,$X290/I279,$X290-SUM($I307:R307)))</f>
        <v>0</v>
      </c>
      <c r="T307" s="4">
        <f>IF(T$5&lt;=$D307,0,IF(SUM($D307,I279)&gt;T$5,$X290/I279,$X290-SUM($I307:S307)))</f>
        <v>0</v>
      </c>
      <c r="U307" s="4">
        <f>IF(U$5&lt;=$D307,0,IF(SUM($D307,I279)&gt;U$5,$X290/I279,$X290-SUM($I307:T307)))</f>
        <v>0</v>
      </c>
      <c r="V307" s="4">
        <f>IF(V$5&lt;=$D307,0,IF(SUM($D307,I279)&gt;V$5,$X290/I279,$X290-SUM($I307:U307)))</f>
        <v>0</v>
      </c>
      <c r="W307" s="4">
        <f>IF(W$5&lt;=$D307,0,IF(SUM($D307,I279)&gt;W$5,$X290/I279,$X290-SUM($I307:V307)))</f>
        <v>0</v>
      </c>
      <c r="X307" s="4">
        <f>IF(X$5&lt;=$D307,0,IF(SUM($D307,I279)&gt;X$5,$X290/I279,$X290-SUM($I307:W307)))</f>
        <v>0</v>
      </c>
      <c r="Y307" s="4">
        <f>IF(Y$5&lt;=$D307,0,IF(SUM($D307,I279)&gt;Y$5,$X290/I279,$X290-SUM($I307:X307)))</f>
        <v>0</v>
      </c>
      <c r="Z307" s="4">
        <f>IF(Z$5&lt;=$D307,0,IF(SUM($D307,I279)&gt;Z$5,$X290/I279,$X290-SUM($I307:Y307)))</f>
        <v>0</v>
      </c>
      <c r="AA307" s="4">
        <f>IF(AA$5&lt;=$D307,0,IF(SUM($D307,I279)&gt;AA$5,$X290/I279,$X290-SUM($I307:Z307)))</f>
        <v>0</v>
      </c>
      <c r="AB307" s="4">
        <f>IF(AB$5&lt;=$D307,0,IF(SUM($D307,I279)&gt;AB$5,$X290/I279,$X290-SUM($I307:AA307)))</f>
        <v>0</v>
      </c>
      <c r="AC307" s="4">
        <f>IF(AC$5&lt;=$D307,0,IF(SUM($D307,I279)&gt;AC$5,$X290/I279,$X290-SUM($I307:AB307)))</f>
        <v>0</v>
      </c>
      <c r="AD307" s="4">
        <f>IF(AD$5&lt;=$D307,0,IF(SUM($D307,I279)&gt;AD$5,$X290/I279,$X290-SUM($I307:AC307)))</f>
        <v>0</v>
      </c>
      <c r="AE307" s="4">
        <f>IF(AE$5&lt;=$D307,0,IF(SUM($D307,I279)&gt;AE$5,$X290/I279,$X290-SUM($I307:AD307)))</f>
        <v>0</v>
      </c>
      <c r="AF307" s="4">
        <f>IF(AF$5&lt;=$D307,0,IF(SUM($D307,I279)&gt;AF$5,$X290/I279,$X290-SUM($I307:AE307)))</f>
        <v>0</v>
      </c>
      <c r="AG307" s="4">
        <f>IF(AG$5&lt;=$D307,0,IF(SUM($D307,I279)&gt;AG$5,$X290/I279,$X290-SUM($I307:AF307)))</f>
        <v>0</v>
      </c>
      <c r="AH307" s="4">
        <f>IF(AH$5&lt;=$D307,0,IF(SUM($D307,I279)&gt;AH$5,$X290/I279,$X290-SUM($I307:AG307)))</f>
        <v>0</v>
      </c>
      <c r="AI307" s="4">
        <f>IF(AI$5&lt;=$D307,0,IF(SUM($D307,I279)&gt;AI$5,$X290/I279,$X290-SUM($I307:AH307)))</f>
        <v>0</v>
      </c>
      <c r="AJ307" s="4">
        <f>IF(AJ$5&lt;=$D307,0,IF(SUM($D307,I279)&gt;AJ$5,$X290/I279,$X290-SUM($I307:AI307)))</f>
        <v>0</v>
      </c>
      <c r="AK307" s="4">
        <f>IF(AK$5&lt;=$D307,0,IF(SUM($D307,I279)&gt;AK$5,$X290/I279,$X290-SUM($I307:AJ307)))</f>
        <v>0</v>
      </c>
      <c r="AL307" s="4">
        <f>IF(AL$5&lt;=$D307,0,IF(SUM($D307,I279)&gt;AL$5,$X290/I279,$X290-SUM($I307:AK307)))</f>
        <v>0</v>
      </c>
      <c r="AM307" s="4">
        <f>IF(AM$5&lt;=$D307,0,IF(SUM($D307,I279)&gt;AM$5,$X290/I279,$X290-SUM($I307:AL307)))</f>
        <v>0</v>
      </c>
      <c r="AN307" s="4">
        <f>IF(AN$5&lt;=$D307,0,IF(SUM($D307,I279)&gt;AN$5,$X290/I279,$X290-SUM($I307:AM307)))</f>
        <v>0</v>
      </c>
      <c r="AO307" s="4">
        <f>IF(AO$5&lt;=$D307,0,IF(SUM($D307,I279)&gt;AO$5,$X290/I279,$X290-SUM($I307:AN307)))</f>
        <v>0</v>
      </c>
      <c r="AP307" s="4">
        <f>IF(AP$5&lt;=$D307,0,IF(SUM($D307,I279)&gt;AP$5,$X290/I279,$X290-SUM($I307:AO307)))</f>
        <v>0</v>
      </c>
      <c r="AQ307" s="4">
        <f>IF(AQ$5&lt;=$D307,0,IF(SUM($D307,I279)&gt;AQ$5,$X290/I279,$X290-SUM($I307:AP307)))</f>
        <v>0</v>
      </c>
      <c r="AR307" s="4">
        <f>IF(AR$5&lt;=$D307,0,IF(SUM($D307,I279)&gt;AR$5,$X290/I279,$X290-SUM($I307:AQ307)))</f>
        <v>0</v>
      </c>
      <c r="AS307" s="4">
        <f>IF(AS$5&lt;=$D307,0,IF(SUM($D307,I279)&gt;AS$5,$X290/I279,$X290-SUM($I307:AR307)))</f>
        <v>0</v>
      </c>
      <c r="AT307" s="4">
        <f>IF(AT$5&lt;=$D307,0,IF(SUM($D307,I279)&gt;AT$5,$X290/I279,$X290-SUM($I307:AS307)))</f>
        <v>0</v>
      </c>
      <c r="AU307" s="4">
        <f>IF(AU$5&lt;=$D307,0,IF(SUM($D307,I279)&gt;AU$5,$X290/I279,$X290-SUM($I307:AT307)))</f>
        <v>0</v>
      </c>
      <c r="AV307" s="4">
        <f>IF(AV$5&lt;=$D307,0,IF(SUM($D307,I279)&gt;AV$5,$X290/I279,$X290-SUM($I307:AU307)))</f>
        <v>0</v>
      </c>
      <c r="AW307" s="4">
        <f>IF(AW$5&lt;=$D307,0,IF(SUM($D307,I279)&gt;AW$5,$X290/I279,$X290-SUM($I307:AV307)))</f>
        <v>0</v>
      </c>
      <c r="AX307" s="4">
        <f>IF(AX$5&lt;=$D307,0,IF(SUM($D307,I279)&gt;AX$5,$X290/I279,$X290-SUM($I307:AW307)))</f>
        <v>0</v>
      </c>
      <c r="AY307" s="4">
        <f>IF(AY$5&lt;=$D307,0,IF(SUM($D307,I279)&gt;AY$5,$X290/I279,$X290-SUM($I307:AX307)))</f>
        <v>0</v>
      </c>
      <c r="AZ307" s="4">
        <f>IF(AZ$5&lt;=$D307,0,IF(SUM($D307,I279)&gt;AZ$5,$X290/I279,$X290-SUM($I307:AY307)))</f>
        <v>0</v>
      </c>
      <c r="BA307" s="4">
        <f>IF(BA$5&lt;=$D307,0,IF(SUM($D307,I279)&gt;BA$5,$X290/I279,$X290-SUM($I307:AZ307)))</f>
        <v>0</v>
      </c>
      <c r="BB307" s="4">
        <f>IF(BB$5&lt;=$D307,0,IF(SUM($D307,I279)&gt;BB$5,$X290/I279,$X290-SUM($I307:BA307)))</f>
        <v>0</v>
      </c>
      <c r="BC307" s="4">
        <f>IF(BC$5&lt;=$D307,0,IF(SUM($D307,I279)&gt;BC$5,$X290/I279,$X290-SUM($I307:BB307)))</f>
        <v>0</v>
      </c>
      <c r="BD307" s="4">
        <f>IF(BD$5&lt;=$D307,0,IF(SUM($D307,I279)&gt;BD$5,$X290/I279,$X290-SUM($I307:BC307)))</f>
        <v>0</v>
      </c>
      <c r="BE307" s="4">
        <f>IF(BE$5&lt;=$D307,0,IF(SUM($D307,I279)&gt;BE$5,$X290/I279,$X290-SUM($I307:BD307)))</f>
        <v>0</v>
      </c>
      <c r="BF307" s="4">
        <f>IF(BF$5&lt;=$D307,0,IF(SUM($D307,I279)&gt;BF$5,$X290/I279,$X290-SUM($I307:BE307)))</f>
        <v>0</v>
      </c>
      <c r="BG307" s="4">
        <f>IF(BG$5&lt;=$D307,0,IF(SUM($D307,I279)&gt;BG$5,$X290/I279,$X290-SUM($I307:BF307)))</f>
        <v>0</v>
      </c>
      <c r="BH307" s="4">
        <f>IF(BH$5&lt;=$D307,0,IF(SUM($D307,I279)&gt;BH$5,$X290/I279,$X290-SUM($I307:BG307)))</f>
        <v>0</v>
      </c>
      <c r="BI307" s="4">
        <f>IF(BI$5&lt;=$D307,0,IF(SUM($D307,I279)&gt;BI$5,$X290/I279,$X290-SUM($I307:BH307)))</f>
        <v>0</v>
      </c>
      <c r="BJ307" s="4">
        <f>IF(BJ$5&lt;=$D307,0,IF(SUM($D307,I279)&gt;BJ$5,$X290/I279,$X290-SUM($I307:BI307)))</f>
        <v>0</v>
      </c>
      <c r="BK307" s="4">
        <f>IF(BK$5&lt;=$D307,0,IF(SUM($D307,I279)&gt;BK$5,$X290/I279,$X290-SUM($I307:BJ307)))</f>
        <v>0</v>
      </c>
      <c r="BL307" s="4">
        <f>IF(BL$5&lt;=$D307,0,IF(SUM($D307,I279)&gt;BL$5,$X290/I279,$X290-SUM($I307:BK307)))</f>
        <v>0</v>
      </c>
      <c r="BM307" s="4">
        <f>IF(BM$5&lt;=$D307,0,IF(SUM($D307,I279)&gt;BM$5,$X290/I279,$X290-SUM($I307:BL307)))</f>
        <v>0</v>
      </c>
      <c r="BN307" s="4">
        <f>IF(BN$5&lt;=$D307,0,IF(SUM($D307,I279)&gt;BN$5,$X290/I279,$X290-SUM($I307:BM307)))</f>
        <v>0</v>
      </c>
      <c r="BO307" s="4">
        <f>IF(BO$5&lt;=$D307,0,IF(SUM($D307,I279)&gt;BO$5,$X290/I279,$X290-SUM($I307:BN307)))</f>
        <v>0</v>
      </c>
      <c r="BP307" s="4">
        <f>IF(BP$5&lt;=$D307,0,IF(SUM($D307,I279)&gt;BP$5,$X290/I279,$X290-SUM($I307:BO307)))</f>
        <v>0</v>
      </c>
      <c r="BQ307" s="4">
        <f>IF(BQ$5&lt;=$D307,0,IF(SUM($D307,I279)&gt;BQ$5,$X290/I279,$X290-SUM($I307:BP307)))</f>
        <v>0</v>
      </c>
    </row>
    <row r="308" spans="4:69" ht="12.75" customHeight="1">
      <c r="D308" s="23">
        <f t="shared" si="355"/>
        <v>2026</v>
      </c>
      <c r="E308" s="1" t="s">
        <v>25</v>
      </c>
      <c r="I308" s="34"/>
      <c r="J308" s="4">
        <f>IF(J$5&lt;=$D308,0,IF(SUM($D308,I279)&gt;J$5,$Y290/I279,$Y290-SUM($I308:I308)))</f>
        <v>0</v>
      </c>
      <c r="K308" s="4">
        <f>IF(K$5&lt;=$D308,0,IF(SUM($D308,I279)&gt;K$5,$Y290/I279,$Y290-SUM($I308:J308)))</f>
        <v>0</v>
      </c>
      <c r="L308" s="4">
        <f>IF(L$5&lt;=$D308,0,IF(SUM($D308,I279)&gt;L$5,$Y290/I279,$Y290-SUM($I308:K308)))</f>
        <v>0</v>
      </c>
      <c r="M308" s="4">
        <f>IF(M$5&lt;=$D308,0,IF(SUM($D308,I279)&gt;M$5,$Y290/I279,$Y290-SUM($I308:L308)))</f>
        <v>0</v>
      </c>
      <c r="N308" s="4">
        <f>IF(N$5&lt;=$D308,0,IF(SUM($D308,I279)&gt;N$5,$Y290/I279,$Y290-SUM($I308:M308)))</f>
        <v>0</v>
      </c>
      <c r="O308" s="4">
        <f>IF(O$5&lt;=$D308,0,IF(SUM($D308,I279)&gt;O$5,$Y290/I279,$Y290-SUM($I308:N308)))</f>
        <v>0</v>
      </c>
      <c r="P308" s="4">
        <f>IF(P$5&lt;=$D308,0,IF(SUM($D308,I279)&gt;P$5,$Y290/I279,$Y290-SUM($I308:O308)))</f>
        <v>0</v>
      </c>
      <c r="Q308" s="4">
        <f>IF(Q$5&lt;=$D308,0,IF(SUM($D308,I279)&gt;Q$5,$Y290/I279,$Y290-SUM($I308:P308)))</f>
        <v>0</v>
      </c>
      <c r="R308" s="4">
        <f>IF(R$5&lt;=$D308,0,IF(SUM($D308,I279)&gt;R$5,$Y290/I279,$Y290-SUM($I308:Q308)))</f>
        <v>0</v>
      </c>
      <c r="S308" s="4">
        <f>IF(S$5&lt;=$D308,0,IF(SUM($D308,I279)&gt;S$5,$Y290/I279,$Y290-SUM($I308:R308)))</f>
        <v>0</v>
      </c>
      <c r="T308" s="4">
        <f>IF(T$5&lt;=$D308,0,IF(SUM($D308,I279)&gt;T$5,$Y290/I279,$Y290-SUM($I308:S308)))</f>
        <v>0</v>
      </c>
      <c r="U308" s="4">
        <f>IF(U$5&lt;=$D308,0,IF(SUM($D308,I279)&gt;U$5,$Y290/I279,$Y290-SUM($I308:T308)))</f>
        <v>0</v>
      </c>
      <c r="V308" s="4">
        <f>IF(V$5&lt;=$D308,0,IF(SUM($D308,I279)&gt;V$5,$Y290/I279,$Y290-SUM($I308:U308)))</f>
        <v>0</v>
      </c>
      <c r="W308" s="4">
        <f>IF(W$5&lt;=$D308,0,IF(SUM($D308,I279)&gt;W$5,$Y290/I279,$Y290-SUM($I308:V308)))</f>
        <v>0</v>
      </c>
      <c r="X308" s="4">
        <f>IF(X$5&lt;=$D308,0,IF(SUM($D308,I279)&gt;X$5,$Y290/I279,$Y290-SUM($I308:W308)))</f>
        <v>0</v>
      </c>
      <c r="Y308" s="4">
        <f>IF(Y$5&lt;=$D308,0,IF(SUM($D308,I279)&gt;Y$5,$Y290/I279,$Y290-SUM($I308:X308)))</f>
        <v>0</v>
      </c>
      <c r="Z308" s="4">
        <f>IF(Z$5&lt;=$D308,0,IF(SUM($D308,I279)&gt;Z$5,$Y290/I279,$Y290-SUM($I308:Y308)))</f>
        <v>0</v>
      </c>
      <c r="AA308" s="4">
        <f>IF(AA$5&lt;=$D308,0,IF(SUM($D308,I279)&gt;AA$5,$Y290/I279,$Y290-SUM($I308:Z308)))</f>
        <v>0</v>
      </c>
      <c r="AB308" s="4">
        <f>IF(AB$5&lt;=$D308,0,IF(SUM($D308,I279)&gt;AB$5,$Y290/I279,$Y290-SUM($I308:AA308)))</f>
        <v>0</v>
      </c>
      <c r="AC308" s="4">
        <f>IF(AC$5&lt;=$D308,0,IF(SUM($D308,I279)&gt;AC$5,$Y290/I279,$Y290-SUM($I308:AB308)))</f>
        <v>0</v>
      </c>
      <c r="AD308" s="4">
        <f>IF(AD$5&lt;=$D308,0,IF(SUM($D308,I279)&gt;AD$5,$Y290/I279,$Y290-SUM($I308:AC308)))</f>
        <v>0</v>
      </c>
      <c r="AE308" s="4">
        <f>IF(AE$5&lt;=$D308,0,IF(SUM($D308,I279)&gt;AE$5,$Y290/I279,$Y290-SUM($I308:AD308)))</f>
        <v>0</v>
      </c>
      <c r="AF308" s="4">
        <f>IF(AF$5&lt;=$D308,0,IF(SUM($D308,I279)&gt;AF$5,$Y290/I279,$Y290-SUM($I308:AE308)))</f>
        <v>0</v>
      </c>
      <c r="AG308" s="4">
        <f>IF(AG$5&lt;=$D308,0,IF(SUM($D308,I279)&gt;AG$5,$Y290/I279,$Y290-SUM($I308:AF308)))</f>
        <v>0</v>
      </c>
      <c r="AH308" s="4">
        <f>IF(AH$5&lt;=$D308,0,IF(SUM($D308,I279)&gt;AH$5,$Y290/I279,$Y290-SUM($I308:AG308)))</f>
        <v>0</v>
      </c>
      <c r="AI308" s="4">
        <f>IF(AI$5&lt;=$D308,0,IF(SUM($D308,I279)&gt;AI$5,$Y290/I279,$Y290-SUM($I308:AH308)))</f>
        <v>0</v>
      </c>
      <c r="AJ308" s="4">
        <f>IF(AJ$5&lt;=$D308,0,IF(SUM($D308,I279)&gt;AJ$5,$Y290/I279,$Y290-SUM($I308:AI308)))</f>
        <v>0</v>
      </c>
      <c r="AK308" s="4">
        <f>IF(AK$5&lt;=$D308,0,IF(SUM($D308,I279)&gt;AK$5,$Y290/I279,$Y290-SUM($I308:AJ308)))</f>
        <v>0</v>
      </c>
      <c r="AL308" s="4">
        <f>IF(AL$5&lt;=$D308,0,IF(SUM($D308,I279)&gt;AL$5,$Y290/I279,$Y290-SUM($I308:AK308)))</f>
        <v>0</v>
      </c>
      <c r="AM308" s="4">
        <f>IF(AM$5&lt;=$D308,0,IF(SUM($D308,I279)&gt;AM$5,$Y290/I279,$Y290-SUM($I308:AL308)))</f>
        <v>0</v>
      </c>
      <c r="AN308" s="4">
        <f>IF(AN$5&lt;=$D308,0,IF(SUM($D308,I279)&gt;AN$5,$Y290/I279,$Y290-SUM($I308:AM308)))</f>
        <v>0</v>
      </c>
      <c r="AO308" s="4">
        <f>IF(AO$5&lt;=$D308,0,IF(SUM($D308,I279)&gt;AO$5,$Y290/I279,$Y290-SUM($I308:AN308)))</f>
        <v>0</v>
      </c>
      <c r="AP308" s="4">
        <f>IF(AP$5&lt;=$D308,0,IF(SUM($D308,I279)&gt;AP$5,$Y290/I279,$Y290-SUM($I308:AO308)))</f>
        <v>0</v>
      </c>
      <c r="AQ308" s="4">
        <f>IF(AQ$5&lt;=$D308,0,IF(SUM($D308,I279)&gt;AQ$5,$Y290/I279,$Y290-SUM($I308:AP308)))</f>
        <v>0</v>
      </c>
      <c r="AR308" s="4">
        <f>IF(AR$5&lt;=$D308,0,IF(SUM($D308,I279)&gt;AR$5,$Y290/I279,$Y290-SUM($I308:AQ308)))</f>
        <v>0</v>
      </c>
      <c r="AS308" s="4">
        <f>IF(AS$5&lt;=$D308,0,IF(SUM($D308,I279)&gt;AS$5,$Y290/I279,$Y290-SUM($I308:AR308)))</f>
        <v>0</v>
      </c>
      <c r="AT308" s="4">
        <f>IF(AT$5&lt;=$D308,0,IF(SUM($D308,I279)&gt;AT$5,$Y290/I279,$Y290-SUM($I308:AS308)))</f>
        <v>0</v>
      </c>
      <c r="AU308" s="4">
        <f>IF(AU$5&lt;=$D308,0,IF(SUM($D308,I279)&gt;AU$5,$Y290/I279,$Y290-SUM($I308:AT308)))</f>
        <v>0</v>
      </c>
      <c r="AV308" s="4">
        <f>IF(AV$5&lt;=$D308,0,IF(SUM($D308,I279)&gt;AV$5,$Y290/I279,$Y290-SUM($I308:AU308)))</f>
        <v>0</v>
      </c>
      <c r="AW308" s="4">
        <f>IF(AW$5&lt;=$D308,0,IF(SUM($D308,I279)&gt;AW$5,$Y290/I279,$Y290-SUM($I308:AV308)))</f>
        <v>0</v>
      </c>
      <c r="AX308" s="4">
        <f>IF(AX$5&lt;=$D308,0,IF(SUM($D308,I279)&gt;AX$5,$Y290/I279,$Y290-SUM($I308:AW308)))</f>
        <v>0</v>
      </c>
      <c r="AY308" s="4">
        <f>IF(AY$5&lt;=$D308,0,IF(SUM($D308,I279)&gt;AY$5,$Y290/I279,$Y290-SUM($I308:AX308)))</f>
        <v>0</v>
      </c>
      <c r="AZ308" s="4">
        <f>IF(AZ$5&lt;=$D308,0,IF(SUM($D308,I279)&gt;AZ$5,$Y290/I279,$Y290-SUM($I308:AY308)))</f>
        <v>0</v>
      </c>
      <c r="BA308" s="4">
        <f>IF(BA$5&lt;=$D308,0,IF(SUM($D308,I279)&gt;BA$5,$Y290/I279,$Y290-SUM($I308:AZ308)))</f>
        <v>0</v>
      </c>
      <c r="BB308" s="4">
        <f>IF(BB$5&lt;=$D308,0,IF(SUM($D308,I279)&gt;BB$5,$Y290/I279,$Y290-SUM($I308:BA308)))</f>
        <v>0</v>
      </c>
      <c r="BC308" s="4">
        <f>IF(BC$5&lt;=$D308,0,IF(SUM($D308,I279)&gt;BC$5,$Y290/I279,$Y290-SUM($I308:BB308)))</f>
        <v>0</v>
      </c>
      <c r="BD308" s="4">
        <f>IF(BD$5&lt;=$D308,0,IF(SUM($D308,I279)&gt;BD$5,$Y290/I279,$Y290-SUM($I308:BC308)))</f>
        <v>0</v>
      </c>
      <c r="BE308" s="4">
        <f>IF(BE$5&lt;=$D308,0,IF(SUM($D308,I279)&gt;BE$5,$Y290/I279,$Y290-SUM($I308:BD308)))</f>
        <v>0</v>
      </c>
      <c r="BF308" s="4">
        <f>IF(BF$5&lt;=$D308,0,IF(SUM($D308,I279)&gt;BF$5,$Y290/I279,$Y290-SUM($I308:BE308)))</f>
        <v>0</v>
      </c>
      <c r="BG308" s="4">
        <f>IF(BG$5&lt;=$D308,0,IF(SUM($D308,I279)&gt;BG$5,$Y290/I279,$Y290-SUM($I308:BF308)))</f>
        <v>0</v>
      </c>
      <c r="BH308" s="4">
        <f>IF(BH$5&lt;=$D308,0,IF(SUM($D308,I279)&gt;BH$5,$Y290/I279,$Y290-SUM($I308:BG308)))</f>
        <v>0</v>
      </c>
      <c r="BI308" s="4">
        <f>IF(BI$5&lt;=$D308,0,IF(SUM($D308,I279)&gt;BI$5,$Y290/I279,$Y290-SUM($I308:BH308)))</f>
        <v>0</v>
      </c>
      <c r="BJ308" s="4">
        <f>IF(BJ$5&lt;=$D308,0,IF(SUM($D308,I279)&gt;BJ$5,$Y290/I279,$Y290-SUM($I308:BI308)))</f>
        <v>0</v>
      </c>
      <c r="BK308" s="4">
        <f>IF(BK$5&lt;=$D308,0,IF(SUM($D308,I279)&gt;BK$5,$Y290/I279,$Y290-SUM($I308:BJ308)))</f>
        <v>0</v>
      </c>
      <c r="BL308" s="4">
        <f>IF(BL$5&lt;=$D308,0,IF(SUM($D308,I279)&gt;BL$5,$Y290/I279,$Y290-SUM($I308:BK308)))</f>
        <v>0</v>
      </c>
      <c r="BM308" s="4">
        <f>IF(BM$5&lt;=$D308,0,IF(SUM($D308,I279)&gt;BM$5,$Y290/I279,$Y290-SUM($I308:BL308)))</f>
        <v>0</v>
      </c>
      <c r="BN308" s="4">
        <f>IF(BN$5&lt;=$D308,0,IF(SUM($D308,I279)&gt;BN$5,$Y290/I279,$Y290-SUM($I308:BM308)))</f>
        <v>0</v>
      </c>
      <c r="BO308" s="4">
        <f>IF(BO$5&lt;=$D308,0,IF(SUM($D308,I279)&gt;BO$5,$Y290/I279,$Y290-SUM($I308:BN308)))</f>
        <v>0</v>
      </c>
      <c r="BP308" s="4">
        <f>IF(BP$5&lt;=$D308,0,IF(SUM($D308,I279)&gt;BP$5,$Y290/I279,$Y290-SUM($I308:BO308)))</f>
        <v>0</v>
      </c>
      <c r="BQ308" s="4">
        <f>IF(BQ$5&lt;=$D308,0,IF(SUM($D308,I279)&gt;BQ$5,$Y290/I279,$Y290-SUM($I308:BP308)))</f>
        <v>0</v>
      </c>
    </row>
    <row r="309" spans="4:69" ht="12.75" customHeight="1">
      <c r="D309" s="23">
        <f t="shared" si="355"/>
        <v>2027</v>
      </c>
      <c r="E309" s="1" t="s">
        <v>25</v>
      </c>
      <c r="I309" s="34"/>
      <c r="J309" s="4">
        <f>IF(J$5&lt;=$D309,0,IF(SUM($D309,I279)&gt;J$5,$Z290/I279,$Z290-SUM($I309:I309)))</f>
        <v>0</v>
      </c>
      <c r="K309" s="4">
        <f>IF(K$5&lt;=$D309,0,IF(SUM($D309,I279)&gt;K$5,$Z290/I279,$Z290-SUM($I309:J309)))</f>
        <v>0</v>
      </c>
      <c r="L309" s="4">
        <f>IF(L$5&lt;=$D309,0,IF(SUM($D309,I279)&gt;L$5,$Z290/I279,$Z290-SUM($I309:K309)))</f>
        <v>0</v>
      </c>
      <c r="M309" s="4">
        <f>IF(M$5&lt;=$D309,0,IF(SUM($D309,I279)&gt;M$5,$Z290/I279,$Z290-SUM($I309:L309)))</f>
        <v>0</v>
      </c>
      <c r="N309" s="4">
        <f>IF(N$5&lt;=$D309,0,IF(SUM($D309,I279)&gt;N$5,$Z290/I279,$Z290-SUM($I309:M309)))</f>
        <v>0</v>
      </c>
      <c r="O309" s="4">
        <f>IF(O$5&lt;=$D309,0,IF(SUM($D309,I279)&gt;O$5,$Z290/I279,$Z290-SUM($I309:N309)))</f>
        <v>0</v>
      </c>
      <c r="P309" s="4">
        <f>IF(P$5&lt;=$D309,0,IF(SUM($D309,I279)&gt;P$5,$Z290/I279,$Z290-SUM($I309:O309)))</f>
        <v>0</v>
      </c>
      <c r="Q309" s="4">
        <f>IF(Q$5&lt;=$D309,0,IF(SUM($D309,I279)&gt;Q$5,$Z290/I279,$Z290-SUM($I309:P309)))</f>
        <v>0</v>
      </c>
      <c r="R309" s="4">
        <f>IF(R$5&lt;=$D309,0,IF(SUM($D309,I279)&gt;R$5,$Z290/I279,$Z290-SUM($I309:Q309)))</f>
        <v>0</v>
      </c>
      <c r="S309" s="4">
        <f>IF(S$5&lt;=$D309,0,IF(SUM($D309,I279)&gt;S$5,$Z290/I279,$Z290-SUM($I309:R309)))</f>
        <v>0</v>
      </c>
      <c r="T309" s="4">
        <f>IF(T$5&lt;=$D309,0,IF(SUM($D309,I279)&gt;T$5,$Z290/I279,$Z290-SUM($I309:S309)))</f>
        <v>0</v>
      </c>
      <c r="U309" s="4">
        <f>IF(U$5&lt;=$D309,0,IF(SUM($D309,I279)&gt;U$5,$Z290/I279,$Z290-SUM($I309:T309)))</f>
        <v>0</v>
      </c>
      <c r="V309" s="4">
        <f>IF(V$5&lt;=$D309,0,IF(SUM($D309,I279)&gt;V$5,$Z290/I279,$Z290-SUM($I309:U309)))</f>
        <v>0</v>
      </c>
      <c r="W309" s="4">
        <f>IF(W$5&lt;=$D309,0,IF(SUM($D309,I279)&gt;W$5,$Z290/I279,$Z290-SUM($I309:V309)))</f>
        <v>0</v>
      </c>
      <c r="X309" s="4">
        <f>IF(X$5&lt;=$D309,0,IF(SUM($D309,I279)&gt;X$5,$Z290/I279,$Z290-SUM($I309:W309)))</f>
        <v>0</v>
      </c>
      <c r="Y309" s="4">
        <f>IF(Y$5&lt;=$D309,0,IF(SUM($D309,I279)&gt;Y$5,$Z290/I279,$Z290-SUM($I309:X309)))</f>
        <v>0</v>
      </c>
      <c r="Z309" s="4">
        <f>IF(Z$5&lt;=$D309,0,IF(SUM($D309,I279)&gt;Z$5,$Z290/I279,$Z290-SUM($I309:Y309)))</f>
        <v>0</v>
      </c>
      <c r="AA309" s="4">
        <f>IF(AA$5&lt;=$D309,0,IF(SUM($D309,I279)&gt;AA$5,$Z290/I279,$Z290-SUM($I309:Z309)))</f>
        <v>0</v>
      </c>
      <c r="AB309" s="4">
        <f>IF(AB$5&lt;=$D309,0,IF(SUM($D309,I279)&gt;AB$5,$Z290/I279,$Z290-SUM($I309:AA309)))</f>
        <v>0</v>
      </c>
      <c r="AC309" s="4">
        <f>IF(AC$5&lt;=$D309,0,IF(SUM($D309,I279)&gt;AC$5,$Z290/I279,$Z290-SUM($I309:AB309)))</f>
        <v>0</v>
      </c>
      <c r="AD309" s="4">
        <f>IF(AD$5&lt;=$D309,0,IF(SUM($D309,I279)&gt;AD$5,$Z290/I279,$Z290-SUM($I309:AC309)))</f>
        <v>0</v>
      </c>
      <c r="AE309" s="4">
        <f>IF(AE$5&lt;=$D309,0,IF(SUM($D309,I279)&gt;AE$5,$Z290/I279,$Z290-SUM($I309:AD309)))</f>
        <v>0</v>
      </c>
      <c r="AF309" s="4">
        <f>IF(AF$5&lt;=$D309,0,IF(SUM($D309,I279)&gt;AF$5,$Z290/I279,$Z290-SUM($I309:AE309)))</f>
        <v>0</v>
      </c>
      <c r="AG309" s="4">
        <f>IF(AG$5&lt;=$D309,0,IF(SUM($D309,I279)&gt;AG$5,$Z290/I279,$Z290-SUM($I309:AF309)))</f>
        <v>0</v>
      </c>
      <c r="AH309" s="4">
        <f>IF(AH$5&lt;=$D309,0,IF(SUM($D309,I279)&gt;AH$5,$Z290/I279,$Z290-SUM($I309:AG309)))</f>
        <v>0</v>
      </c>
      <c r="AI309" s="4">
        <f>IF(AI$5&lt;=$D309,0,IF(SUM($D309,I279)&gt;AI$5,$Z290/I279,$Z290-SUM($I309:AH309)))</f>
        <v>0</v>
      </c>
      <c r="AJ309" s="4">
        <f>IF(AJ$5&lt;=$D309,0,IF(SUM($D309,I279)&gt;AJ$5,$Z290/I279,$Z290-SUM($I309:AI309)))</f>
        <v>0</v>
      </c>
      <c r="AK309" s="4">
        <f>IF(AK$5&lt;=$D309,0,IF(SUM($D309,I279)&gt;AK$5,$Z290/I279,$Z290-SUM($I309:AJ309)))</f>
        <v>0</v>
      </c>
      <c r="AL309" s="4">
        <f>IF(AL$5&lt;=$D309,0,IF(SUM($D309,I279)&gt;AL$5,$Z290/I279,$Z290-SUM($I309:AK309)))</f>
        <v>0</v>
      </c>
      <c r="AM309" s="4">
        <f>IF(AM$5&lt;=$D309,0,IF(SUM($D309,I279)&gt;AM$5,$Z290/I279,$Z290-SUM($I309:AL309)))</f>
        <v>0</v>
      </c>
      <c r="AN309" s="4">
        <f>IF(AN$5&lt;=$D309,0,IF(SUM($D309,I279)&gt;AN$5,$Z290/I279,$Z290-SUM($I309:AM309)))</f>
        <v>0</v>
      </c>
      <c r="AO309" s="4">
        <f>IF(AO$5&lt;=$D309,0,IF(SUM($D309,I279)&gt;AO$5,$Z290/I279,$Z290-SUM($I309:AN309)))</f>
        <v>0</v>
      </c>
      <c r="AP309" s="4">
        <f>IF(AP$5&lt;=$D309,0,IF(SUM($D309,I279)&gt;AP$5,$Z290/I279,$Z290-SUM($I309:AO309)))</f>
        <v>0</v>
      </c>
      <c r="AQ309" s="4">
        <f>IF(AQ$5&lt;=$D309,0,IF(SUM($D309,I279)&gt;AQ$5,$Z290/I279,$Z290-SUM($I309:AP309)))</f>
        <v>0</v>
      </c>
      <c r="AR309" s="4">
        <f>IF(AR$5&lt;=$D309,0,IF(SUM($D309,I279)&gt;AR$5,$Z290/I279,$Z290-SUM($I309:AQ309)))</f>
        <v>0</v>
      </c>
      <c r="AS309" s="4">
        <f>IF(AS$5&lt;=$D309,0,IF(SUM($D309,I279)&gt;AS$5,$Z290/I279,$Z290-SUM($I309:AR309)))</f>
        <v>0</v>
      </c>
      <c r="AT309" s="4">
        <f>IF(AT$5&lt;=$D309,0,IF(SUM($D309,I279)&gt;AT$5,$Z290/I279,$Z290-SUM($I309:AS309)))</f>
        <v>0</v>
      </c>
      <c r="AU309" s="4">
        <f>IF(AU$5&lt;=$D309,0,IF(SUM($D309,I279)&gt;AU$5,$Z290/I279,$Z290-SUM($I309:AT309)))</f>
        <v>0</v>
      </c>
      <c r="AV309" s="4">
        <f>IF(AV$5&lt;=$D309,0,IF(SUM($D309,I279)&gt;AV$5,$Z290/I279,$Z290-SUM($I309:AU309)))</f>
        <v>0</v>
      </c>
      <c r="AW309" s="4">
        <f>IF(AW$5&lt;=$D309,0,IF(SUM($D309,I279)&gt;AW$5,$Z290/I279,$Z290-SUM($I309:AV309)))</f>
        <v>0</v>
      </c>
      <c r="AX309" s="4">
        <f>IF(AX$5&lt;=$D309,0,IF(SUM($D309,I279)&gt;AX$5,$Z290/I279,$Z290-SUM($I309:AW309)))</f>
        <v>0</v>
      </c>
      <c r="AY309" s="4">
        <f>IF(AY$5&lt;=$D309,0,IF(SUM($D309,I279)&gt;AY$5,$Z290/I279,$Z290-SUM($I309:AX309)))</f>
        <v>0</v>
      </c>
      <c r="AZ309" s="4">
        <f>IF(AZ$5&lt;=$D309,0,IF(SUM($D309,I279)&gt;AZ$5,$Z290/I279,$Z290-SUM($I309:AY309)))</f>
        <v>0</v>
      </c>
      <c r="BA309" s="4">
        <f>IF(BA$5&lt;=$D309,0,IF(SUM($D309,I279)&gt;BA$5,$Z290/I279,$Z290-SUM($I309:AZ309)))</f>
        <v>0</v>
      </c>
      <c r="BB309" s="4">
        <f>IF(BB$5&lt;=$D309,0,IF(SUM($D309,I279)&gt;BB$5,$Z290/I279,$Z290-SUM($I309:BA309)))</f>
        <v>0</v>
      </c>
      <c r="BC309" s="4">
        <f>IF(BC$5&lt;=$D309,0,IF(SUM($D309,I279)&gt;BC$5,$Z290/I279,$Z290-SUM($I309:BB309)))</f>
        <v>0</v>
      </c>
      <c r="BD309" s="4">
        <f>IF(BD$5&lt;=$D309,0,IF(SUM($D309,I279)&gt;BD$5,$Z290/I279,$Z290-SUM($I309:BC309)))</f>
        <v>0</v>
      </c>
      <c r="BE309" s="4">
        <f>IF(BE$5&lt;=$D309,0,IF(SUM($D309,I279)&gt;BE$5,$Z290/I279,$Z290-SUM($I309:BD309)))</f>
        <v>0</v>
      </c>
      <c r="BF309" s="4">
        <f>IF(BF$5&lt;=$D309,0,IF(SUM($D309,I279)&gt;BF$5,$Z290/I279,$Z290-SUM($I309:BE309)))</f>
        <v>0</v>
      </c>
      <c r="BG309" s="4">
        <f>IF(BG$5&lt;=$D309,0,IF(SUM($D309,I279)&gt;BG$5,$Z290/I279,$Z290-SUM($I309:BF309)))</f>
        <v>0</v>
      </c>
      <c r="BH309" s="4">
        <f>IF(BH$5&lt;=$D309,0,IF(SUM($D309,I279)&gt;BH$5,$Z290/I279,$Z290-SUM($I309:BG309)))</f>
        <v>0</v>
      </c>
      <c r="BI309" s="4">
        <f>IF(BI$5&lt;=$D309,0,IF(SUM($D309,I279)&gt;BI$5,$Z290/I279,$Z290-SUM($I309:BH309)))</f>
        <v>0</v>
      </c>
      <c r="BJ309" s="4">
        <f>IF(BJ$5&lt;=$D309,0,IF(SUM($D309,I279)&gt;BJ$5,$Z290/I279,$Z290-SUM($I309:BI309)))</f>
        <v>0</v>
      </c>
      <c r="BK309" s="4">
        <f>IF(BK$5&lt;=$D309,0,IF(SUM($D309,I279)&gt;BK$5,$Z290/I279,$Z290-SUM($I309:BJ309)))</f>
        <v>0</v>
      </c>
      <c r="BL309" s="4">
        <f>IF(BL$5&lt;=$D309,0,IF(SUM($D309,I279)&gt;BL$5,$Z290/I279,$Z290-SUM($I309:BK309)))</f>
        <v>0</v>
      </c>
      <c r="BM309" s="4">
        <f>IF(BM$5&lt;=$D309,0,IF(SUM($D309,I279)&gt;BM$5,$Z290/I279,$Z290-SUM($I309:BL309)))</f>
        <v>0</v>
      </c>
      <c r="BN309" s="4">
        <f>IF(BN$5&lt;=$D309,0,IF(SUM($D309,I279)&gt;BN$5,$Z290/I279,$Z290-SUM($I309:BM309)))</f>
        <v>0</v>
      </c>
      <c r="BO309" s="4">
        <f>IF(BO$5&lt;=$D309,0,IF(SUM($D309,I279)&gt;BO$5,$Z290/I279,$Z290-SUM($I309:BN309)))</f>
        <v>0</v>
      </c>
      <c r="BP309" s="4">
        <f>IF(BP$5&lt;=$D309,0,IF(SUM($D309,I279)&gt;BP$5,$Z290/I279,$Z290-SUM($I309:BO309)))</f>
        <v>0</v>
      </c>
      <c r="BQ309" s="4">
        <f>IF(BQ$5&lt;=$D309,0,IF(SUM($D309,I279)&gt;BQ$5,$Z290/I279,$Z290-SUM($I309:BP309)))</f>
        <v>0</v>
      </c>
    </row>
    <row r="310" spans="4:69" ht="12.75" customHeight="1">
      <c r="D310" s="23">
        <f t="shared" si="355"/>
        <v>2028</v>
      </c>
      <c r="E310" s="1" t="s">
        <v>25</v>
      </c>
      <c r="I310" s="34"/>
      <c r="J310" s="4">
        <f>IF(J$5&lt;=$D310,0,IF(SUM($D310,I279)&gt;J$5,$AA290/I279,$AA290-SUM($I310:I310)))</f>
        <v>0</v>
      </c>
      <c r="K310" s="4">
        <f>IF(K$5&lt;=$D310,0,IF(SUM($D310,I279)&gt;K$5,$AA290/I279,$AA290-SUM($I310:J310)))</f>
        <v>0</v>
      </c>
      <c r="L310" s="4">
        <f>IF(L$5&lt;=$D310,0,IF(SUM($D310,I279)&gt;L$5,$AA290/I279,$AA290-SUM($I310:K310)))</f>
        <v>0</v>
      </c>
      <c r="M310" s="4">
        <f>IF(M$5&lt;=$D310,0,IF(SUM($D310,I279)&gt;M$5,$AA290/I279,$AA290-SUM($I310:L310)))</f>
        <v>0</v>
      </c>
      <c r="N310" s="4">
        <f>IF(N$5&lt;=$D310,0,IF(SUM($D310,I279)&gt;N$5,$AA290/I279,$AA290-SUM($I310:M310)))</f>
        <v>0</v>
      </c>
      <c r="O310" s="4">
        <f>IF(O$5&lt;=$D310,0,IF(SUM($D310,I279)&gt;O$5,$AA290/I279,$AA290-SUM($I310:N310)))</f>
        <v>0</v>
      </c>
      <c r="P310" s="4">
        <f>IF(P$5&lt;=$D310,0,IF(SUM($D310,I279)&gt;P$5,$AA290/I279,$AA290-SUM($I310:O310)))</f>
        <v>0</v>
      </c>
      <c r="Q310" s="4">
        <f>IF(Q$5&lt;=$D310,0,IF(SUM($D310,I279)&gt;Q$5,$AA290/I279,$AA290-SUM($I310:P310)))</f>
        <v>0</v>
      </c>
      <c r="R310" s="4">
        <f>IF(R$5&lt;=$D310,0,IF(SUM($D310,I279)&gt;R$5,$AA290/I279,$AA290-SUM($I310:Q310)))</f>
        <v>0</v>
      </c>
      <c r="S310" s="4">
        <f>IF(S$5&lt;=$D310,0,IF(SUM($D310,I279)&gt;S$5,$AA290/I279,$AA290-SUM($I310:R310)))</f>
        <v>0</v>
      </c>
      <c r="T310" s="4">
        <f>IF(T$5&lt;=$D310,0,IF(SUM($D310,I279)&gt;T$5,$AA290/I279,$AA290-SUM($I310:S310)))</f>
        <v>0</v>
      </c>
      <c r="U310" s="4">
        <f>IF(U$5&lt;=$D310,0,IF(SUM($D310,I279)&gt;U$5,$AA290/I279,$AA290-SUM($I310:T310)))</f>
        <v>0</v>
      </c>
      <c r="V310" s="4">
        <f>IF(V$5&lt;=$D310,0,IF(SUM($D310,I279)&gt;V$5,$AA290/I279,$AA290-SUM($I310:U310)))</f>
        <v>0</v>
      </c>
      <c r="W310" s="4">
        <f>IF(W$5&lt;=$D310,0,IF(SUM($D310,I279)&gt;W$5,$AA290/I279,$AA290-SUM($I310:V310)))</f>
        <v>0</v>
      </c>
      <c r="X310" s="4">
        <f>IF(X$5&lt;=$D310,0,IF(SUM($D310,I279)&gt;X$5,$AA290/I279,$AA290-SUM($I310:W310)))</f>
        <v>0</v>
      </c>
      <c r="Y310" s="4">
        <f>IF(Y$5&lt;=$D310,0,IF(SUM($D310,I279)&gt;Y$5,$AA290/I279,$AA290-SUM($I310:X310)))</f>
        <v>0</v>
      </c>
      <c r="Z310" s="4">
        <f>IF(Z$5&lt;=$D310,0,IF(SUM($D310,I279)&gt;Z$5,$AA290/I279,$AA290-SUM($I310:Y310)))</f>
        <v>0</v>
      </c>
      <c r="AA310" s="4">
        <f>IF(AA$5&lt;=$D310,0,IF(SUM($D310,I279)&gt;AA$5,$AA290/I279,$AA290-SUM($I310:Z310)))</f>
        <v>0</v>
      </c>
      <c r="AB310" s="4">
        <f>IF(AB$5&lt;=$D310,0,IF(SUM($D310,I279)&gt;AB$5,$AA290/I279,$AA290-SUM($I310:AA310)))</f>
        <v>0</v>
      </c>
      <c r="AC310" s="4">
        <f>IF(AC$5&lt;=$D310,0,IF(SUM($D310,I279)&gt;AC$5,$AA290/I279,$AA290-SUM($I310:AB310)))</f>
        <v>0</v>
      </c>
      <c r="AD310" s="4">
        <f>IF(AD$5&lt;=$D310,0,IF(SUM($D310,I279)&gt;AD$5,$AA290/I279,$AA290-SUM($I310:AC310)))</f>
        <v>0</v>
      </c>
      <c r="AE310" s="4">
        <f>IF(AE$5&lt;=$D310,0,IF(SUM($D310,I279)&gt;AE$5,$AA290/I279,$AA290-SUM($I310:AD310)))</f>
        <v>0</v>
      </c>
      <c r="AF310" s="4">
        <f>IF(AF$5&lt;=$D310,0,IF(SUM($D310,I279)&gt;AF$5,$AA290/I279,$AA290-SUM($I310:AE310)))</f>
        <v>0</v>
      </c>
      <c r="AG310" s="4">
        <f>IF(AG$5&lt;=$D310,0,IF(SUM($D310,I279)&gt;AG$5,$AA290/I279,$AA290-SUM($I310:AF310)))</f>
        <v>0</v>
      </c>
      <c r="AH310" s="4">
        <f>IF(AH$5&lt;=$D310,0,IF(SUM($D310,I279)&gt;AH$5,$AA290/I279,$AA290-SUM($I310:AG310)))</f>
        <v>0</v>
      </c>
      <c r="AI310" s="4">
        <f>IF(AI$5&lt;=$D310,0,IF(SUM($D310,I279)&gt;AI$5,$AA290/I279,$AA290-SUM($I310:AH310)))</f>
        <v>0</v>
      </c>
      <c r="AJ310" s="4">
        <f>IF(AJ$5&lt;=$D310,0,IF(SUM($D310,I279)&gt;AJ$5,$AA290/I279,$AA290-SUM($I310:AI310)))</f>
        <v>0</v>
      </c>
      <c r="AK310" s="4">
        <f>IF(AK$5&lt;=$D310,0,IF(SUM($D310,I279)&gt;AK$5,$AA290/I279,$AA290-SUM($I310:AJ310)))</f>
        <v>0</v>
      </c>
      <c r="AL310" s="4">
        <f>IF(AL$5&lt;=$D310,0,IF(SUM($D310,I279)&gt;AL$5,$AA290/I279,$AA290-SUM($I310:AK310)))</f>
        <v>0</v>
      </c>
      <c r="AM310" s="4">
        <f>IF(AM$5&lt;=$D310,0,IF(SUM($D310,I279)&gt;AM$5,$AA290/I279,$AA290-SUM($I310:AL310)))</f>
        <v>0</v>
      </c>
      <c r="AN310" s="4">
        <f>IF(AN$5&lt;=$D310,0,IF(SUM($D310,I279)&gt;AN$5,$AA290/I279,$AA290-SUM($I310:AM310)))</f>
        <v>0</v>
      </c>
      <c r="AO310" s="4">
        <f>IF(AO$5&lt;=$D310,0,IF(SUM($D310,I279)&gt;AO$5,$AA290/I279,$AA290-SUM($I310:AN310)))</f>
        <v>0</v>
      </c>
      <c r="AP310" s="4">
        <f>IF(AP$5&lt;=$D310,0,IF(SUM($D310,I279)&gt;AP$5,$AA290/I279,$AA290-SUM($I310:AO310)))</f>
        <v>0</v>
      </c>
      <c r="AQ310" s="4">
        <f>IF(AQ$5&lt;=$D310,0,IF(SUM($D310,I279)&gt;AQ$5,$AA290/I279,$AA290-SUM($I310:AP310)))</f>
        <v>0</v>
      </c>
      <c r="AR310" s="4">
        <f>IF(AR$5&lt;=$D310,0,IF(SUM($D310,I279)&gt;AR$5,$AA290/I279,$AA290-SUM($I310:AQ310)))</f>
        <v>0</v>
      </c>
      <c r="AS310" s="4">
        <f>IF(AS$5&lt;=$D310,0,IF(SUM($D310,I279)&gt;AS$5,$AA290/I279,$AA290-SUM($I310:AR310)))</f>
        <v>0</v>
      </c>
      <c r="AT310" s="4">
        <f>IF(AT$5&lt;=$D310,0,IF(SUM($D310,I279)&gt;AT$5,$AA290/I279,$AA290-SUM($I310:AS310)))</f>
        <v>0</v>
      </c>
      <c r="AU310" s="4">
        <f>IF(AU$5&lt;=$D310,0,IF(SUM($D310,I279)&gt;AU$5,$AA290/I279,$AA290-SUM($I310:AT310)))</f>
        <v>0</v>
      </c>
      <c r="AV310" s="4">
        <f>IF(AV$5&lt;=$D310,0,IF(SUM($D310,I279)&gt;AV$5,$AA290/I279,$AA290-SUM($I310:AU310)))</f>
        <v>0</v>
      </c>
      <c r="AW310" s="4">
        <f>IF(AW$5&lt;=$D310,0,IF(SUM($D310,I279)&gt;AW$5,$AA290/I279,$AA290-SUM($I310:AV310)))</f>
        <v>0</v>
      </c>
      <c r="AX310" s="4">
        <f>IF(AX$5&lt;=$D310,0,IF(SUM($D310,I279)&gt;AX$5,$AA290/I279,$AA290-SUM($I310:AW310)))</f>
        <v>0</v>
      </c>
      <c r="AY310" s="4">
        <f>IF(AY$5&lt;=$D310,0,IF(SUM($D310,I279)&gt;AY$5,$AA290/I279,$AA290-SUM($I310:AX310)))</f>
        <v>0</v>
      </c>
      <c r="AZ310" s="4">
        <f>IF(AZ$5&lt;=$D310,0,IF(SUM($D310,I279)&gt;AZ$5,$AA290/I279,$AA290-SUM($I310:AY310)))</f>
        <v>0</v>
      </c>
      <c r="BA310" s="4">
        <f>IF(BA$5&lt;=$D310,0,IF(SUM($D310,I279)&gt;BA$5,$AA290/I279,$AA290-SUM($I310:AZ310)))</f>
        <v>0</v>
      </c>
      <c r="BB310" s="4">
        <f>IF(BB$5&lt;=$D310,0,IF(SUM($D310,I279)&gt;BB$5,$AA290/I279,$AA290-SUM($I310:BA310)))</f>
        <v>0</v>
      </c>
      <c r="BC310" s="4">
        <f>IF(BC$5&lt;=$D310,0,IF(SUM($D310,I279)&gt;BC$5,$AA290/I279,$AA290-SUM($I310:BB310)))</f>
        <v>0</v>
      </c>
      <c r="BD310" s="4">
        <f>IF(BD$5&lt;=$D310,0,IF(SUM($D310,I279)&gt;BD$5,$AA290/I279,$AA290-SUM($I310:BC310)))</f>
        <v>0</v>
      </c>
      <c r="BE310" s="4">
        <f>IF(BE$5&lt;=$D310,0,IF(SUM($D310,I279)&gt;BE$5,$AA290/I279,$AA290-SUM($I310:BD310)))</f>
        <v>0</v>
      </c>
      <c r="BF310" s="4">
        <f>IF(BF$5&lt;=$D310,0,IF(SUM($D310,I279)&gt;BF$5,$AA290/I279,$AA290-SUM($I310:BE310)))</f>
        <v>0</v>
      </c>
      <c r="BG310" s="4">
        <f>IF(BG$5&lt;=$D310,0,IF(SUM($D310,I279)&gt;BG$5,$AA290/I279,$AA290-SUM($I310:BF310)))</f>
        <v>0</v>
      </c>
      <c r="BH310" s="4">
        <f>IF(BH$5&lt;=$D310,0,IF(SUM($D310,I279)&gt;BH$5,$AA290/I279,$AA290-SUM($I310:BG310)))</f>
        <v>0</v>
      </c>
      <c r="BI310" s="4">
        <f>IF(BI$5&lt;=$D310,0,IF(SUM($D310,I279)&gt;BI$5,$AA290/I279,$AA290-SUM($I310:BH310)))</f>
        <v>0</v>
      </c>
      <c r="BJ310" s="4">
        <f>IF(BJ$5&lt;=$D310,0,IF(SUM($D310,I279)&gt;BJ$5,$AA290/I279,$AA290-SUM($I310:BI310)))</f>
        <v>0</v>
      </c>
      <c r="BK310" s="4">
        <f>IF(BK$5&lt;=$D310,0,IF(SUM($D310,I279)&gt;BK$5,$AA290/I279,$AA290-SUM($I310:BJ310)))</f>
        <v>0</v>
      </c>
      <c r="BL310" s="4">
        <f>IF(BL$5&lt;=$D310,0,IF(SUM($D310,I279)&gt;BL$5,$AA290/I279,$AA290-SUM($I310:BK310)))</f>
        <v>0</v>
      </c>
      <c r="BM310" s="4">
        <f>IF(BM$5&lt;=$D310,0,IF(SUM($D310,I279)&gt;BM$5,$AA290/I279,$AA290-SUM($I310:BL310)))</f>
        <v>0</v>
      </c>
      <c r="BN310" s="4">
        <f>IF(BN$5&lt;=$D310,0,IF(SUM($D310,I279)&gt;BN$5,$AA290/I279,$AA290-SUM($I310:BM310)))</f>
        <v>0</v>
      </c>
      <c r="BO310" s="4">
        <f>IF(BO$5&lt;=$D310,0,IF(SUM($D310,I279)&gt;BO$5,$AA290/I279,$AA290-SUM($I310:BN310)))</f>
        <v>0</v>
      </c>
      <c r="BP310" s="4">
        <f>IF(BP$5&lt;=$D310,0,IF(SUM($D310,I279)&gt;BP$5,$AA290/I279,$AA290-SUM($I310:BO310)))</f>
        <v>0</v>
      </c>
      <c r="BQ310" s="4">
        <f>IF(BQ$5&lt;=$D310,0,IF(SUM($D310,I279)&gt;BQ$5,$AA290/I279,$AA290-SUM($I310:BP310)))</f>
        <v>0</v>
      </c>
    </row>
    <row r="311" spans="4:69" ht="12.75" customHeight="1">
      <c r="D311" s="23">
        <f t="shared" si="355"/>
        <v>2029</v>
      </c>
      <c r="E311" s="1" t="s">
        <v>25</v>
      </c>
      <c r="I311" s="34"/>
      <c r="J311" s="4">
        <f>IF(J$5&lt;=$D311,0,IF(SUM($D311,I279)&gt;J$5,$AB290/I279,$AB290-SUM($I311:I311)))</f>
        <v>0</v>
      </c>
      <c r="K311" s="4">
        <f>IF(K$5&lt;=$D311,0,IF(SUM($D311,I279)&gt;K$5,$AB290/I279,$AB290-SUM($I311:J311)))</f>
        <v>0</v>
      </c>
      <c r="L311" s="4">
        <f>IF(L$5&lt;=$D311,0,IF(SUM($D311,I279)&gt;L$5,$AB290/I279,$AB290-SUM($I311:K311)))</f>
        <v>0</v>
      </c>
      <c r="M311" s="4">
        <f>IF(M$5&lt;=$D311,0,IF(SUM($D311,I279)&gt;M$5,$AB290/I279,$AB290-SUM($I311:L311)))</f>
        <v>0</v>
      </c>
      <c r="N311" s="4">
        <f>IF(N$5&lt;=$D311,0,IF(SUM($D311,I279)&gt;N$5,$AB290/I279,$AB290-SUM($I311:M311)))</f>
        <v>0</v>
      </c>
      <c r="O311" s="4">
        <f>IF(O$5&lt;=$D311,0,IF(SUM($D311,I279)&gt;O$5,$AB290/I279,$AB290-SUM($I311:N311)))</f>
        <v>0</v>
      </c>
      <c r="P311" s="4">
        <f>IF(P$5&lt;=$D311,0,IF(SUM($D311,I279)&gt;P$5,$AB290/I279,$AB290-SUM($I311:O311)))</f>
        <v>0</v>
      </c>
      <c r="Q311" s="4">
        <f>IF(Q$5&lt;=$D311,0,IF(SUM($D311,I279)&gt;Q$5,$AB290/I279,$AB290-SUM($I311:P311)))</f>
        <v>0</v>
      </c>
      <c r="R311" s="4">
        <f>IF(R$5&lt;=$D311,0,IF(SUM($D311,I279)&gt;R$5,$AB290/I279,$AB290-SUM($I311:Q311)))</f>
        <v>0</v>
      </c>
      <c r="S311" s="4">
        <f>IF(S$5&lt;=$D311,0,IF(SUM($D311,I279)&gt;S$5,$AB290/I279,$AB290-SUM($I311:R311)))</f>
        <v>0</v>
      </c>
      <c r="T311" s="4">
        <f>IF(T$5&lt;=$D311,0,IF(SUM($D311,I279)&gt;T$5,$AB290/I279,$AB290-SUM($I311:S311)))</f>
        <v>0</v>
      </c>
      <c r="U311" s="4">
        <f>IF(U$5&lt;=$D311,0,IF(SUM($D311,I279)&gt;U$5,$AB290/I279,$AB290-SUM($I311:T311)))</f>
        <v>0</v>
      </c>
      <c r="V311" s="4">
        <f>IF(V$5&lt;=$D311,0,IF(SUM($D311,I279)&gt;V$5,$AB290/I279,$AB290-SUM($I311:U311)))</f>
        <v>0</v>
      </c>
      <c r="W311" s="4">
        <f>IF(W$5&lt;=$D311,0,IF(SUM($D311,I279)&gt;W$5,$AB290/I279,$AB290-SUM($I311:V311)))</f>
        <v>0</v>
      </c>
      <c r="X311" s="4">
        <f>IF(X$5&lt;=$D311,0,IF(SUM($D311,I279)&gt;X$5,$AB290/I279,$AB290-SUM($I311:W311)))</f>
        <v>0</v>
      </c>
      <c r="Y311" s="4">
        <f>IF(Y$5&lt;=$D311,0,IF(SUM($D311,I279)&gt;Y$5,$AB290/I279,$AB290-SUM($I311:X311)))</f>
        <v>0</v>
      </c>
      <c r="Z311" s="4">
        <f>IF(Z$5&lt;=$D311,0,IF(SUM($D311,I279)&gt;Z$5,$AB290/I279,$AB290-SUM($I311:Y311)))</f>
        <v>0</v>
      </c>
      <c r="AA311" s="4">
        <f>IF(AA$5&lt;=$D311,0,IF(SUM($D311,I279)&gt;AA$5,$AB290/I279,$AB290-SUM($I311:Z311)))</f>
        <v>0</v>
      </c>
      <c r="AB311" s="4">
        <f>IF(AB$5&lt;=$D311,0,IF(SUM($D311,I279)&gt;AB$5,$AB290/I279,$AB290-SUM($I311:AA311)))</f>
        <v>0</v>
      </c>
      <c r="AC311" s="4">
        <f>IF(AC$5&lt;=$D311,0,IF(SUM($D311,I279)&gt;AC$5,$AB290/I279,$AB290-SUM($I311:AB311)))</f>
        <v>0</v>
      </c>
      <c r="AD311" s="4">
        <f>IF(AD$5&lt;=$D311,0,IF(SUM($D311,I279)&gt;AD$5,$AB290/I279,$AB290-SUM($I311:AC311)))</f>
        <v>0</v>
      </c>
      <c r="AE311" s="4">
        <f>IF(AE$5&lt;=$D311,0,IF(SUM($D311,I279)&gt;AE$5,$AB290/I279,$AB290-SUM($I311:AD311)))</f>
        <v>0</v>
      </c>
      <c r="AF311" s="4">
        <f>IF(AF$5&lt;=$D311,0,IF(SUM($D311,I279)&gt;AF$5,$AB290/I279,$AB290-SUM($I311:AE311)))</f>
        <v>0</v>
      </c>
      <c r="AG311" s="4">
        <f>IF(AG$5&lt;=$D311,0,IF(SUM($D311,I279)&gt;AG$5,$AB290/I279,$AB290-SUM($I311:AF311)))</f>
        <v>0</v>
      </c>
      <c r="AH311" s="4">
        <f>IF(AH$5&lt;=$D311,0,IF(SUM($D311,I279)&gt;AH$5,$AB290/I279,$AB290-SUM($I311:AG311)))</f>
        <v>0</v>
      </c>
      <c r="AI311" s="4">
        <f>IF(AI$5&lt;=$D311,0,IF(SUM($D311,I279)&gt;AI$5,$AB290/I279,$AB290-SUM($I311:AH311)))</f>
        <v>0</v>
      </c>
      <c r="AJ311" s="4">
        <f>IF(AJ$5&lt;=$D311,0,IF(SUM($D311,I279)&gt;AJ$5,$AB290/I279,$AB290-SUM($I311:AI311)))</f>
        <v>0</v>
      </c>
      <c r="AK311" s="4">
        <f>IF(AK$5&lt;=$D311,0,IF(SUM($D311,I279)&gt;AK$5,$AB290/I279,$AB290-SUM($I311:AJ311)))</f>
        <v>0</v>
      </c>
      <c r="AL311" s="4">
        <f>IF(AL$5&lt;=$D311,0,IF(SUM($D311,I279)&gt;AL$5,$AB290/I279,$AB290-SUM($I311:AK311)))</f>
        <v>0</v>
      </c>
      <c r="AM311" s="4">
        <f>IF(AM$5&lt;=$D311,0,IF(SUM($D311,I279)&gt;AM$5,$AB290/I279,$AB290-SUM($I311:AL311)))</f>
        <v>0</v>
      </c>
      <c r="AN311" s="4">
        <f>IF(AN$5&lt;=$D311,0,IF(SUM($D311,I279)&gt;AN$5,$AB290/I279,$AB290-SUM($I311:AM311)))</f>
        <v>0</v>
      </c>
      <c r="AO311" s="4">
        <f>IF(AO$5&lt;=$D311,0,IF(SUM($D311,I279)&gt;AO$5,$AB290/I279,$AB290-SUM($I311:AN311)))</f>
        <v>0</v>
      </c>
      <c r="AP311" s="4">
        <f>IF(AP$5&lt;=$D311,0,IF(SUM($D311,I279)&gt;AP$5,$AB290/I279,$AB290-SUM($I311:AO311)))</f>
        <v>0</v>
      </c>
      <c r="AQ311" s="4">
        <f>IF(AQ$5&lt;=$D311,0,IF(SUM($D311,I279)&gt;AQ$5,$AB290/I279,$AB290-SUM($I311:AP311)))</f>
        <v>0</v>
      </c>
      <c r="AR311" s="4">
        <f>IF(AR$5&lt;=$D311,0,IF(SUM($D311,I279)&gt;AR$5,$AB290/I279,$AB290-SUM($I311:AQ311)))</f>
        <v>0</v>
      </c>
      <c r="AS311" s="4">
        <f>IF(AS$5&lt;=$D311,0,IF(SUM($D311,I279)&gt;AS$5,$AB290/I279,$AB290-SUM($I311:AR311)))</f>
        <v>0</v>
      </c>
      <c r="AT311" s="4">
        <f>IF(AT$5&lt;=$D311,0,IF(SUM($D311,I279)&gt;AT$5,$AB290/I279,$AB290-SUM($I311:AS311)))</f>
        <v>0</v>
      </c>
      <c r="AU311" s="4">
        <f>IF(AU$5&lt;=$D311,0,IF(SUM($D311,I279)&gt;AU$5,$AB290/I279,$AB290-SUM($I311:AT311)))</f>
        <v>0</v>
      </c>
      <c r="AV311" s="4">
        <f>IF(AV$5&lt;=$D311,0,IF(SUM($D311,I279)&gt;AV$5,$AB290/I279,$AB290-SUM($I311:AU311)))</f>
        <v>0</v>
      </c>
      <c r="AW311" s="4">
        <f>IF(AW$5&lt;=$D311,0,IF(SUM($D311,I279)&gt;AW$5,$AB290/I279,$AB290-SUM($I311:AV311)))</f>
        <v>0</v>
      </c>
      <c r="AX311" s="4">
        <f>IF(AX$5&lt;=$D311,0,IF(SUM($D311,I279)&gt;AX$5,$AB290/I279,$AB290-SUM($I311:AW311)))</f>
        <v>0</v>
      </c>
      <c r="AY311" s="4">
        <f>IF(AY$5&lt;=$D311,0,IF(SUM($D311,I279)&gt;AY$5,$AB290/I279,$AB290-SUM($I311:AX311)))</f>
        <v>0</v>
      </c>
      <c r="AZ311" s="4">
        <f>IF(AZ$5&lt;=$D311,0,IF(SUM($D311,I279)&gt;AZ$5,$AB290/I279,$AB290-SUM($I311:AY311)))</f>
        <v>0</v>
      </c>
      <c r="BA311" s="4">
        <f>IF(BA$5&lt;=$D311,0,IF(SUM($D311,I279)&gt;BA$5,$AB290/I279,$AB290-SUM($I311:AZ311)))</f>
        <v>0</v>
      </c>
      <c r="BB311" s="4">
        <f>IF(BB$5&lt;=$D311,0,IF(SUM($D311,I279)&gt;BB$5,$AB290/I279,$AB290-SUM($I311:BA311)))</f>
        <v>0</v>
      </c>
      <c r="BC311" s="4">
        <f>IF(BC$5&lt;=$D311,0,IF(SUM($D311,I279)&gt;BC$5,$AB290/I279,$AB290-SUM($I311:BB311)))</f>
        <v>0</v>
      </c>
      <c r="BD311" s="4">
        <f>IF(BD$5&lt;=$D311,0,IF(SUM($D311,I279)&gt;BD$5,$AB290/I279,$AB290-SUM($I311:BC311)))</f>
        <v>0</v>
      </c>
      <c r="BE311" s="4">
        <f>IF(BE$5&lt;=$D311,0,IF(SUM($D311,I279)&gt;BE$5,$AB290/I279,$AB290-SUM($I311:BD311)))</f>
        <v>0</v>
      </c>
      <c r="BF311" s="4">
        <f>IF(BF$5&lt;=$D311,0,IF(SUM($D311,I279)&gt;BF$5,$AB290/I279,$AB290-SUM($I311:BE311)))</f>
        <v>0</v>
      </c>
      <c r="BG311" s="4">
        <f>IF(BG$5&lt;=$D311,0,IF(SUM($D311,I279)&gt;BG$5,$AB290/I279,$AB290-SUM($I311:BF311)))</f>
        <v>0</v>
      </c>
      <c r="BH311" s="4">
        <f>IF(BH$5&lt;=$D311,0,IF(SUM($D311,I279)&gt;BH$5,$AB290/I279,$AB290-SUM($I311:BG311)))</f>
        <v>0</v>
      </c>
      <c r="BI311" s="4">
        <f>IF(BI$5&lt;=$D311,0,IF(SUM($D311,I279)&gt;BI$5,$AB290/I279,$AB290-SUM($I311:BH311)))</f>
        <v>0</v>
      </c>
      <c r="BJ311" s="4">
        <f>IF(BJ$5&lt;=$D311,0,IF(SUM($D311,I279)&gt;BJ$5,$AB290/I279,$AB290-SUM($I311:BI311)))</f>
        <v>0</v>
      </c>
      <c r="BK311" s="4">
        <f>IF(BK$5&lt;=$D311,0,IF(SUM($D311,I279)&gt;BK$5,$AB290/I279,$AB290-SUM($I311:BJ311)))</f>
        <v>0</v>
      </c>
      <c r="BL311" s="4">
        <f>IF(BL$5&lt;=$D311,0,IF(SUM($D311,I279)&gt;BL$5,$AB290/I279,$AB290-SUM($I311:BK311)))</f>
        <v>0</v>
      </c>
      <c r="BM311" s="4">
        <f>IF(BM$5&lt;=$D311,0,IF(SUM($D311,I279)&gt;BM$5,$AB290/I279,$AB290-SUM($I311:BL311)))</f>
        <v>0</v>
      </c>
      <c r="BN311" s="4">
        <f>IF(BN$5&lt;=$D311,0,IF(SUM($D311,I279)&gt;BN$5,$AB290/I279,$AB290-SUM($I311:BM311)))</f>
        <v>0</v>
      </c>
      <c r="BO311" s="4">
        <f>IF(BO$5&lt;=$D311,0,IF(SUM($D311,I279)&gt;BO$5,$AB290/I279,$AB290-SUM($I311:BN311)))</f>
        <v>0</v>
      </c>
      <c r="BP311" s="4">
        <f>IF(BP$5&lt;=$D311,0,IF(SUM($D311,I279)&gt;BP$5,$AB290/I279,$AB290-SUM($I311:BO311)))</f>
        <v>0</v>
      </c>
      <c r="BQ311" s="4">
        <f>IF(BQ$5&lt;=$D311,0,IF(SUM($D311,I279)&gt;BQ$5,$AB290/I279,$AB290-SUM($I311:BP311)))</f>
        <v>0</v>
      </c>
    </row>
    <row r="312" spans="4:69" ht="12.75" customHeight="1">
      <c r="D312" s="23">
        <f t="shared" si="355"/>
        <v>2030</v>
      </c>
      <c r="E312" s="1" t="s">
        <v>25</v>
      </c>
      <c r="I312" s="34"/>
      <c r="J312" s="4">
        <f>IF(J$5&lt;=$D312,0,IF(SUM($D312,I279)&gt;J$5,$AC290/I279,$AC290-SUM($I312:I312)))</f>
        <v>0</v>
      </c>
      <c r="K312" s="4">
        <f>IF(K$5&lt;=$D312,0,IF(SUM($D312,I279)&gt;K$5,$AC290/I279,$AC290-SUM($I312:J312)))</f>
        <v>0</v>
      </c>
      <c r="L312" s="4">
        <f>IF(L$5&lt;=$D312,0,IF(SUM($D312,I279)&gt;L$5,$AC290/I279,$AC290-SUM($I312:K312)))</f>
        <v>0</v>
      </c>
      <c r="M312" s="4">
        <f>IF(M$5&lt;=$D312,0,IF(SUM($D312,I279)&gt;M$5,$AC290/I279,$AC290-SUM($I312:L312)))</f>
        <v>0</v>
      </c>
      <c r="N312" s="4">
        <f>IF(N$5&lt;=$D312,0,IF(SUM($D312,I279)&gt;N$5,$AC290/I279,$AC290-SUM($I312:M312)))</f>
        <v>0</v>
      </c>
      <c r="O312" s="4">
        <f>IF(O$5&lt;=$D312,0,IF(SUM($D312,I279)&gt;O$5,$AC290/I279,$AC290-SUM($I312:N312)))</f>
        <v>0</v>
      </c>
      <c r="P312" s="4">
        <f>IF(P$5&lt;=$D312,0,IF(SUM($D312,I279)&gt;P$5,$AC290/I279,$AC290-SUM($I312:O312)))</f>
        <v>0</v>
      </c>
      <c r="Q312" s="4">
        <f>IF(Q$5&lt;=$D312,0,IF(SUM($D312,I279)&gt;Q$5,$AC290/I279,$AC290-SUM($I312:P312)))</f>
        <v>0</v>
      </c>
      <c r="R312" s="4">
        <f>IF(R$5&lt;=$D312,0,IF(SUM($D312,I279)&gt;R$5,$AC290/I279,$AC290-SUM($I312:Q312)))</f>
        <v>0</v>
      </c>
      <c r="S312" s="4">
        <f>IF(S$5&lt;=$D312,0,IF(SUM($D312,I279)&gt;S$5,$AC290/I279,$AC290-SUM($I312:R312)))</f>
        <v>0</v>
      </c>
      <c r="T312" s="4">
        <f>IF(T$5&lt;=$D312,0,IF(SUM($D312,I279)&gt;T$5,$AC290/I279,$AC290-SUM($I312:S312)))</f>
        <v>0</v>
      </c>
      <c r="U312" s="4">
        <f>IF(U$5&lt;=$D312,0,IF(SUM($D312,I279)&gt;U$5,$AC290/I279,$AC290-SUM($I312:T312)))</f>
        <v>0</v>
      </c>
      <c r="V312" s="4">
        <f>IF(V$5&lt;=$D312,0,IF(SUM($D312,I279)&gt;V$5,$AC290/I279,$AC290-SUM($I312:U312)))</f>
        <v>0</v>
      </c>
      <c r="W312" s="4">
        <f>IF(W$5&lt;=$D312,0,IF(SUM($D312,I279)&gt;W$5,$AC290/I279,$AC290-SUM($I312:V312)))</f>
        <v>0</v>
      </c>
      <c r="X312" s="4">
        <f>IF(X$5&lt;=$D312,0,IF(SUM($D312,I279)&gt;X$5,$AC290/I279,$AC290-SUM($I312:W312)))</f>
        <v>0</v>
      </c>
      <c r="Y312" s="4">
        <f>IF(Y$5&lt;=$D312,0,IF(SUM($D312,I279)&gt;Y$5,$AC290/I279,$AC290-SUM($I312:X312)))</f>
        <v>0</v>
      </c>
      <c r="Z312" s="4">
        <f>IF(Z$5&lt;=$D312,0,IF(SUM($D312,I279)&gt;Z$5,$AC290/I279,$AC290-SUM($I312:Y312)))</f>
        <v>0</v>
      </c>
      <c r="AA312" s="4">
        <f>IF(AA$5&lt;=$D312,0,IF(SUM($D312,I279)&gt;AA$5,$AC290/I279,$AC290-SUM($I312:Z312)))</f>
        <v>0</v>
      </c>
      <c r="AB312" s="4">
        <f>IF(AB$5&lt;=$D312,0,IF(SUM($D312,I279)&gt;AB$5,$AC290/I279,$AC290-SUM($I312:AA312)))</f>
        <v>0</v>
      </c>
      <c r="AC312" s="4">
        <f>IF(AC$5&lt;=$D312,0,IF(SUM($D312,I279)&gt;AC$5,$AC290/I279,$AC290-SUM($I312:AB312)))</f>
        <v>0</v>
      </c>
      <c r="AD312" s="4">
        <f>IF(AD$5&lt;=$D312,0,IF(SUM($D312,I279)&gt;AD$5,$AC290/I279,$AC290-SUM($I312:AC312)))</f>
        <v>0</v>
      </c>
      <c r="AE312" s="4">
        <f>IF(AE$5&lt;=$D312,0,IF(SUM($D312,I279)&gt;AE$5,$AC290/I279,$AC290-SUM($I312:AD312)))</f>
        <v>0</v>
      </c>
      <c r="AF312" s="4">
        <f>IF(AF$5&lt;=$D312,0,IF(SUM($D312,I279)&gt;AF$5,$AC290/I279,$AC290-SUM($I312:AE312)))</f>
        <v>0</v>
      </c>
      <c r="AG312" s="4">
        <f>IF(AG$5&lt;=$D312,0,IF(SUM($D312,I279)&gt;AG$5,$AC290/I279,$AC290-SUM($I312:AF312)))</f>
        <v>0</v>
      </c>
      <c r="AH312" s="4">
        <f>IF(AH$5&lt;=$D312,0,IF(SUM($D312,I279)&gt;AH$5,$AC290/I279,$AC290-SUM($I312:AG312)))</f>
        <v>0</v>
      </c>
      <c r="AI312" s="4">
        <f>IF(AI$5&lt;=$D312,0,IF(SUM($D312,I279)&gt;AI$5,$AC290/I279,$AC290-SUM($I312:AH312)))</f>
        <v>0</v>
      </c>
      <c r="AJ312" s="4">
        <f>IF(AJ$5&lt;=$D312,0,IF(SUM($D312,I279)&gt;AJ$5,$AC290/I279,$AC290-SUM($I312:AI312)))</f>
        <v>0</v>
      </c>
      <c r="AK312" s="4">
        <f>IF(AK$5&lt;=$D312,0,IF(SUM($D312,I279)&gt;AK$5,$AC290/I279,$AC290-SUM($I312:AJ312)))</f>
        <v>0</v>
      </c>
      <c r="AL312" s="4">
        <f>IF(AL$5&lt;=$D312,0,IF(SUM($D312,I279)&gt;AL$5,$AC290/I279,$AC290-SUM($I312:AK312)))</f>
        <v>0</v>
      </c>
      <c r="AM312" s="4">
        <f>IF(AM$5&lt;=$D312,0,IF(SUM($D312,I279)&gt;AM$5,$AC290/I279,$AC290-SUM($I312:AL312)))</f>
        <v>0</v>
      </c>
      <c r="AN312" s="4">
        <f>IF(AN$5&lt;=$D312,0,IF(SUM($D312,I279)&gt;AN$5,$AC290/I279,$AC290-SUM($I312:AM312)))</f>
        <v>0</v>
      </c>
      <c r="AO312" s="4">
        <f>IF(AO$5&lt;=$D312,0,IF(SUM($D312,I279)&gt;AO$5,$AC290/I279,$AC290-SUM($I312:AN312)))</f>
        <v>0</v>
      </c>
      <c r="AP312" s="4">
        <f>IF(AP$5&lt;=$D312,0,IF(SUM($D312,I279)&gt;AP$5,$AC290/I279,$AC290-SUM($I312:AO312)))</f>
        <v>0</v>
      </c>
      <c r="AQ312" s="4">
        <f>IF(AQ$5&lt;=$D312,0,IF(SUM($D312,I279)&gt;AQ$5,$AC290/I279,$AC290-SUM($I312:AP312)))</f>
        <v>0</v>
      </c>
      <c r="AR312" s="4">
        <f>IF(AR$5&lt;=$D312,0,IF(SUM($D312,I279)&gt;AR$5,$AC290/I279,$AC290-SUM($I312:AQ312)))</f>
        <v>0</v>
      </c>
      <c r="AS312" s="4">
        <f>IF(AS$5&lt;=$D312,0,IF(SUM($D312,I279)&gt;AS$5,$AC290/I279,$AC290-SUM($I312:AR312)))</f>
        <v>0</v>
      </c>
      <c r="AT312" s="4">
        <f>IF(AT$5&lt;=$D312,0,IF(SUM($D312,I279)&gt;AT$5,$AC290/I279,$AC290-SUM($I312:AS312)))</f>
        <v>0</v>
      </c>
      <c r="AU312" s="4">
        <f>IF(AU$5&lt;=$D312,0,IF(SUM($D312,I279)&gt;AU$5,$AC290/I279,$AC290-SUM($I312:AT312)))</f>
        <v>0</v>
      </c>
      <c r="AV312" s="4">
        <f>IF(AV$5&lt;=$D312,0,IF(SUM($D312,I279)&gt;AV$5,$AC290/I279,$AC290-SUM($I312:AU312)))</f>
        <v>0</v>
      </c>
      <c r="AW312" s="4">
        <f>IF(AW$5&lt;=$D312,0,IF(SUM($D312,I279)&gt;AW$5,$AC290/I279,$AC290-SUM($I312:AV312)))</f>
        <v>0</v>
      </c>
      <c r="AX312" s="4">
        <f>IF(AX$5&lt;=$D312,0,IF(SUM($D312,I279)&gt;AX$5,$AC290/I279,$AC290-SUM($I312:AW312)))</f>
        <v>0</v>
      </c>
      <c r="AY312" s="4">
        <f>IF(AY$5&lt;=$D312,0,IF(SUM($D312,I279)&gt;AY$5,$AC290/I279,$AC290-SUM($I312:AX312)))</f>
        <v>0</v>
      </c>
      <c r="AZ312" s="4">
        <f>IF(AZ$5&lt;=$D312,0,IF(SUM($D312,I279)&gt;AZ$5,$AC290/I279,$AC290-SUM($I312:AY312)))</f>
        <v>0</v>
      </c>
      <c r="BA312" s="4">
        <f>IF(BA$5&lt;=$D312,0,IF(SUM($D312,I279)&gt;BA$5,$AC290/I279,$AC290-SUM($I312:AZ312)))</f>
        <v>0</v>
      </c>
      <c r="BB312" s="4">
        <f>IF(BB$5&lt;=$D312,0,IF(SUM($D312,I279)&gt;BB$5,$AC290/I279,$AC290-SUM($I312:BA312)))</f>
        <v>0</v>
      </c>
      <c r="BC312" s="4">
        <f>IF(BC$5&lt;=$D312,0,IF(SUM($D312,I279)&gt;BC$5,$AC290/I279,$AC290-SUM($I312:BB312)))</f>
        <v>0</v>
      </c>
      <c r="BD312" s="4">
        <f>IF(BD$5&lt;=$D312,0,IF(SUM($D312,I279)&gt;BD$5,$AC290/I279,$AC290-SUM($I312:BC312)))</f>
        <v>0</v>
      </c>
      <c r="BE312" s="4">
        <f>IF(BE$5&lt;=$D312,0,IF(SUM($D312,I279)&gt;BE$5,$AC290/I279,$AC290-SUM($I312:BD312)))</f>
        <v>0</v>
      </c>
      <c r="BF312" s="4">
        <f>IF(BF$5&lt;=$D312,0,IF(SUM($D312,I279)&gt;BF$5,$AC290/I279,$AC290-SUM($I312:BE312)))</f>
        <v>0</v>
      </c>
      <c r="BG312" s="4">
        <f>IF(BG$5&lt;=$D312,0,IF(SUM($D312,I279)&gt;BG$5,$AC290/I279,$AC290-SUM($I312:BF312)))</f>
        <v>0</v>
      </c>
      <c r="BH312" s="4">
        <f>IF(BH$5&lt;=$D312,0,IF(SUM($D312,I279)&gt;BH$5,$AC290/I279,$AC290-SUM($I312:BG312)))</f>
        <v>0</v>
      </c>
      <c r="BI312" s="4">
        <f>IF(BI$5&lt;=$D312,0,IF(SUM($D312,I279)&gt;BI$5,$AC290/I279,$AC290-SUM($I312:BH312)))</f>
        <v>0</v>
      </c>
      <c r="BJ312" s="4">
        <f>IF(BJ$5&lt;=$D312,0,IF(SUM($D312,I279)&gt;BJ$5,$AC290/I279,$AC290-SUM($I312:BI312)))</f>
        <v>0</v>
      </c>
      <c r="BK312" s="4">
        <f>IF(BK$5&lt;=$D312,0,IF(SUM($D312,I279)&gt;BK$5,$AC290/I279,$AC290-SUM($I312:BJ312)))</f>
        <v>0</v>
      </c>
      <c r="BL312" s="4">
        <f>IF(BL$5&lt;=$D312,0,IF(SUM($D312,I279)&gt;BL$5,$AC290/I279,$AC290-SUM($I312:BK312)))</f>
        <v>0</v>
      </c>
      <c r="BM312" s="4">
        <f>IF(BM$5&lt;=$D312,0,IF(SUM($D312,I279)&gt;BM$5,$AC290/I279,$AC290-SUM($I312:BL312)))</f>
        <v>0</v>
      </c>
      <c r="BN312" s="4">
        <f>IF(BN$5&lt;=$D312,0,IF(SUM($D312,I279)&gt;BN$5,$AC290/I279,$AC290-SUM($I312:BM312)))</f>
        <v>0</v>
      </c>
      <c r="BO312" s="4">
        <f>IF(BO$5&lt;=$D312,0,IF(SUM($D312,I279)&gt;BO$5,$AC290/I279,$AC290-SUM($I312:BN312)))</f>
        <v>0</v>
      </c>
      <c r="BP312" s="4">
        <f>IF(BP$5&lt;=$D312,0,IF(SUM($D312,I279)&gt;BP$5,$AC290/I279,$AC290-SUM($I312:BO312)))</f>
        <v>0</v>
      </c>
      <c r="BQ312" s="4">
        <f>IF(BQ$5&lt;=$D312,0,IF(SUM($D312,I279)&gt;BQ$5,$AC290/I279,$AC290-SUM($I312:BP312)))</f>
        <v>0</v>
      </c>
    </row>
    <row r="313" spans="4:69" ht="12.75" customHeight="1">
      <c r="D313" s="23">
        <f t="shared" si="355"/>
        <v>2031</v>
      </c>
      <c r="E313" s="1" t="s">
        <v>25</v>
      </c>
      <c r="I313" s="34"/>
      <c r="J313" s="4">
        <f>IF(J$5&lt;=$D313,0,IF(SUM($D313,I279)&gt;J$5,$AD290/I279,$AD290-SUM($I313:I313)))</f>
        <v>0</v>
      </c>
      <c r="K313" s="4">
        <f>IF(K$5&lt;=$D313,0,IF(SUM($D313,I279)&gt;K$5,$AD290/I279,$AD290-SUM($I313:J313)))</f>
        <v>0</v>
      </c>
      <c r="L313" s="4">
        <f>IF(L$5&lt;=$D313,0,IF(SUM($D313,I279)&gt;L$5,$AD290/I279,$AD290-SUM($I313:K313)))</f>
        <v>0</v>
      </c>
      <c r="M313" s="4">
        <f>IF(M$5&lt;=$D313,0,IF(SUM($D313,I279)&gt;M$5,$AD290/I279,$AD290-SUM($I313:L313)))</f>
        <v>0</v>
      </c>
      <c r="N313" s="4">
        <f>IF(N$5&lt;=$D313,0,IF(SUM($D313,I279)&gt;N$5,$AD290/I279,$AD290-SUM($I313:M313)))</f>
        <v>0</v>
      </c>
      <c r="O313" s="4">
        <f>IF(O$5&lt;=$D313,0,IF(SUM($D313,I279)&gt;O$5,$AD290/I279,$AD290-SUM($I313:N313)))</f>
        <v>0</v>
      </c>
      <c r="P313" s="4">
        <f>IF(P$5&lt;=$D313,0,IF(SUM($D313,I279)&gt;P$5,$AD290/I279,$AD290-SUM($I313:O313)))</f>
        <v>0</v>
      </c>
      <c r="Q313" s="4">
        <f>IF(Q$5&lt;=$D313,0,IF(SUM($D313,I279)&gt;Q$5,$AD290/I279,$AD290-SUM($I313:P313)))</f>
        <v>0</v>
      </c>
      <c r="R313" s="4">
        <f>IF(R$5&lt;=$D313,0,IF(SUM($D313,I279)&gt;R$5,$AD290/I279,$AD290-SUM($I313:Q313)))</f>
        <v>0</v>
      </c>
      <c r="S313" s="4">
        <f>IF(S$5&lt;=$D313,0,IF(SUM($D313,I279)&gt;S$5,$AD290/I279,$AD290-SUM($I313:R313)))</f>
        <v>0</v>
      </c>
      <c r="T313" s="4">
        <f>IF(T$5&lt;=$D313,0,IF(SUM($D313,I279)&gt;T$5,$AD290/I279,$AD290-SUM($I313:S313)))</f>
        <v>0</v>
      </c>
      <c r="U313" s="4">
        <f>IF(U$5&lt;=$D313,0,IF(SUM($D313,I279)&gt;U$5,$AD290/I279,$AD290-SUM($I313:T313)))</f>
        <v>0</v>
      </c>
      <c r="V313" s="4">
        <f>IF(V$5&lt;=$D313,0,IF(SUM($D313,I279)&gt;V$5,$AD290/I279,$AD290-SUM($I313:U313)))</f>
        <v>0</v>
      </c>
      <c r="W313" s="4">
        <f>IF(W$5&lt;=$D313,0,IF(SUM($D313,I279)&gt;W$5,$AD290/I279,$AD290-SUM($I313:V313)))</f>
        <v>0</v>
      </c>
      <c r="X313" s="4">
        <f>IF(X$5&lt;=$D313,0,IF(SUM($D313,I279)&gt;X$5,$AD290/I279,$AD290-SUM($I313:W313)))</f>
        <v>0</v>
      </c>
      <c r="Y313" s="4">
        <f>IF(Y$5&lt;=$D313,0,IF(SUM($D313,I279)&gt;Y$5,$AD290/I279,$AD290-SUM($I313:X313)))</f>
        <v>0</v>
      </c>
      <c r="Z313" s="4">
        <f>IF(Z$5&lt;=$D313,0,IF(SUM($D313,I279)&gt;Z$5,$AD290/I279,$AD290-SUM($I313:Y313)))</f>
        <v>0</v>
      </c>
      <c r="AA313" s="4">
        <f>IF(AA$5&lt;=$D313,0,IF(SUM($D313,I279)&gt;AA$5,$AD290/I279,$AD290-SUM($I313:Z313)))</f>
        <v>0</v>
      </c>
      <c r="AB313" s="4">
        <f>IF(AB$5&lt;=$D313,0,IF(SUM($D313,I279)&gt;AB$5,$AD290/I279,$AD290-SUM($I313:AA313)))</f>
        <v>0</v>
      </c>
      <c r="AC313" s="4">
        <f>IF(AC$5&lt;=$D313,0,IF(SUM($D313,I279)&gt;AC$5,$AD290/I279,$AD290-SUM($I313:AB313)))</f>
        <v>0</v>
      </c>
      <c r="AD313" s="4">
        <f>IF(AD$5&lt;=$D313,0,IF(SUM($D313,I279)&gt;AD$5,$AD290/I279,$AD290-SUM($I313:AC313)))</f>
        <v>0</v>
      </c>
      <c r="AE313" s="4">
        <f>IF(AE$5&lt;=$D313,0,IF(SUM($D313,I279)&gt;AE$5,$AD290/I279,$AD290-SUM($I313:AD313)))</f>
        <v>0</v>
      </c>
      <c r="AF313" s="4">
        <f>IF(AF$5&lt;=$D313,0,IF(SUM($D313,I279)&gt;AF$5,$AD290/I279,$AD290-SUM($I313:AE313)))</f>
        <v>0</v>
      </c>
      <c r="AG313" s="4">
        <f>IF(AG$5&lt;=$D313,0,IF(SUM($D313,I279)&gt;AG$5,$AD290/I279,$AD290-SUM($I313:AF313)))</f>
        <v>0</v>
      </c>
      <c r="AH313" s="4">
        <f>IF(AH$5&lt;=$D313,0,IF(SUM($D313,I279)&gt;AH$5,$AD290/I279,$AD290-SUM($I313:AG313)))</f>
        <v>0</v>
      </c>
      <c r="AI313" s="4">
        <f>IF(AI$5&lt;=$D313,0,IF(SUM($D313,I279)&gt;AI$5,$AD290/I279,$AD290-SUM($I313:AH313)))</f>
        <v>0</v>
      </c>
      <c r="AJ313" s="4">
        <f>IF(AJ$5&lt;=$D313,0,IF(SUM($D313,I279)&gt;AJ$5,$AD290/I279,$AD290-SUM($I313:AI313)))</f>
        <v>0</v>
      </c>
      <c r="AK313" s="4">
        <f>IF(AK$5&lt;=$D313,0,IF(SUM($D313,I279)&gt;AK$5,$AD290/I279,$AD290-SUM($I313:AJ313)))</f>
        <v>0</v>
      </c>
      <c r="AL313" s="4">
        <f>IF(AL$5&lt;=$D313,0,IF(SUM($D313,I279)&gt;AL$5,$AD290/I279,$AD290-SUM($I313:AK313)))</f>
        <v>0</v>
      </c>
      <c r="AM313" s="4">
        <f>IF(AM$5&lt;=$D313,0,IF(SUM($D313,I279)&gt;AM$5,$AD290/I279,$AD290-SUM($I313:AL313)))</f>
        <v>0</v>
      </c>
      <c r="AN313" s="4">
        <f>IF(AN$5&lt;=$D313,0,IF(SUM($D313,I279)&gt;AN$5,$AD290/I279,$AD290-SUM($I313:AM313)))</f>
        <v>0</v>
      </c>
      <c r="AO313" s="4">
        <f>IF(AO$5&lt;=$D313,0,IF(SUM($D313,I279)&gt;AO$5,$AD290/I279,$AD290-SUM($I313:AN313)))</f>
        <v>0</v>
      </c>
      <c r="AP313" s="4">
        <f>IF(AP$5&lt;=$D313,0,IF(SUM($D313,I279)&gt;AP$5,$AD290/I279,$AD290-SUM($I313:AO313)))</f>
        <v>0</v>
      </c>
      <c r="AQ313" s="4">
        <f>IF(AQ$5&lt;=$D313,0,IF(SUM($D313,I279)&gt;AQ$5,$AD290/I279,$AD290-SUM($I313:AP313)))</f>
        <v>0</v>
      </c>
      <c r="AR313" s="4">
        <f>IF(AR$5&lt;=$D313,0,IF(SUM($D313,I279)&gt;AR$5,$AD290/I279,$AD290-SUM($I313:AQ313)))</f>
        <v>0</v>
      </c>
      <c r="AS313" s="4">
        <f>IF(AS$5&lt;=$D313,0,IF(SUM($D313,I279)&gt;AS$5,$AD290/I279,$AD290-SUM($I313:AR313)))</f>
        <v>0</v>
      </c>
      <c r="AT313" s="4">
        <f>IF(AT$5&lt;=$D313,0,IF(SUM($D313,I279)&gt;AT$5,$AD290/I279,$AD290-SUM($I313:AS313)))</f>
        <v>0</v>
      </c>
      <c r="AU313" s="4">
        <f>IF(AU$5&lt;=$D313,0,IF(SUM($D313,I279)&gt;AU$5,$AD290/I279,$AD290-SUM($I313:AT313)))</f>
        <v>0</v>
      </c>
      <c r="AV313" s="4">
        <f>IF(AV$5&lt;=$D313,0,IF(SUM($D313,I279)&gt;AV$5,$AD290/I279,$AD290-SUM($I313:AU313)))</f>
        <v>0</v>
      </c>
      <c r="AW313" s="4">
        <f>IF(AW$5&lt;=$D313,0,IF(SUM($D313,I279)&gt;AW$5,$AD290/I279,$AD290-SUM($I313:AV313)))</f>
        <v>0</v>
      </c>
      <c r="AX313" s="4">
        <f>IF(AX$5&lt;=$D313,0,IF(SUM($D313,I279)&gt;AX$5,$AD290/I279,$AD290-SUM($I313:AW313)))</f>
        <v>0</v>
      </c>
      <c r="AY313" s="4">
        <f>IF(AY$5&lt;=$D313,0,IF(SUM($D313,I279)&gt;AY$5,$AD290/I279,$AD290-SUM($I313:AX313)))</f>
        <v>0</v>
      </c>
      <c r="AZ313" s="4">
        <f>IF(AZ$5&lt;=$D313,0,IF(SUM($D313,I279)&gt;AZ$5,$AD290/I279,$AD290-SUM($I313:AY313)))</f>
        <v>0</v>
      </c>
      <c r="BA313" s="4">
        <f>IF(BA$5&lt;=$D313,0,IF(SUM($D313,I279)&gt;BA$5,$AD290/I279,$AD290-SUM($I313:AZ313)))</f>
        <v>0</v>
      </c>
      <c r="BB313" s="4">
        <f>IF(BB$5&lt;=$D313,0,IF(SUM($D313,I279)&gt;BB$5,$AD290/I279,$AD290-SUM($I313:BA313)))</f>
        <v>0</v>
      </c>
      <c r="BC313" s="4">
        <f>IF(BC$5&lt;=$D313,0,IF(SUM($D313,I279)&gt;BC$5,$AD290/I279,$AD290-SUM($I313:BB313)))</f>
        <v>0</v>
      </c>
      <c r="BD313" s="4">
        <f>IF(BD$5&lt;=$D313,0,IF(SUM($D313,I279)&gt;BD$5,$AD290/I279,$AD290-SUM($I313:BC313)))</f>
        <v>0</v>
      </c>
      <c r="BE313" s="4">
        <f>IF(BE$5&lt;=$D313,0,IF(SUM($D313,I279)&gt;BE$5,$AD290/I279,$AD290-SUM($I313:BD313)))</f>
        <v>0</v>
      </c>
      <c r="BF313" s="4">
        <f>IF(BF$5&lt;=$D313,0,IF(SUM($D313,I279)&gt;BF$5,$AD290/I279,$AD290-SUM($I313:BE313)))</f>
        <v>0</v>
      </c>
      <c r="BG313" s="4">
        <f>IF(BG$5&lt;=$D313,0,IF(SUM($D313,I279)&gt;BG$5,$AD290/I279,$AD290-SUM($I313:BF313)))</f>
        <v>0</v>
      </c>
      <c r="BH313" s="4">
        <f>IF(BH$5&lt;=$D313,0,IF(SUM($D313,I279)&gt;BH$5,$AD290/I279,$AD290-SUM($I313:BG313)))</f>
        <v>0</v>
      </c>
      <c r="BI313" s="4">
        <f>IF(BI$5&lt;=$D313,0,IF(SUM($D313,I279)&gt;BI$5,$AD290/I279,$AD290-SUM($I313:BH313)))</f>
        <v>0</v>
      </c>
      <c r="BJ313" s="4">
        <f>IF(BJ$5&lt;=$D313,0,IF(SUM($D313,I279)&gt;BJ$5,$AD290/I279,$AD290-SUM($I313:BI313)))</f>
        <v>0</v>
      </c>
      <c r="BK313" s="4">
        <f>IF(BK$5&lt;=$D313,0,IF(SUM($D313,I279)&gt;BK$5,$AD290/I279,$AD290-SUM($I313:BJ313)))</f>
        <v>0</v>
      </c>
      <c r="BL313" s="4">
        <f>IF(BL$5&lt;=$D313,0,IF(SUM($D313,I279)&gt;BL$5,$AD290/I279,$AD290-SUM($I313:BK313)))</f>
        <v>0</v>
      </c>
      <c r="BM313" s="4">
        <f>IF(BM$5&lt;=$D313,0,IF(SUM($D313,I279)&gt;BM$5,$AD290/I279,$AD290-SUM($I313:BL313)))</f>
        <v>0</v>
      </c>
      <c r="BN313" s="4">
        <f>IF(BN$5&lt;=$D313,0,IF(SUM($D313,I279)&gt;BN$5,$AD290/I279,$AD290-SUM($I313:BM313)))</f>
        <v>0</v>
      </c>
      <c r="BO313" s="4">
        <f>IF(BO$5&lt;=$D313,0,IF(SUM($D313,I279)&gt;BO$5,$AD290/I279,$AD290-SUM($I313:BN313)))</f>
        <v>0</v>
      </c>
      <c r="BP313" s="4">
        <f>IF(BP$5&lt;=$D313,0,IF(SUM($D313,I279)&gt;BP$5,$AD290/I279,$AD290-SUM($I313:BO313)))</f>
        <v>0</v>
      </c>
      <c r="BQ313" s="4">
        <f>IF(BQ$5&lt;=$D313,0,IF(SUM($D313,I279)&gt;BQ$5,$AD290/I279,$AD290-SUM($I313:BP313)))</f>
        <v>0</v>
      </c>
    </row>
    <row r="314" spans="4:69" ht="12.75" customHeight="1">
      <c r="D314" s="23">
        <f t="shared" si="355"/>
        <v>2032</v>
      </c>
      <c r="E314" s="1" t="s">
        <v>25</v>
      </c>
      <c r="I314" s="34"/>
      <c r="J314" s="4">
        <f>IF(J$5&lt;=$D314,0,IF(SUM($D314,I279)&gt;J$5,$AE290/I279,$AE290-SUM($I314:I314)))</f>
        <v>0</v>
      </c>
      <c r="K314" s="4">
        <f>IF(K$5&lt;=$D314,0,IF(SUM($D314,I279)&gt;K$5,$AE290/I279,$AE290-SUM($I314:J314)))</f>
        <v>0</v>
      </c>
      <c r="L314" s="4">
        <f>IF(L$5&lt;=$D314,0,IF(SUM($D314,I279)&gt;L$5,$AE290/I279,$AE290-SUM($I314:K314)))</f>
        <v>0</v>
      </c>
      <c r="M314" s="4">
        <f>IF(M$5&lt;=$D314,0,IF(SUM($D314,I279)&gt;M$5,$AE290/I279,$AE290-SUM($I314:L314)))</f>
        <v>0</v>
      </c>
      <c r="N314" s="4">
        <f>IF(N$5&lt;=$D314,0,IF(SUM($D314,I279)&gt;N$5,$AE290/I279,$AE290-SUM($I314:M314)))</f>
        <v>0</v>
      </c>
      <c r="O314" s="4">
        <f>IF(O$5&lt;=$D314,0,IF(SUM($D314,I279)&gt;O$5,$AE290/I279,$AE290-SUM($I314:N314)))</f>
        <v>0</v>
      </c>
      <c r="P314" s="4">
        <f>IF(P$5&lt;=$D314,0,IF(SUM($D314,I279)&gt;P$5,$AE290/I279,$AE290-SUM($I314:O314)))</f>
        <v>0</v>
      </c>
      <c r="Q314" s="4">
        <f>IF(Q$5&lt;=$D314,0,IF(SUM($D314,I279)&gt;Q$5,$AE290/I279,$AE290-SUM($I314:P314)))</f>
        <v>0</v>
      </c>
      <c r="R314" s="4">
        <f>IF(R$5&lt;=$D314,0,IF(SUM($D314,I279)&gt;R$5,$AE290/I279,$AE290-SUM($I314:Q314)))</f>
        <v>0</v>
      </c>
      <c r="S314" s="4">
        <f>IF(S$5&lt;=$D314,0,IF(SUM($D314,I279)&gt;S$5,$AE290/I279,$AE290-SUM($I314:R314)))</f>
        <v>0</v>
      </c>
      <c r="T314" s="4">
        <f>IF(T$5&lt;=$D314,0,IF(SUM($D314,I279)&gt;T$5,$AE290/I279,$AE290-SUM($I314:S314)))</f>
        <v>0</v>
      </c>
      <c r="U314" s="4">
        <f>IF(U$5&lt;=$D314,0,IF(SUM($D314,I279)&gt;U$5,$AE290/I279,$AE290-SUM($I314:T314)))</f>
        <v>0</v>
      </c>
      <c r="V314" s="4">
        <f>IF(V$5&lt;=$D314,0,IF(SUM($D314,I279)&gt;V$5,$AE290/I279,$AE290-SUM($I314:U314)))</f>
        <v>0</v>
      </c>
      <c r="W314" s="4">
        <f>IF(W$5&lt;=$D314,0,IF(SUM($D314,I279)&gt;W$5,$AE290/I279,$AE290-SUM($I314:V314)))</f>
        <v>0</v>
      </c>
      <c r="X314" s="4">
        <f>IF(X$5&lt;=$D314,0,IF(SUM($D314,I279)&gt;X$5,$AE290/I279,$AE290-SUM($I314:W314)))</f>
        <v>0</v>
      </c>
      <c r="Y314" s="4">
        <f>IF(Y$5&lt;=$D314,0,IF(SUM($D314,I279)&gt;Y$5,$AE290/I279,$AE290-SUM($I314:X314)))</f>
        <v>0</v>
      </c>
      <c r="Z314" s="4">
        <f>IF(Z$5&lt;=$D314,0,IF(SUM($D314,I279)&gt;Z$5,$AE290/I279,$AE290-SUM($I314:Y314)))</f>
        <v>0</v>
      </c>
      <c r="AA314" s="4">
        <f>IF(AA$5&lt;=$D314,0,IF(SUM($D314,I279)&gt;AA$5,$AE290/I279,$AE290-SUM($I314:Z314)))</f>
        <v>0</v>
      </c>
      <c r="AB314" s="4">
        <f>IF(AB$5&lt;=$D314,0,IF(SUM($D314,I279)&gt;AB$5,$AE290/I279,$AE290-SUM($I314:AA314)))</f>
        <v>0</v>
      </c>
      <c r="AC314" s="4">
        <f>IF(AC$5&lt;=$D314,0,IF(SUM($D314,I279)&gt;AC$5,$AE290/I279,$AE290-SUM($I314:AB314)))</f>
        <v>0</v>
      </c>
      <c r="AD314" s="4">
        <f>IF(AD$5&lt;=$D314,0,IF(SUM($D314,I279)&gt;AD$5,$AE290/I279,$AE290-SUM($I314:AC314)))</f>
        <v>0</v>
      </c>
      <c r="AE314" s="4">
        <f>IF(AE$5&lt;=$D314,0,IF(SUM($D314,I279)&gt;AE$5,$AE290/I279,$AE290-SUM($I314:AD314)))</f>
        <v>0</v>
      </c>
      <c r="AF314" s="4">
        <f>IF(AF$5&lt;=$D314,0,IF(SUM($D314,I279)&gt;AF$5,$AE290/I279,$AE290-SUM($I314:AE314)))</f>
        <v>0</v>
      </c>
      <c r="AG314" s="4">
        <f>IF(AG$5&lt;=$D314,0,IF(SUM($D314,I279)&gt;AG$5,$AE290/I279,$AE290-SUM($I314:AF314)))</f>
        <v>0</v>
      </c>
      <c r="AH314" s="4">
        <f>IF(AH$5&lt;=$D314,0,IF(SUM($D314,I279)&gt;AH$5,$AE290/I279,$AE290-SUM($I314:AG314)))</f>
        <v>0</v>
      </c>
      <c r="AI314" s="4">
        <f>IF(AI$5&lt;=$D314,0,IF(SUM($D314,I279)&gt;AI$5,$AE290/I279,$AE290-SUM($I314:AH314)))</f>
        <v>0</v>
      </c>
      <c r="AJ314" s="4">
        <f>IF(AJ$5&lt;=$D314,0,IF(SUM($D314,I279)&gt;AJ$5,$AE290/I279,$AE290-SUM($I314:AI314)))</f>
        <v>0</v>
      </c>
      <c r="AK314" s="4">
        <f>IF(AK$5&lt;=$D314,0,IF(SUM($D314,I279)&gt;AK$5,$AE290/I279,$AE290-SUM($I314:AJ314)))</f>
        <v>0</v>
      </c>
      <c r="AL314" s="4">
        <f>IF(AL$5&lt;=$D314,0,IF(SUM($D314,I279)&gt;AL$5,$AE290/I279,$AE290-SUM($I314:AK314)))</f>
        <v>0</v>
      </c>
      <c r="AM314" s="4">
        <f>IF(AM$5&lt;=$D314,0,IF(SUM($D314,I279)&gt;AM$5,$AE290/I279,$AE290-SUM($I314:AL314)))</f>
        <v>0</v>
      </c>
      <c r="AN314" s="4">
        <f>IF(AN$5&lt;=$D314,0,IF(SUM($D314,I279)&gt;AN$5,$AE290/I279,$AE290-SUM($I314:AM314)))</f>
        <v>0</v>
      </c>
      <c r="AO314" s="4">
        <f>IF(AO$5&lt;=$D314,0,IF(SUM($D314,I279)&gt;AO$5,$AE290/I279,$AE290-SUM($I314:AN314)))</f>
        <v>0</v>
      </c>
      <c r="AP314" s="4">
        <f>IF(AP$5&lt;=$D314,0,IF(SUM($D314,I279)&gt;AP$5,$AE290/I279,$AE290-SUM($I314:AO314)))</f>
        <v>0</v>
      </c>
      <c r="AQ314" s="4">
        <f>IF(AQ$5&lt;=$D314,0,IF(SUM($D314,I279)&gt;AQ$5,$AE290/I279,$AE290-SUM($I314:AP314)))</f>
        <v>0</v>
      </c>
      <c r="AR314" s="4">
        <f>IF(AR$5&lt;=$D314,0,IF(SUM($D314,I279)&gt;AR$5,$AE290/I279,$AE290-SUM($I314:AQ314)))</f>
        <v>0</v>
      </c>
      <c r="AS314" s="4">
        <f>IF(AS$5&lt;=$D314,0,IF(SUM($D314,I279)&gt;AS$5,$AE290/I279,$AE290-SUM($I314:AR314)))</f>
        <v>0</v>
      </c>
      <c r="AT314" s="4">
        <f>IF(AT$5&lt;=$D314,0,IF(SUM($D314,I279)&gt;AT$5,$AE290/I279,$AE290-SUM($I314:AS314)))</f>
        <v>0</v>
      </c>
      <c r="AU314" s="4">
        <f>IF(AU$5&lt;=$D314,0,IF(SUM($D314,I279)&gt;AU$5,$AE290/I279,$AE290-SUM($I314:AT314)))</f>
        <v>0</v>
      </c>
      <c r="AV314" s="4">
        <f>IF(AV$5&lt;=$D314,0,IF(SUM($D314,I279)&gt;AV$5,$AE290/I279,$AE290-SUM($I314:AU314)))</f>
        <v>0</v>
      </c>
      <c r="AW314" s="4">
        <f>IF(AW$5&lt;=$D314,0,IF(SUM($D314,I279)&gt;AW$5,$AE290/I279,$AE290-SUM($I314:AV314)))</f>
        <v>0</v>
      </c>
      <c r="AX314" s="4">
        <f>IF(AX$5&lt;=$D314,0,IF(SUM($D314,I279)&gt;AX$5,$AE290/I279,$AE290-SUM($I314:AW314)))</f>
        <v>0</v>
      </c>
      <c r="AY314" s="4">
        <f>IF(AY$5&lt;=$D314,0,IF(SUM($D314,I279)&gt;AY$5,$AE290/I279,$AE290-SUM($I314:AX314)))</f>
        <v>0</v>
      </c>
      <c r="AZ314" s="4">
        <f>IF(AZ$5&lt;=$D314,0,IF(SUM($D314,I279)&gt;AZ$5,$AE290/I279,$AE290-SUM($I314:AY314)))</f>
        <v>0</v>
      </c>
      <c r="BA314" s="4">
        <f>IF(BA$5&lt;=$D314,0,IF(SUM($D314,I279)&gt;BA$5,$AE290/I279,$AE290-SUM($I314:AZ314)))</f>
        <v>0</v>
      </c>
      <c r="BB314" s="4">
        <f>IF(BB$5&lt;=$D314,0,IF(SUM($D314,I279)&gt;BB$5,$AE290/I279,$AE290-SUM($I314:BA314)))</f>
        <v>0</v>
      </c>
      <c r="BC314" s="4">
        <f>IF(BC$5&lt;=$D314,0,IF(SUM($D314,I279)&gt;BC$5,$AE290/I279,$AE290-SUM($I314:BB314)))</f>
        <v>0</v>
      </c>
      <c r="BD314" s="4">
        <f>IF(BD$5&lt;=$D314,0,IF(SUM($D314,I279)&gt;BD$5,$AE290/I279,$AE290-SUM($I314:BC314)))</f>
        <v>0</v>
      </c>
      <c r="BE314" s="4">
        <f>IF(BE$5&lt;=$D314,0,IF(SUM($D314,I279)&gt;BE$5,$AE290/I279,$AE290-SUM($I314:BD314)))</f>
        <v>0</v>
      </c>
      <c r="BF314" s="4">
        <f>IF(BF$5&lt;=$D314,0,IF(SUM($D314,I279)&gt;BF$5,$AE290/I279,$AE290-SUM($I314:BE314)))</f>
        <v>0</v>
      </c>
      <c r="BG314" s="4">
        <f>IF(BG$5&lt;=$D314,0,IF(SUM($D314,I279)&gt;BG$5,$AE290/I279,$AE290-SUM($I314:BF314)))</f>
        <v>0</v>
      </c>
      <c r="BH314" s="4">
        <f>IF(BH$5&lt;=$D314,0,IF(SUM($D314,I279)&gt;BH$5,$AE290/I279,$AE290-SUM($I314:BG314)))</f>
        <v>0</v>
      </c>
      <c r="BI314" s="4">
        <f>IF(BI$5&lt;=$D314,0,IF(SUM($D314,I279)&gt;BI$5,$AE290/I279,$AE290-SUM($I314:BH314)))</f>
        <v>0</v>
      </c>
      <c r="BJ314" s="4">
        <f>IF(BJ$5&lt;=$D314,0,IF(SUM($D314,I279)&gt;BJ$5,$AE290/I279,$AE290-SUM($I314:BI314)))</f>
        <v>0</v>
      </c>
      <c r="BK314" s="4">
        <f>IF(BK$5&lt;=$D314,0,IF(SUM($D314,I279)&gt;BK$5,$AE290/I279,$AE290-SUM($I314:BJ314)))</f>
        <v>0</v>
      </c>
      <c r="BL314" s="4">
        <f>IF(BL$5&lt;=$D314,0,IF(SUM($D314,I279)&gt;BL$5,$AE290/I279,$AE290-SUM($I314:BK314)))</f>
        <v>0</v>
      </c>
      <c r="BM314" s="4">
        <f>IF(BM$5&lt;=$D314,0,IF(SUM($D314,I279)&gt;BM$5,$AE290/I279,$AE290-SUM($I314:BL314)))</f>
        <v>0</v>
      </c>
      <c r="BN314" s="4">
        <f>IF(BN$5&lt;=$D314,0,IF(SUM($D314,I279)&gt;BN$5,$AE290/I279,$AE290-SUM($I314:BM314)))</f>
        <v>0</v>
      </c>
      <c r="BO314" s="4">
        <f>IF(BO$5&lt;=$D314,0,IF(SUM($D314,I279)&gt;BO$5,$AE290/I279,$AE290-SUM($I314:BN314)))</f>
        <v>0</v>
      </c>
      <c r="BP314" s="4">
        <f>IF(BP$5&lt;=$D314,0,IF(SUM($D314,I279)&gt;BP$5,$AE290/I279,$AE290-SUM($I314:BO314)))</f>
        <v>0</v>
      </c>
      <c r="BQ314" s="4">
        <f>IF(BQ$5&lt;=$D314,0,IF(SUM($D314,I279)&gt;BQ$5,$AE290/I279,$AE290-SUM($I314:BP314)))</f>
        <v>0</v>
      </c>
    </row>
    <row r="315" spans="4:69" ht="12.75" customHeight="1">
      <c r="D315" s="23">
        <f t="shared" si="355"/>
        <v>2033</v>
      </c>
      <c r="E315" s="1" t="s">
        <v>25</v>
      </c>
      <c r="I315" s="34"/>
      <c r="J315" s="4">
        <f>IF(J$5&lt;=$D315,0,IF(SUM($D315,I279)&gt;J$5,$AF290/I279,$AF290-SUM($I315:I315)))</f>
        <v>0</v>
      </c>
      <c r="K315" s="4">
        <f>IF(K$5&lt;=$D315,0,IF(SUM($D315,I279)&gt;K$5,$AF290/I279,$AF290-SUM($I315:J315)))</f>
        <v>0</v>
      </c>
      <c r="L315" s="4">
        <f>IF(L$5&lt;=$D315,0,IF(SUM($D315,I279)&gt;L$5,$AF290/I279,$AF290-SUM($I315:K315)))</f>
        <v>0</v>
      </c>
      <c r="M315" s="4">
        <f>IF(M$5&lt;=$D315,0,IF(SUM($D315,I279)&gt;M$5,$AF290/I279,$AF290-SUM($I315:L315)))</f>
        <v>0</v>
      </c>
      <c r="N315" s="4">
        <f>IF(N$5&lt;=$D315,0,IF(SUM($D315,I279)&gt;N$5,$AF290/I279,$AF290-SUM($I315:M315)))</f>
        <v>0</v>
      </c>
      <c r="O315" s="4">
        <f>IF(O$5&lt;=$D315,0,IF(SUM($D315,I279)&gt;O$5,$AF290/I279,$AF290-SUM($I315:N315)))</f>
        <v>0</v>
      </c>
      <c r="P315" s="4">
        <f>IF(P$5&lt;=$D315,0,IF(SUM($D315,I279)&gt;P$5,$AF290/I279,$AF290-SUM($I315:O315)))</f>
        <v>0</v>
      </c>
      <c r="Q315" s="4">
        <f>IF(Q$5&lt;=$D315,0,IF(SUM($D315,I279)&gt;Q$5,$AF290/I279,$AF290-SUM($I315:P315)))</f>
        <v>0</v>
      </c>
      <c r="R315" s="4">
        <f>IF(R$5&lt;=$D315,0,IF(SUM($D315,I279)&gt;R$5,$AF290/I279,$AF290-SUM($I315:Q315)))</f>
        <v>0</v>
      </c>
      <c r="S315" s="4">
        <f>IF(S$5&lt;=$D315,0,IF(SUM($D315,I279)&gt;S$5,$AF290/I279,$AF290-SUM($I315:R315)))</f>
        <v>0</v>
      </c>
      <c r="T315" s="4">
        <f>IF(T$5&lt;=$D315,0,IF(SUM($D315,I279)&gt;T$5,$AF290/I279,$AF290-SUM($I315:S315)))</f>
        <v>0</v>
      </c>
      <c r="U315" s="4">
        <f>IF(U$5&lt;=$D315,0,IF(SUM($D315,I279)&gt;U$5,$AF290/I279,$AF290-SUM($I315:T315)))</f>
        <v>0</v>
      </c>
      <c r="V315" s="4">
        <f>IF(V$5&lt;=$D315,0,IF(SUM($D315,I279)&gt;V$5,$AF290/I279,$AF290-SUM($I315:U315)))</f>
        <v>0</v>
      </c>
      <c r="W315" s="4">
        <f>IF(W$5&lt;=$D315,0,IF(SUM($D315,I279)&gt;W$5,$AF290/I279,$AF290-SUM($I315:V315)))</f>
        <v>0</v>
      </c>
      <c r="X315" s="4">
        <f>IF(X$5&lt;=$D315,0,IF(SUM($D315,I279)&gt;X$5,$AF290/I279,$AF290-SUM($I315:W315)))</f>
        <v>0</v>
      </c>
      <c r="Y315" s="4">
        <f>IF(Y$5&lt;=$D315,0,IF(SUM($D315,I279)&gt;Y$5,$AF290/I279,$AF290-SUM($I315:X315)))</f>
        <v>0</v>
      </c>
      <c r="Z315" s="4">
        <f>IF(Z$5&lt;=$D315,0,IF(SUM($D315,I279)&gt;Z$5,$AF290/I279,$AF290-SUM($I315:Y315)))</f>
        <v>0</v>
      </c>
      <c r="AA315" s="4">
        <f>IF(AA$5&lt;=$D315,0,IF(SUM($D315,I279)&gt;AA$5,$AF290/I279,$AF290-SUM($I315:Z315)))</f>
        <v>0</v>
      </c>
      <c r="AB315" s="4">
        <f>IF(AB$5&lt;=$D315,0,IF(SUM($D315,I279)&gt;AB$5,$AF290/I279,$AF290-SUM($I315:AA315)))</f>
        <v>0</v>
      </c>
      <c r="AC315" s="4">
        <f>IF(AC$5&lt;=$D315,0,IF(SUM($D315,I279)&gt;AC$5,$AF290/I279,$AF290-SUM($I315:AB315)))</f>
        <v>0</v>
      </c>
      <c r="AD315" s="4">
        <f>IF(AD$5&lt;=$D315,0,IF(SUM($D315,I279)&gt;AD$5,$AF290/I279,$AF290-SUM($I315:AC315)))</f>
        <v>0</v>
      </c>
      <c r="AE315" s="4">
        <f>IF(AE$5&lt;=$D315,0,IF(SUM($D315,I279)&gt;AE$5,$AF290/I279,$AF290-SUM($I315:AD315)))</f>
        <v>0</v>
      </c>
      <c r="AF315" s="4">
        <f>IF(AF$5&lt;=$D315,0,IF(SUM($D315,I279)&gt;AF$5,$AF290/I279,$AF290-SUM($I315:AE315)))</f>
        <v>0</v>
      </c>
      <c r="AG315" s="4">
        <f>IF(AG$5&lt;=$D315,0,IF(SUM($D315,I279)&gt;AG$5,$AF290/I279,$AF290-SUM($I315:AF315)))</f>
        <v>0</v>
      </c>
      <c r="AH315" s="4">
        <f>IF(AH$5&lt;=$D315,0,IF(SUM($D315,I279)&gt;AH$5,$AF290/I279,$AF290-SUM($I315:AG315)))</f>
        <v>0</v>
      </c>
      <c r="AI315" s="4">
        <f>IF(AI$5&lt;=$D315,0,IF(SUM($D315,I279)&gt;AI$5,$AF290/I279,$AF290-SUM($I315:AH315)))</f>
        <v>0</v>
      </c>
      <c r="AJ315" s="4">
        <f>IF(AJ$5&lt;=$D315,0,IF(SUM($D315,I279)&gt;AJ$5,$AF290/I279,$AF290-SUM($I315:AI315)))</f>
        <v>0</v>
      </c>
      <c r="AK315" s="4">
        <f>IF(AK$5&lt;=$D315,0,IF(SUM($D315,I279)&gt;AK$5,$AF290/I279,$AF290-SUM($I315:AJ315)))</f>
        <v>0</v>
      </c>
      <c r="AL315" s="4">
        <f>IF(AL$5&lt;=$D315,0,IF(SUM($D315,I279)&gt;AL$5,$AF290/I279,$AF290-SUM($I315:AK315)))</f>
        <v>0</v>
      </c>
      <c r="AM315" s="4">
        <f>IF(AM$5&lt;=$D315,0,IF(SUM($D315,I279)&gt;AM$5,$AF290/I279,$AF290-SUM($I315:AL315)))</f>
        <v>0</v>
      </c>
      <c r="AN315" s="4">
        <f>IF(AN$5&lt;=$D315,0,IF(SUM($D315,I279)&gt;AN$5,$AF290/I279,$AF290-SUM($I315:AM315)))</f>
        <v>0</v>
      </c>
      <c r="AO315" s="4">
        <f>IF(AO$5&lt;=$D315,0,IF(SUM($D315,I279)&gt;AO$5,$AF290/I279,$AF290-SUM($I315:AN315)))</f>
        <v>0</v>
      </c>
      <c r="AP315" s="4">
        <f>IF(AP$5&lt;=$D315,0,IF(SUM($D315,I279)&gt;AP$5,$AF290/I279,$AF290-SUM($I315:AO315)))</f>
        <v>0</v>
      </c>
      <c r="AQ315" s="4">
        <f>IF(AQ$5&lt;=$D315,0,IF(SUM($D315,I279)&gt;AQ$5,$AF290/I279,$AF290-SUM($I315:AP315)))</f>
        <v>0</v>
      </c>
      <c r="AR315" s="4">
        <f>IF(AR$5&lt;=$D315,0,IF(SUM($D315,I279)&gt;AR$5,$AF290/I279,$AF290-SUM($I315:AQ315)))</f>
        <v>0</v>
      </c>
      <c r="AS315" s="4">
        <f>IF(AS$5&lt;=$D315,0,IF(SUM($D315,I279)&gt;AS$5,$AF290/I279,$AF290-SUM($I315:AR315)))</f>
        <v>0</v>
      </c>
      <c r="AT315" s="4">
        <f>IF(AT$5&lt;=$D315,0,IF(SUM($D315,I279)&gt;AT$5,$AF290/I279,$AF290-SUM($I315:AS315)))</f>
        <v>0</v>
      </c>
      <c r="AU315" s="4">
        <f>IF(AU$5&lt;=$D315,0,IF(SUM($D315,I279)&gt;AU$5,$AF290/I279,$AF290-SUM($I315:AT315)))</f>
        <v>0</v>
      </c>
      <c r="AV315" s="4">
        <f>IF(AV$5&lt;=$D315,0,IF(SUM($D315,I279)&gt;AV$5,$AF290/I279,$AF290-SUM($I315:AU315)))</f>
        <v>0</v>
      </c>
      <c r="AW315" s="4">
        <f>IF(AW$5&lt;=$D315,0,IF(SUM($D315,I279)&gt;AW$5,$AF290/I279,$AF290-SUM($I315:AV315)))</f>
        <v>0</v>
      </c>
      <c r="AX315" s="4">
        <f>IF(AX$5&lt;=$D315,0,IF(SUM($D315,I279)&gt;AX$5,$AF290/I279,$AF290-SUM($I315:AW315)))</f>
        <v>0</v>
      </c>
      <c r="AY315" s="4">
        <f>IF(AY$5&lt;=$D315,0,IF(SUM($D315,I279)&gt;AY$5,$AF290/I279,$AF290-SUM($I315:AX315)))</f>
        <v>0</v>
      </c>
      <c r="AZ315" s="4">
        <f>IF(AZ$5&lt;=$D315,0,IF(SUM($D315,I279)&gt;AZ$5,$AF290/I279,$AF290-SUM($I315:AY315)))</f>
        <v>0</v>
      </c>
      <c r="BA315" s="4">
        <f>IF(BA$5&lt;=$D315,0,IF(SUM($D315,I279)&gt;BA$5,$AF290/I279,$AF290-SUM($I315:AZ315)))</f>
        <v>0</v>
      </c>
      <c r="BB315" s="4">
        <f>IF(BB$5&lt;=$D315,0,IF(SUM($D315,I279)&gt;BB$5,$AF290/I279,$AF290-SUM($I315:BA315)))</f>
        <v>0</v>
      </c>
      <c r="BC315" s="4">
        <f>IF(BC$5&lt;=$D315,0,IF(SUM($D315,I279)&gt;BC$5,$AF290/I279,$AF290-SUM($I315:BB315)))</f>
        <v>0</v>
      </c>
      <c r="BD315" s="4">
        <f>IF(BD$5&lt;=$D315,0,IF(SUM($D315,I279)&gt;BD$5,$AF290/I279,$AF290-SUM($I315:BC315)))</f>
        <v>0</v>
      </c>
      <c r="BE315" s="4">
        <f>IF(BE$5&lt;=$D315,0,IF(SUM($D315,I279)&gt;BE$5,$AF290/I279,$AF290-SUM($I315:BD315)))</f>
        <v>0</v>
      </c>
      <c r="BF315" s="4">
        <f>IF(BF$5&lt;=$D315,0,IF(SUM($D315,I279)&gt;BF$5,$AF290/I279,$AF290-SUM($I315:BE315)))</f>
        <v>0</v>
      </c>
      <c r="BG315" s="4">
        <f>IF(BG$5&lt;=$D315,0,IF(SUM($D315,I279)&gt;BG$5,$AF290/I279,$AF290-SUM($I315:BF315)))</f>
        <v>0</v>
      </c>
      <c r="BH315" s="4">
        <f>IF(BH$5&lt;=$D315,0,IF(SUM($D315,I279)&gt;BH$5,$AF290/I279,$AF290-SUM($I315:BG315)))</f>
        <v>0</v>
      </c>
      <c r="BI315" s="4">
        <f>IF(BI$5&lt;=$D315,0,IF(SUM($D315,I279)&gt;BI$5,$AF290/I279,$AF290-SUM($I315:BH315)))</f>
        <v>0</v>
      </c>
      <c r="BJ315" s="4">
        <f>IF(BJ$5&lt;=$D315,0,IF(SUM($D315,I279)&gt;BJ$5,$AF290/I279,$AF290-SUM($I315:BI315)))</f>
        <v>0</v>
      </c>
      <c r="BK315" s="4">
        <f>IF(BK$5&lt;=$D315,0,IF(SUM($D315,I279)&gt;BK$5,$AF290/I279,$AF290-SUM($I315:BJ315)))</f>
        <v>0</v>
      </c>
      <c r="BL315" s="4">
        <f>IF(BL$5&lt;=$D315,0,IF(SUM($D315,I279)&gt;BL$5,$AF290/I279,$AF290-SUM($I315:BK315)))</f>
        <v>0</v>
      </c>
      <c r="BM315" s="4">
        <f>IF(BM$5&lt;=$D315,0,IF(SUM($D315,I279)&gt;BM$5,$AF290/I279,$AF290-SUM($I315:BL315)))</f>
        <v>0</v>
      </c>
      <c r="BN315" s="4">
        <f>IF(BN$5&lt;=$D315,0,IF(SUM($D315,I279)&gt;BN$5,$AF290/I279,$AF290-SUM($I315:BM315)))</f>
        <v>0</v>
      </c>
      <c r="BO315" s="4">
        <f>IF(BO$5&lt;=$D315,0,IF(SUM($D315,I279)&gt;BO$5,$AF290/I279,$AF290-SUM($I315:BN315)))</f>
        <v>0</v>
      </c>
      <c r="BP315" s="4">
        <f>IF(BP$5&lt;=$D315,0,IF(SUM($D315,I279)&gt;BP$5,$AF290/I279,$AF290-SUM($I315:BO315)))</f>
        <v>0</v>
      </c>
      <c r="BQ315" s="4">
        <f>IF(BQ$5&lt;=$D315,0,IF(SUM($D315,I279)&gt;BQ$5,$AF290/I279,$AF290-SUM($I315:BP315)))</f>
        <v>0</v>
      </c>
    </row>
    <row r="316" spans="4:69" ht="12.75" customHeight="1">
      <c r="D316" s="23">
        <f t="shared" si="355"/>
        <v>2034</v>
      </c>
      <c r="E316" s="1" t="s">
        <v>25</v>
      </c>
      <c r="I316" s="34"/>
      <c r="J316" s="4">
        <f>IF(J$5&lt;=$D316,0,IF(SUM($D316,I279)&gt;J$5,$AG290/I279,$AG290-SUM($I316:I316)))</f>
        <v>0</v>
      </c>
      <c r="K316" s="4">
        <f>IF(K$5&lt;=$D316,0,IF(SUM($D316,I279)&gt;K$5,$AG290/I279,$AG290-SUM($I316:J316)))</f>
        <v>0</v>
      </c>
      <c r="L316" s="4">
        <f>IF(L$5&lt;=$D316,0,IF(SUM($D316,I279)&gt;L$5,$AG290/I279,$AG290-SUM($I316:K316)))</f>
        <v>0</v>
      </c>
      <c r="M316" s="4">
        <f>IF(M$5&lt;=$D316,0,IF(SUM($D316,I279)&gt;M$5,$AG290/I279,$AG290-SUM($I316:L316)))</f>
        <v>0</v>
      </c>
      <c r="N316" s="4">
        <f>IF(N$5&lt;=$D316,0,IF(SUM($D316,I279)&gt;N$5,$AG290/I279,$AG290-SUM($I316:M316)))</f>
        <v>0</v>
      </c>
      <c r="O316" s="4">
        <f>IF(O$5&lt;=$D316,0,IF(SUM($D316,I279)&gt;O$5,$AG290/I279,$AG290-SUM($I316:N316)))</f>
        <v>0</v>
      </c>
      <c r="P316" s="4">
        <f>IF(P$5&lt;=$D316,0,IF(SUM($D316,I279)&gt;P$5,$AG290/I279,$AG290-SUM($I316:O316)))</f>
        <v>0</v>
      </c>
      <c r="Q316" s="4">
        <f>IF(Q$5&lt;=$D316,0,IF(SUM($D316,I279)&gt;Q$5,$AG290/I279,$AG290-SUM($I316:P316)))</f>
        <v>0</v>
      </c>
      <c r="R316" s="4">
        <f>IF(R$5&lt;=$D316,0,IF(SUM($D316,I279)&gt;R$5,$AG290/I279,$AG290-SUM($I316:Q316)))</f>
        <v>0</v>
      </c>
      <c r="S316" s="4">
        <f>IF(S$5&lt;=$D316,0,IF(SUM($D316,I279)&gt;S$5,$AG290/I279,$AG290-SUM($I316:R316)))</f>
        <v>0</v>
      </c>
      <c r="T316" s="4">
        <f>IF(T$5&lt;=$D316,0,IF(SUM($D316,I279)&gt;T$5,$AG290/I279,$AG290-SUM($I316:S316)))</f>
        <v>0</v>
      </c>
      <c r="U316" s="4">
        <f>IF(U$5&lt;=$D316,0,IF(SUM($D316,I279)&gt;U$5,$AG290/I279,$AG290-SUM($I316:T316)))</f>
        <v>0</v>
      </c>
      <c r="V316" s="4">
        <f>IF(V$5&lt;=$D316,0,IF(SUM($D316,I279)&gt;V$5,$AG290/I279,$AG290-SUM($I316:U316)))</f>
        <v>0</v>
      </c>
      <c r="W316" s="4">
        <f>IF(W$5&lt;=$D316,0,IF(SUM($D316,I279)&gt;W$5,$AG290/I279,$AG290-SUM($I316:V316)))</f>
        <v>0</v>
      </c>
      <c r="X316" s="4">
        <f>IF(X$5&lt;=$D316,0,IF(SUM($D316,I279)&gt;X$5,$AG290/I279,$AG290-SUM($I316:W316)))</f>
        <v>0</v>
      </c>
      <c r="Y316" s="4">
        <f>IF(Y$5&lt;=$D316,0,IF(SUM($D316,I279)&gt;Y$5,$AG290/I279,$AG290-SUM($I316:X316)))</f>
        <v>0</v>
      </c>
      <c r="Z316" s="4">
        <f>IF(Z$5&lt;=$D316,0,IF(SUM($D316,I279)&gt;Z$5,$AG290/I279,$AG290-SUM($I316:Y316)))</f>
        <v>0</v>
      </c>
      <c r="AA316" s="4">
        <f>IF(AA$5&lt;=$D316,0,IF(SUM($D316,I279)&gt;AA$5,$AG290/I279,$AG290-SUM($I316:Z316)))</f>
        <v>0</v>
      </c>
      <c r="AB316" s="4">
        <f>IF(AB$5&lt;=$D316,0,IF(SUM($D316,I279)&gt;AB$5,$AG290/I279,$AG290-SUM($I316:AA316)))</f>
        <v>0</v>
      </c>
      <c r="AC316" s="4">
        <f>IF(AC$5&lt;=$D316,0,IF(SUM($D316,I279)&gt;AC$5,$AG290/I279,$AG290-SUM($I316:AB316)))</f>
        <v>0</v>
      </c>
      <c r="AD316" s="4">
        <f>IF(AD$5&lt;=$D316,0,IF(SUM($D316,I279)&gt;AD$5,$AG290/I279,$AG290-SUM($I316:AC316)))</f>
        <v>0</v>
      </c>
      <c r="AE316" s="4">
        <f>IF(AE$5&lt;=$D316,0,IF(SUM($D316,I279)&gt;AE$5,$AG290/I279,$AG290-SUM($I316:AD316)))</f>
        <v>0</v>
      </c>
      <c r="AF316" s="4">
        <f>IF(AF$5&lt;=$D316,0,IF(SUM($D316,I279)&gt;AF$5,$AG290/I279,$AG290-SUM($I316:AE316)))</f>
        <v>0</v>
      </c>
      <c r="AG316" s="4">
        <f>IF(AG$5&lt;=$D316,0,IF(SUM($D316,I279)&gt;AG$5,$AG290/I279,$AG290-SUM($I316:AF316)))</f>
        <v>0</v>
      </c>
      <c r="AH316" s="4">
        <f>IF(AH$5&lt;=$D316,0,IF(SUM($D316,I279)&gt;AH$5,$AG290/I279,$AG290-SUM($I316:AG316)))</f>
        <v>0</v>
      </c>
      <c r="AI316" s="4">
        <f>IF(AI$5&lt;=$D316,0,IF(SUM($D316,I279)&gt;AI$5,$AG290/I279,$AG290-SUM($I316:AH316)))</f>
        <v>0</v>
      </c>
      <c r="AJ316" s="4">
        <f>IF(AJ$5&lt;=$D316,0,IF(SUM($D316,I279)&gt;AJ$5,$AG290/I279,$AG290-SUM($I316:AI316)))</f>
        <v>0</v>
      </c>
      <c r="AK316" s="4">
        <f>IF(AK$5&lt;=$D316,0,IF(SUM($D316,I279)&gt;AK$5,$AG290/I279,$AG290-SUM($I316:AJ316)))</f>
        <v>0</v>
      </c>
      <c r="AL316" s="4">
        <f>IF(AL$5&lt;=$D316,0,IF(SUM($D316,I279)&gt;AL$5,$AG290/I279,$AG290-SUM($I316:AK316)))</f>
        <v>0</v>
      </c>
      <c r="AM316" s="4">
        <f>IF(AM$5&lt;=$D316,0,IF(SUM($D316,I279)&gt;AM$5,$AG290/I279,$AG290-SUM($I316:AL316)))</f>
        <v>0</v>
      </c>
      <c r="AN316" s="4">
        <f>IF(AN$5&lt;=$D316,0,IF(SUM($D316,I279)&gt;AN$5,$AG290/I279,$AG290-SUM($I316:AM316)))</f>
        <v>0</v>
      </c>
      <c r="AO316" s="4">
        <f>IF(AO$5&lt;=$D316,0,IF(SUM($D316,I279)&gt;AO$5,$AG290/I279,$AG290-SUM($I316:AN316)))</f>
        <v>0</v>
      </c>
      <c r="AP316" s="4">
        <f>IF(AP$5&lt;=$D316,0,IF(SUM($D316,I279)&gt;AP$5,$AG290/I279,$AG290-SUM($I316:AO316)))</f>
        <v>0</v>
      </c>
      <c r="AQ316" s="4">
        <f>IF(AQ$5&lt;=$D316,0,IF(SUM($D316,I279)&gt;AQ$5,$AG290/I279,$AG290-SUM($I316:AP316)))</f>
        <v>0</v>
      </c>
      <c r="AR316" s="4">
        <f>IF(AR$5&lt;=$D316,0,IF(SUM($D316,I279)&gt;AR$5,$AG290/I279,$AG290-SUM($I316:AQ316)))</f>
        <v>0</v>
      </c>
      <c r="AS316" s="4">
        <f>IF(AS$5&lt;=$D316,0,IF(SUM($D316,I279)&gt;AS$5,$AG290/I279,$AG290-SUM($I316:AR316)))</f>
        <v>0</v>
      </c>
      <c r="AT316" s="4">
        <f>IF(AT$5&lt;=$D316,0,IF(SUM($D316,I279)&gt;AT$5,$AG290/I279,$AG290-SUM($I316:AS316)))</f>
        <v>0</v>
      </c>
      <c r="AU316" s="4">
        <f>IF(AU$5&lt;=$D316,0,IF(SUM($D316,I279)&gt;AU$5,$AG290/I279,$AG290-SUM($I316:AT316)))</f>
        <v>0</v>
      </c>
      <c r="AV316" s="4">
        <f>IF(AV$5&lt;=$D316,0,IF(SUM($D316,I279)&gt;AV$5,$AG290/I279,$AG290-SUM($I316:AU316)))</f>
        <v>0</v>
      </c>
      <c r="AW316" s="4">
        <f>IF(AW$5&lt;=$D316,0,IF(SUM($D316,I279)&gt;AW$5,$AG290/I279,$AG290-SUM($I316:AV316)))</f>
        <v>0</v>
      </c>
      <c r="AX316" s="4">
        <f>IF(AX$5&lt;=$D316,0,IF(SUM($D316,I279)&gt;AX$5,$AG290/I279,$AG290-SUM($I316:AW316)))</f>
        <v>0</v>
      </c>
      <c r="AY316" s="4">
        <f>IF(AY$5&lt;=$D316,0,IF(SUM($D316,I279)&gt;AY$5,$AG290/I279,$AG290-SUM($I316:AX316)))</f>
        <v>0</v>
      </c>
      <c r="AZ316" s="4">
        <f>IF(AZ$5&lt;=$D316,0,IF(SUM($D316,I279)&gt;AZ$5,$AG290/I279,$AG290-SUM($I316:AY316)))</f>
        <v>0</v>
      </c>
      <c r="BA316" s="4">
        <f>IF(BA$5&lt;=$D316,0,IF(SUM($D316,I279)&gt;BA$5,$AG290/I279,$AG290-SUM($I316:AZ316)))</f>
        <v>0</v>
      </c>
      <c r="BB316" s="4">
        <f>IF(BB$5&lt;=$D316,0,IF(SUM($D316,I279)&gt;BB$5,$AG290/I279,$AG290-SUM($I316:BA316)))</f>
        <v>0</v>
      </c>
      <c r="BC316" s="4">
        <f>IF(BC$5&lt;=$D316,0,IF(SUM($D316,I279)&gt;BC$5,$AG290/I279,$AG290-SUM($I316:BB316)))</f>
        <v>0</v>
      </c>
      <c r="BD316" s="4">
        <f>IF(BD$5&lt;=$D316,0,IF(SUM($D316,I279)&gt;BD$5,$AG290/I279,$AG290-SUM($I316:BC316)))</f>
        <v>0</v>
      </c>
      <c r="BE316" s="4">
        <f>IF(BE$5&lt;=$D316,0,IF(SUM($D316,I279)&gt;BE$5,$AG290/I279,$AG290-SUM($I316:BD316)))</f>
        <v>0</v>
      </c>
      <c r="BF316" s="4">
        <f>IF(BF$5&lt;=$D316,0,IF(SUM($D316,I279)&gt;BF$5,$AG290/I279,$AG290-SUM($I316:BE316)))</f>
        <v>0</v>
      </c>
      <c r="BG316" s="4">
        <f>IF(BG$5&lt;=$D316,0,IF(SUM($D316,I279)&gt;BG$5,$AG290/I279,$AG290-SUM($I316:BF316)))</f>
        <v>0</v>
      </c>
      <c r="BH316" s="4">
        <f>IF(BH$5&lt;=$D316,0,IF(SUM($D316,I279)&gt;BH$5,$AG290/I279,$AG290-SUM($I316:BG316)))</f>
        <v>0</v>
      </c>
      <c r="BI316" s="4">
        <f>IF(BI$5&lt;=$D316,0,IF(SUM($D316,I279)&gt;BI$5,$AG290/I279,$AG290-SUM($I316:BH316)))</f>
        <v>0</v>
      </c>
      <c r="BJ316" s="4">
        <f>IF(BJ$5&lt;=$D316,0,IF(SUM($D316,I279)&gt;BJ$5,$AG290/I279,$AG290-SUM($I316:BI316)))</f>
        <v>0</v>
      </c>
      <c r="BK316" s="4">
        <f>IF(BK$5&lt;=$D316,0,IF(SUM($D316,I279)&gt;BK$5,$AG290/I279,$AG290-SUM($I316:BJ316)))</f>
        <v>0</v>
      </c>
      <c r="BL316" s="4">
        <f>IF(BL$5&lt;=$D316,0,IF(SUM($D316,I279)&gt;BL$5,$AG290/I279,$AG290-SUM($I316:BK316)))</f>
        <v>0</v>
      </c>
      <c r="BM316" s="4">
        <f>IF(BM$5&lt;=$D316,0,IF(SUM($D316,I279)&gt;BM$5,$AG290/I279,$AG290-SUM($I316:BL316)))</f>
        <v>0</v>
      </c>
      <c r="BN316" s="4">
        <f>IF(BN$5&lt;=$D316,0,IF(SUM($D316,I279)&gt;BN$5,$AG290/I279,$AG290-SUM($I316:BM316)))</f>
        <v>0</v>
      </c>
      <c r="BO316" s="4">
        <f>IF(BO$5&lt;=$D316,0,IF(SUM($D316,I279)&gt;BO$5,$AG290/I279,$AG290-SUM($I316:BN316)))</f>
        <v>0</v>
      </c>
      <c r="BP316" s="4">
        <f>IF(BP$5&lt;=$D316,0,IF(SUM($D316,I279)&gt;BP$5,$AG290/I279,$AG290-SUM($I316:BO316)))</f>
        <v>0</v>
      </c>
      <c r="BQ316" s="4">
        <f>IF(BQ$5&lt;=$D316,0,IF(SUM($D316,I279)&gt;BQ$5,$AG290/I279,$AG290-SUM($I316:BP316)))</f>
        <v>0</v>
      </c>
    </row>
    <row r="317" spans="4:69" ht="12.75" customHeight="1">
      <c r="D317" s="23">
        <f t="shared" si="355"/>
        <v>2035</v>
      </c>
      <c r="E317" s="1" t="s">
        <v>25</v>
      </c>
      <c r="I317" s="34"/>
      <c r="J317" s="4">
        <f>IF(J$5&lt;=$D317,0,IF(SUM($D317,I279)&gt;J$5,$AH290/I279,$AH290-SUM($I317:I317)))</f>
        <v>0</v>
      </c>
      <c r="K317" s="4">
        <f>IF(K$5&lt;=$D317,0,IF(SUM($D317,I279)&gt;K$5,$AH290/I279,$AH290-SUM($I317:J317)))</f>
        <v>0</v>
      </c>
      <c r="L317" s="4">
        <f>IF(L$5&lt;=$D317,0,IF(SUM($D317,I279)&gt;L$5,$AH290/I279,$AH290-SUM($I317:K317)))</f>
        <v>0</v>
      </c>
      <c r="M317" s="4">
        <f>IF(M$5&lt;=$D317,0,IF(SUM($D317,I279)&gt;M$5,$AH290/I279,$AH290-SUM($I317:L317)))</f>
        <v>0</v>
      </c>
      <c r="N317" s="4">
        <f>IF(N$5&lt;=$D317,0,IF(SUM($D317,I279)&gt;N$5,$AH290/I279,$AH290-SUM($I317:M317)))</f>
        <v>0</v>
      </c>
      <c r="O317" s="4">
        <f>IF(O$5&lt;=$D317,0,IF(SUM($D317,I279)&gt;O$5,$AH290/I279,$AH290-SUM($I317:N317)))</f>
        <v>0</v>
      </c>
      <c r="P317" s="4">
        <f>IF(P$5&lt;=$D317,0,IF(SUM($D317,I279)&gt;P$5,$AH290/I279,$AH290-SUM($I317:O317)))</f>
        <v>0</v>
      </c>
      <c r="Q317" s="4">
        <f>IF(Q$5&lt;=$D317,0,IF(SUM($D317,I279)&gt;Q$5,$AH290/I279,$AH290-SUM($I317:P317)))</f>
        <v>0</v>
      </c>
      <c r="R317" s="4">
        <f>IF(R$5&lt;=$D317,0,IF(SUM($D317,I279)&gt;R$5,$AH290/I279,$AH290-SUM($I317:Q317)))</f>
        <v>0</v>
      </c>
      <c r="S317" s="4">
        <f>IF(S$5&lt;=$D317,0,IF(SUM($D317,I279)&gt;S$5,$AH290/I279,$AH290-SUM($I317:R317)))</f>
        <v>0</v>
      </c>
      <c r="T317" s="4">
        <f>IF(T$5&lt;=$D317,0,IF(SUM($D317,I279)&gt;T$5,$AH290/I279,$AH290-SUM($I317:S317)))</f>
        <v>0</v>
      </c>
      <c r="U317" s="4">
        <f>IF(U$5&lt;=$D317,0,IF(SUM($D317,I279)&gt;U$5,$AH290/I279,$AH290-SUM($I317:T317)))</f>
        <v>0</v>
      </c>
      <c r="V317" s="4">
        <f>IF(V$5&lt;=$D317,0,IF(SUM($D317,I279)&gt;V$5,$AH290/I279,$AH290-SUM($I317:U317)))</f>
        <v>0</v>
      </c>
      <c r="W317" s="4">
        <f>IF(W$5&lt;=$D317,0,IF(SUM($D317,I279)&gt;W$5,$AH290/I279,$AH290-SUM($I317:V317)))</f>
        <v>0</v>
      </c>
      <c r="X317" s="4">
        <f>IF(X$5&lt;=$D317,0,IF(SUM($D317,I279)&gt;X$5,$AH290/I279,$AH290-SUM($I317:W317)))</f>
        <v>0</v>
      </c>
      <c r="Y317" s="4">
        <f>IF(Y$5&lt;=$D317,0,IF(SUM($D317,I279)&gt;Y$5,$AH290/I279,$AH290-SUM($I317:X317)))</f>
        <v>0</v>
      </c>
      <c r="Z317" s="4">
        <f>IF(Z$5&lt;=$D317,0,IF(SUM($D317,I279)&gt;Z$5,$AH290/I279,$AH290-SUM($I317:Y317)))</f>
        <v>0</v>
      </c>
      <c r="AA317" s="4">
        <f>IF(AA$5&lt;=$D317,0,IF(SUM($D317,I279)&gt;AA$5,$AH290/I279,$AH290-SUM($I317:Z317)))</f>
        <v>0</v>
      </c>
      <c r="AB317" s="4">
        <f>IF(AB$5&lt;=$D317,0,IF(SUM($D317,I279)&gt;AB$5,$AH290/I279,$AH290-SUM($I317:AA317)))</f>
        <v>0</v>
      </c>
      <c r="AC317" s="4">
        <f>IF(AC$5&lt;=$D317,0,IF(SUM($D317,I279)&gt;AC$5,$AH290/I279,$AH290-SUM($I317:AB317)))</f>
        <v>0</v>
      </c>
      <c r="AD317" s="4">
        <f>IF(AD$5&lt;=$D317,0,IF(SUM($D317,I279)&gt;AD$5,$AH290/I279,$AH290-SUM($I317:AC317)))</f>
        <v>0</v>
      </c>
      <c r="AE317" s="4">
        <f>IF(AE$5&lt;=$D317,0,IF(SUM($D317,I279)&gt;AE$5,$AH290/I279,$AH290-SUM($I317:AD317)))</f>
        <v>0</v>
      </c>
      <c r="AF317" s="4">
        <f>IF(AF$5&lt;=$D317,0,IF(SUM($D317,I279)&gt;AF$5,$AH290/I279,$AH290-SUM($I317:AE317)))</f>
        <v>0</v>
      </c>
      <c r="AG317" s="4">
        <f>IF(AG$5&lt;=$D317,0,IF(SUM($D317,I279)&gt;AG$5,$AH290/I279,$AH290-SUM($I317:AF317)))</f>
        <v>0</v>
      </c>
      <c r="AH317" s="4">
        <f>IF(AH$5&lt;=$D317,0,IF(SUM($D317,I279)&gt;AH$5,$AH290/I279,$AH290-SUM($I317:AG317)))</f>
        <v>0</v>
      </c>
      <c r="AI317" s="4">
        <f>IF(AI$5&lt;=$D317,0,IF(SUM($D317,I279)&gt;AI$5,$AH290/I279,$AH290-SUM($I317:AH317)))</f>
        <v>0</v>
      </c>
      <c r="AJ317" s="4">
        <f>IF(AJ$5&lt;=$D317,0,IF(SUM($D317,I279)&gt;AJ$5,$AH290/I279,$AH290-SUM($I317:AI317)))</f>
        <v>0</v>
      </c>
      <c r="AK317" s="4">
        <f>IF(AK$5&lt;=$D317,0,IF(SUM($D317,I279)&gt;AK$5,$AH290/I279,$AH290-SUM($I317:AJ317)))</f>
        <v>0</v>
      </c>
      <c r="AL317" s="4">
        <f>IF(AL$5&lt;=$D317,0,IF(SUM($D317,I279)&gt;AL$5,$AH290/I279,$AH290-SUM($I317:AK317)))</f>
        <v>0</v>
      </c>
      <c r="AM317" s="4">
        <f>IF(AM$5&lt;=$D317,0,IF(SUM($D317,I279)&gt;AM$5,$AH290/I279,$AH290-SUM($I317:AL317)))</f>
        <v>0</v>
      </c>
      <c r="AN317" s="4">
        <f>IF(AN$5&lt;=$D317,0,IF(SUM($D317,I279)&gt;AN$5,$AH290/I279,$AH290-SUM($I317:AM317)))</f>
        <v>0</v>
      </c>
      <c r="AO317" s="4">
        <f>IF(AO$5&lt;=$D317,0,IF(SUM($D317,I279)&gt;AO$5,$AH290/I279,$AH290-SUM($I317:AN317)))</f>
        <v>0</v>
      </c>
      <c r="AP317" s="4">
        <f>IF(AP$5&lt;=$D317,0,IF(SUM($D317,I279)&gt;AP$5,$AH290/I279,$AH290-SUM($I317:AO317)))</f>
        <v>0</v>
      </c>
      <c r="AQ317" s="4">
        <f>IF(AQ$5&lt;=$D317,0,IF(SUM($D317,I279)&gt;AQ$5,$AH290/I279,$AH290-SUM($I317:AP317)))</f>
        <v>0</v>
      </c>
      <c r="AR317" s="4">
        <f>IF(AR$5&lt;=$D317,0,IF(SUM($D317,I279)&gt;AR$5,$AH290/I279,$AH290-SUM($I317:AQ317)))</f>
        <v>0</v>
      </c>
      <c r="AS317" s="4">
        <f>IF(AS$5&lt;=$D317,0,IF(SUM($D317,I279)&gt;AS$5,$AH290/I279,$AH290-SUM($I317:AR317)))</f>
        <v>0</v>
      </c>
      <c r="AT317" s="4">
        <f>IF(AT$5&lt;=$D317,0,IF(SUM($D317,I279)&gt;AT$5,$AH290/I279,$AH290-SUM($I317:AS317)))</f>
        <v>0</v>
      </c>
      <c r="AU317" s="4">
        <f>IF(AU$5&lt;=$D317,0,IF(SUM($D317,I279)&gt;AU$5,$AH290/I279,$AH290-SUM($I317:AT317)))</f>
        <v>0</v>
      </c>
      <c r="AV317" s="4">
        <f>IF(AV$5&lt;=$D317,0,IF(SUM($D317,I279)&gt;AV$5,$AH290/I279,$AH290-SUM($I317:AU317)))</f>
        <v>0</v>
      </c>
      <c r="AW317" s="4">
        <f>IF(AW$5&lt;=$D317,0,IF(SUM($D317,I279)&gt;AW$5,$AH290/I279,$AH290-SUM($I317:AV317)))</f>
        <v>0</v>
      </c>
      <c r="AX317" s="4">
        <f>IF(AX$5&lt;=$D317,0,IF(SUM($D317,I279)&gt;AX$5,$AH290/I279,$AH290-SUM($I317:AW317)))</f>
        <v>0</v>
      </c>
      <c r="AY317" s="4">
        <f>IF(AY$5&lt;=$D317,0,IF(SUM($D317,I279)&gt;AY$5,$AH290/I279,$AH290-SUM($I317:AX317)))</f>
        <v>0</v>
      </c>
      <c r="AZ317" s="4">
        <f>IF(AZ$5&lt;=$D317,0,IF(SUM($D317,I279)&gt;AZ$5,$AH290/I279,$AH290-SUM($I317:AY317)))</f>
        <v>0</v>
      </c>
      <c r="BA317" s="4">
        <f>IF(BA$5&lt;=$D317,0,IF(SUM($D317,I279)&gt;BA$5,$AH290/I279,$AH290-SUM($I317:AZ317)))</f>
        <v>0</v>
      </c>
      <c r="BB317" s="4">
        <f>IF(BB$5&lt;=$D317,0,IF(SUM($D317,I279)&gt;BB$5,$AH290/I279,$AH290-SUM($I317:BA317)))</f>
        <v>0</v>
      </c>
      <c r="BC317" s="4">
        <f>IF(BC$5&lt;=$D317,0,IF(SUM($D317,I279)&gt;BC$5,$AH290/I279,$AH290-SUM($I317:BB317)))</f>
        <v>0</v>
      </c>
      <c r="BD317" s="4">
        <f>IF(BD$5&lt;=$D317,0,IF(SUM($D317,I279)&gt;BD$5,$AH290/I279,$AH290-SUM($I317:BC317)))</f>
        <v>0</v>
      </c>
      <c r="BE317" s="4">
        <f>IF(BE$5&lt;=$D317,0,IF(SUM($D317,I279)&gt;BE$5,$AH290/I279,$AH290-SUM($I317:BD317)))</f>
        <v>0</v>
      </c>
      <c r="BF317" s="4">
        <f>IF(BF$5&lt;=$D317,0,IF(SUM($D317,I279)&gt;BF$5,$AH290/I279,$AH290-SUM($I317:BE317)))</f>
        <v>0</v>
      </c>
      <c r="BG317" s="4">
        <f>IF(BG$5&lt;=$D317,0,IF(SUM($D317,I279)&gt;BG$5,$AH290/I279,$AH290-SUM($I317:BF317)))</f>
        <v>0</v>
      </c>
      <c r="BH317" s="4">
        <f>IF(BH$5&lt;=$D317,0,IF(SUM($D317,I279)&gt;BH$5,$AH290/I279,$AH290-SUM($I317:BG317)))</f>
        <v>0</v>
      </c>
      <c r="BI317" s="4">
        <f>IF(BI$5&lt;=$D317,0,IF(SUM($D317,I279)&gt;BI$5,$AH290/I279,$AH290-SUM($I317:BH317)))</f>
        <v>0</v>
      </c>
      <c r="BJ317" s="4">
        <f>IF(BJ$5&lt;=$D317,0,IF(SUM($D317,I279)&gt;BJ$5,$AH290/I279,$AH290-SUM($I317:BI317)))</f>
        <v>0</v>
      </c>
      <c r="BK317" s="4">
        <f>IF(BK$5&lt;=$D317,0,IF(SUM($D317,I279)&gt;BK$5,$AH290/I279,$AH290-SUM($I317:BJ317)))</f>
        <v>0</v>
      </c>
      <c r="BL317" s="4">
        <f>IF(BL$5&lt;=$D317,0,IF(SUM($D317,I279)&gt;BL$5,$AH290/I279,$AH290-SUM($I317:BK317)))</f>
        <v>0</v>
      </c>
      <c r="BM317" s="4">
        <f>IF(BM$5&lt;=$D317,0,IF(SUM($D317,I279)&gt;BM$5,$AH290/I279,$AH290-SUM($I317:BL317)))</f>
        <v>0</v>
      </c>
      <c r="BN317" s="4">
        <f>IF(BN$5&lt;=$D317,0,IF(SUM($D317,I279)&gt;BN$5,$AH290/I279,$AH290-SUM($I317:BM317)))</f>
        <v>0</v>
      </c>
      <c r="BO317" s="4">
        <f>IF(BO$5&lt;=$D317,0,IF(SUM($D317,I279)&gt;BO$5,$AH290/I279,$AH290-SUM($I317:BN317)))</f>
        <v>0</v>
      </c>
      <c r="BP317" s="4">
        <f>IF(BP$5&lt;=$D317,0,IF(SUM($D317,I279)&gt;BP$5,$AH290/I279,$AH290-SUM($I317:BO317)))</f>
        <v>0</v>
      </c>
      <c r="BQ317" s="4">
        <f>IF(BQ$5&lt;=$D317,0,IF(SUM($D317,I279)&gt;BQ$5,$AH290/I279,$AH290-SUM($I317:BP317)))</f>
        <v>0</v>
      </c>
    </row>
    <row r="318" spans="4:69" ht="12.75" customHeight="1">
      <c r="D318" s="23">
        <f t="shared" si="355"/>
        <v>2036</v>
      </c>
      <c r="E318" s="1" t="s">
        <v>25</v>
      </c>
      <c r="I318" s="34"/>
      <c r="J318" s="4">
        <f>IF(J$5&lt;=$D318,0,IF(SUM($D318,I279)&gt;J$5,$AI290/I279,$AI290-SUM($I318:I318)))</f>
        <v>0</v>
      </c>
      <c r="K318" s="4">
        <f>IF(K$5&lt;=$D318,0,IF(SUM($D318,I279)&gt;K$5,$AI290/I279,$AI290-SUM($I318:J318)))</f>
        <v>0</v>
      </c>
      <c r="L318" s="4">
        <f>IF(L$5&lt;=$D318,0,IF(SUM($D318,I279)&gt;L$5,$AI290/I279,$AI290-SUM($I318:K318)))</f>
        <v>0</v>
      </c>
      <c r="M318" s="4">
        <f>IF(M$5&lt;=$D318,0,IF(SUM($D318,I279)&gt;M$5,$AI290/I279,$AI290-SUM($I318:L318)))</f>
        <v>0</v>
      </c>
      <c r="N318" s="4">
        <f>IF(N$5&lt;=$D318,0,IF(SUM($D318,I279)&gt;N$5,$AI290/I279,$AI290-SUM($I318:M318)))</f>
        <v>0</v>
      </c>
      <c r="O318" s="4">
        <f>IF(O$5&lt;=$D318,0,IF(SUM($D318,I279)&gt;O$5,$AI290/I279,$AI290-SUM($I318:N318)))</f>
        <v>0</v>
      </c>
      <c r="P318" s="4">
        <f>IF(P$5&lt;=$D318,0,IF(SUM($D318,I279)&gt;P$5,$AI290/I279,$AI290-SUM($I318:O318)))</f>
        <v>0</v>
      </c>
      <c r="Q318" s="4">
        <f>IF(Q$5&lt;=$D318,0,IF(SUM($D318,I279)&gt;Q$5,$AI290/I279,$AI290-SUM($I318:P318)))</f>
        <v>0</v>
      </c>
      <c r="R318" s="4">
        <f>IF(R$5&lt;=$D318,0,IF(SUM($D318,I279)&gt;R$5,$AI290/I279,$AI290-SUM($I318:Q318)))</f>
        <v>0</v>
      </c>
      <c r="S318" s="4">
        <f>IF(S$5&lt;=$D318,0,IF(SUM($D318,I279)&gt;S$5,$AI290/I279,$AI290-SUM($I318:R318)))</f>
        <v>0</v>
      </c>
      <c r="T318" s="4">
        <f>IF(T$5&lt;=$D318,0,IF(SUM($D318,I279)&gt;T$5,$AI290/I279,$AI290-SUM($I318:S318)))</f>
        <v>0</v>
      </c>
      <c r="U318" s="4">
        <f>IF(U$5&lt;=$D318,0,IF(SUM($D318,I279)&gt;U$5,$AI290/I279,$AI290-SUM($I318:T318)))</f>
        <v>0</v>
      </c>
      <c r="V318" s="4">
        <f>IF(V$5&lt;=$D318,0,IF(SUM($D318,I279)&gt;V$5,$AI290/I279,$AI290-SUM($I318:U318)))</f>
        <v>0</v>
      </c>
      <c r="W318" s="4">
        <f>IF(W$5&lt;=$D318,0,IF(SUM($D318,I279)&gt;W$5,$AI290/I279,$AI290-SUM($I318:V318)))</f>
        <v>0</v>
      </c>
      <c r="X318" s="4">
        <f>IF(X$5&lt;=$D318,0,IF(SUM($D318,I279)&gt;X$5,$AI290/I279,$AI290-SUM($I318:W318)))</f>
        <v>0</v>
      </c>
      <c r="Y318" s="4">
        <f>IF(Y$5&lt;=$D318,0,IF(SUM($D318,I279)&gt;Y$5,$AI290/I279,$AI290-SUM($I318:X318)))</f>
        <v>0</v>
      </c>
      <c r="Z318" s="4">
        <f>IF(Z$5&lt;=$D318,0,IF(SUM($D318,I279)&gt;Z$5,$AI290/I279,$AI290-SUM($I318:Y318)))</f>
        <v>0</v>
      </c>
      <c r="AA318" s="4">
        <f>IF(AA$5&lt;=$D318,0,IF(SUM($D318,I279)&gt;AA$5,$AI290/I279,$AI290-SUM($I318:Z318)))</f>
        <v>0</v>
      </c>
      <c r="AB318" s="4">
        <f>IF(AB$5&lt;=$D318,0,IF(SUM($D318,I279)&gt;AB$5,$AI290/I279,$AI290-SUM($I318:AA318)))</f>
        <v>0</v>
      </c>
      <c r="AC318" s="4">
        <f>IF(AC$5&lt;=$D318,0,IF(SUM($D318,I279)&gt;AC$5,$AI290/I279,$AI290-SUM($I318:AB318)))</f>
        <v>0</v>
      </c>
      <c r="AD318" s="4">
        <f>IF(AD$5&lt;=$D318,0,IF(SUM($D318,I279)&gt;AD$5,$AI290/I279,$AI290-SUM($I318:AC318)))</f>
        <v>0</v>
      </c>
      <c r="AE318" s="4">
        <f>IF(AE$5&lt;=$D318,0,IF(SUM($D318,I279)&gt;AE$5,$AI290/I279,$AI290-SUM($I318:AD318)))</f>
        <v>0</v>
      </c>
      <c r="AF318" s="4">
        <f>IF(AF$5&lt;=$D318,0,IF(SUM($D318,I279)&gt;AF$5,$AI290/I279,$AI290-SUM($I318:AE318)))</f>
        <v>0</v>
      </c>
      <c r="AG318" s="4">
        <f>IF(AG$5&lt;=$D318,0,IF(SUM($D318,I279)&gt;AG$5,$AI290/I279,$AI290-SUM($I318:AF318)))</f>
        <v>0</v>
      </c>
      <c r="AH318" s="4">
        <f>IF(AH$5&lt;=$D318,0,IF(SUM($D318,I279)&gt;AH$5,$AI290/I279,$AI290-SUM($I318:AG318)))</f>
        <v>0</v>
      </c>
      <c r="AI318" s="4">
        <f>IF(AI$5&lt;=$D318,0,IF(SUM($D318,I279)&gt;AI$5,$AI290/I279,$AI290-SUM($I318:AH318)))</f>
        <v>0</v>
      </c>
      <c r="AJ318" s="4">
        <f>IF(AJ$5&lt;=$D318,0,IF(SUM($D318,I279)&gt;AJ$5,$AI290/I279,$AI290-SUM($I318:AI318)))</f>
        <v>0</v>
      </c>
      <c r="AK318" s="4">
        <f>IF(AK$5&lt;=$D318,0,IF(SUM($D318,I279)&gt;AK$5,$AI290/I279,$AI290-SUM($I318:AJ318)))</f>
        <v>0</v>
      </c>
      <c r="AL318" s="4">
        <f>IF(AL$5&lt;=$D318,0,IF(SUM($D318,I279)&gt;AL$5,$AI290/I279,$AI290-SUM($I318:AK318)))</f>
        <v>0</v>
      </c>
      <c r="AM318" s="4">
        <f>IF(AM$5&lt;=$D318,0,IF(SUM($D318,I279)&gt;AM$5,$AI290/I279,$AI290-SUM($I318:AL318)))</f>
        <v>0</v>
      </c>
      <c r="AN318" s="4">
        <f>IF(AN$5&lt;=$D318,0,IF(SUM($D318,I279)&gt;AN$5,$AI290/I279,$AI290-SUM($I318:AM318)))</f>
        <v>0</v>
      </c>
      <c r="AO318" s="4">
        <f>IF(AO$5&lt;=$D318,0,IF(SUM($D318,I279)&gt;AO$5,$AI290/I279,$AI290-SUM($I318:AN318)))</f>
        <v>0</v>
      </c>
      <c r="AP318" s="4">
        <f>IF(AP$5&lt;=$D318,0,IF(SUM($D318,I279)&gt;AP$5,$AI290/I279,$AI290-SUM($I318:AO318)))</f>
        <v>0</v>
      </c>
      <c r="AQ318" s="4">
        <f>IF(AQ$5&lt;=$D318,0,IF(SUM($D318,I279)&gt;AQ$5,$AI290/I279,$AI290-SUM($I318:AP318)))</f>
        <v>0</v>
      </c>
      <c r="AR318" s="4">
        <f>IF(AR$5&lt;=$D318,0,IF(SUM($D318,I279)&gt;AR$5,$AI290/I279,$AI290-SUM($I318:AQ318)))</f>
        <v>0</v>
      </c>
      <c r="AS318" s="4">
        <f>IF(AS$5&lt;=$D318,0,IF(SUM($D318,I279)&gt;AS$5,$AI290/I279,$AI290-SUM($I318:AR318)))</f>
        <v>0</v>
      </c>
      <c r="AT318" s="4">
        <f>IF(AT$5&lt;=$D318,0,IF(SUM($D318,I279)&gt;AT$5,$AI290/I279,$AI290-SUM($I318:AS318)))</f>
        <v>0</v>
      </c>
      <c r="AU318" s="4">
        <f>IF(AU$5&lt;=$D318,0,IF(SUM($D318,I279)&gt;AU$5,$AI290/I279,$AI290-SUM($I318:AT318)))</f>
        <v>0</v>
      </c>
      <c r="AV318" s="4">
        <f>IF(AV$5&lt;=$D318,0,IF(SUM($D318,I279)&gt;AV$5,$AI290/I279,$AI290-SUM($I318:AU318)))</f>
        <v>0</v>
      </c>
      <c r="AW318" s="4">
        <f>IF(AW$5&lt;=$D318,0,IF(SUM($D318,I279)&gt;AW$5,$AI290/I279,$AI290-SUM($I318:AV318)))</f>
        <v>0</v>
      </c>
      <c r="AX318" s="4">
        <f>IF(AX$5&lt;=$D318,0,IF(SUM($D318,I279)&gt;AX$5,$AI290/I279,$AI290-SUM($I318:AW318)))</f>
        <v>0</v>
      </c>
      <c r="AY318" s="4">
        <f>IF(AY$5&lt;=$D318,0,IF(SUM($D318,I279)&gt;AY$5,$AI290/I279,$AI290-SUM($I318:AX318)))</f>
        <v>0</v>
      </c>
      <c r="AZ318" s="4">
        <f>IF(AZ$5&lt;=$D318,0,IF(SUM($D318,I279)&gt;AZ$5,$AI290/I279,$AI290-SUM($I318:AY318)))</f>
        <v>0</v>
      </c>
      <c r="BA318" s="4">
        <f>IF(BA$5&lt;=$D318,0,IF(SUM($D318,I279)&gt;BA$5,$AI290/I279,$AI290-SUM($I318:AZ318)))</f>
        <v>0</v>
      </c>
      <c r="BB318" s="4">
        <f>IF(BB$5&lt;=$D318,0,IF(SUM($D318,I279)&gt;BB$5,$AI290/I279,$AI290-SUM($I318:BA318)))</f>
        <v>0</v>
      </c>
      <c r="BC318" s="4">
        <f>IF(BC$5&lt;=$D318,0,IF(SUM($D318,I279)&gt;BC$5,$AI290/I279,$AI290-SUM($I318:BB318)))</f>
        <v>0</v>
      </c>
      <c r="BD318" s="4">
        <f>IF(BD$5&lt;=$D318,0,IF(SUM($D318,I279)&gt;BD$5,$AI290/I279,$AI290-SUM($I318:BC318)))</f>
        <v>0</v>
      </c>
      <c r="BE318" s="4">
        <f>IF(BE$5&lt;=$D318,0,IF(SUM($D318,I279)&gt;BE$5,$AI290/I279,$AI290-SUM($I318:BD318)))</f>
        <v>0</v>
      </c>
      <c r="BF318" s="4">
        <f>IF(BF$5&lt;=$D318,0,IF(SUM($D318,I279)&gt;BF$5,$AI290/I279,$AI290-SUM($I318:BE318)))</f>
        <v>0</v>
      </c>
      <c r="BG318" s="4">
        <f>IF(BG$5&lt;=$D318,0,IF(SUM($D318,I279)&gt;BG$5,$AI290/I279,$AI290-SUM($I318:BF318)))</f>
        <v>0</v>
      </c>
      <c r="BH318" s="4">
        <f>IF(BH$5&lt;=$D318,0,IF(SUM($D318,I279)&gt;BH$5,$AI290/I279,$AI290-SUM($I318:BG318)))</f>
        <v>0</v>
      </c>
      <c r="BI318" s="4">
        <f>IF(BI$5&lt;=$D318,0,IF(SUM($D318,I279)&gt;BI$5,$AI290/I279,$AI290-SUM($I318:BH318)))</f>
        <v>0</v>
      </c>
      <c r="BJ318" s="4">
        <f>IF(BJ$5&lt;=$D318,0,IF(SUM($D318,I279)&gt;BJ$5,$AI290/I279,$AI290-SUM($I318:BI318)))</f>
        <v>0</v>
      </c>
      <c r="BK318" s="4">
        <f>IF(BK$5&lt;=$D318,0,IF(SUM($D318,I279)&gt;BK$5,$AI290/I279,$AI290-SUM($I318:BJ318)))</f>
        <v>0</v>
      </c>
      <c r="BL318" s="4">
        <f>IF(BL$5&lt;=$D318,0,IF(SUM($D318,I279)&gt;BL$5,$AI290/I279,$AI290-SUM($I318:BK318)))</f>
        <v>0</v>
      </c>
      <c r="BM318" s="4">
        <f>IF(BM$5&lt;=$D318,0,IF(SUM($D318,I279)&gt;BM$5,$AI290/I279,$AI290-SUM($I318:BL318)))</f>
        <v>0</v>
      </c>
      <c r="BN318" s="4">
        <f>IF(BN$5&lt;=$D318,0,IF(SUM($D318,I279)&gt;BN$5,$AI290/I279,$AI290-SUM($I318:BM318)))</f>
        <v>0</v>
      </c>
      <c r="BO318" s="4">
        <f>IF(BO$5&lt;=$D318,0,IF(SUM($D318,I279)&gt;BO$5,$AI290/I279,$AI290-SUM($I318:BN318)))</f>
        <v>0</v>
      </c>
      <c r="BP318" s="4">
        <f>IF(BP$5&lt;=$D318,0,IF(SUM($D318,I279)&gt;BP$5,$AI290/I279,$AI290-SUM($I318:BO318)))</f>
        <v>0</v>
      </c>
      <c r="BQ318" s="4">
        <f>IF(BQ$5&lt;=$D318,0,IF(SUM($D318,I279)&gt;BQ$5,$AI290/I279,$AI290-SUM($I318:BP318)))</f>
        <v>0</v>
      </c>
    </row>
    <row r="319" spans="4:69" ht="12.75" customHeight="1">
      <c r="D319" s="23">
        <f t="shared" si="355"/>
        <v>2037</v>
      </c>
      <c r="E319" s="1" t="s">
        <v>25</v>
      </c>
      <c r="I319" s="34"/>
      <c r="J319" s="4">
        <f>IF(J$5&lt;=$D319,0,IF(SUM($D319,I279)&gt;J$5,$AJ290/I279,$AJ290-SUM($I319:I319)))</f>
        <v>0</v>
      </c>
      <c r="K319" s="4">
        <f>IF(K$5&lt;=$D319,0,IF(SUM($D319,I279)&gt;K$5,$AJ290/I279,$AJ290-SUM($I319:J319)))</f>
        <v>0</v>
      </c>
      <c r="L319" s="4">
        <f>IF(L$5&lt;=$D319,0,IF(SUM($D319,I279)&gt;L$5,$AJ290/I279,$AJ290-SUM($I319:K319)))</f>
        <v>0</v>
      </c>
      <c r="M319" s="4">
        <f>IF(M$5&lt;=$D319,0,IF(SUM($D319,I279)&gt;M$5,$AJ290/I279,$AJ290-SUM($I319:L319)))</f>
        <v>0</v>
      </c>
      <c r="N319" s="4">
        <f>IF(N$5&lt;=$D319,0,IF(SUM($D319,I279)&gt;N$5,$AJ290/I279,$AJ290-SUM($I319:M319)))</f>
        <v>0</v>
      </c>
      <c r="O319" s="4">
        <f>IF(O$5&lt;=$D319,0,IF(SUM($D319,I279)&gt;O$5,$AJ290/I279,$AJ290-SUM($I319:N319)))</f>
        <v>0</v>
      </c>
      <c r="P319" s="4">
        <f>IF(P$5&lt;=$D319,0,IF(SUM($D319,I279)&gt;P$5,$AJ290/I279,$AJ290-SUM($I319:O319)))</f>
        <v>0</v>
      </c>
      <c r="Q319" s="4">
        <f>IF(Q$5&lt;=$D319,0,IF(SUM($D319,I279)&gt;Q$5,$AJ290/I279,$AJ290-SUM($I319:P319)))</f>
        <v>0</v>
      </c>
      <c r="R319" s="4">
        <f>IF(R$5&lt;=$D319,0,IF(SUM($D319,I279)&gt;R$5,$AJ290/I279,$AJ290-SUM($I319:Q319)))</f>
        <v>0</v>
      </c>
      <c r="S319" s="4">
        <f>IF(S$5&lt;=$D319,0,IF(SUM($D319,I279)&gt;S$5,$AJ290/I279,$AJ290-SUM($I319:R319)))</f>
        <v>0</v>
      </c>
      <c r="T319" s="4">
        <f>IF(T$5&lt;=$D319,0,IF(SUM($D319,I279)&gt;T$5,$AJ290/I279,$AJ290-SUM($I319:S319)))</f>
        <v>0</v>
      </c>
      <c r="U319" s="4">
        <f>IF(U$5&lt;=$D319,0,IF(SUM($D319,I279)&gt;U$5,$AJ290/I279,$AJ290-SUM($I319:T319)))</f>
        <v>0</v>
      </c>
      <c r="V319" s="4">
        <f>IF(V$5&lt;=$D319,0,IF(SUM($D319,I279)&gt;V$5,$AJ290/I279,$AJ290-SUM($I319:U319)))</f>
        <v>0</v>
      </c>
      <c r="W319" s="4">
        <f>IF(W$5&lt;=$D319,0,IF(SUM($D319,I279)&gt;W$5,$AJ290/I279,$AJ290-SUM($I319:V319)))</f>
        <v>0</v>
      </c>
      <c r="X319" s="4">
        <f>IF(X$5&lt;=$D319,0,IF(SUM($D319,I279)&gt;X$5,$AJ290/I279,$AJ290-SUM($I319:W319)))</f>
        <v>0</v>
      </c>
      <c r="Y319" s="4">
        <f>IF(Y$5&lt;=$D319,0,IF(SUM($D319,I279)&gt;Y$5,$AJ290/I279,$AJ290-SUM($I319:X319)))</f>
        <v>0</v>
      </c>
      <c r="Z319" s="4">
        <f>IF(Z$5&lt;=$D319,0,IF(SUM($D319,I279)&gt;Z$5,$AJ290/I279,$AJ290-SUM($I319:Y319)))</f>
        <v>0</v>
      </c>
      <c r="AA319" s="4">
        <f>IF(AA$5&lt;=$D319,0,IF(SUM($D319,I279)&gt;AA$5,$AJ290/I279,$AJ290-SUM($I319:Z319)))</f>
        <v>0</v>
      </c>
      <c r="AB319" s="4">
        <f>IF(AB$5&lt;=$D319,0,IF(SUM($D319,I279)&gt;AB$5,$AJ290/I279,$AJ290-SUM($I319:AA319)))</f>
        <v>0</v>
      </c>
      <c r="AC319" s="4">
        <f>IF(AC$5&lt;=$D319,0,IF(SUM($D319,I279)&gt;AC$5,$AJ290/I279,$AJ290-SUM($I319:AB319)))</f>
        <v>0</v>
      </c>
      <c r="AD319" s="4">
        <f>IF(AD$5&lt;=$D319,0,IF(SUM($D319,I279)&gt;AD$5,$AJ290/I279,$AJ290-SUM($I319:AC319)))</f>
        <v>0</v>
      </c>
      <c r="AE319" s="4">
        <f>IF(AE$5&lt;=$D319,0,IF(SUM($D319,I279)&gt;AE$5,$AJ290/I279,$AJ290-SUM($I319:AD319)))</f>
        <v>0</v>
      </c>
      <c r="AF319" s="4">
        <f>IF(AF$5&lt;=$D319,0,IF(SUM($D319,I279)&gt;AF$5,$AJ290/I279,$AJ290-SUM($I319:AE319)))</f>
        <v>0</v>
      </c>
      <c r="AG319" s="4">
        <f>IF(AG$5&lt;=$D319,0,IF(SUM($D319,I279)&gt;AG$5,$AJ290/I279,$AJ290-SUM($I319:AF319)))</f>
        <v>0</v>
      </c>
      <c r="AH319" s="4">
        <f>IF(AH$5&lt;=$D319,0,IF(SUM($D319,I279)&gt;AH$5,$AJ290/I279,$AJ290-SUM($I319:AG319)))</f>
        <v>0</v>
      </c>
      <c r="AI319" s="4">
        <f>IF(AI$5&lt;=$D319,0,IF(SUM($D319,I279)&gt;AI$5,$AJ290/I279,$AJ290-SUM($I319:AH319)))</f>
        <v>0</v>
      </c>
      <c r="AJ319" s="4">
        <f>IF(AJ$5&lt;=$D319,0,IF(SUM($D319,I279)&gt;AJ$5,$AJ290/I279,$AJ290-SUM($I319:AI319)))</f>
        <v>0</v>
      </c>
      <c r="AK319" s="4">
        <f>IF(AK$5&lt;=$D319,0,IF(SUM($D319,I279)&gt;AK$5,$AJ290/I279,$AJ290-SUM($I319:AJ319)))</f>
        <v>0</v>
      </c>
      <c r="AL319" s="4">
        <f>IF(AL$5&lt;=$D319,0,IF(SUM($D319,I279)&gt;AL$5,$AJ290/I279,$AJ290-SUM($I319:AK319)))</f>
        <v>0</v>
      </c>
      <c r="AM319" s="4">
        <f>IF(AM$5&lt;=$D319,0,IF(SUM($D319,I279)&gt;AM$5,$AJ290/I279,$AJ290-SUM($I319:AL319)))</f>
        <v>0</v>
      </c>
      <c r="AN319" s="4">
        <f>IF(AN$5&lt;=$D319,0,IF(SUM($D319,I279)&gt;AN$5,$AJ290/I279,$AJ290-SUM($I319:AM319)))</f>
        <v>0</v>
      </c>
      <c r="AO319" s="4">
        <f>IF(AO$5&lt;=$D319,0,IF(SUM($D319,I279)&gt;AO$5,$AJ290/I279,$AJ290-SUM($I319:AN319)))</f>
        <v>0</v>
      </c>
      <c r="AP319" s="4">
        <f>IF(AP$5&lt;=$D319,0,IF(SUM($D319,I279)&gt;AP$5,$AJ290/I279,$AJ290-SUM($I319:AO319)))</f>
        <v>0</v>
      </c>
      <c r="AQ319" s="4">
        <f>IF(AQ$5&lt;=$D319,0,IF(SUM($D319,I279)&gt;AQ$5,$AJ290/I279,$AJ290-SUM($I319:AP319)))</f>
        <v>0</v>
      </c>
      <c r="AR319" s="4">
        <f>IF(AR$5&lt;=$D319,0,IF(SUM($D319,I279)&gt;AR$5,$AJ290/I279,$AJ290-SUM($I319:AQ319)))</f>
        <v>0</v>
      </c>
      <c r="AS319" s="4">
        <f>IF(AS$5&lt;=$D319,0,IF(SUM($D319,I279)&gt;AS$5,$AJ290/I279,$AJ290-SUM($I319:AR319)))</f>
        <v>0</v>
      </c>
      <c r="AT319" s="4">
        <f>IF(AT$5&lt;=$D319,0,IF(SUM($D319,I279)&gt;AT$5,$AJ290/I279,$AJ290-SUM($I319:AS319)))</f>
        <v>0</v>
      </c>
      <c r="AU319" s="4">
        <f>IF(AU$5&lt;=$D319,0,IF(SUM($D319,I279)&gt;AU$5,$AJ290/I279,$AJ290-SUM($I319:AT319)))</f>
        <v>0</v>
      </c>
      <c r="AV319" s="4">
        <f>IF(AV$5&lt;=$D319,0,IF(SUM($D319,I279)&gt;AV$5,$AJ290/I279,$AJ290-SUM($I319:AU319)))</f>
        <v>0</v>
      </c>
      <c r="AW319" s="4">
        <f>IF(AW$5&lt;=$D319,0,IF(SUM($D319,I279)&gt;AW$5,$AJ290/I279,$AJ290-SUM($I319:AV319)))</f>
        <v>0</v>
      </c>
      <c r="AX319" s="4">
        <f>IF(AX$5&lt;=$D319,0,IF(SUM($D319,I279)&gt;AX$5,$AJ290/I279,$AJ290-SUM($I319:AW319)))</f>
        <v>0</v>
      </c>
      <c r="AY319" s="4">
        <f>IF(AY$5&lt;=$D319,0,IF(SUM($D319,I279)&gt;AY$5,$AJ290/I279,$AJ290-SUM($I319:AX319)))</f>
        <v>0</v>
      </c>
      <c r="AZ319" s="4">
        <f>IF(AZ$5&lt;=$D319,0,IF(SUM($D319,I279)&gt;AZ$5,$AJ290/I279,$AJ290-SUM($I319:AY319)))</f>
        <v>0</v>
      </c>
      <c r="BA319" s="4">
        <f>IF(BA$5&lt;=$D319,0,IF(SUM($D319,I279)&gt;BA$5,$AJ290/I279,$AJ290-SUM($I319:AZ319)))</f>
        <v>0</v>
      </c>
      <c r="BB319" s="4">
        <f>IF(BB$5&lt;=$D319,0,IF(SUM($D319,I279)&gt;BB$5,$AJ290/I279,$AJ290-SUM($I319:BA319)))</f>
        <v>0</v>
      </c>
      <c r="BC319" s="4">
        <f>IF(BC$5&lt;=$D319,0,IF(SUM($D319,I279)&gt;BC$5,$AJ290/I279,$AJ290-SUM($I319:BB319)))</f>
        <v>0</v>
      </c>
      <c r="BD319" s="4">
        <f>IF(BD$5&lt;=$D319,0,IF(SUM($D319,I279)&gt;BD$5,$AJ290/I279,$AJ290-SUM($I319:BC319)))</f>
        <v>0</v>
      </c>
      <c r="BE319" s="4">
        <f>IF(BE$5&lt;=$D319,0,IF(SUM($D319,I279)&gt;BE$5,$AJ290/I279,$AJ290-SUM($I319:BD319)))</f>
        <v>0</v>
      </c>
      <c r="BF319" s="4">
        <f>IF(BF$5&lt;=$D319,0,IF(SUM($D319,I279)&gt;BF$5,$AJ290/I279,$AJ290-SUM($I319:BE319)))</f>
        <v>0</v>
      </c>
      <c r="BG319" s="4">
        <f>IF(BG$5&lt;=$D319,0,IF(SUM($D319,I279)&gt;BG$5,$AJ290/I279,$AJ290-SUM($I319:BF319)))</f>
        <v>0</v>
      </c>
      <c r="BH319" s="4">
        <f>IF(BH$5&lt;=$D319,0,IF(SUM($D319,I279)&gt;BH$5,$AJ290/I279,$AJ290-SUM($I319:BG319)))</f>
        <v>0</v>
      </c>
      <c r="BI319" s="4">
        <f>IF(BI$5&lt;=$D319,0,IF(SUM($D319,I279)&gt;BI$5,$AJ290/I279,$AJ290-SUM($I319:BH319)))</f>
        <v>0</v>
      </c>
      <c r="BJ319" s="4">
        <f>IF(BJ$5&lt;=$D319,0,IF(SUM($D319,I279)&gt;BJ$5,$AJ290/I279,$AJ290-SUM($I319:BI319)))</f>
        <v>0</v>
      </c>
      <c r="BK319" s="4">
        <f>IF(BK$5&lt;=$D319,0,IF(SUM($D319,I279)&gt;BK$5,$AJ290/I279,$AJ290-SUM($I319:BJ319)))</f>
        <v>0</v>
      </c>
      <c r="BL319" s="4">
        <f>IF(BL$5&lt;=$D319,0,IF(SUM($D319,I279)&gt;BL$5,$AJ290/I279,$AJ290-SUM($I319:BK319)))</f>
        <v>0</v>
      </c>
      <c r="BM319" s="4">
        <f>IF(BM$5&lt;=$D319,0,IF(SUM($D319,I279)&gt;BM$5,$AJ290/I279,$AJ290-SUM($I319:BL319)))</f>
        <v>0</v>
      </c>
      <c r="BN319" s="4">
        <f>IF(BN$5&lt;=$D319,0,IF(SUM($D319,I279)&gt;BN$5,$AJ290/I279,$AJ290-SUM($I319:BM319)))</f>
        <v>0</v>
      </c>
      <c r="BO319" s="4">
        <f>IF(BO$5&lt;=$D319,0,IF(SUM($D319,I279)&gt;BO$5,$AJ290/I279,$AJ290-SUM($I319:BN319)))</f>
        <v>0</v>
      </c>
      <c r="BP319" s="4">
        <f>IF(BP$5&lt;=$D319,0,IF(SUM($D319,I279)&gt;BP$5,$AJ290/I279,$AJ290-SUM($I319:BO319)))</f>
        <v>0</v>
      </c>
      <c r="BQ319" s="4">
        <f>IF(BQ$5&lt;=$D319,0,IF(SUM($D319,I279)&gt;BQ$5,$AJ290/I279,$AJ290-SUM($I319:BP319)))</f>
        <v>0</v>
      </c>
    </row>
    <row r="320" spans="4:69" ht="12.75" customHeight="1">
      <c r="D320" s="23">
        <f t="shared" si="355"/>
        <v>2038</v>
      </c>
      <c r="E320" s="1" t="s">
        <v>25</v>
      </c>
      <c r="I320" s="34"/>
      <c r="J320" s="4">
        <f>IF(J$5&lt;=$D320,0,IF(SUM($D320,I279)&gt;J$5,$AK290/I279,$AK290-SUM($I320:I320)))</f>
        <v>0</v>
      </c>
      <c r="K320" s="4">
        <f>IF(K$5&lt;=$D320,0,IF(SUM($D320,I279)&gt;K$5,$AK290/I279,$AK290-SUM($I320:J320)))</f>
        <v>0</v>
      </c>
      <c r="L320" s="4">
        <f>IF(L$5&lt;=$D320,0,IF(SUM($D320,I279)&gt;L$5,$AK290/I279,$AK290-SUM($I320:K320)))</f>
        <v>0</v>
      </c>
      <c r="M320" s="4">
        <f>IF(M$5&lt;=$D320,0,IF(SUM($D320,I279)&gt;M$5,$AK290/I279,$AK290-SUM($I320:L320)))</f>
        <v>0</v>
      </c>
      <c r="N320" s="4">
        <f>IF(N$5&lt;=$D320,0,IF(SUM($D320,I279)&gt;N$5,$AK290/I279,$AK290-SUM($I320:M320)))</f>
        <v>0</v>
      </c>
      <c r="O320" s="4">
        <f>IF(O$5&lt;=$D320,0,IF(SUM($D320,I279)&gt;O$5,$AK290/I279,$AK290-SUM($I320:N320)))</f>
        <v>0</v>
      </c>
      <c r="P320" s="4">
        <f>IF(P$5&lt;=$D320,0,IF(SUM($D320,I279)&gt;P$5,$AK290/I279,$AK290-SUM($I320:O320)))</f>
        <v>0</v>
      </c>
      <c r="Q320" s="4">
        <f>IF(Q$5&lt;=$D320,0,IF(SUM($D320,I279)&gt;Q$5,$AK290/I279,$AK290-SUM($I320:P320)))</f>
        <v>0</v>
      </c>
      <c r="R320" s="4">
        <f>IF(R$5&lt;=$D320,0,IF(SUM($D320,I279)&gt;R$5,$AK290/I279,$AK290-SUM($I320:Q320)))</f>
        <v>0</v>
      </c>
      <c r="S320" s="4">
        <f>IF(S$5&lt;=$D320,0,IF(SUM($D320,I279)&gt;S$5,$AK290/I279,$AK290-SUM($I320:R320)))</f>
        <v>0</v>
      </c>
      <c r="T320" s="4">
        <f>IF(T$5&lt;=$D320,0,IF(SUM($D320,I279)&gt;T$5,$AK290/I279,$AK290-SUM($I320:S320)))</f>
        <v>0</v>
      </c>
      <c r="U320" s="4">
        <f>IF(U$5&lt;=$D320,0,IF(SUM($D320,I279)&gt;U$5,$AK290/I279,$AK290-SUM($I320:T320)))</f>
        <v>0</v>
      </c>
      <c r="V320" s="4">
        <f>IF(V$5&lt;=$D320,0,IF(SUM($D320,I279)&gt;V$5,$AK290/I279,$AK290-SUM($I320:U320)))</f>
        <v>0</v>
      </c>
      <c r="W320" s="4">
        <f>IF(W$5&lt;=$D320,0,IF(SUM($D320,I279)&gt;W$5,$AK290/I279,$AK290-SUM($I320:V320)))</f>
        <v>0</v>
      </c>
      <c r="X320" s="4">
        <f>IF(X$5&lt;=$D320,0,IF(SUM($D320,I279)&gt;X$5,$AK290/I279,$AK290-SUM($I320:W320)))</f>
        <v>0</v>
      </c>
      <c r="Y320" s="4">
        <f>IF(Y$5&lt;=$D320,0,IF(SUM($D320,I279)&gt;Y$5,$AK290/I279,$AK290-SUM($I320:X320)))</f>
        <v>0</v>
      </c>
      <c r="Z320" s="4">
        <f>IF(Z$5&lt;=$D320,0,IF(SUM($D320,I279)&gt;Z$5,$AK290/I279,$AK290-SUM($I320:Y320)))</f>
        <v>0</v>
      </c>
      <c r="AA320" s="4">
        <f>IF(AA$5&lt;=$D320,0,IF(SUM($D320,I279)&gt;AA$5,$AK290/I279,$AK290-SUM($I320:Z320)))</f>
        <v>0</v>
      </c>
      <c r="AB320" s="4">
        <f>IF(AB$5&lt;=$D320,0,IF(SUM($D320,I279)&gt;AB$5,$AK290/I279,$AK290-SUM($I320:AA320)))</f>
        <v>0</v>
      </c>
      <c r="AC320" s="4">
        <f>IF(AC$5&lt;=$D320,0,IF(SUM($D320,I279)&gt;AC$5,$AK290/I279,$AK290-SUM($I320:AB320)))</f>
        <v>0</v>
      </c>
      <c r="AD320" s="4">
        <f>IF(AD$5&lt;=$D320,0,IF(SUM($D320,I279)&gt;AD$5,$AK290/I279,$AK290-SUM($I320:AC320)))</f>
        <v>0</v>
      </c>
      <c r="AE320" s="4">
        <f>IF(AE$5&lt;=$D320,0,IF(SUM($D320,I279)&gt;AE$5,$AK290/I279,$AK290-SUM($I320:AD320)))</f>
        <v>0</v>
      </c>
      <c r="AF320" s="4">
        <f>IF(AF$5&lt;=$D320,0,IF(SUM($D320,I279)&gt;AF$5,$AK290/I279,$AK290-SUM($I320:AE320)))</f>
        <v>0</v>
      </c>
      <c r="AG320" s="4">
        <f>IF(AG$5&lt;=$D320,0,IF(SUM($D320,I279)&gt;AG$5,$AK290/I279,$AK290-SUM($I320:AF320)))</f>
        <v>0</v>
      </c>
      <c r="AH320" s="4">
        <f>IF(AH$5&lt;=$D320,0,IF(SUM($D320,I279)&gt;AH$5,$AK290/I279,$AK290-SUM($I320:AG320)))</f>
        <v>0</v>
      </c>
      <c r="AI320" s="4">
        <f>IF(AI$5&lt;=$D320,0,IF(SUM($D320,I279)&gt;AI$5,$AK290/I279,$AK290-SUM($I320:AH320)))</f>
        <v>0</v>
      </c>
      <c r="AJ320" s="4">
        <f>IF(AJ$5&lt;=$D320,0,IF(SUM($D320,I279)&gt;AJ$5,$AK290/I279,$AK290-SUM($I320:AI320)))</f>
        <v>0</v>
      </c>
      <c r="AK320" s="4">
        <f>IF(AK$5&lt;=$D320,0,IF(SUM($D320,I279)&gt;AK$5,$AK290/I279,$AK290-SUM($I320:AJ320)))</f>
        <v>0</v>
      </c>
      <c r="AL320" s="4">
        <f>IF(AL$5&lt;=$D320,0,IF(SUM($D320,I279)&gt;AL$5,$AK290/I279,$AK290-SUM($I320:AK320)))</f>
        <v>0</v>
      </c>
      <c r="AM320" s="4">
        <f>IF(AM$5&lt;=$D320,0,IF(SUM($D320,I279)&gt;AM$5,$AK290/I279,$AK290-SUM($I320:AL320)))</f>
        <v>0</v>
      </c>
      <c r="AN320" s="4">
        <f>IF(AN$5&lt;=$D320,0,IF(SUM($D320,I279)&gt;AN$5,$AK290/I279,$AK290-SUM($I320:AM320)))</f>
        <v>0</v>
      </c>
      <c r="AO320" s="4">
        <f>IF(AO$5&lt;=$D320,0,IF(SUM($D320,I279)&gt;AO$5,$AK290/I279,$AK290-SUM($I320:AN320)))</f>
        <v>0</v>
      </c>
      <c r="AP320" s="4">
        <f>IF(AP$5&lt;=$D320,0,IF(SUM($D320,I279)&gt;AP$5,$AK290/I279,$AK290-SUM($I320:AO320)))</f>
        <v>0</v>
      </c>
      <c r="AQ320" s="4">
        <f>IF(AQ$5&lt;=$D320,0,IF(SUM($D320,I279)&gt;AQ$5,$AK290/I279,$AK290-SUM($I320:AP320)))</f>
        <v>0</v>
      </c>
      <c r="AR320" s="4">
        <f>IF(AR$5&lt;=$D320,0,IF(SUM($D320,I279)&gt;AR$5,$AK290/I279,$AK290-SUM($I320:AQ320)))</f>
        <v>0</v>
      </c>
      <c r="AS320" s="4">
        <f>IF(AS$5&lt;=$D320,0,IF(SUM($D320,I279)&gt;AS$5,$AK290/I279,$AK290-SUM($I320:AR320)))</f>
        <v>0</v>
      </c>
      <c r="AT320" s="4">
        <f>IF(AT$5&lt;=$D320,0,IF(SUM($D320,I279)&gt;AT$5,$AK290/I279,$AK290-SUM($I320:AS320)))</f>
        <v>0</v>
      </c>
      <c r="AU320" s="4">
        <f>IF(AU$5&lt;=$D320,0,IF(SUM($D320,I279)&gt;AU$5,$AK290/I279,$AK290-SUM($I320:AT320)))</f>
        <v>0</v>
      </c>
      <c r="AV320" s="4">
        <f>IF(AV$5&lt;=$D320,0,IF(SUM($D320,I279)&gt;AV$5,$AK290/I279,$AK290-SUM($I320:AU320)))</f>
        <v>0</v>
      </c>
      <c r="AW320" s="4">
        <f>IF(AW$5&lt;=$D320,0,IF(SUM($D320,I279)&gt;AW$5,$AK290/I279,$AK290-SUM($I320:AV320)))</f>
        <v>0</v>
      </c>
      <c r="AX320" s="4">
        <f>IF(AX$5&lt;=$D320,0,IF(SUM($D320,I279)&gt;AX$5,$AK290/I279,$AK290-SUM($I320:AW320)))</f>
        <v>0</v>
      </c>
      <c r="AY320" s="4">
        <f>IF(AY$5&lt;=$D320,0,IF(SUM($D320,I279)&gt;AY$5,$AK290/I279,$AK290-SUM($I320:AX320)))</f>
        <v>0</v>
      </c>
      <c r="AZ320" s="4">
        <f>IF(AZ$5&lt;=$D320,0,IF(SUM($D320,I279)&gt;AZ$5,$AK290/I279,$AK290-SUM($I320:AY320)))</f>
        <v>0</v>
      </c>
      <c r="BA320" s="4">
        <f>IF(BA$5&lt;=$D320,0,IF(SUM($D320,I279)&gt;BA$5,$AK290/I279,$AK290-SUM($I320:AZ320)))</f>
        <v>0</v>
      </c>
      <c r="BB320" s="4">
        <f>IF(BB$5&lt;=$D320,0,IF(SUM($D320,I279)&gt;BB$5,$AK290/I279,$AK290-SUM($I320:BA320)))</f>
        <v>0</v>
      </c>
      <c r="BC320" s="4">
        <f>IF(BC$5&lt;=$D320,0,IF(SUM($D320,I279)&gt;BC$5,$AK290/I279,$AK290-SUM($I320:BB320)))</f>
        <v>0</v>
      </c>
      <c r="BD320" s="4">
        <f>IF(BD$5&lt;=$D320,0,IF(SUM($D320,I279)&gt;BD$5,$AK290/I279,$AK290-SUM($I320:BC320)))</f>
        <v>0</v>
      </c>
      <c r="BE320" s="4">
        <f>IF(BE$5&lt;=$D320,0,IF(SUM($D320,I279)&gt;BE$5,$AK290/I279,$AK290-SUM($I320:BD320)))</f>
        <v>0</v>
      </c>
      <c r="BF320" s="4">
        <f>IF(BF$5&lt;=$D320,0,IF(SUM($D320,I279)&gt;BF$5,$AK290/I279,$AK290-SUM($I320:BE320)))</f>
        <v>0</v>
      </c>
      <c r="BG320" s="4">
        <f>IF(BG$5&lt;=$D320,0,IF(SUM($D320,I279)&gt;BG$5,$AK290/I279,$AK290-SUM($I320:BF320)))</f>
        <v>0</v>
      </c>
      <c r="BH320" s="4">
        <f>IF(BH$5&lt;=$D320,0,IF(SUM($D320,I279)&gt;BH$5,$AK290/I279,$AK290-SUM($I320:BG320)))</f>
        <v>0</v>
      </c>
      <c r="BI320" s="4">
        <f>IF(BI$5&lt;=$D320,0,IF(SUM($D320,I279)&gt;BI$5,$AK290/I279,$AK290-SUM($I320:BH320)))</f>
        <v>0</v>
      </c>
      <c r="BJ320" s="4">
        <f>IF(BJ$5&lt;=$D320,0,IF(SUM($D320,I279)&gt;BJ$5,$AK290/I279,$AK290-SUM($I320:BI320)))</f>
        <v>0</v>
      </c>
      <c r="BK320" s="4">
        <f>IF(BK$5&lt;=$D320,0,IF(SUM($D320,I279)&gt;BK$5,$AK290/I279,$AK290-SUM($I320:BJ320)))</f>
        <v>0</v>
      </c>
      <c r="BL320" s="4">
        <f>IF(BL$5&lt;=$D320,0,IF(SUM($D320,I279)&gt;BL$5,$AK290/I279,$AK290-SUM($I320:BK320)))</f>
        <v>0</v>
      </c>
      <c r="BM320" s="4">
        <f>IF(BM$5&lt;=$D320,0,IF(SUM($D320,I279)&gt;BM$5,$AK290/I279,$AK290-SUM($I320:BL320)))</f>
        <v>0</v>
      </c>
      <c r="BN320" s="4">
        <f>IF(BN$5&lt;=$D320,0,IF(SUM($D320,I279)&gt;BN$5,$AK290/I279,$AK290-SUM($I320:BM320)))</f>
        <v>0</v>
      </c>
      <c r="BO320" s="4">
        <f>IF(BO$5&lt;=$D320,0,IF(SUM($D320,I279)&gt;BO$5,$AK290/I279,$AK290-SUM($I320:BN320)))</f>
        <v>0</v>
      </c>
      <c r="BP320" s="4">
        <f>IF(BP$5&lt;=$D320,0,IF(SUM($D320,I279)&gt;BP$5,$AK290/I279,$AK290-SUM($I320:BO320)))</f>
        <v>0</v>
      </c>
      <c r="BQ320" s="4">
        <f>IF(BQ$5&lt;=$D320,0,IF(SUM($D320,I279)&gt;BQ$5,$AK290/I279,$AK290-SUM($I320:BP320)))</f>
        <v>0</v>
      </c>
    </row>
    <row r="321" spans="1:69" ht="12.75" customHeight="1">
      <c r="D321" s="23">
        <f t="shared" si="355"/>
        <v>2039</v>
      </c>
      <c r="E321" s="1" t="s">
        <v>25</v>
      </c>
      <c r="I321" s="34"/>
      <c r="J321" s="4">
        <f>IF(J$5&lt;=$D321,0,IF(SUM($D321,I279)&gt;J$5,$AL290/I279,$AL290-SUM($I321:I321)))</f>
        <v>0</v>
      </c>
      <c r="K321" s="4">
        <f>IF(K$5&lt;=$D321,0,IF(SUM($D321,I279)&gt;K$5,$AL290/I279,$AL290-SUM($I321:J321)))</f>
        <v>0</v>
      </c>
      <c r="L321" s="4">
        <f>IF(L$5&lt;=$D321,0,IF(SUM($D321,I279)&gt;L$5,$AL290/I279,$AL290-SUM($I321:K321)))</f>
        <v>0</v>
      </c>
      <c r="M321" s="4">
        <f>IF(M$5&lt;=$D321,0,IF(SUM($D321,I279)&gt;M$5,$AL290/I279,$AL290-SUM($I321:L321)))</f>
        <v>0</v>
      </c>
      <c r="N321" s="4">
        <f>IF(N$5&lt;=$D321,0,IF(SUM($D321,I279)&gt;N$5,$AL290/I279,$AL290-SUM($I321:M321)))</f>
        <v>0</v>
      </c>
      <c r="O321" s="4">
        <f>IF(O$5&lt;=$D321,0,IF(SUM($D321,I279)&gt;O$5,$AL290/I279,$AL290-SUM($I321:N321)))</f>
        <v>0</v>
      </c>
      <c r="P321" s="4">
        <f>IF(P$5&lt;=$D321,0,IF(SUM($D321,I279)&gt;P$5,$AL290/I279,$AL290-SUM($I321:O321)))</f>
        <v>0</v>
      </c>
      <c r="Q321" s="4">
        <f>IF(Q$5&lt;=$D321,0,IF(SUM($D321,I279)&gt;Q$5,$AL290/I279,$AL290-SUM($I321:P321)))</f>
        <v>0</v>
      </c>
      <c r="R321" s="4">
        <f>IF(R$5&lt;=$D321,0,IF(SUM($D321,I279)&gt;R$5,$AL290/I279,$AL290-SUM($I321:Q321)))</f>
        <v>0</v>
      </c>
      <c r="S321" s="4">
        <f>IF(S$5&lt;=$D321,0,IF(SUM($D321,I279)&gt;S$5,$AL290/I279,$AL290-SUM($I321:R321)))</f>
        <v>0</v>
      </c>
      <c r="T321" s="4">
        <f>IF(T$5&lt;=$D321,0,IF(SUM($D321,I279)&gt;T$5,$AL290/I279,$AL290-SUM($I321:S321)))</f>
        <v>0</v>
      </c>
      <c r="U321" s="4">
        <f>IF(U$5&lt;=$D321,0,IF(SUM($D321,I279)&gt;U$5,$AL290/I279,$AL290-SUM($I321:T321)))</f>
        <v>0</v>
      </c>
      <c r="V321" s="4">
        <f>IF(V$5&lt;=$D321,0,IF(SUM($D321,I279)&gt;V$5,$AL290/I279,$AL290-SUM($I321:U321)))</f>
        <v>0</v>
      </c>
      <c r="W321" s="4">
        <f>IF(W$5&lt;=$D321,0,IF(SUM($D321,I279)&gt;W$5,$AL290/I279,$AL290-SUM($I321:V321)))</f>
        <v>0</v>
      </c>
      <c r="X321" s="4">
        <f>IF(X$5&lt;=$D321,0,IF(SUM($D321,I279)&gt;X$5,$AL290/I279,$AL290-SUM($I321:W321)))</f>
        <v>0</v>
      </c>
      <c r="Y321" s="4">
        <f>IF(Y$5&lt;=$D321,0,IF(SUM($D321,I279)&gt;Y$5,$AL290/I279,$AL290-SUM($I321:X321)))</f>
        <v>0</v>
      </c>
      <c r="Z321" s="4">
        <f>IF(Z$5&lt;=$D321,0,IF(SUM($D321,I279)&gt;Z$5,$AL290/I279,$AL290-SUM($I321:Y321)))</f>
        <v>0</v>
      </c>
      <c r="AA321" s="4">
        <f>IF(AA$5&lt;=$D321,0,IF(SUM($D321,I279)&gt;AA$5,$AL290/I279,$AL290-SUM($I321:Z321)))</f>
        <v>0</v>
      </c>
      <c r="AB321" s="4">
        <f>IF(AB$5&lt;=$D321,0,IF(SUM($D321,I279)&gt;AB$5,$AL290/I279,$AL290-SUM($I321:AA321)))</f>
        <v>0</v>
      </c>
      <c r="AC321" s="4">
        <f>IF(AC$5&lt;=$D321,0,IF(SUM($D321,I279)&gt;AC$5,$AL290/I279,$AL290-SUM($I321:AB321)))</f>
        <v>0</v>
      </c>
      <c r="AD321" s="4">
        <f>IF(AD$5&lt;=$D321,0,IF(SUM($D321,I279)&gt;AD$5,$AL290/I279,$AL290-SUM($I321:AC321)))</f>
        <v>0</v>
      </c>
      <c r="AE321" s="4">
        <f>IF(AE$5&lt;=$D321,0,IF(SUM($D321,I279)&gt;AE$5,$AL290/I279,$AL290-SUM($I321:AD321)))</f>
        <v>0</v>
      </c>
      <c r="AF321" s="4">
        <f>IF(AF$5&lt;=$D321,0,IF(SUM($D321,I279)&gt;AF$5,$AL290/I279,$AL290-SUM($I321:AE321)))</f>
        <v>0</v>
      </c>
      <c r="AG321" s="4">
        <f>IF(AG$5&lt;=$D321,0,IF(SUM($D321,I279)&gt;AG$5,$AL290/I279,$AL290-SUM($I321:AF321)))</f>
        <v>0</v>
      </c>
      <c r="AH321" s="4">
        <f>IF(AH$5&lt;=$D321,0,IF(SUM($D321,I279)&gt;AH$5,$AL290/I279,$AL290-SUM($I321:AG321)))</f>
        <v>0</v>
      </c>
      <c r="AI321" s="4">
        <f>IF(AI$5&lt;=$D321,0,IF(SUM($D321,I279)&gt;AI$5,$AL290/I279,$AL290-SUM($I321:AH321)))</f>
        <v>0</v>
      </c>
      <c r="AJ321" s="4">
        <f>IF(AJ$5&lt;=$D321,0,IF(SUM($D321,I279)&gt;AJ$5,$AL290/I279,$AL290-SUM($I321:AI321)))</f>
        <v>0</v>
      </c>
      <c r="AK321" s="4">
        <f>IF(AK$5&lt;=$D321,0,IF(SUM($D321,I279)&gt;AK$5,$AL290/I279,$AL290-SUM($I321:AJ321)))</f>
        <v>0</v>
      </c>
      <c r="AL321" s="4">
        <f>IF(AL$5&lt;=$D321,0,IF(SUM($D321,I279)&gt;AL$5,$AL290/I279,$AL290-SUM($I321:AK321)))</f>
        <v>0</v>
      </c>
      <c r="AM321" s="4">
        <f>IF(AM$5&lt;=$D321,0,IF(SUM($D321,I279)&gt;AM$5,$AL290/I279,$AL290-SUM($I321:AL321)))</f>
        <v>0</v>
      </c>
      <c r="AN321" s="4">
        <f>IF(AN$5&lt;=$D321,0,IF(SUM($D321,I279)&gt;AN$5,$AL290/I279,$AL290-SUM($I321:AM321)))</f>
        <v>0</v>
      </c>
      <c r="AO321" s="4">
        <f>IF(AO$5&lt;=$D321,0,IF(SUM($D321,I279)&gt;AO$5,$AL290/I279,$AL290-SUM($I321:AN321)))</f>
        <v>0</v>
      </c>
      <c r="AP321" s="4">
        <f>IF(AP$5&lt;=$D321,0,IF(SUM($D321,I279)&gt;AP$5,$AL290/I279,$AL290-SUM($I321:AO321)))</f>
        <v>0</v>
      </c>
      <c r="AQ321" s="4">
        <f>IF(AQ$5&lt;=$D321,0,IF(SUM($D321,I279)&gt;AQ$5,$AL290/I279,$AL290-SUM($I321:AP321)))</f>
        <v>0</v>
      </c>
      <c r="AR321" s="4">
        <f>IF(AR$5&lt;=$D321,0,IF(SUM($D321,I279)&gt;AR$5,$AL290/I279,$AL290-SUM($I321:AQ321)))</f>
        <v>0</v>
      </c>
      <c r="AS321" s="4">
        <f>IF(AS$5&lt;=$D321,0,IF(SUM($D321,I279)&gt;AS$5,$AL290/I279,$AL290-SUM($I321:AR321)))</f>
        <v>0</v>
      </c>
      <c r="AT321" s="4">
        <f>IF(AT$5&lt;=$D321,0,IF(SUM($D321,I279)&gt;AT$5,$AL290/I279,$AL290-SUM($I321:AS321)))</f>
        <v>0</v>
      </c>
      <c r="AU321" s="4">
        <f>IF(AU$5&lt;=$D321,0,IF(SUM($D321,I279)&gt;AU$5,$AL290/I279,$AL290-SUM($I321:AT321)))</f>
        <v>0</v>
      </c>
      <c r="AV321" s="4">
        <f>IF(AV$5&lt;=$D321,0,IF(SUM($D321,I279)&gt;AV$5,$AL290/I279,$AL290-SUM($I321:AU321)))</f>
        <v>0</v>
      </c>
      <c r="AW321" s="4">
        <f>IF(AW$5&lt;=$D321,0,IF(SUM($D321,I279)&gt;AW$5,$AL290/I279,$AL290-SUM($I321:AV321)))</f>
        <v>0</v>
      </c>
      <c r="AX321" s="4">
        <f>IF(AX$5&lt;=$D321,0,IF(SUM($D321,I279)&gt;AX$5,$AL290/I279,$AL290-SUM($I321:AW321)))</f>
        <v>0</v>
      </c>
      <c r="AY321" s="4">
        <f>IF(AY$5&lt;=$D321,0,IF(SUM($D321,I279)&gt;AY$5,$AL290/I279,$AL290-SUM($I321:AX321)))</f>
        <v>0</v>
      </c>
      <c r="AZ321" s="4">
        <f>IF(AZ$5&lt;=$D321,0,IF(SUM($D321,I279)&gt;AZ$5,$AL290/I279,$AL290-SUM($I321:AY321)))</f>
        <v>0</v>
      </c>
      <c r="BA321" s="4">
        <f>IF(BA$5&lt;=$D321,0,IF(SUM($D321,I279)&gt;BA$5,$AL290/I279,$AL290-SUM($I321:AZ321)))</f>
        <v>0</v>
      </c>
      <c r="BB321" s="4">
        <f>IF(BB$5&lt;=$D321,0,IF(SUM($D321,I279)&gt;BB$5,$AL290/I279,$AL290-SUM($I321:BA321)))</f>
        <v>0</v>
      </c>
      <c r="BC321" s="4">
        <f>IF(BC$5&lt;=$D321,0,IF(SUM($D321,I279)&gt;BC$5,$AL290/I279,$AL290-SUM($I321:BB321)))</f>
        <v>0</v>
      </c>
      <c r="BD321" s="4">
        <f>IF(BD$5&lt;=$D321,0,IF(SUM($D321,I279)&gt;BD$5,$AL290/I279,$AL290-SUM($I321:BC321)))</f>
        <v>0</v>
      </c>
      <c r="BE321" s="4">
        <f>IF(BE$5&lt;=$D321,0,IF(SUM($D321,I279)&gt;BE$5,$AL290/I279,$AL290-SUM($I321:BD321)))</f>
        <v>0</v>
      </c>
      <c r="BF321" s="4">
        <f>IF(BF$5&lt;=$D321,0,IF(SUM($D321,I279)&gt;BF$5,$AL290/I279,$AL290-SUM($I321:BE321)))</f>
        <v>0</v>
      </c>
      <c r="BG321" s="4">
        <f>IF(BG$5&lt;=$D321,0,IF(SUM($D321,I279)&gt;BG$5,$AL290/I279,$AL290-SUM($I321:BF321)))</f>
        <v>0</v>
      </c>
      <c r="BH321" s="4">
        <f>IF(BH$5&lt;=$D321,0,IF(SUM($D321,I279)&gt;BH$5,$AL290/I279,$AL290-SUM($I321:BG321)))</f>
        <v>0</v>
      </c>
      <c r="BI321" s="4">
        <f>IF(BI$5&lt;=$D321,0,IF(SUM($D321,I279)&gt;BI$5,$AL290/I279,$AL290-SUM($I321:BH321)))</f>
        <v>0</v>
      </c>
      <c r="BJ321" s="4">
        <f>IF(BJ$5&lt;=$D321,0,IF(SUM($D321,I279)&gt;BJ$5,$AL290/I279,$AL290-SUM($I321:BI321)))</f>
        <v>0</v>
      </c>
      <c r="BK321" s="4">
        <f>IF(BK$5&lt;=$D321,0,IF(SUM($D321,I279)&gt;BK$5,$AL290/I279,$AL290-SUM($I321:BJ321)))</f>
        <v>0</v>
      </c>
      <c r="BL321" s="4">
        <f>IF(BL$5&lt;=$D321,0,IF(SUM($D321,I279)&gt;BL$5,$AL290/I279,$AL290-SUM($I321:BK321)))</f>
        <v>0</v>
      </c>
      <c r="BM321" s="4">
        <f>IF(BM$5&lt;=$D321,0,IF(SUM($D321,I279)&gt;BM$5,$AL290/I279,$AL290-SUM($I321:BL321)))</f>
        <v>0</v>
      </c>
      <c r="BN321" s="4">
        <f>IF(BN$5&lt;=$D321,0,IF(SUM($D321,I279)&gt;BN$5,$AL290/I279,$AL290-SUM($I321:BM321)))</f>
        <v>0</v>
      </c>
      <c r="BO321" s="4">
        <f>IF(BO$5&lt;=$D321,0,IF(SUM($D321,I279)&gt;BO$5,$AL290/I279,$AL290-SUM($I321:BN321)))</f>
        <v>0</v>
      </c>
      <c r="BP321" s="4">
        <f>IF(BP$5&lt;=$D321,0,IF(SUM($D321,I279)&gt;BP$5,$AL290/I279,$AL290-SUM($I321:BO321)))</f>
        <v>0</v>
      </c>
      <c r="BQ321" s="4">
        <f>IF(BQ$5&lt;=$D321,0,IF(SUM($D321,I279)&gt;BQ$5,$AL290/I279,$AL290-SUM($I321:BP321)))</f>
        <v>0</v>
      </c>
    </row>
    <row r="322" spans="1:69" ht="12.75" customHeight="1">
      <c r="D322" s="23">
        <f t="shared" si="355"/>
        <v>2040</v>
      </c>
      <c r="E322" s="1" t="s">
        <v>25</v>
      </c>
      <c r="I322" s="34"/>
      <c r="J322" s="4">
        <f>IF(J$5&lt;=$D322,0,IF(SUM($D322,I279)&gt;J$5,$AM290/I279,$AM290-SUM($I322:I322)))</f>
        <v>0</v>
      </c>
      <c r="K322" s="4">
        <f>IF(K$5&lt;=$D322,0,IF(SUM($D322,I279)&gt;K$5,$AM290/I279,$AM290-SUM($I322:J322)))</f>
        <v>0</v>
      </c>
      <c r="L322" s="4">
        <f>IF(L$5&lt;=$D322,0,IF(SUM($D322,I279)&gt;L$5,$AM290/I279,$AM290-SUM($I322:K322)))</f>
        <v>0</v>
      </c>
      <c r="M322" s="4">
        <f>IF(M$5&lt;=$D322,0,IF(SUM($D322,I279)&gt;M$5,$AM290/I279,$AM290-SUM($I322:L322)))</f>
        <v>0</v>
      </c>
      <c r="N322" s="4">
        <f>IF(N$5&lt;=$D322,0,IF(SUM($D322,I279)&gt;N$5,$AM290/I279,$AM290-SUM($I322:M322)))</f>
        <v>0</v>
      </c>
      <c r="O322" s="4">
        <f>IF(O$5&lt;=$D322,0,IF(SUM($D322,I279)&gt;O$5,$AM290/I279,$AM290-SUM($I322:N322)))</f>
        <v>0</v>
      </c>
      <c r="P322" s="4">
        <f>IF(P$5&lt;=$D322,0,IF(SUM($D322,I279)&gt;P$5,$AM290/I279,$AM290-SUM($I322:O322)))</f>
        <v>0</v>
      </c>
      <c r="Q322" s="4">
        <f>IF(Q$5&lt;=$D322,0,IF(SUM($D322,I279)&gt;Q$5,$AM290/I279,$AM290-SUM($I322:P322)))</f>
        <v>0</v>
      </c>
      <c r="R322" s="4">
        <f>IF(R$5&lt;=$D322,0,IF(SUM($D322,I279)&gt;R$5,$AM290/I279,$AM290-SUM($I322:Q322)))</f>
        <v>0</v>
      </c>
      <c r="S322" s="4">
        <f>IF(S$5&lt;=$D322,0,IF(SUM($D322,I279)&gt;S$5,$AM290/I279,$AM290-SUM($I322:R322)))</f>
        <v>0</v>
      </c>
      <c r="T322" s="4">
        <f>IF(T$5&lt;=$D322,0,IF(SUM($D322,I279)&gt;T$5,$AM290/I279,$AM290-SUM($I322:S322)))</f>
        <v>0</v>
      </c>
      <c r="U322" s="4">
        <f>IF(U$5&lt;=$D322,0,IF(SUM($D322,I279)&gt;U$5,$AM290/I279,$AM290-SUM($I322:T322)))</f>
        <v>0</v>
      </c>
      <c r="V322" s="4">
        <f>IF(V$5&lt;=$D322,0,IF(SUM($D322,I279)&gt;V$5,$AM290/I279,$AM290-SUM($I322:U322)))</f>
        <v>0</v>
      </c>
      <c r="W322" s="4">
        <f>IF(W$5&lt;=$D322,0,IF(SUM($D322,I279)&gt;W$5,$AM290/I279,$AM290-SUM($I322:V322)))</f>
        <v>0</v>
      </c>
      <c r="X322" s="4">
        <f>IF(X$5&lt;=$D322,0,IF(SUM($D322,I279)&gt;X$5,$AM290/I279,$AM290-SUM($I322:W322)))</f>
        <v>0</v>
      </c>
      <c r="Y322" s="4">
        <f>IF(Y$5&lt;=$D322,0,IF(SUM($D322,I279)&gt;Y$5,$AM290/I279,$AM290-SUM($I322:X322)))</f>
        <v>0</v>
      </c>
      <c r="Z322" s="4">
        <f>IF(Z$5&lt;=$D322,0,IF(SUM($D322,I279)&gt;Z$5,$AM290/I279,$AM290-SUM($I322:Y322)))</f>
        <v>0</v>
      </c>
      <c r="AA322" s="4">
        <f>IF(AA$5&lt;=$D322,0,IF(SUM($D322,I279)&gt;AA$5,$AM290/I279,$AM290-SUM($I322:Z322)))</f>
        <v>0</v>
      </c>
      <c r="AB322" s="4">
        <f>IF(AB$5&lt;=$D322,0,IF(SUM($D322,I279)&gt;AB$5,$AM290/I279,$AM290-SUM($I322:AA322)))</f>
        <v>0</v>
      </c>
      <c r="AC322" s="4">
        <f>IF(AC$5&lt;=$D322,0,IF(SUM($D322,I279)&gt;AC$5,$AM290/I279,$AM290-SUM($I322:AB322)))</f>
        <v>0</v>
      </c>
      <c r="AD322" s="4">
        <f>IF(AD$5&lt;=$D322,0,IF(SUM($D322,I279)&gt;AD$5,$AM290/I279,$AM290-SUM($I322:AC322)))</f>
        <v>0</v>
      </c>
      <c r="AE322" s="4">
        <f>IF(AE$5&lt;=$D322,0,IF(SUM($D322,I279)&gt;AE$5,$AM290/I279,$AM290-SUM($I322:AD322)))</f>
        <v>0</v>
      </c>
      <c r="AF322" s="4">
        <f>IF(AF$5&lt;=$D322,0,IF(SUM($D322,I279)&gt;AF$5,$AM290/I279,$AM290-SUM($I322:AE322)))</f>
        <v>0</v>
      </c>
      <c r="AG322" s="4">
        <f>IF(AG$5&lt;=$D322,0,IF(SUM($D322,I279)&gt;AG$5,$AM290/I279,$AM290-SUM($I322:AF322)))</f>
        <v>0</v>
      </c>
      <c r="AH322" s="4">
        <f>IF(AH$5&lt;=$D322,0,IF(SUM($D322,I279)&gt;AH$5,$AM290/I279,$AM290-SUM($I322:AG322)))</f>
        <v>0</v>
      </c>
      <c r="AI322" s="4">
        <f>IF(AI$5&lt;=$D322,0,IF(SUM($D322,I279)&gt;AI$5,$AM290/I279,$AM290-SUM($I322:AH322)))</f>
        <v>0</v>
      </c>
      <c r="AJ322" s="4">
        <f>IF(AJ$5&lt;=$D322,0,IF(SUM($D322,I279)&gt;AJ$5,$AM290/I279,$AM290-SUM($I322:AI322)))</f>
        <v>0</v>
      </c>
      <c r="AK322" s="4">
        <f>IF(AK$5&lt;=$D322,0,IF(SUM($D322,I279)&gt;AK$5,$AM290/I279,$AM290-SUM($I322:AJ322)))</f>
        <v>0</v>
      </c>
      <c r="AL322" s="4">
        <f>IF(AL$5&lt;=$D322,0,IF(SUM($D322,I279)&gt;AL$5,$AM290/I279,$AM290-SUM($I322:AK322)))</f>
        <v>0</v>
      </c>
      <c r="AM322" s="4">
        <f>IF(AM$5&lt;=$D322,0,IF(SUM($D322,I279)&gt;AM$5,$AM290/I279,$AM290-SUM($I322:AL322)))</f>
        <v>0</v>
      </c>
      <c r="AN322" s="4">
        <f>IF(AN$5&lt;=$D322,0,IF(SUM($D322,I279)&gt;AN$5,$AM290/I279,$AM290-SUM($I322:AM322)))</f>
        <v>0</v>
      </c>
      <c r="AO322" s="4">
        <f>IF(AO$5&lt;=$D322,0,IF(SUM($D322,I279)&gt;AO$5,$AM290/I279,$AM290-SUM($I322:AN322)))</f>
        <v>0</v>
      </c>
      <c r="AP322" s="4">
        <f>IF(AP$5&lt;=$D322,0,IF(SUM($D322,I279)&gt;AP$5,$AM290/I279,$AM290-SUM($I322:AO322)))</f>
        <v>0</v>
      </c>
      <c r="AQ322" s="4">
        <f>IF(AQ$5&lt;=$D322,0,IF(SUM($D322,I279)&gt;AQ$5,$AM290/I279,$AM290-SUM($I322:AP322)))</f>
        <v>0</v>
      </c>
      <c r="AR322" s="4">
        <f>IF(AR$5&lt;=$D322,0,IF(SUM($D322,I279)&gt;AR$5,$AM290/I279,$AM290-SUM($I322:AQ322)))</f>
        <v>0</v>
      </c>
      <c r="AS322" s="4">
        <f>IF(AS$5&lt;=$D322,0,IF(SUM($D322,I279)&gt;AS$5,$AM290/I279,$AM290-SUM($I322:AR322)))</f>
        <v>0</v>
      </c>
      <c r="AT322" s="4">
        <f>IF(AT$5&lt;=$D322,0,IF(SUM($D322,I279)&gt;AT$5,$AM290/I279,$AM290-SUM($I322:AS322)))</f>
        <v>0</v>
      </c>
      <c r="AU322" s="4">
        <f>IF(AU$5&lt;=$D322,0,IF(SUM($D322,I279)&gt;AU$5,$AM290/I279,$AM290-SUM($I322:AT322)))</f>
        <v>0</v>
      </c>
      <c r="AV322" s="4">
        <f>IF(AV$5&lt;=$D322,0,IF(SUM($D322,I279)&gt;AV$5,$AM290/I279,$AM290-SUM($I322:AU322)))</f>
        <v>0</v>
      </c>
      <c r="AW322" s="4">
        <f>IF(AW$5&lt;=$D322,0,IF(SUM($D322,I279)&gt;AW$5,$AM290/I279,$AM290-SUM($I322:AV322)))</f>
        <v>0</v>
      </c>
      <c r="AX322" s="4">
        <f>IF(AX$5&lt;=$D322,0,IF(SUM($D322,I279)&gt;AX$5,$AM290/I279,$AM290-SUM($I322:AW322)))</f>
        <v>0</v>
      </c>
      <c r="AY322" s="4">
        <f>IF(AY$5&lt;=$D322,0,IF(SUM($D322,I279)&gt;AY$5,$AM290/I279,$AM290-SUM($I322:AX322)))</f>
        <v>0</v>
      </c>
      <c r="AZ322" s="4">
        <f>IF(AZ$5&lt;=$D322,0,IF(SUM($D322,I279)&gt;AZ$5,$AM290/I279,$AM290-SUM($I322:AY322)))</f>
        <v>0</v>
      </c>
      <c r="BA322" s="4">
        <f>IF(BA$5&lt;=$D322,0,IF(SUM($D322,I279)&gt;BA$5,$AM290/I279,$AM290-SUM($I322:AZ322)))</f>
        <v>0</v>
      </c>
      <c r="BB322" s="4">
        <f>IF(BB$5&lt;=$D322,0,IF(SUM($D322,I279)&gt;BB$5,$AM290/I279,$AM290-SUM($I322:BA322)))</f>
        <v>0</v>
      </c>
      <c r="BC322" s="4">
        <f>IF(BC$5&lt;=$D322,0,IF(SUM($D322,I279)&gt;BC$5,$AM290/I279,$AM290-SUM($I322:BB322)))</f>
        <v>0</v>
      </c>
      <c r="BD322" s="4">
        <f>IF(BD$5&lt;=$D322,0,IF(SUM($D322,I279)&gt;BD$5,$AM290/I279,$AM290-SUM($I322:BC322)))</f>
        <v>0</v>
      </c>
      <c r="BE322" s="4">
        <f>IF(BE$5&lt;=$D322,0,IF(SUM($D322,I279)&gt;BE$5,$AM290/I279,$AM290-SUM($I322:BD322)))</f>
        <v>0</v>
      </c>
      <c r="BF322" s="4">
        <f>IF(BF$5&lt;=$D322,0,IF(SUM($D322,I279)&gt;BF$5,$AM290/I279,$AM290-SUM($I322:BE322)))</f>
        <v>0</v>
      </c>
      <c r="BG322" s="4">
        <f>IF(BG$5&lt;=$D322,0,IF(SUM($D322,I279)&gt;BG$5,$AM290/I279,$AM290-SUM($I322:BF322)))</f>
        <v>0</v>
      </c>
      <c r="BH322" s="4">
        <f>IF(BH$5&lt;=$D322,0,IF(SUM($D322,I279)&gt;BH$5,$AM290/I279,$AM290-SUM($I322:BG322)))</f>
        <v>0</v>
      </c>
      <c r="BI322" s="4">
        <f>IF(BI$5&lt;=$D322,0,IF(SUM($D322,I279)&gt;BI$5,$AM290/I279,$AM290-SUM($I322:BH322)))</f>
        <v>0</v>
      </c>
      <c r="BJ322" s="4">
        <f>IF(BJ$5&lt;=$D322,0,IF(SUM($D322,I279)&gt;BJ$5,$AM290/I279,$AM290-SUM($I322:BI322)))</f>
        <v>0</v>
      </c>
      <c r="BK322" s="4">
        <f>IF(BK$5&lt;=$D322,0,IF(SUM($D322,I279)&gt;BK$5,$AM290/I279,$AM290-SUM($I322:BJ322)))</f>
        <v>0</v>
      </c>
      <c r="BL322" s="4">
        <f>IF(BL$5&lt;=$D322,0,IF(SUM($D322,I279)&gt;BL$5,$AM290/I279,$AM290-SUM($I322:BK322)))</f>
        <v>0</v>
      </c>
      <c r="BM322" s="4">
        <f>IF(BM$5&lt;=$D322,0,IF(SUM($D322,I279)&gt;BM$5,$AM290/I279,$AM290-SUM($I322:BL322)))</f>
        <v>0</v>
      </c>
      <c r="BN322" s="4">
        <f>IF(BN$5&lt;=$D322,0,IF(SUM($D322,I279)&gt;BN$5,$AM290/I279,$AM290-SUM($I322:BM322)))</f>
        <v>0</v>
      </c>
      <c r="BO322" s="4">
        <f>IF(BO$5&lt;=$D322,0,IF(SUM($D322,I279)&gt;BO$5,$AM290/I279,$AM290-SUM($I322:BN322)))</f>
        <v>0</v>
      </c>
      <c r="BP322" s="4">
        <f>IF(BP$5&lt;=$D322,0,IF(SUM($D322,I279)&gt;BP$5,$AM290/I279,$AM290-SUM($I322:BO322)))</f>
        <v>0</v>
      </c>
      <c r="BQ322" s="4">
        <f>IF(BQ$5&lt;=$D322,0,IF(SUM($D322,I279)&gt;BQ$5,$AM290/I279,$AM290-SUM($I322:BP322)))</f>
        <v>0</v>
      </c>
    </row>
    <row r="323" spans="1:69" ht="12.75" customHeight="1">
      <c r="D323" s="23"/>
      <c r="I323" s="34"/>
    </row>
    <row r="324" spans="1:69" ht="12.75" customHeight="1">
      <c r="D324" s="19" t="s">
        <v>19</v>
      </c>
      <c r="E324" s="1" t="s">
        <v>25</v>
      </c>
      <c r="I324" s="34"/>
      <c r="J324" s="145">
        <f>J284+SUM(J292:J322)</f>
        <v>8.2393083369524476</v>
      </c>
      <c r="K324" s="145">
        <f t="shared" ref="K324:BQ324" si="356">K284+SUM(K292:K322)</f>
        <v>11.763455328257377</v>
      </c>
      <c r="L324" s="145">
        <f t="shared" si="356"/>
        <v>16.442917973646047</v>
      </c>
      <c r="M324" s="145">
        <f t="shared" si="356"/>
        <v>18.195956621534702</v>
      </c>
      <c r="N324" s="145">
        <f t="shared" si="356"/>
        <v>19.836364544293779</v>
      </c>
      <c r="O324" s="145">
        <f t="shared" si="356"/>
        <v>26.848250179951055</v>
      </c>
      <c r="P324" s="145">
        <f t="shared" si="356"/>
        <v>10.261053535176204</v>
      </c>
      <c r="Q324" s="145">
        <f t="shared" si="356"/>
        <v>5.6977688673067997</v>
      </c>
      <c r="R324" s="145">
        <f t="shared" si="356"/>
        <v>3.6504504525062771</v>
      </c>
      <c r="S324" s="145">
        <f t="shared" si="356"/>
        <v>1.9987164390759362</v>
      </c>
      <c r="T324" s="145">
        <f t="shared" si="356"/>
        <v>0.1844017901488062</v>
      </c>
      <c r="U324" s="145">
        <f t="shared" si="356"/>
        <v>0</v>
      </c>
      <c r="V324" s="145">
        <f t="shared" si="356"/>
        <v>0</v>
      </c>
      <c r="W324" s="145">
        <f t="shared" si="356"/>
        <v>0</v>
      </c>
      <c r="X324" s="145">
        <f t="shared" si="356"/>
        <v>0</v>
      </c>
      <c r="Y324" s="145">
        <f t="shared" si="356"/>
        <v>0</v>
      </c>
      <c r="Z324" s="145">
        <f t="shared" si="356"/>
        <v>0</v>
      </c>
      <c r="AA324" s="145">
        <f t="shared" si="356"/>
        <v>0</v>
      </c>
      <c r="AB324" s="145">
        <f t="shared" si="356"/>
        <v>0</v>
      </c>
      <c r="AC324" s="145">
        <f t="shared" si="356"/>
        <v>0</v>
      </c>
      <c r="AD324" s="145">
        <f t="shared" si="356"/>
        <v>0</v>
      </c>
      <c r="AE324" s="145">
        <f t="shared" si="356"/>
        <v>0</v>
      </c>
      <c r="AF324" s="145">
        <f t="shared" si="356"/>
        <v>0</v>
      </c>
      <c r="AG324" s="145">
        <f t="shared" si="356"/>
        <v>0</v>
      </c>
      <c r="AH324" s="145">
        <f t="shared" si="356"/>
        <v>0</v>
      </c>
      <c r="AI324" s="145">
        <f t="shared" si="356"/>
        <v>0</v>
      </c>
      <c r="AJ324" s="145">
        <f t="shared" si="356"/>
        <v>0</v>
      </c>
      <c r="AK324" s="145">
        <f t="shared" si="356"/>
        <v>0</v>
      </c>
      <c r="AL324" s="145">
        <f t="shared" si="356"/>
        <v>0</v>
      </c>
      <c r="AM324" s="145">
        <f t="shared" si="356"/>
        <v>0</v>
      </c>
      <c r="AN324" s="145">
        <f t="shared" si="356"/>
        <v>0</v>
      </c>
      <c r="AO324" s="145">
        <f t="shared" si="356"/>
        <v>0</v>
      </c>
      <c r="AP324" s="145">
        <f t="shared" si="356"/>
        <v>0</v>
      </c>
      <c r="AQ324" s="145">
        <f t="shared" si="356"/>
        <v>0</v>
      </c>
      <c r="AR324" s="145">
        <f t="shared" si="356"/>
        <v>0</v>
      </c>
      <c r="AS324" s="145">
        <f t="shared" si="356"/>
        <v>0</v>
      </c>
      <c r="AT324" s="145">
        <f t="shared" si="356"/>
        <v>0</v>
      </c>
      <c r="AU324" s="145">
        <f t="shared" si="356"/>
        <v>0</v>
      </c>
      <c r="AV324" s="145">
        <f t="shared" si="356"/>
        <v>0</v>
      </c>
      <c r="AW324" s="145">
        <f t="shared" si="356"/>
        <v>0</v>
      </c>
      <c r="AX324" s="145">
        <f t="shared" si="356"/>
        <v>0</v>
      </c>
      <c r="AY324" s="145">
        <f t="shared" si="356"/>
        <v>0</v>
      </c>
      <c r="AZ324" s="145">
        <f t="shared" si="356"/>
        <v>0</v>
      </c>
      <c r="BA324" s="145">
        <f t="shared" si="356"/>
        <v>0</v>
      </c>
      <c r="BB324" s="145">
        <f t="shared" si="356"/>
        <v>0</v>
      </c>
      <c r="BC324" s="145">
        <f t="shared" si="356"/>
        <v>0</v>
      </c>
      <c r="BD324" s="145">
        <f t="shared" si="356"/>
        <v>0</v>
      </c>
      <c r="BE324" s="145">
        <f t="shared" si="356"/>
        <v>0</v>
      </c>
      <c r="BF324" s="145">
        <f t="shared" si="356"/>
        <v>0</v>
      </c>
      <c r="BG324" s="145">
        <f t="shared" si="356"/>
        <v>0</v>
      </c>
      <c r="BH324" s="145">
        <f t="shared" si="356"/>
        <v>0</v>
      </c>
      <c r="BI324" s="145">
        <f t="shared" si="356"/>
        <v>0</v>
      </c>
      <c r="BJ324" s="145">
        <f t="shared" si="356"/>
        <v>0</v>
      </c>
      <c r="BK324" s="145">
        <f t="shared" si="356"/>
        <v>0</v>
      </c>
      <c r="BL324" s="145">
        <f t="shared" si="356"/>
        <v>0</v>
      </c>
      <c r="BM324" s="145">
        <f t="shared" si="356"/>
        <v>0</v>
      </c>
      <c r="BN324" s="145">
        <f t="shared" si="356"/>
        <v>0</v>
      </c>
      <c r="BO324" s="145">
        <f t="shared" si="356"/>
        <v>0</v>
      </c>
      <c r="BP324" s="145">
        <f t="shared" si="356"/>
        <v>0</v>
      </c>
      <c r="BQ324" s="145">
        <f t="shared" si="356"/>
        <v>0</v>
      </c>
    </row>
    <row r="325" spans="1:69" ht="12.75" customHeight="1">
      <c r="D325" s="19" t="s">
        <v>18</v>
      </c>
      <c r="E325" s="1" t="s">
        <v>25</v>
      </c>
      <c r="I325" s="34"/>
      <c r="J325" s="9">
        <f>J290-SUM(J293:J322)+I325</f>
        <v>17.975121455559083</v>
      </c>
      <c r="K325" s="9">
        <f t="shared" ref="K325:BQ325" si="357">K290-SUM(K293:K322)+J325</f>
        <v>38.318852167751189</v>
      </c>
      <c r="L325" s="9">
        <f t="shared" si="357"/>
        <v>39.056720480142687</v>
      </c>
      <c r="M325" s="9">
        <f t="shared" si="357"/>
        <v>37.467070428326387</v>
      </c>
      <c r="N325" s="9">
        <f t="shared" si="357"/>
        <v>35.223205111660711</v>
      </c>
      <c r="O325" s="9">
        <f t="shared" si="357"/>
        <v>21.79239108421401</v>
      </c>
      <c r="P325" s="9">
        <f t="shared" si="357"/>
        <v>11.531337549037806</v>
      </c>
      <c r="Q325" s="9">
        <f t="shared" si="357"/>
        <v>5.8335686817310064</v>
      </c>
      <c r="R325" s="9">
        <f t="shared" si="357"/>
        <v>2.1831182292247293</v>
      </c>
      <c r="S325" s="9">
        <f t="shared" si="357"/>
        <v>0.1844017901487931</v>
      </c>
      <c r="T325" s="9">
        <f t="shared" si="357"/>
        <v>-1.3100631690576847E-14</v>
      </c>
      <c r="U325" s="9">
        <f t="shared" si="357"/>
        <v>-1.3100631690576847E-14</v>
      </c>
      <c r="V325" s="9">
        <f t="shared" si="357"/>
        <v>-1.3100631690576847E-14</v>
      </c>
      <c r="W325" s="9">
        <f t="shared" si="357"/>
        <v>-1.3100631690576847E-14</v>
      </c>
      <c r="X325" s="9">
        <f t="shared" si="357"/>
        <v>-1.3100631690576847E-14</v>
      </c>
      <c r="Y325" s="9">
        <f t="shared" si="357"/>
        <v>-1.3100631690576847E-14</v>
      </c>
      <c r="Z325" s="9">
        <f t="shared" si="357"/>
        <v>-1.3100631690576847E-14</v>
      </c>
      <c r="AA325" s="9">
        <f t="shared" si="357"/>
        <v>-1.3100631690576847E-14</v>
      </c>
      <c r="AB325" s="9">
        <f t="shared" si="357"/>
        <v>-1.3100631690576847E-14</v>
      </c>
      <c r="AC325" s="9">
        <f t="shared" si="357"/>
        <v>-1.3100631690576847E-14</v>
      </c>
      <c r="AD325" s="9">
        <f t="shared" si="357"/>
        <v>-1.3100631690576847E-14</v>
      </c>
      <c r="AE325" s="9">
        <f t="shared" si="357"/>
        <v>-1.3100631690576847E-14</v>
      </c>
      <c r="AF325" s="9">
        <f t="shared" si="357"/>
        <v>-1.3100631690576847E-14</v>
      </c>
      <c r="AG325" s="9">
        <f t="shared" si="357"/>
        <v>-1.3100631690576847E-14</v>
      </c>
      <c r="AH325" s="9">
        <f t="shared" si="357"/>
        <v>-1.3100631690576847E-14</v>
      </c>
      <c r="AI325" s="9">
        <f t="shared" si="357"/>
        <v>-1.3100631690576847E-14</v>
      </c>
      <c r="AJ325" s="9">
        <f t="shared" si="357"/>
        <v>-1.3100631690576847E-14</v>
      </c>
      <c r="AK325" s="9">
        <f t="shared" si="357"/>
        <v>-1.3100631690576847E-14</v>
      </c>
      <c r="AL325" s="9">
        <f t="shared" si="357"/>
        <v>-1.3100631690576847E-14</v>
      </c>
      <c r="AM325" s="9">
        <f t="shared" si="357"/>
        <v>-1.3100631690576847E-14</v>
      </c>
      <c r="AN325" s="9">
        <f t="shared" si="357"/>
        <v>-1.3100631690576847E-14</v>
      </c>
      <c r="AO325" s="9">
        <f t="shared" si="357"/>
        <v>-1.3100631690576847E-14</v>
      </c>
      <c r="AP325" s="9">
        <f t="shared" si="357"/>
        <v>-1.3100631690576847E-14</v>
      </c>
      <c r="AQ325" s="9">
        <f t="shared" si="357"/>
        <v>-1.3100631690576847E-14</v>
      </c>
      <c r="AR325" s="9">
        <f t="shared" si="357"/>
        <v>-1.3100631690576847E-14</v>
      </c>
      <c r="AS325" s="9">
        <f t="shared" si="357"/>
        <v>-1.3100631690576847E-14</v>
      </c>
      <c r="AT325" s="9">
        <f t="shared" si="357"/>
        <v>-1.3100631690576847E-14</v>
      </c>
      <c r="AU325" s="9">
        <f t="shared" si="357"/>
        <v>-1.3100631690576847E-14</v>
      </c>
      <c r="AV325" s="9">
        <f t="shared" si="357"/>
        <v>-1.3100631690576847E-14</v>
      </c>
      <c r="AW325" s="9">
        <f t="shared" si="357"/>
        <v>-1.3100631690576847E-14</v>
      </c>
      <c r="AX325" s="9">
        <f t="shared" si="357"/>
        <v>-1.3100631690576847E-14</v>
      </c>
      <c r="AY325" s="9">
        <f t="shared" si="357"/>
        <v>-1.3100631690576847E-14</v>
      </c>
      <c r="AZ325" s="9">
        <f t="shared" si="357"/>
        <v>-1.3100631690576847E-14</v>
      </c>
      <c r="BA325" s="9">
        <f t="shared" si="357"/>
        <v>-1.3100631690576847E-14</v>
      </c>
      <c r="BB325" s="9">
        <f t="shared" si="357"/>
        <v>-1.3100631690576847E-14</v>
      </c>
      <c r="BC325" s="9">
        <f t="shared" si="357"/>
        <v>-1.3100631690576847E-14</v>
      </c>
      <c r="BD325" s="9">
        <f t="shared" si="357"/>
        <v>-1.3100631690576847E-14</v>
      </c>
      <c r="BE325" s="9">
        <f t="shared" si="357"/>
        <v>-1.3100631690576847E-14</v>
      </c>
      <c r="BF325" s="9">
        <f t="shared" si="357"/>
        <v>-1.3100631690576847E-14</v>
      </c>
      <c r="BG325" s="9">
        <f t="shared" si="357"/>
        <v>-1.3100631690576847E-14</v>
      </c>
      <c r="BH325" s="9">
        <f t="shared" si="357"/>
        <v>-1.3100631690576847E-14</v>
      </c>
      <c r="BI325" s="9">
        <f t="shared" si="357"/>
        <v>-1.3100631690576847E-14</v>
      </c>
      <c r="BJ325" s="9">
        <f t="shared" si="357"/>
        <v>-1.3100631690576847E-14</v>
      </c>
      <c r="BK325" s="9">
        <f t="shared" si="357"/>
        <v>-1.3100631690576847E-14</v>
      </c>
      <c r="BL325" s="9">
        <f t="shared" si="357"/>
        <v>-1.3100631690576847E-14</v>
      </c>
      <c r="BM325" s="9">
        <f t="shared" si="357"/>
        <v>-1.3100631690576847E-14</v>
      </c>
      <c r="BN325" s="9">
        <f t="shared" si="357"/>
        <v>-1.3100631690576847E-14</v>
      </c>
      <c r="BO325" s="9">
        <f t="shared" si="357"/>
        <v>-1.3100631690576847E-14</v>
      </c>
      <c r="BP325" s="9">
        <f t="shared" si="357"/>
        <v>-1.3100631690576847E-14</v>
      </c>
      <c r="BQ325" s="9">
        <f t="shared" si="357"/>
        <v>-1.3100631690576847E-14</v>
      </c>
    </row>
    <row r="326" spans="1:69" ht="12.75" customHeight="1">
      <c r="D326" s="19" t="str">
        <f>"Total Closing RAB - "&amp;B277</f>
        <v>Total Closing RAB - Non-network general assets - IT</v>
      </c>
      <c r="E326" s="1" t="s">
        <v>25</v>
      </c>
      <c r="I326" s="34"/>
      <c r="J326" s="1">
        <f t="shared" ref="J326:N326" si="358">J325+J287</f>
        <v>57.206774267599108</v>
      </c>
      <c r="K326" s="1">
        <f t="shared" si="358"/>
        <v>69.311196642838766</v>
      </c>
      <c r="L326" s="1">
        <f t="shared" si="358"/>
        <v>61.809756618277817</v>
      </c>
      <c r="M326" s="1">
        <f t="shared" si="358"/>
        <v>51.98079822950907</v>
      </c>
      <c r="N326" s="1">
        <f t="shared" si="358"/>
        <v>41.497624575890946</v>
      </c>
      <c r="O326" s="1">
        <f t="shared" ref="O326:S326" si="359">O325+O287</f>
        <v>21.79239108421401</v>
      </c>
      <c r="P326" s="1">
        <f t="shared" si="359"/>
        <v>11.531337549037806</v>
      </c>
      <c r="Q326" s="1">
        <f t="shared" si="359"/>
        <v>5.8335686817310064</v>
      </c>
      <c r="R326" s="1">
        <f t="shared" si="359"/>
        <v>2.1831182292247293</v>
      </c>
      <c r="S326" s="1">
        <f t="shared" si="359"/>
        <v>0.1844017901487931</v>
      </c>
      <c r="T326" s="1">
        <f t="shared" ref="T326:BK326" si="360">T325+T287</f>
        <v>-1.3100631690576847E-14</v>
      </c>
      <c r="U326" s="1">
        <f t="shared" si="360"/>
        <v>-1.3100631690576847E-14</v>
      </c>
      <c r="V326" s="1">
        <f t="shared" si="360"/>
        <v>-1.3100631690576847E-14</v>
      </c>
      <c r="W326" s="1">
        <f t="shared" si="360"/>
        <v>-1.3100631690576847E-14</v>
      </c>
      <c r="X326" s="1">
        <f t="shared" si="360"/>
        <v>-1.3100631690576847E-14</v>
      </c>
      <c r="Y326" s="1">
        <f t="shared" si="360"/>
        <v>-1.3100631690576847E-14</v>
      </c>
      <c r="Z326" s="1">
        <f t="shared" si="360"/>
        <v>-1.3100631690576847E-14</v>
      </c>
      <c r="AA326" s="1">
        <f t="shared" si="360"/>
        <v>-1.3100631690576847E-14</v>
      </c>
      <c r="AB326" s="1">
        <f t="shared" si="360"/>
        <v>-1.3100631690576847E-14</v>
      </c>
      <c r="AC326" s="1">
        <f t="shared" si="360"/>
        <v>-1.3100631690576847E-14</v>
      </c>
      <c r="AD326" s="1">
        <f t="shared" si="360"/>
        <v>-1.3100631690576847E-14</v>
      </c>
      <c r="AE326" s="1">
        <f t="shared" si="360"/>
        <v>-1.3100631690576847E-14</v>
      </c>
      <c r="AF326" s="1">
        <f t="shared" si="360"/>
        <v>-1.3100631690576847E-14</v>
      </c>
      <c r="AG326" s="1">
        <f t="shared" si="360"/>
        <v>-1.3100631690576847E-14</v>
      </c>
      <c r="AH326" s="1">
        <f t="shared" si="360"/>
        <v>-1.3100631690576847E-14</v>
      </c>
      <c r="AI326" s="1">
        <f t="shared" si="360"/>
        <v>-1.3100631690576847E-14</v>
      </c>
      <c r="AJ326" s="1">
        <f t="shared" si="360"/>
        <v>-1.3100631690576847E-14</v>
      </c>
      <c r="AK326" s="1">
        <f t="shared" si="360"/>
        <v>-1.3100631690576847E-14</v>
      </c>
      <c r="AL326" s="1">
        <f t="shared" si="360"/>
        <v>-1.3100631690576847E-14</v>
      </c>
      <c r="AM326" s="1">
        <f t="shared" si="360"/>
        <v>-1.3100631690576847E-14</v>
      </c>
      <c r="AN326" s="1">
        <f t="shared" si="360"/>
        <v>-1.3100631690576847E-14</v>
      </c>
      <c r="AO326" s="1">
        <f t="shared" si="360"/>
        <v>-1.3100631690576847E-14</v>
      </c>
      <c r="AP326" s="1">
        <f t="shared" si="360"/>
        <v>-1.3100631690576847E-14</v>
      </c>
      <c r="AQ326" s="1">
        <f t="shared" si="360"/>
        <v>-1.3100631690576847E-14</v>
      </c>
      <c r="AR326" s="1">
        <f t="shared" si="360"/>
        <v>-1.3100631690576847E-14</v>
      </c>
      <c r="AS326" s="1">
        <f t="shared" si="360"/>
        <v>-1.3100631690576847E-14</v>
      </c>
      <c r="AT326" s="1">
        <f t="shared" si="360"/>
        <v>-1.3100631690576847E-14</v>
      </c>
      <c r="AU326" s="1">
        <f t="shared" si="360"/>
        <v>-1.3100631690576847E-14</v>
      </c>
      <c r="AV326" s="1">
        <f t="shared" si="360"/>
        <v>-1.3100631690576847E-14</v>
      </c>
      <c r="AW326" s="1">
        <f t="shared" si="360"/>
        <v>-1.3100631690576847E-14</v>
      </c>
      <c r="AX326" s="1">
        <f t="shared" si="360"/>
        <v>-1.3100631690576847E-14</v>
      </c>
      <c r="AY326" s="1">
        <f t="shared" si="360"/>
        <v>-1.3100631690576847E-14</v>
      </c>
      <c r="AZ326" s="1">
        <f t="shared" si="360"/>
        <v>-1.3100631690576847E-14</v>
      </c>
      <c r="BA326" s="1">
        <f t="shared" si="360"/>
        <v>-1.3100631690576847E-14</v>
      </c>
      <c r="BB326" s="1">
        <f t="shared" si="360"/>
        <v>-1.3100631690576847E-14</v>
      </c>
      <c r="BC326" s="1">
        <f t="shared" si="360"/>
        <v>-1.3100631690576847E-14</v>
      </c>
      <c r="BD326" s="1">
        <f t="shared" si="360"/>
        <v>-1.3100631690576847E-14</v>
      </c>
      <c r="BE326" s="1">
        <f t="shared" si="360"/>
        <v>-1.3100631690576847E-14</v>
      </c>
      <c r="BF326" s="1">
        <f t="shared" si="360"/>
        <v>-1.3100631690576847E-14</v>
      </c>
      <c r="BG326" s="1">
        <f t="shared" si="360"/>
        <v>-1.3100631690576847E-14</v>
      </c>
      <c r="BH326" s="1">
        <f t="shared" si="360"/>
        <v>-1.3100631690576847E-14</v>
      </c>
      <c r="BI326" s="1">
        <f t="shared" si="360"/>
        <v>-1.3100631690576847E-14</v>
      </c>
      <c r="BJ326" s="1">
        <f t="shared" si="360"/>
        <v>-1.3100631690576847E-14</v>
      </c>
      <c r="BK326" s="1">
        <f t="shared" si="360"/>
        <v>-1.3100631690576847E-14</v>
      </c>
      <c r="BL326" s="1">
        <f t="shared" ref="BL326:BP326" si="361">BL325+BL287</f>
        <v>-1.3100631690576847E-14</v>
      </c>
      <c r="BM326" s="1">
        <f t="shared" si="361"/>
        <v>-1.3100631690576847E-14</v>
      </c>
      <c r="BN326" s="1">
        <f t="shared" si="361"/>
        <v>-1.3100631690576847E-14</v>
      </c>
      <c r="BO326" s="1">
        <f t="shared" si="361"/>
        <v>-1.3100631690576847E-14</v>
      </c>
      <c r="BP326" s="1">
        <f t="shared" si="361"/>
        <v>-1.3100631690576847E-14</v>
      </c>
      <c r="BQ326" s="1">
        <f t="shared" ref="BQ326" si="362">BQ325+BQ287</f>
        <v>-1.3100631690576847E-14</v>
      </c>
    </row>
    <row r="327" spans="1:69" ht="12.75" customHeight="1">
      <c r="I327" s="34"/>
    </row>
    <row r="328" spans="1:69" ht="12.75" customHeight="1">
      <c r="I328" s="34"/>
    </row>
    <row r="329" spans="1:69" s="16" customFormat="1" ht="12.75" customHeight="1">
      <c r="A329" s="17"/>
      <c r="B329" s="18" t="str">
        <f>Inputs!C49</f>
        <v>Non-network general assets - Other</v>
      </c>
      <c r="C329" s="17"/>
      <c r="D329" s="21"/>
      <c r="E329" s="17"/>
      <c r="F329" s="17"/>
      <c r="G329" s="17"/>
      <c r="H329" s="17"/>
      <c r="I329" s="35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</row>
    <row r="330" spans="1:69" ht="12.75" customHeight="1">
      <c r="B330" s="8"/>
      <c r="C330" s="1" t="s">
        <v>9</v>
      </c>
      <c r="I330" s="1">
        <f>INDEX(Inputs!$E$43:$E$49, MATCH(B329, Inputs!$C$43:$C$49,0))</f>
        <v>11.210988581229424</v>
      </c>
    </row>
    <row r="331" spans="1:69" ht="12.75" customHeight="1">
      <c r="B331" s="8"/>
      <c r="C331" s="1" t="s">
        <v>10</v>
      </c>
      <c r="I331" s="171">
        <f>IF(INDEX(Inputs!$F$43:$F$49,MATCH(B329,Inputs!$C$43:$C$49,0))&lt;0,1,INDEX(Inputs!$F$43:$F$49,MATCH(B329,Inputs!$C$43:$C$49,0)))</f>
        <v>19.91043420550189</v>
      </c>
    </row>
    <row r="332" spans="1:69" ht="12.75" customHeight="1">
      <c r="B332" s="8"/>
      <c r="I332" s="34"/>
    </row>
    <row r="333" spans="1:69" ht="12.75" customHeight="1">
      <c r="C333" s="2" t="s">
        <v>11</v>
      </c>
      <c r="I333" s="34"/>
    </row>
    <row r="334" spans="1:69" ht="12.75" customHeight="1">
      <c r="D334" s="146" t="s">
        <v>66</v>
      </c>
      <c r="E334" s="145" t="s">
        <v>25</v>
      </c>
      <c r="F334" s="145"/>
      <c r="G334" s="145"/>
      <c r="H334" s="145"/>
      <c r="I334" s="147"/>
      <c r="J334" s="153">
        <f>IF(OR($I330=0,I339=0),0,IF($I337&gt;0,(MIN($I339/$I330, $I339-SUM($I334:I334))),(MAX($I339/$I330, $I339-SUM($I334:I334)))))</f>
        <v>2.6010661549279317</v>
      </c>
      <c r="K334" s="153">
        <f>IF(OR($I330=0,J339=0),0,IF($I337&gt;0,(MIN($I339/$I330, $I339-SUM($I334:J334))),(MAX($I339/$I330, $I339-SUM($I334:J334)))))</f>
        <v>2.6010661549279317</v>
      </c>
      <c r="L334" s="153">
        <f>IF(OR($I330=0,K339=0),0,IF($I337&gt;0,(MIN($I339/$I330, $I339-SUM($I334:K334))),(MAX($I339/$I330, $I339-SUM($I334:K334)))))</f>
        <v>2.6010661549279317</v>
      </c>
      <c r="M334" s="153">
        <f>IF(OR($I330=0,L339=0),0,IF($I337&gt;0,(MIN($I339/$I330, $I339-SUM($I334:L334))),(MAX($I339/$I330, $I339-SUM($I334:L334)))))</f>
        <v>2.6010661549279317</v>
      </c>
      <c r="N334" s="153">
        <f>IF(OR($I330=0,M339=0),0,IF($I337&gt;0,(MIN($I339/$I330, $I339-SUM($I334:M334))),(MAX($I339/$I330, $I339-SUM($I334:M334)))))</f>
        <v>2.6010661549279317</v>
      </c>
      <c r="O334" s="153">
        <f>IF(OR($I330=0,N339=0),0,IF($I337&gt;0,(MIN($I339/$I330, $I339-SUM($I334:N334))),(MAX($I339/$I330, $I339-SUM($I334:N334)))))</f>
        <v>2.6010661549279317</v>
      </c>
      <c r="P334" s="153">
        <f>IF(OR($I330=0,O339=0),0,IF($I337&gt;0,(MIN($I339/$I330, $I339-SUM($I334:O334))),(MAX($I339/$I330, $I339-SUM($I334:O334)))))</f>
        <v>2.6010661549279317</v>
      </c>
      <c r="Q334" s="153">
        <f>IF(OR($I330=0,P339=0),0,IF($I337&gt;0,(MIN($I339/$I330, $I339-SUM($I334:P334))),(MAX($I339/$I330, $I339-SUM($I334:P334)))))</f>
        <v>2.6010661549279317</v>
      </c>
      <c r="R334" s="153">
        <f>IF(OR($I330=0,Q339=0),0,IF($I337&gt;0,(MIN($I339/$I330, $I339-SUM($I334:Q334))),(MAX($I339/$I330, $I339-SUM($I334:Q334)))))</f>
        <v>2.6010661549279317</v>
      </c>
      <c r="S334" s="153">
        <f>IF(OR($I330=0,R339=0),0,IF($I337&gt;0,(MIN($I339/$I330, $I339-SUM($I334:R334))),(MAX($I339/$I330, $I339-SUM($I334:R334)))))</f>
        <v>2.6010661549279317</v>
      </c>
      <c r="T334" s="153">
        <f>IF(OR($I330=0,S339=0),0,IF($I337&gt;0,(MIN($I339/$I330, $I339-SUM($I334:S334))),(MAX($I339/$I330, $I339-SUM($I334:S334)))))</f>
        <v>2.6010661549279317</v>
      </c>
      <c r="U334" s="153">
        <f>IF(OR($I330=0,T339=0),0,IF($I337&gt;0,(MIN($I339/$I330, $I339-SUM($I334:T334))),(MAX($I339/$I330, $I339-SUM($I334:T334)))))</f>
        <v>0.54879525771211846</v>
      </c>
      <c r="V334" s="153">
        <f>IF(OR($I330=0,U339=0),0,IF($I337&gt;0,(MIN($I339/$I330, $I339-SUM($I334:U334))),(MAX($I339/$I330, $I339-SUM($I334:U334)))))</f>
        <v>0</v>
      </c>
      <c r="W334" s="153">
        <f>IF(OR($I330=0,V339=0),0,IF($I337&gt;0,(MIN($I339/$I330, $I339-SUM($I334:V334))),(MAX($I339/$I330, $I339-SUM($I334:V334)))))</f>
        <v>0</v>
      </c>
      <c r="X334" s="153">
        <f>IF(OR($I330=0,W339=0),0,IF($I337&gt;0,(MIN($I339/$I330, $I339-SUM($I334:W334))),(MAX($I339/$I330, $I339-SUM($I334:W334)))))</f>
        <v>0</v>
      </c>
      <c r="Y334" s="153">
        <f>IF(OR($I330=0,X339=0),0,IF($I337&gt;0,(MIN($I339/$I330, $I339-SUM($I334:X334))),(MAX($I339/$I330, $I339-SUM($I334:X334)))))</f>
        <v>0</v>
      </c>
      <c r="Z334" s="153">
        <f>IF(OR($I330=0,Y339=0),0,IF($I337&gt;0,(MIN($I339/$I330, $I339-SUM($I334:Y334))),(MAX($I339/$I330, $I339-SUM($I334:Y334)))))</f>
        <v>0</v>
      </c>
      <c r="AA334" s="153">
        <f>IF(OR($I330=0,Z339=0),0,IF($I337&gt;0,(MIN($I339/$I330, $I339-SUM($I334:Z334))),(MAX($I339/$I330, $I339-SUM($I334:Z334)))))</f>
        <v>0</v>
      </c>
      <c r="AB334" s="153">
        <f>IF(OR($I330=0,AA339=0),0,IF($I337&gt;0,(MIN($I339/$I330, $I339-SUM($I334:AA334))),(MAX($I339/$I330, $I339-SUM($I334:AA334)))))</f>
        <v>0</v>
      </c>
      <c r="AC334" s="153">
        <f>IF(OR($I330=0,AB339=0),0,IF($I337&gt;0,(MIN($I339/$I330, $I339-SUM($I334:AB334))),(MAX($I339/$I330, $I339-SUM($I334:AB334)))))</f>
        <v>0</v>
      </c>
      <c r="AD334" s="153">
        <f>IF(OR($I330=0,AC339=0),0,IF($I337&gt;0,(MIN($I339/$I330, $I339-SUM($I334:AC334))),(MAX($I339/$I330, $I339-SUM($I334:AC334)))))</f>
        <v>0</v>
      </c>
      <c r="AE334" s="153">
        <f>IF(OR($I330=0,AD339=0),0,IF($I337&gt;0,(MIN($I339/$I330, $I339-SUM($I334:AD334))),(MAX($I339/$I330, $I339-SUM($I334:AD334)))))</f>
        <v>0</v>
      </c>
      <c r="AF334" s="153">
        <f>IF(OR($I330=0,AE339=0),0,IF($I337&gt;0,(MIN($I339/$I330, $I339-SUM($I334:AE334))),(MAX($I339/$I330, $I339-SUM($I334:AE334)))))</f>
        <v>0</v>
      </c>
      <c r="AG334" s="153">
        <f>IF(OR($I330=0,AF339=0),0,IF($I337&gt;0,(MIN($I339/$I330, $I339-SUM($I334:AF334))),(MAX($I339/$I330, $I339-SUM($I334:AF334)))))</f>
        <v>0</v>
      </c>
      <c r="AH334" s="153">
        <f>IF(OR($I330=0,AG339=0),0,IF($I337&gt;0,(MIN($I339/$I330, $I339-SUM($I334:AG334))),(MAX($I339/$I330, $I339-SUM($I334:AG334)))))</f>
        <v>0</v>
      </c>
      <c r="AI334" s="153">
        <f>IF(OR($I330=0,AH339=0),0,IF($I337&gt;0,(MIN($I339/$I330, $I339-SUM($I334:AH334))),(MAX($I339/$I330, $I339-SUM($I334:AH334)))))</f>
        <v>0</v>
      </c>
      <c r="AJ334" s="153">
        <f>IF(OR($I330=0,AI339=0),0,IF($I337&gt;0,(MIN($I339/$I330, $I339-SUM($I334:AI334))),(MAX($I339/$I330, $I339-SUM($I334:AI334)))))</f>
        <v>0</v>
      </c>
      <c r="AK334" s="153">
        <f>IF(OR($I330=0,AJ339=0),0,IF($I337&gt;0,(MIN($I339/$I330, $I339-SUM($I334:AJ334))),(MAX($I339/$I330, $I339-SUM($I334:AJ334)))))</f>
        <v>0</v>
      </c>
      <c r="AL334" s="153">
        <f>IF(OR($I330=0,AK339=0),0,IF($I337&gt;0,(MIN($I339/$I330, $I339-SUM($I334:AK334))),(MAX($I339/$I330, $I339-SUM($I334:AK334)))))</f>
        <v>0</v>
      </c>
      <c r="AM334" s="153">
        <f>IF(OR($I330=0,AL339=0),0,IF($I337&gt;0,(MIN($I339/$I330, $I339-SUM($I334:AL334))),(MAX($I339/$I330, $I339-SUM($I334:AL334)))))</f>
        <v>0</v>
      </c>
      <c r="AN334" s="153">
        <f>IF(OR($I330=0,AM339=0),0,IF($I337&gt;0,(MIN($I339/$I330, $I339-SUM($I334:AM334))),(MAX($I339/$I330, $I339-SUM($I334:AM334)))))</f>
        <v>0</v>
      </c>
      <c r="AO334" s="153">
        <f>IF(OR($I330=0,AN339=0),0,IF($I337&gt;0,(MIN($I339/$I330, $I339-SUM($I334:AN334))),(MAX($I339/$I330, $I339-SUM($I334:AN334)))))</f>
        <v>0</v>
      </c>
      <c r="AP334" s="153">
        <f>IF(OR($I330=0,AO339=0),0,IF($I337&gt;0,(MIN($I339/$I330, $I339-SUM($I334:AO334))),(MAX($I339/$I330, $I339-SUM($I334:AO334)))))</f>
        <v>0</v>
      </c>
      <c r="AQ334" s="153">
        <f>IF(OR($I330=0,AP339=0),0,IF($I337&gt;0,(MIN($I339/$I330, $I339-SUM($I334:AP334))),(MAX($I339/$I330, $I339-SUM($I334:AP334)))))</f>
        <v>0</v>
      </c>
      <c r="AR334" s="153">
        <f>IF(OR($I330=0,AQ339=0),0,IF($I337&gt;0,(MIN($I339/$I330, $I339-SUM($I334:AQ334))),(MAX($I339/$I330, $I339-SUM($I334:AQ334)))))</f>
        <v>0</v>
      </c>
      <c r="AS334" s="153">
        <f>IF(OR($I330=0,AR339=0),0,IF($I337&gt;0,(MIN($I339/$I330, $I339-SUM($I334:AR334))),(MAX($I339/$I330, $I339-SUM($I334:AR334)))))</f>
        <v>0</v>
      </c>
      <c r="AT334" s="153">
        <f>IF(OR($I330=0,AS339=0),0,IF($I337&gt;0,(MIN($I339/$I330, $I339-SUM($I334:AS334))),(MAX($I339/$I330, $I339-SUM($I334:AS334)))))</f>
        <v>0</v>
      </c>
      <c r="AU334" s="153">
        <f>IF(OR($I330=0,AT339=0),0,IF($I337&gt;0,(MIN($I339/$I330, $I339-SUM($I334:AT334))),(MAX($I339/$I330, $I339-SUM($I334:AT334)))))</f>
        <v>0</v>
      </c>
      <c r="AV334" s="153">
        <f>IF(OR($I330=0,AU339=0),0,IF($I337&gt;0,(MIN($I339/$I330, $I339-SUM($I334:AU334))),(MAX($I339/$I330, $I339-SUM($I334:AU334)))))</f>
        <v>0</v>
      </c>
      <c r="AW334" s="153">
        <f>IF(OR($I330=0,AV339=0),0,IF($I337&gt;0,(MIN($I339/$I330, $I339-SUM($I334:AV334))),(MAX($I339/$I330, $I339-SUM($I334:AV334)))))</f>
        <v>0</v>
      </c>
      <c r="AX334" s="153">
        <f>IF(OR($I330=0,AW339=0),0,IF($I337&gt;0,(MIN($I339/$I330, $I339-SUM($I334:AW334))),(MAX($I339/$I330, $I339-SUM($I334:AW334)))))</f>
        <v>0</v>
      </c>
      <c r="AY334" s="153">
        <f>IF(OR($I330=0,AX339=0),0,IF($I337&gt;0,(MIN($I339/$I330, $I339-SUM($I334:AX334))),(MAX($I339/$I330, $I339-SUM($I334:AX334)))))</f>
        <v>0</v>
      </c>
      <c r="AZ334" s="153">
        <f>IF(OR($I330=0,AY339=0),0,IF($I337&gt;0,(MIN($I339/$I330, $I339-SUM($I334:AY334))),(MAX($I339/$I330, $I339-SUM($I334:AY334)))))</f>
        <v>0</v>
      </c>
      <c r="BA334" s="153">
        <f>IF(OR($I330=0,AZ339=0),0,IF($I337&gt;0,(MIN($I339/$I330, $I339-SUM($I334:AZ334))),(MAX($I339/$I330, $I339-SUM($I334:AZ334)))))</f>
        <v>0</v>
      </c>
      <c r="BB334" s="153">
        <f>IF(OR($I330=0,BA339=0),0,IF($I337&gt;0,(MIN($I339/$I330, $I339-SUM($I334:BA334))),(MAX($I339/$I330, $I339-SUM($I334:BA334)))))</f>
        <v>0</v>
      </c>
      <c r="BC334" s="153">
        <f>IF(OR($I330=0,BB339=0),0,IF($I337&gt;0,(MIN($I339/$I330, $I339-SUM($I334:BB334))),(MAX($I339/$I330, $I339-SUM($I334:BB334)))))</f>
        <v>0</v>
      </c>
      <c r="BD334" s="153">
        <f>IF(OR($I330=0,BC339=0),0,IF($I337&gt;0,(MIN($I339/$I330, $I339-SUM($I334:BC334))),(MAX($I339/$I330, $I339-SUM($I334:BC334)))))</f>
        <v>0</v>
      </c>
      <c r="BE334" s="153">
        <f>IF(OR($I330=0,BD339=0),0,IF($I337&gt;0,(MIN($I339/$I330, $I339-SUM($I334:BD334))),(MAX($I339/$I330, $I339-SUM($I334:BD334)))))</f>
        <v>0</v>
      </c>
      <c r="BF334" s="153">
        <f>IF(OR($I330=0,BE339=0),0,IF($I337&gt;0,(MIN($I339/$I330, $I339-SUM($I334:BE334))),(MAX($I339/$I330, $I339-SUM($I334:BE334)))))</f>
        <v>0</v>
      </c>
      <c r="BG334" s="153">
        <f>IF(OR($I330=0,BF339=0),0,IF($I337&gt;0,(MIN($I339/$I330, $I339-SUM($I334:BF334))),(MAX($I339/$I330, $I339-SUM($I334:BF334)))))</f>
        <v>0</v>
      </c>
      <c r="BH334" s="153">
        <f>IF(OR($I330=0,BG339=0),0,IF($I337&gt;0,(MIN($I339/$I330, $I339-SUM($I334:BG334))),(MAX($I339/$I330, $I339-SUM($I334:BG334)))))</f>
        <v>0</v>
      </c>
      <c r="BI334" s="153">
        <f>IF(OR($I330=0,BH339=0),0,IF($I337&gt;0,(MIN($I339/$I330, $I339-SUM($I334:BH334))),(MAX($I339/$I330, $I339-SUM($I334:BH334)))))</f>
        <v>0</v>
      </c>
      <c r="BJ334" s="153">
        <f>IF(OR($I330=0,BI339=0),0,IF($I337&gt;0,(MIN($I339/$I330, $I339-SUM($I334:BI334))),(MAX($I339/$I330, $I339-SUM($I334:BI334)))))</f>
        <v>0</v>
      </c>
      <c r="BK334" s="153">
        <f>IF(OR($I330=0,BJ339=0),0,IF($I337&gt;0,(MIN($I339/$I330, $I339-SUM($I334:BJ334))),(MAX($I339/$I330, $I339-SUM($I334:BJ334)))))</f>
        <v>0</v>
      </c>
      <c r="BL334" s="153">
        <f>IF(OR($I330=0,BK339=0),0,IF($I337&gt;0,(MIN($I339/$I330, $I339-SUM($I334:BK334))),(MAX($I339/$I330, $I339-SUM($I334:BK334)))))</f>
        <v>0</v>
      </c>
      <c r="BM334" s="153">
        <f>IF(OR($I330=0,BL339=0),0,IF($I337&gt;0,(MIN($I339/$I330, $I339-SUM($I334:BL334))),(MAX($I339/$I330, $I339-SUM($I334:BL334)))))</f>
        <v>0</v>
      </c>
      <c r="BN334" s="153">
        <f>IF(OR($I330=0,BM339=0),0,IF($I337&gt;0,(MIN($I339/$I330, $I339-SUM($I334:BM334))),(MAX($I339/$I330, $I339-SUM($I334:BM334)))))</f>
        <v>0</v>
      </c>
      <c r="BO334" s="153">
        <f>IF(OR($I330=0,BN339=0),0,IF($I337&gt;0,(MIN($I339/$I330, $I339-SUM($I334:BN334))),(MAX($I339/$I330, $I339-SUM($I334:BN334)))))</f>
        <v>0</v>
      </c>
      <c r="BP334" s="153">
        <f>IF(OR($I330=0,BO339=0),0,IF($I337&gt;0,(MIN($I339/$I330, $I339-SUM($I334:BO334))),(MAX($I339/$I330, $I339-SUM($I334:BO334)))))</f>
        <v>0</v>
      </c>
      <c r="BQ334" s="153">
        <f>IF(OR($I330=0,BP339=0),0,IF($I337&gt;0,(MIN($I339/$I330, $I339-SUM($I334:BP334))),(MAX($I339/$I330, $I339-SUM($I334:BP334)))))</f>
        <v>0</v>
      </c>
    </row>
    <row r="335" spans="1:69" ht="12.75" customHeight="1">
      <c r="D335" s="146" t="s">
        <v>65</v>
      </c>
      <c r="E335" s="145" t="s">
        <v>25</v>
      </c>
      <c r="F335" s="145"/>
      <c r="G335" s="145"/>
      <c r="H335" s="145"/>
      <c r="I335" s="147"/>
      <c r="J335" s="157"/>
      <c r="K335" s="157"/>
      <c r="L335" s="157"/>
      <c r="M335" s="157"/>
      <c r="N335" s="157"/>
      <c r="O335" s="153">
        <f>IF(OR($I330=0,N339=0),0,IF($N338&gt;0,(MIN($N338/IF($I330&lt;=5,1,($I330-5)),$N338-SUM($N335:N335))), (MAX($N338/IF($I330&lt;=5,1,($I330-5)),$N338-SUM($N335:N335)))))</f>
        <v>0</v>
      </c>
      <c r="P335" s="153">
        <f>IF(OR($I330=0,O339=0),0,IF($N338&gt;0,(MIN($N338/IF($I330&lt;=5,1,($I330-5)),$N338-SUM($N335:O335))), (MAX($N338/IF($I330&lt;=5,1,($I330-5)),$N338-SUM($N335:O335)))))</f>
        <v>0</v>
      </c>
      <c r="Q335" s="153">
        <f>IF(OR($I330=0,P339=0),0,IF($N338&gt;0,(MIN($N338/IF($I330&lt;=5,1,($I330-5)),$N338-SUM($N335:P335))), (MAX($N338/IF($I330&lt;=5,1,($I330-5)),$N338-SUM($N335:P335)))))</f>
        <v>0</v>
      </c>
      <c r="R335" s="153">
        <f>IF(OR($I330=0,Q339=0),0,IF($N338&gt;0,(MIN($N338/IF($I330&lt;=5,1,($I330-5)),$N338-SUM($N335:Q335))), (MAX($N338/IF($I330&lt;=5,1,($I330-5)),$N338-SUM($N335:Q335)))))</f>
        <v>0</v>
      </c>
      <c r="S335" s="153">
        <f>IF(OR($I330=0,R339=0),0,IF($N338&gt;0,(MIN($N338/IF($I330&lt;=5,1,($I330-5)),$N338-SUM($N335:R335))), (MAX($N338/IF($I330&lt;=5,1,($I330-5)),$N338-SUM($N335:R335)))))</f>
        <v>0</v>
      </c>
      <c r="T335" s="153">
        <f>IF(OR($I330=0,S339=0),0,IF($N338&gt;0,(MIN($N338/IF($I330&lt;=5,1,($I330-5)),$N338-SUM($N335:S335))), (MAX($N338/IF($I330&lt;=5,1,($I330-5)),$N338-SUM($N335:S335)))))</f>
        <v>0</v>
      </c>
      <c r="U335" s="153">
        <f>IF(OR($I330=0,T339=0),0,IF($N338&gt;0,(MIN($N338/IF($I330&lt;=5,1,($I330-5)),$N338-SUM($N335:T335))), (MAX($N338/IF($I330&lt;=5,1,($I330-5)),$N338-SUM($N335:T335)))))</f>
        <v>0</v>
      </c>
      <c r="V335" s="153">
        <f>IF(OR($I330=0,U339=0),0,IF($N338&gt;0,(MIN($N338/IF($I330&lt;=5,1,($I330-5)),$N338-SUM($N335:U335))), (MAX($N338/IF($I330&lt;=5,1,($I330-5)),$N338-SUM($N335:U335)))))</f>
        <v>0</v>
      </c>
      <c r="W335" s="153">
        <f>IF(OR($I330=0,V339=0),0,IF($N338&gt;0,(MIN($N338/IF($I330&lt;=5,1,($I330-5)),$N338-SUM($N335:V335))), (MAX($N338/IF($I330&lt;=5,1,($I330-5)),$N338-SUM($N335:V335)))))</f>
        <v>0</v>
      </c>
      <c r="X335" s="153">
        <f>IF(OR($I330=0,W339=0),0,IF($N338&gt;0,(MIN($N338/IF($I330&lt;=5,1,($I330-5)),$N338-SUM($N335:W335))), (MAX($N338/IF($I330&lt;=5,1,($I330-5)),$N338-SUM($N335:W335)))))</f>
        <v>0</v>
      </c>
      <c r="Y335" s="153">
        <f>IF(OR($I330=0,X339=0),0,IF($N338&gt;0,(MIN($N338/IF($I330&lt;=5,1,($I330-5)),$N338-SUM($N335:X335))), (MAX($N338/IF($I330&lt;=5,1,($I330-5)),$N338-SUM($N335:X335)))))</f>
        <v>0</v>
      </c>
      <c r="Z335" s="153">
        <f>IF(OR($I330=0,Y339=0),0,IF($N338&gt;0,(MIN($N338/IF($I330&lt;=5,1,($I330-5)),$N338-SUM($N335:Y335))), (MAX($N338/IF($I330&lt;=5,1,($I330-5)),$N338-SUM($N335:Y335)))))</f>
        <v>0</v>
      </c>
      <c r="AA335" s="153">
        <f>IF(OR($I330=0,Z339=0),0,IF($N338&gt;0,(MIN($N338/IF($I330&lt;=5,1,($I330-5)),$N338-SUM($N335:Z335))), (MAX($N338/IF($I330&lt;=5,1,($I330-5)),$N338-SUM($N335:Z335)))))</f>
        <v>0</v>
      </c>
      <c r="AB335" s="153">
        <f>IF(OR($I330=0,AA339=0),0,IF($N338&gt;0,(MIN($N338/IF($I330&lt;=5,1,($I330-5)),$N338-SUM($N335:AA335))), (MAX($N338/IF($I330&lt;=5,1,($I330-5)),$N338-SUM($N335:AA335)))))</f>
        <v>0</v>
      </c>
      <c r="AC335" s="153">
        <f>IF(OR($I330=0,AB339=0),0,IF($N338&gt;0,(MIN($N338/IF($I330&lt;=5,1,($I330-5)),$N338-SUM($N335:AB335))), (MAX($N338/IF($I330&lt;=5,1,($I330-5)),$N338-SUM($N335:AB335)))))</f>
        <v>0</v>
      </c>
      <c r="AD335" s="153">
        <f>IF(OR($I330=0,AC339=0),0,IF($N338&gt;0,(MIN($N338/IF($I330&lt;=5,1,($I330-5)),$N338-SUM($N335:AC335))), (MAX($N338/IF($I330&lt;=5,1,($I330-5)),$N338-SUM($N335:AC335)))))</f>
        <v>0</v>
      </c>
      <c r="AE335" s="153">
        <f>IF(OR($I330=0,AD339=0),0,IF($N338&gt;0,(MIN($N338/IF($I330&lt;=5,1,($I330-5)),$N338-SUM($N335:AD335))), (MAX($N338/IF($I330&lt;=5,1,($I330-5)),$N338-SUM($N335:AD335)))))</f>
        <v>0</v>
      </c>
      <c r="AF335" s="153">
        <f>IF(OR($I330=0,AE339=0),0,IF($N338&gt;0,(MIN($N338/IF($I330&lt;=5,1,($I330-5)),$N338-SUM($N335:AE335))), (MAX($N338/IF($I330&lt;=5,1,($I330-5)),$N338-SUM($N335:AE335)))))</f>
        <v>0</v>
      </c>
      <c r="AG335" s="153">
        <f>IF(OR($I330=0,AF339=0),0,IF($N338&gt;0,(MIN($N338/IF($I330&lt;=5,1,($I330-5)),$N338-SUM($N335:AF335))), (MAX($N338/IF($I330&lt;=5,1,($I330-5)),$N338-SUM($N335:AF335)))))</f>
        <v>0</v>
      </c>
      <c r="AH335" s="153">
        <f>IF(OR($I330=0,AG339=0),0,IF($N338&gt;0,(MIN($N338/IF($I330&lt;=5,1,($I330-5)),$N338-SUM($N335:AG335))), (MAX($N338/IF($I330&lt;=5,1,($I330-5)),$N338-SUM($N335:AG335)))))</f>
        <v>0</v>
      </c>
      <c r="AI335" s="153">
        <f>IF(OR($I330=0,AH339=0),0,IF($N338&gt;0,(MIN($N338/IF($I330&lt;=5,1,($I330-5)),$N338-SUM($N335:AH335))), (MAX($N338/IF($I330&lt;=5,1,($I330-5)),$N338-SUM($N335:AH335)))))</f>
        <v>0</v>
      </c>
      <c r="AJ335" s="153">
        <f>IF(OR($I330=0,AI339=0),0,IF($N338&gt;0,(MIN($N338/IF($I330&lt;=5,1,($I330-5)),$N338-SUM($N335:AI335))), (MAX($N338/IF($I330&lt;=5,1,($I330-5)),$N338-SUM($N335:AI335)))))</f>
        <v>0</v>
      </c>
      <c r="AK335" s="153">
        <f>IF(OR($I330=0,AJ339=0),0,IF($N338&gt;0,(MIN($N338/IF($I330&lt;=5,1,($I330-5)),$N338-SUM($N335:AJ335))), (MAX($N338/IF($I330&lt;=5,1,($I330-5)),$N338-SUM($N335:AJ335)))))</f>
        <v>0</v>
      </c>
      <c r="AL335" s="153">
        <f>IF(OR($I330=0,AK339=0),0,IF($N338&gt;0,(MIN($N338/IF($I330&lt;=5,1,($I330-5)),$N338-SUM($N335:AK335))), (MAX($N338/IF($I330&lt;=5,1,($I330-5)),$N338-SUM($N335:AK335)))))</f>
        <v>0</v>
      </c>
      <c r="AM335" s="153">
        <f>IF(OR($I330=0,AL339=0),0,IF($N338&gt;0,(MIN($N338/IF($I330&lt;=5,1,($I330-5)),$N338-SUM($N335:AL335))), (MAX($N338/IF($I330&lt;=5,1,($I330-5)),$N338-SUM($N335:AL335)))))</f>
        <v>0</v>
      </c>
      <c r="AN335" s="153">
        <f>IF(OR($I330=0,AM339=0),0,IF($N338&gt;0,(MIN($N338/IF($I330&lt;=5,1,($I330-5)),$N338-SUM($N335:AM335))), (MAX($N338/IF($I330&lt;=5,1,($I330-5)),$N338-SUM($N335:AM335)))))</f>
        <v>0</v>
      </c>
      <c r="AO335" s="153">
        <f>IF(OR($I330=0,AN339=0),0,IF($N338&gt;0,(MIN($N338/IF($I330&lt;=5,1,($I330-5)),$N338-SUM($N335:AN335))), (MAX($N338/IF($I330&lt;=5,1,($I330-5)),$N338-SUM($N335:AN335)))))</f>
        <v>0</v>
      </c>
      <c r="AP335" s="153">
        <f>IF(OR($I330=0,AO339=0),0,IF($N338&gt;0,(MIN($N338/IF($I330&lt;=5,1,($I330-5)),$N338-SUM($N335:AO335))), (MAX($N338/IF($I330&lt;=5,1,($I330-5)),$N338-SUM($N335:AO335)))))</f>
        <v>0</v>
      </c>
      <c r="AQ335" s="153">
        <f>IF(OR($I330=0,AP339=0),0,IF($N338&gt;0,(MIN($N338/IF($I330&lt;=5,1,($I330-5)),$N338-SUM($N335:AP335))), (MAX($N338/IF($I330&lt;=5,1,($I330-5)),$N338-SUM($N335:AP335)))))</f>
        <v>0</v>
      </c>
      <c r="AR335" s="153">
        <f>IF(OR($I330=0,AQ339=0),0,IF($N338&gt;0,(MIN($N338/IF($I330&lt;=5,1,($I330-5)),$N338-SUM($N335:AQ335))), (MAX($N338/IF($I330&lt;=5,1,($I330-5)),$N338-SUM($N335:AQ335)))))</f>
        <v>0</v>
      </c>
      <c r="AS335" s="153">
        <f>IF(OR($I330=0,AR339=0),0,IF($N338&gt;0,(MIN($N338/IF($I330&lt;=5,1,($I330-5)),$N338-SUM($N335:AR335))), (MAX($N338/IF($I330&lt;=5,1,($I330-5)),$N338-SUM($N335:AR335)))))</f>
        <v>0</v>
      </c>
      <c r="AT335" s="153">
        <f>IF(OR($I330=0,AS339=0),0,IF($N338&gt;0,(MIN($N338/IF($I330&lt;=5,1,($I330-5)),$N338-SUM($N335:AS335))), (MAX($N338/IF($I330&lt;=5,1,($I330-5)),$N338-SUM($N335:AS335)))))</f>
        <v>0</v>
      </c>
      <c r="AU335" s="153">
        <f>IF(OR($I330=0,AT339=0),0,IF($N338&gt;0,(MIN($N338/IF($I330&lt;=5,1,($I330-5)),$N338-SUM($N335:AT335))), (MAX($N338/IF($I330&lt;=5,1,($I330-5)),$N338-SUM($N335:AT335)))))</f>
        <v>0</v>
      </c>
      <c r="AV335" s="153">
        <f>IF(OR($I330=0,AU339=0),0,IF($N338&gt;0,(MIN($N338/IF($I330&lt;=5,1,($I330-5)),$N338-SUM($N335:AU335))), (MAX($N338/IF($I330&lt;=5,1,($I330-5)),$N338-SUM($N335:AU335)))))</f>
        <v>0</v>
      </c>
      <c r="AW335" s="153">
        <f>IF(OR($I330=0,AV339=0),0,IF($N338&gt;0,(MIN($N338/IF($I330&lt;=5,1,($I330-5)),$N338-SUM($N335:AV335))), (MAX($N338/IF($I330&lt;=5,1,($I330-5)),$N338-SUM($N335:AV335)))))</f>
        <v>0</v>
      </c>
      <c r="AX335" s="153">
        <f>IF(OR($I330=0,AW339=0),0,IF($N338&gt;0,(MIN($N338/IF($I330&lt;=5,1,($I330-5)),$N338-SUM($N335:AW335))), (MAX($N338/IF($I330&lt;=5,1,($I330-5)),$N338-SUM($N335:AW335)))))</f>
        <v>0</v>
      </c>
      <c r="AY335" s="153">
        <f>IF(OR($I330=0,AX339=0),0,IF($N338&gt;0,(MIN($N338/IF($I330&lt;=5,1,($I330-5)),$N338-SUM($N335:AX335))), (MAX($N338/IF($I330&lt;=5,1,($I330-5)),$N338-SUM($N335:AX335)))))</f>
        <v>0</v>
      </c>
      <c r="AZ335" s="153">
        <f>IF(OR($I330=0,AY339=0),0,IF($N338&gt;0,(MIN($N338/IF($I330&lt;=5,1,($I330-5)),$N338-SUM($N335:AY335))), (MAX($N338/IF($I330&lt;=5,1,($I330-5)),$N338-SUM($N335:AY335)))))</f>
        <v>0</v>
      </c>
      <c r="BA335" s="153">
        <f>IF(OR($I330=0,AZ339=0),0,IF($N338&gt;0,(MIN($N338/IF($I330&lt;=5,1,($I330-5)),$N338-SUM($N335:AZ335))), (MAX($N338/IF($I330&lt;=5,1,($I330-5)),$N338-SUM($N335:AZ335)))))</f>
        <v>0</v>
      </c>
      <c r="BB335" s="153">
        <f>IF(OR($I330=0,BA339=0),0,IF($N338&gt;0,(MIN($N338/IF($I330&lt;=5,1,($I330-5)),$N338-SUM($N335:BA335))), (MAX($N338/IF($I330&lt;=5,1,($I330-5)),$N338-SUM($N335:BA335)))))</f>
        <v>0</v>
      </c>
      <c r="BC335" s="153">
        <f>IF(OR($I330=0,BB339=0),0,IF($N338&gt;0,(MIN($N338/IF($I330&lt;=5,1,($I330-5)),$N338-SUM($N335:BB335))), (MAX($N338/IF($I330&lt;=5,1,($I330-5)),$N338-SUM($N335:BB335)))))</f>
        <v>0</v>
      </c>
      <c r="BD335" s="153">
        <f>IF(OR($I330=0,BC339=0),0,IF($N338&gt;0,(MIN($N338/IF($I330&lt;=5,1,($I330-5)),$N338-SUM($N335:BC335))), (MAX($N338/IF($I330&lt;=5,1,($I330-5)),$N338-SUM($N335:BC335)))))</f>
        <v>0</v>
      </c>
      <c r="BE335" s="153">
        <f>IF(OR($I330=0,BD339=0),0,IF($N338&gt;0,(MIN($N338/IF($I330&lt;=5,1,($I330-5)),$N338-SUM($N335:BD335))), (MAX($N338/IF($I330&lt;=5,1,($I330-5)),$N338-SUM($N335:BD335)))))</f>
        <v>0</v>
      </c>
      <c r="BF335" s="153">
        <f>IF(OR($I330=0,BE339=0),0,IF($N338&gt;0,(MIN($N338/IF($I330&lt;=5,1,($I330-5)),$N338-SUM($N335:BE335))), (MAX($N338/IF($I330&lt;=5,1,($I330-5)),$N338-SUM($N335:BE335)))))</f>
        <v>0</v>
      </c>
      <c r="BG335" s="153">
        <f>IF(OR($I330=0,BF339=0),0,IF($N338&gt;0,(MIN($N338/IF($I330&lt;=5,1,($I330-5)),$N338-SUM($N335:BF335))), (MAX($N338/IF($I330&lt;=5,1,($I330-5)),$N338-SUM($N335:BF335)))))</f>
        <v>0</v>
      </c>
      <c r="BH335" s="153">
        <f>IF(OR($I330=0,BG339=0),0,IF($N338&gt;0,(MIN($N338/IF($I330&lt;=5,1,($I330-5)),$N338-SUM($N335:BG335))), (MAX($N338/IF($I330&lt;=5,1,($I330-5)),$N338-SUM($N335:BG335)))))</f>
        <v>0</v>
      </c>
      <c r="BI335" s="153">
        <f>IF(OR($I330=0,BH339=0),0,IF($N338&gt;0,(MIN($N338/IF($I330&lt;=5,1,($I330-5)),$N338-SUM($N335:BH335))), (MAX($N338/IF($I330&lt;=5,1,($I330-5)),$N338-SUM($N335:BH335)))))</f>
        <v>0</v>
      </c>
      <c r="BJ335" s="153">
        <f>IF(OR($I330=0,BI339=0),0,IF($N338&gt;0,(MIN($N338/IF($I330&lt;=5,1,($I330-5)),$N338-SUM($N335:BI335))), (MAX($N338/IF($I330&lt;=5,1,($I330-5)),$N338-SUM($N335:BI335)))))</f>
        <v>0</v>
      </c>
      <c r="BK335" s="153">
        <f>IF(OR($I330=0,BJ339=0),0,IF($N338&gt;0,(MIN($N338/IF($I330&lt;=5,1,($I330-5)),$N338-SUM($N335:BJ335))), (MAX($N338/IF($I330&lt;=5,1,($I330-5)),$N338-SUM($N335:BJ335)))))</f>
        <v>0</v>
      </c>
      <c r="BL335" s="153">
        <f>IF(OR($I330=0,BK339=0),0,IF($N338&gt;0,(MIN($N338/IF($I330&lt;=5,1,($I330-5)),$N338-SUM($N335:BK335))), (MAX($N338/IF($I330&lt;=5,1,($I330-5)),$N338-SUM($N335:BK335)))))</f>
        <v>0</v>
      </c>
      <c r="BM335" s="153">
        <f>IF(OR($I330=0,BL339=0),0,IF($N338&gt;0,(MIN($N338/IF($I330&lt;=5,1,($I330-5)),$N338-SUM($N335:BL335))), (MAX($N338/IF($I330&lt;=5,1,($I330-5)),$N338-SUM($N335:BL335)))))</f>
        <v>0</v>
      </c>
      <c r="BN335" s="153">
        <f>IF(OR($I330=0,BM339=0),0,IF($N338&gt;0,(MIN($N338/IF($I330&lt;=5,1,($I330-5)),$N338-SUM($N335:BM335))), (MAX($N338/IF($I330&lt;=5,1,($I330-5)),$N338-SUM($N335:BM335)))))</f>
        <v>0</v>
      </c>
      <c r="BO335" s="153">
        <f>IF(OR($I330=0,BN339=0),0,IF($N338&gt;0,(MIN($N338/IF($I330&lt;=5,1,($I330-5)),$N338-SUM($N335:BN335))), (MAX($N338/IF($I330&lt;=5,1,($I330-5)),$N338-SUM($N335:BN335)))))</f>
        <v>0</v>
      </c>
      <c r="BP335" s="153">
        <f>IF(OR($I330=0,BO339=0),0,IF($N338&gt;0,(MIN($N338/IF($I330&lt;=5,1,($I330-5)),$N338-SUM($N335:BO335))), (MAX($N338/IF($I330&lt;=5,1,($I330-5)),$N338-SUM($N335:BO335)))))</f>
        <v>0</v>
      </c>
      <c r="BQ335" s="153">
        <f>IF(OR($I330=0,BP339=0),0,IF($N338&gt;0,(MIN($N338/IF($I330&lt;=5,1,($I330-5)),$N338-SUM($N335:BP335))), (MAX($N338/IF($I330&lt;=5,1,($I330-5)),$N338-SUM($N335:BP335)))))</f>
        <v>0</v>
      </c>
    </row>
    <row r="336" spans="1:69" ht="12.75" customHeight="1">
      <c r="D336" s="152" t="s">
        <v>64</v>
      </c>
      <c r="E336" s="154" t="s">
        <v>25</v>
      </c>
      <c r="F336" s="154"/>
      <c r="G336" s="154"/>
      <c r="H336" s="154"/>
      <c r="I336" s="155"/>
      <c r="J336" s="156">
        <f>SUM(J334:J335)</f>
        <v>2.6010661549279317</v>
      </c>
      <c r="K336" s="156">
        <f t="shared" ref="K336:N336" si="363">SUM(K334:K335)</f>
        <v>2.6010661549279317</v>
      </c>
      <c r="L336" s="156">
        <f t="shared" si="363"/>
        <v>2.6010661549279317</v>
      </c>
      <c r="M336" s="156">
        <f t="shared" si="363"/>
        <v>2.6010661549279317</v>
      </c>
      <c r="N336" s="156">
        <f t="shared" si="363"/>
        <v>2.6010661549279317</v>
      </c>
      <c r="O336" s="156">
        <f>SUM(O334:O335)</f>
        <v>2.6010661549279317</v>
      </c>
      <c r="P336" s="156">
        <f t="shared" ref="P336:BQ336" si="364">SUM(P334:P335)</f>
        <v>2.6010661549279317</v>
      </c>
      <c r="Q336" s="156">
        <f t="shared" si="364"/>
        <v>2.6010661549279317</v>
      </c>
      <c r="R336" s="156">
        <f t="shared" si="364"/>
        <v>2.6010661549279317</v>
      </c>
      <c r="S336" s="156">
        <f t="shared" si="364"/>
        <v>2.6010661549279317</v>
      </c>
      <c r="T336" s="156">
        <f t="shared" si="364"/>
        <v>2.6010661549279317</v>
      </c>
      <c r="U336" s="156">
        <f t="shared" si="364"/>
        <v>0.54879525771211846</v>
      </c>
      <c r="V336" s="156">
        <f t="shared" si="364"/>
        <v>0</v>
      </c>
      <c r="W336" s="156">
        <f t="shared" si="364"/>
        <v>0</v>
      </c>
      <c r="X336" s="156">
        <f t="shared" si="364"/>
        <v>0</v>
      </c>
      <c r="Y336" s="156">
        <f t="shared" si="364"/>
        <v>0</v>
      </c>
      <c r="Z336" s="156">
        <f t="shared" si="364"/>
        <v>0</v>
      </c>
      <c r="AA336" s="156">
        <f t="shared" si="364"/>
        <v>0</v>
      </c>
      <c r="AB336" s="156">
        <f t="shared" si="364"/>
        <v>0</v>
      </c>
      <c r="AC336" s="156">
        <f t="shared" si="364"/>
        <v>0</v>
      </c>
      <c r="AD336" s="156">
        <f t="shared" si="364"/>
        <v>0</v>
      </c>
      <c r="AE336" s="156">
        <f t="shared" si="364"/>
        <v>0</v>
      </c>
      <c r="AF336" s="156">
        <f t="shared" si="364"/>
        <v>0</v>
      </c>
      <c r="AG336" s="156">
        <f t="shared" si="364"/>
        <v>0</v>
      </c>
      <c r="AH336" s="156">
        <f t="shared" si="364"/>
        <v>0</v>
      </c>
      <c r="AI336" s="156">
        <f t="shared" si="364"/>
        <v>0</v>
      </c>
      <c r="AJ336" s="156">
        <f t="shared" si="364"/>
        <v>0</v>
      </c>
      <c r="AK336" s="156">
        <f t="shared" si="364"/>
        <v>0</v>
      </c>
      <c r="AL336" s="156">
        <f t="shared" si="364"/>
        <v>0</v>
      </c>
      <c r="AM336" s="156">
        <f t="shared" si="364"/>
        <v>0</v>
      </c>
      <c r="AN336" s="156">
        <f t="shared" si="364"/>
        <v>0</v>
      </c>
      <c r="AO336" s="156">
        <f t="shared" si="364"/>
        <v>0</v>
      </c>
      <c r="AP336" s="156">
        <f t="shared" si="364"/>
        <v>0</v>
      </c>
      <c r="AQ336" s="156">
        <f t="shared" si="364"/>
        <v>0</v>
      </c>
      <c r="AR336" s="156">
        <f t="shared" si="364"/>
        <v>0</v>
      </c>
      <c r="AS336" s="156">
        <f t="shared" si="364"/>
        <v>0</v>
      </c>
      <c r="AT336" s="156">
        <f t="shared" si="364"/>
        <v>0</v>
      </c>
      <c r="AU336" s="156">
        <f t="shared" si="364"/>
        <v>0</v>
      </c>
      <c r="AV336" s="156">
        <f t="shared" si="364"/>
        <v>0</v>
      </c>
      <c r="AW336" s="156">
        <f t="shared" si="364"/>
        <v>0</v>
      </c>
      <c r="AX336" s="156">
        <f t="shared" si="364"/>
        <v>0</v>
      </c>
      <c r="AY336" s="156">
        <f t="shared" si="364"/>
        <v>0</v>
      </c>
      <c r="AZ336" s="156">
        <f t="shared" si="364"/>
        <v>0</v>
      </c>
      <c r="BA336" s="156">
        <f t="shared" si="364"/>
        <v>0</v>
      </c>
      <c r="BB336" s="156">
        <f t="shared" si="364"/>
        <v>0</v>
      </c>
      <c r="BC336" s="156">
        <f t="shared" si="364"/>
        <v>0</v>
      </c>
      <c r="BD336" s="156">
        <f t="shared" si="364"/>
        <v>0</v>
      </c>
      <c r="BE336" s="156">
        <f t="shared" si="364"/>
        <v>0</v>
      </c>
      <c r="BF336" s="156">
        <f t="shared" si="364"/>
        <v>0</v>
      </c>
      <c r="BG336" s="156">
        <f t="shared" si="364"/>
        <v>0</v>
      </c>
      <c r="BH336" s="156">
        <f t="shared" si="364"/>
        <v>0</v>
      </c>
      <c r="BI336" s="156">
        <f t="shared" si="364"/>
        <v>0</v>
      </c>
      <c r="BJ336" s="156">
        <f t="shared" si="364"/>
        <v>0</v>
      </c>
      <c r="BK336" s="156">
        <f t="shared" si="364"/>
        <v>0</v>
      </c>
      <c r="BL336" s="156">
        <f t="shared" si="364"/>
        <v>0</v>
      </c>
      <c r="BM336" s="156">
        <f t="shared" si="364"/>
        <v>0</v>
      </c>
      <c r="BN336" s="156">
        <f t="shared" si="364"/>
        <v>0</v>
      </c>
      <c r="BO336" s="156">
        <f t="shared" si="364"/>
        <v>0</v>
      </c>
      <c r="BP336" s="156">
        <f t="shared" si="364"/>
        <v>0</v>
      </c>
      <c r="BQ336" s="156">
        <f t="shared" si="364"/>
        <v>0</v>
      </c>
    </row>
    <row r="337" spans="1:69" ht="12.75" customHeight="1">
      <c r="D337" s="19" t="s">
        <v>13</v>
      </c>
      <c r="I337" s="34">
        <f>IF(I$5=first_reg_period, INDEX(Inputs!$I$43:$I$49,MATCH(B329,Inputs!$C$43:$C$49,0)),0)</f>
        <v>29.160522961919366</v>
      </c>
      <c r="J337" s="34">
        <f>IF(J$5=first_reg_period, INDEX(Inputs!$I$43:$I$49,MATCH(C329,Inputs!$C$43:$C$49,0)),0)</f>
        <v>0</v>
      </c>
      <c r="K337" s="34">
        <f>IF(K$5=first_reg_period, INDEX(Inputs!$I$43:$I$49,MATCH(D329,Inputs!$C$43:$C$49,0)),0)</f>
        <v>0</v>
      </c>
      <c r="L337" s="34">
        <f>IF(L$5=first_reg_period, INDEX(Inputs!$I$43:$I$49,MATCH(E329,Inputs!$C$43:$C$49,0)),0)</f>
        <v>0</v>
      </c>
      <c r="M337" s="34">
        <f>IF(M$5=first_reg_period, INDEX(Inputs!$I$43:$I$49,MATCH(F329,Inputs!$C$43:$C$49,0)),0)</f>
        <v>0</v>
      </c>
      <c r="N337" s="34">
        <f>IF(N$5=first_reg_period, INDEX(Inputs!$I$43:$I$49,MATCH(G329,Inputs!$C$43:$C$49,0)),0)</f>
        <v>0</v>
      </c>
      <c r="O337" s="34">
        <f>IF(O$5=first_reg_period, INDEX(Inputs!$I$43:$I$49,MATCH(H329,Inputs!$C$43:$C$49,0)),0)</f>
        <v>0</v>
      </c>
      <c r="P337" s="34">
        <f>IF(P$5=first_reg_period, INDEX(Inputs!$I$43:$I$49,MATCH(I329,Inputs!$C$43:$C$49,0)),0)</f>
        <v>0</v>
      </c>
      <c r="Q337" s="34">
        <f>IF(Q$5=first_reg_period, INDEX(Inputs!$I$43:$I$49,MATCH(J329,Inputs!$C$43:$C$49,0)),0)</f>
        <v>0</v>
      </c>
      <c r="R337" s="34">
        <f>IF(R$5=first_reg_period, INDEX(Inputs!$I$43:$I$49,MATCH(K329,Inputs!$C$43:$C$49,0)),0)</f>
        <v>0</v>
      </c>
      <c r="S337" s="34">
        <f>IF(S$5=first_reg_period, INDEX(Inputs!$I$43:$I$49,MATCH(L329,Inputs!$C$43:$C$49,0)),0)</f>
        <v>0</v>
      </c>
      <c r="T337" s="34">
        <f>IF(T$5=first_reg_period, INDEX(Inputs!$I$43:$I$49,MATCH(M329,Inputs!$C$43:$C$49,0)),0)</f>
        <v>0</v>
      </c>
      <c r="U337" s="34">
        <f>IF(U$5=first_reg_period, INDEX(Inputs!$I$43:$I$49,MATCH(N329,Inputs!$C$43:$C$49,0)),0)</f>
        <v>0</v>
      </c>
      <c r="V337" s="34">
        <f>IF(V$5=first_reg_period, INDEX(Inputs!$I$43:$I$49,MATCH(O329,Inputs!$C$43:$C$49,0)),0)</f>
        <v>0</v>
      </c>
      <c r="W337" s="34">
        <f>IF(W$5=first_reg_period, INDEX(Inputs!$I$43:$I$49,MATCH(P329,Inputs!$C$43:$C$49,0)),0)</f>
        <v>0</v>
      </c>
      <c r="X337" s="34">
        <f>IF(X$5=first_reg_period, INDEX(Inputs!$I$43:$I$49,MATCH(Q329,Inputs!$C$43:$C$49,0)),0)</f>
        <v>0</v>
      </c>
      <c r="Y337" s="34">
        <f>IF(Y$5=first_reg_period, INDEX(Inputs!$I$43:$I$49,MATCH(R329,Inputs!$C$43:$C$49,0)),0)</f>
        <v>0</v>
      </c>
      <c r="Z337" s="34">
        <f>IF(Z$5=first_reg_period, INDEX(Inputs!$I$43:$I$49,MATCH(S329,Inputs!$C$43:$C$49,0)),0)</f>
        <v>0</v>
      </c>
      <c r="AA337" s="34">
        <f>IF(AA$5=first_reg_period, INDEX(Inputs!$I$43:$I$49,MATCH(T329,Inputs!$C$43:$C$49,0)),0)</f>
        <v>0</v>
      </c>
      <c r="AB337" s="34">
        <f>IF(AB$5=first_reg_period, INDEX(Inputs!$I$43:$I$49,MATCH(U329,Inputs!$C$43:$C$49,0)),0)</f>
        <v>0</v>
      </c>
      <c r="AC337" s="34">
        <f>IF(AC$5=first_reg_period, INDEX(Inputs!$I$43:$I$49,MATCH(V329,Inputs!$C$43:$C$49,0)),0)</f>
        <v>0</v>
      </c>
      <c r="AD337" s="34">
        <f>IF(AD$5=first_reg_period, INDEX(Inputs!$I$43:$I$49,MATCH(W329,Inputs!$C$43:$C$49,0)),0)</f>
        <v>0</v>
      </c>
      <c r="AE337" s="34">
        <f>IF(AE$5=first_reg_period, INDEX(Inputs!$I$43:$I$49,MATCH(X329,Inputs!$C$43:$C$49,0)),0)</f>
        <v>0</v>
      </c>
      <c r="AF337" s="34">
        <f>IF(AF$5=first_reg_period, INDEX(Inputs!$I$43:$I$49,MATCH(Y329,Inputs!$C$43:$C$49,0)),0)</f>
        <v>0</v>
      </c>
      <c r="AG337" s="34">
        <f>IF(AG$5=first_reg_period, INDEX(Inputs!$I$43:$I$49,MATCH(Z329,Inputs!$C$43:$C$49,0)),0)</f>
        <v>0</v>
      </c>
      <c r="AH337" s="34">
        <f>IF(AH$5=first_reg_period, INDEX(Inputs!$I$43:$I$49,MATCH(AA329,Inputs!$C$43:$C$49,0)),0)</f>
        <v>0</v>
      </c>
      <c r="AI337" s="34">
        <f>IF(AI$5=first_reg_period, INDEX(Inputs!$I$43:$I$49,MATCH(AB329,Inputs!$C$43:$C$49,0)),0)</f>
        <v>0</v>
      </c>
      <c r="AJ337" s="34">
        <f>IF(AJ$5=first_reg_period, INDEX(Inputs!$I$43:$I$49,MATCH(AC329,Inputs!$C$43:$C$49,0)),0)</f>
        <v>0</v>
      </c>
      <c r="AK337" s="34">
        <f>IF(AK$5=first_reg_period, INDEX(Inputs!$I$43:$I$49,MATCH(AD329,Inputs!$C$43:$C$49,0)),0)</f>
        <v>0</v>
      </c>
      <c r="AL337" s="34">
        <f>IF(AL$5=first_reg_period, INDEX(Inputs!$I$43:$I$49,MATCH(AE329,Inputs!$C$43:$C$49,0)),0)</f>
        <v>0</v>
      </c>
      <c r="AM337" s="34">
        <f>IF(AM$5=first_reg_period, INDEX(Inputs!$I$43:$I$49,MATCH(AF329,Inputs!$C$43:$C$49,0)),0)</f>
        <v>0</v>
      </c>
      <c r="AN337" s="34">
        <f>IF(AN$5=first_reg_period, INDEX(Inputs!$I$43:$I$49,MATCH(AG329,Inputs!$C$43:$C$49,0)),0)</f>
        <v>0</v>
      </c>
      <c r="AO337" s="34">
        <f>IF(AO$5=first_reg_period, INDEX(Inputs!$I$43:$I$49,MATCH(AH329,Inputs!$C$43:$C$49,0)),0)</f>
        <v>0</v>
      </c>
      <c r="AP337" s="34">
        <f>IF(AP$5=first_reg_period, INDEX(Inputs!$I$43:$I$49,MATCH(AI329,Inputs!$C$43:$C$49,0)),0)</f>
        <v>0</v>
      </c>
      <c r="AQ337" s="34">
        <f>IF(AQ$5=first_reg_period, INDEX(Inputs!$I$43:$I$49,MATCH(AJ329,Inputs!$C$43:$C$49,0)),0)</f>
        <v>0</v>
      </c>
      <c r="AR337" s="34">
        <f>IF(AR$5=first_reg_period, INDEX(Inputs!$I$43:$I$49,MATCH(AK329,Inputs!$C$43:$C$49,0)),0)</f>
        <v>0</v>
      </c>
      <c r="AS337" s="34">
        <f>IF(AS$5=first_reg_period, INDEX(Inputs!$I$43:$I$49,MATCH(AL329,Inputs!$C$43:$C$49,0)),0)</f>
        <v>0</v>
      </c>
      <c r="AT337" s="34">
        <f>IF(AT$5=first_reg_period, INDEX(Inputs!$I$43:$I$49,MATCH(AM329,Inputs!$C$43:$C$49,0)),0)</f>
        <v>0</v>
      </c>
      <c r="AU337" s="34">
        <f>IF(AU$5=first_reg_period, INDEX(Inputs!$I$43:$I$49,MATCH(AN329,Inputs!$C$43:$C$49,0)),0)</f>
        <v>0</v>
      </c>
      <c r="AV337" s="34">
        <f>IF(AV$5=first_reg_period, INDEX(Inputs!$I$43:$I$49,MATCH(AO329,Inputs!$C$43:$C$49,0)),0)</f>
        <v>0</v>
      </c>
      <c r="AW337" s="34">
        <f>IF(AW$5=first_reg_period, INDEX(Inputs!$I$43:$I$49,MATCH(AP329,Inputs!$C$43:$C$49,0)),0)</f>
        <v>0</v>
      </c>
      <c r="AX337" s="34">
        <f>IF(AX$5=first_reg_period, INDEX(Inputs!$I$43:$I$49,MATCH(AQ329,Inputs!$C$43:$C$49,0)),0)</f>
        <v>0</v>
      </c>
      <c r="AY337" s="34">
        <f>IF(AY$5=first_reg_period, INDEX(Inputs!$I$43:$I$49,MATCH(AR329,Inputs!$C$43:$C$49,0)),0)</f>
        <v>0</v>
      </c>
      <c r="AZ337" s="34">
        <f>IF(AZ$5=first_reg_period, INDEX(Inputs!$I$43:$I$49,MATCH(AS329,Inputs!$C$43:$C$49,0)),0)</f>
        <v>0</v>
      </c>
      <c r="BA337" s="34">
        <f>IF(BA$5=first_reg_period, INDEX(Inputs!$I$43:$I$49,MATCH(AT329,Inputs!$C$43:$C$49,0)),0)</f>
        <v>0</v>
      </c>
      <c r="BB337" s="34">
        <f>IF(BB$5=first_reg_period, INDEX(Inputs!$I$43:$I$49,MATCH(AU329,Inputs!$C$43:$C$49,0)),0)</f>
        <v>0</v>
      </c>
      <c r="BC337" s="34">
        <f>IF(BC$5=first_reg_period, INDEX(Inputs!$I$43:$I$49,MATCH(AV329,Inputs!$C$43:$C$49,0)),0)</f>
        <v>0</v>
      </c>
      <c r="BD337" s="34">
        <f>IF(BD$5=first_reg_period, INDEX(Inputs!$I$43:$I$49,MATCH(AW329,Inputs!$C$43:$C$49,0)),0)</f>
        <v>0</v>
      </c>
      <c r="BE337" s="34">
        <f>IF(BE$5=first_reg_period, INDEX(Inputs!$I$43:$I$49,MATCH(AX329,Inputs!$C$43:$C$49,0)),0)</f>
        <v>0</v>
      </c>
      <c r="BF337" s="34">
        <f>IF(BF$5=first_reg_period, INDEX(Inputs!$I$43:$I$49,MATCH(AY329,Inputs!$C$43:$C$49,0)),0)</f>
        <v>0</v>
      </c>
      <c r="BG337" s="34">
        <f>IF(BG$5=first_reg_period, INDEX(Inputs!$I$43:$I$49,MATCH(AZ329,Inputs!$C$43:$C$49,0)),0)</f>
        <v>0</v>
      </c>
      <c r="BH337" s="34">
        <f>IF(BH$5=first_reg_period, INDEX(Inputs!$I$43:$I$49,MATCH(BA329,Inputs!$C$43:$C$49,0)),0)</f>
        <v>0</v>
      </c>
      <c r="BI337" s="34">
        <f>IF(BI$5=first_reg_period, INDEX(Inputs!$I$43:$I$49,MATCH(BB329,Inputs!$C$43:$C$49,0)),0)</f>
        <v>0</v>
      </c>
      <c r="BJ337" s="34">
        <f>IF(BJ$5=first_reg_period, INDEX(Inputs!$I$43:$I$49,MATCH(BC329,Inputs!$C$43:$C$49,0)),0)</f>
        <v>0</v>
      </c>
      <c r="BK337" s="34">
        <f>IF(BK$5=first_reg_period, INDEX(Inputs!$I$43:$I$49,MATCH(BD329,Inputs!$C$43:$C$49,0)),0)</f>
        <v>0</v>
      </c>
      <c r="BL337" s="34">
        <f>IF(BL$5=first_reg_period, INDEX(Inputs!$I$43:$I$49,MATCH(BE329,Inputs!$C$43:$C$49,0)),0)</f>
        <v>0</v>
      </c>
      <c r="BM337" s="34">
        <f>IF(BM$5=first_reg_period, INDEX(Inputs!$I$43:$I$49,MATCH(BF329,Inputs!$C$43:$C$49,0)),0)</f>
        <v>0</v>
      </c>
      <c r="BN337" s="34">
        <f>IF(BN$5=first_reg_period, INDEX(Inputs!$I$43:$I$49,MATCH(BG329,Inputs!$C$43:$C$49,0)),0)</f>
        <v>0</v>
      </c>
      <c r="BO337" s="34">
        <f>IF(BO$5=first_reg_period, INDEX(Inputs!$I$43:$I$49,MATCH(BH329,Inputs!$C$43:$C$49,0)),0)</f>
        <v>0</v>
      </c>
      <c r="BP337" s="34">
        <f>IF(BP$5=first_reg_period, INDEX(Inputs!$I$43:$I$49,MATCH(BI329,Inputs!$C$43:$C$49,0)),0)</f>
        <v>0</v>
      </c>
      <c r="BQ337" s="34">
        <f>IF(BQ$5=first_reg_period, INDEX(Inputs!$I$43:$I$49,MATCH(BJ329,Inputs!$C$43:$C$49,0)),0)</f>
        <v>0</v>
      </c>
    </row>
    <row r="338" spans="1:69" s="145" customFormat="1" ht="12.75" customHeight="1">
      <c r="D338" s="146" t="s">
        <v>60</v>
      </c>
      <c r="I338" s="147"/>
      <c r="J338" s="148">
        <f>IF(J$5=second_reg_period, INDEX(Inputs!$N$116:$N$122,MATCH($B329,Inputs!$C$116:$C$122,0)),0)/conv_2015_2010</f>
        <v>0</v>
      </c>
      <c r="K338" s="148">
        <f>IF(K$5=second_reg_period, INDEX(Inputs!$N$116:$N$122,MATCH($B329,Inputs!$C$116:$C$122,0)),0)/conv_2015_2010</f>
        <v>0</v>
      </c>
      <c r="L338" s="148">
        <f>IF(L$5=second_reg_period, INDEX(Inputs!$N$116:$N$122,MATCH($B329,Inputs!$C$116:$C$122,0)),0)/conv_2015_2010</f>
        <v>0</v>
      </c>
      <c r="M338" s="148">
        <f>IF(M$5=second_reg_period, INDEX(Inputs!$N$116:$N$122,MATCH($B329,Inputs!$C$116:$C$122,0)),0)/conv_2015_2010</f>
        <v>0</v>
      </c>
      <c r="N338" s="148">
        <f>IF(N$5=second_reg_period, INDEX(Inputs!$N$116:$N$122,MATCH($B329,Inputs!$C$116:$C$122,0)),0)/conv_2015_2010</f>
        <v>0</v>
      </c>
      <c r="O338" s="148">
        <f>IF(O$5=second_reg_period, INDEX(Inputs!$N$116:$N$122,MATCH($B329,Inputs!$C$116:$C$122,0)),0)/conv_2015_2010</f>
        <v>0</v>
      </c>
      <c r="P338" s="148">
        <f>IF(P$5=second_reg_period, INDEX(Inputs!$N$116:$N$122,MATCH($B329,Inputs!$C$116:$C$122,0)),0)/conv_2015_2010</f>
        <v>0</v>
      </c>
      <c r="Q338" s="148">
        <f>IF(Q$5=second_reg_period, INDEX(Inputs!$N$116:$N$122,MATCH($B329,Inputs!$C$116:$C$122,0)),0)/conv_2015_2010</f>
        <v>0</v>
      </c>
      <c r="R338" s="148">
        <f>IF(R$5=second_reg_period, INDEX(Inputs!$N$116:$N$122,MATCH($B329,Inputs!$C$116:$C$122,0)),0)/conv_2015_2010</f>
        <v>0</v>
      </c>
      <c r="S338" s="148">
        <f>IF(S$5=second_reg_period, INDEX(Inputs!$N$116:$N$122,MATCH($B329,Inputs!$C$116:$C$122,0)),0)/conv_2015_2010</f>
        <v>0</v>
      </c>
      <c r="T338" s="148">
        <f>IF(T$5=second_reg_period, INDEX(Inputs!$N$116:$N$122,MATCH($B329,Inputs!$C$116:$C$122,0)),0)/conv_2015_2010</f>
        <v>0</v>
      </c>
      <c r="U338" s="148">
        <f>IF(U$5=second_reg_period, INDEX(Inputs!$N$116:$N$122,MATCH($B329,Inputs!$C$116:$C$122,0)),0)/conv_2015_2010</f>
        <v>0</v>
      </c>
      <c r="V338" s="148">
        <f>IF(V$5=second_reg_period, INDEX(Inputs!$N$116:$N$122,MATCH($B329,Inputs!$C$116:$C$122,0)),0)/conv_2015_2010</f>
        <v>0</v>
      </c>
      <c r="W338" s="148">
        <f>IF(W$5=second_reg_period, INDEX(Inputs!$N$116:$N$122,MATCH($B329,Inputs!$C$116:$C$122,0)),0)/conv_2015_2010</f>
        <v>0</v>
      </c>
      <c r="X338" s="148">
        <f>IF(X$5=second_reg_period, INDEX(Inputs!$N$116:$N$122,MATCH($B329,Inputs!$C$116:$C$122,0)),0)/conv_2015_2010</f>
        <v>0</v>
      </c>
      <c r="Y338" s="148">
        <f>IF(Y$5=second_reg_period, INDEX(Inputs!$N$116:$N$122,MATCH($B329,Inputs!$C$116:$C$122,0)),0)/conv_2015_2010</f>
        <v>0</v>
      </c>
      <c r="Z338" s="148">
        <f>IF(Z$5=second_reg_period, INDEX(Inputs!$N$116:$N$122,MATCH($B329,Inputs!$C$116:$C$122,0)),0)/conv_2015_2010</f>
        <v>0</v>
      </c>
      <c r="AA338" s="148">
        <f>IF(AA$5=second_reg_period, INDEX(Inputs!$N$116:$N$122,MATCH($B329,Inputs!$C$116:$C$122,0)),0)/conv_2015_2010</f>
        <v>0</v>
      </c>
      <c r="AB338" s="148">
        <f>IF(AB$5=second_reg_period, INDEX(Inputs!$N$116:$N$122,MATCH($B329,Inputs!$C$116:$C$122,0)),0)/conv_2015_2010</f>
        <v>0</v>
      </c>
      <c r="AC338" s="148">
        <f>IF(AC$5=second_reg_period, INDEX(Inputs!$N$116:$N$122,MATCH($B329,Inputs!$C$116:$C$122,0)),0)/conv_2015_2010</f>
        <v>0</v>
      </c>
      <c r="AD338" s="148">
        <f>IF(AD$5=second_reg_period, INDEX(Inputs!$N$116:$N$122,MATCH($B329,Inputs!$C$116:$C$122,0)),0)/conv_2015_2010</f>
        <v>0</v>
      </c>
      <c r="AE338" s="148">
        <f>IF(AE$5=second_reg_period, INDEX(Inputs!$N$116:$N$122,MATCH($B329,Inputs!$C$116:$C$122,0)),0)/conv_2015_2010</f>
        <v>0</v>
      </c>
      <c r="AF338" s="148">
        <f>IF(AF$5=second_reg_period, INDEX(Inputs!$N$116:$N$122,MATCH($B329,Inputs!$C$116:$C$122,0)),0)/conv_2015_2010</f>
        <v>0</v>
      </c>
      <c r="AG338" s="148">
        <f>IF(AG$5=second_reg_period, INDEX(Inputs!$N$116:$N$122,MATCH($B329,Inputs!$C$116:$C$122,0)),0)/conv_2015_2010</f>
        <v>0</v>
      </c>
      <c r="AH338" s="148">
        <f>IF(AH$5=second_reg_period, INDEX(Inputs!$N$116:$N$122,MATCH($B329,Inputs!$C$116:$C$122,0)),0)/conv_2015_2010</f>
        <v>0</v>
      </c>
      <c r="AI338" s="148">
        <f>IF(AI$5=second_reg_period, INDEX(Inputs!$N$116:$N$122,MATCH($B329,Inputs!$C$116:$C$122,0)),0)/conv_2015_2010</f>
        <v>0</v>
      </c>
      <c r="AJ338" s="148">
        <f>IF(AJ$5=second_reg_period, INDEX(Inputs!$N$116:$N$122,MATCH($B329,Inputs!$C$116:$C$122,0)),0)/conv_2015_2010</f>
        <v>0</v>
      </c>
      <c r="AK338" s="148">
        <f>IF(AK$5=second_reg_period, INDEX(Inputs!$N$116:$N$122,MATCH($B329,Inputs!$C$116:$C$122,0)),0)/conv_2015_2010</f>
        <v>0</v>
      </c>
      <c r="AL338" s="148">
        <f>IF(AL$5=second_reg_period, INDEX(Inputs!$N$116:$N$122,MATCH($B329,Inputs!$C$116:$C$122,0)),0)/conv_2015_2010</f>
        <v>0</v>
      </c>
      <c r="AM338" s="148">
        <f>IF(AM$5=second_reg_period, INDEX(Inputs!$N$116:$N$122,MATCH($B329,Inputs!$C$116:$C$122,0)),0)/conv_2015_2010</f>
        <v>0</v>
      </c>
      <c r="AN338" s="148">
        <f>IF(AN$5=second_reg_period, INDEX(Inputs!$N$116:$N$122,MATCH($B329,Inputs!$C$116:$C$122,0)),0)/conv_2015_2010</f>
        <v>0</v>
      </c>
      <c r="AO338" s="148">
        <f>IF(AO$5=second_reg_period, INDEX(Inputs!$N$116:$N$122,MATCH($B329,Inputs!$C$116:$C$122,0)),0)/conv_2015_2010</f>
        <v>0</v>
      </c>
      <c r="AP338" s="148">
        <f>IF(AP$5=second_reg_period, INDEX(Inputs!$N$116:$N$122,MATCH($B329,Inputs!$C$116:$C$122,0)),0)/conv_2015_2010</f>
        <v>0</v>
      </c>
      <c r="AQ338" s="148">
        <f>IF(AQ$5=second_reg_period, INDEX(Inputs!$N$116:$N$122,MATCH($B329,Inputs!$C$116:$C$122,0)),0)/conv_2015_2010</f>
        <v>0</v>
      </c>
      <c r="AR338" s="148">
        <f>IF(AR$5=second_reg_period, INDEX(Inputs!$N$116:$N$122,MATCH($B329,Inputs!$C$116:$C$122,0)),0)/conv_2015_2010</f>
        <v>0</v>
      </c>
      <c r="AS338" s="148">
        <f>IF(AS$5=second_reg_period, INDEX(Inputs!$N$116:$N$122,MATCH($B329,Inputs!$C$116:$C$122,0)),0)/conv_2015_2010</f>
        <v>0</v>
      </c>
      <c r="AT338" s="148">
        <f>IF(AT$5=second_reg_period, INDEX(Inputs!$N$116:$N$122,MATCH($B329,Inputs!$C$116:$C$122,0)),0)/conv_2015_2010</f>
        <v>0</v>
      </c>
      <c r="AU338" s="148">
        <f>IF(AU$5=second_reg_period, INDEX(Inputs!$N$116:$N$122,MATCH($B329,Inputs!$C$116:$C$122,0)),0)/conv_2015_2010</f>
        <v>0</v>
      </c>
      <c r="AV338" s="148">
        <f>IF(AV$5=second_reg_period, INDEX(Inputs!$N$116:$N$122,MATCH($B329,Inputs!$C$116:$C$122,0)),0)/conv_2015_2010</f>
        <v>0</v>
      </c>
      <c r="AW338" s="148">
        <f>IF(AW$5=second_reg_period, INDEX(Inputs!$N$116:$N$122,MATCH($B329,Inputs!$C$116:$C$122,0)),0)/conv_2015_2010</f>
        <v>0</v>
      </c>
      <c r="AX338" s="148">
        <f>IF(AX$5=second_reg_period, INDEX(Inputs!$N$116:$N$122,MATCH($B329,Inputs!$C$116:$C$122,0)),0)/conv_2015_2010</f>
        <v>0</v>
      </c>
      <c r="AY338" s="148">
        <f>IF(AY$5=second_reg_period, INDEX(Inputs!$N$116:$N$122,MATCH($B329,Inputs!$C$116:$C$122,0)),0)/conv_2015_2010</f>
        <v>0</v>
      </c>
      <c r="AZ338" s="148">
        <f>IF(AZ$5=second_reg_period, INDEX(Inputs!$N$116:$N$122,MATCH($B329,Inputs!$C$116:$C$122,0)),0)/conv_2015_2010</f>
        <v>0</v>
      </c>
      <c r="BA338" s="148">
        <f>IF(BA$5=second_reg_period, INDEX(Inputs!$N$116:$N$122,MATCH($B329,Inputs!$C$116:$C$122,0)),0)/conv_2015_2010</f>
        <v>0</v>
      </c>
      <c r="BB338" s="148">
        <f>IF(BB$5=second_reg_period, INDEX(Inputs!$N$116:$N$122,MATCH($B329,Inputs!$C$116:$C$122,0)),0)/conv_2015_2010</f>
        <v>0</v>
      </c>
      <c r="BC338" s="148">
        <f>IF(BC$5=second_reg_period, INDEX(Inputs!$N$116:$N$122,MATCH($B329,Inputs!$C$116:$C$122,0)),0)/conv_2015_2010</f>
        <v>0</v>
      </c>
      <c r="BD338" s="148">
        <f>IF(BD$5=second_reg_period, INDEX(Inputs!$N$116:$N$122,MATCH($B329,Inputs!$C$116:$C$122,0)),0)/conv_2015_2010</f>
        <v>0</v>
      </c>
      <c r="BE338" s="148">
        <f>IF(BE$5=second_reg_period, INDEX(Inputs!$N$116:$N$122,MATCH($B329,Inputs!$C$116:$C$122,0)),0)/conv_2015_2010</f>
        <v>0</v>
      </c>
      <c r="BF338" s="148">
        <f>IF(BF$5=second_reg_period, INDEX(Inputs!$N$116:$N$122,MATCH($B329,Inputs!$C$116:$C$122,0)),0)/conv_2015_2010</f>
        <v>0</v>
      </c>
      <c r="BG338" s="148">
        <f>IF(BG$5=second_reg_period, INDEX(Inputs!$N$116:$N$122,MATCH($B329,Inputs!$C$116:$C$122,0)),0)/conv_2015_2010</f>
        <v>0</v>
      </c>
      <c r="BH338" s="148">
        <f>IF(BH$5=second_reg_period, INDEX(Inputs!$N$116:$N$122,MATCH($B329,Inputs!$C$116:$C$122,0)),0)/conv_2015_2010</f>
        <v>0</v>
      </c>
      <c r="BI338" s="148">
        <f>IF(BI$5=second_reg_period, INDEX(Inputs!$N$116:$N$122,MATCH($B329,Inputs!$C$116:$C$122,0)),0)/conv_2015_2010</f>
        <v>0</v>
      </c>
      <c r="BJ338" s="148">
        <f>IF(BJ$5=second_reg_period, INDEX(Inputs!$N$116:$N$122,MATCH($B329,Inputs!$C$116:$C$122,0)),0)/conv_2015_2010</f>
        <v>0</v>
      </c>
      <c r="BK338" s="148">
        <f>IF(BK$5=second_reg_period, INDEX(Inputs!$N$116:$N$122,MATCH($B329,Inputs!$C$116:$C$122,0)),0)/conv_2015_2010</f>
        <v>0</v>
      </c>
      <c r="BL338" s="148">
        <f>IF(BL$5=second_reg_period, INDEX(Inputs!$N$116:$N$122,MATCH($B329,Inputs!$C$116:$C$122,0)),0)/conv_2015_2010</f>
        <v>0</v>
      </c>
      <c r="BM338" s="148">
        <f>IF(BM$5=second_reg_period, INDEX(Inputs!$N$116:$N$122,MATCH($B329,Inputs!$C$116:$C$122,0)),0)/conv_2015_2010</f>
        <v>0</v>
      </c>
      <c r="BN338" s="148">
        <f>IF(BN$5=second_reg_period, INDEX(Inputs!$N$116:$N$122,MATCH($B329,Inputs!$C$116:$C$122,0)),0)/conv_2015_2010</f>
        <v>0</v>
      </c>
      <c r="BO338" s="148">
        <f>IF(BO$5=second_reg_period, INDEX(Inputs!$N$116:$N$122,MATCH($B329,Inputs!$C$116:$C$122,0)),0)/conv_2015_2010</f>
        <v>0</v>
      </c>
      <c r="BP338" s="148">
        <f>IF(BP$5=second_reg_period, INDEX(Inputs!$N$116:$N$122,MATCH($B329,Inputs!$C$116:$C$122,0)),0)/conv_2015_2010</f>
        <v>0</v>
      </c>
      <c r="BQ338" s="148">
        <f>IF(BQ$5=second_reg_period, INDEX(Inputs!$N$116:$N$122,MATCH($B329,Inputs!$C$116:$C$122,0)),0)/conv_2015_2010</f>
        <v>0</v>
      </c>
    </row>
    <row r="339" spans="1:69" ht="12.75" customHeight="1">
      <c r="D339" s="19" t="s">
        <v>26</v>
      </c>
      <c r="E339" s="1" t="s">
        <v>25</v>
      </c>
      <c r="I339" s="1">
        <f t="shared" ref="I339" si="365">H339-I336+I337+I338</f>
        <v>29.160522961919366</v>
      </c>
      <c r="J339" s="1">
        <f t="shared" ref="J339" si="366">I339-J336+J337+J338</f>
        <v>26.559456806991435</v>
      </c>
      <c r="K339" s="1">
        <f t="shared" ref="K339" si="367">J339-K336+K337+K338</f>
        <v>23.958390652063503</v>
      </c>
      <c r="L339" s="1">
        <f t="shared" ref="L339" si="368">K339-L336+L337+L338</f>
        <v>21.357324497135572</v>
      </c>
      <c r="M339" s="1">
        <f t="shared" ref="M339" si="369">L339-M336+M337+M338</f>
        <v>18.756258342207641</v>
      </c>
      <c r="N339" s="1">
        <f t="shared" ref="N339" si="370">M339-N336+N337+N338</f>
        <v>16.15519218727971</v>
      </c>
      <c r="O339" s="1">
        <f t="shared" ref="O339" si="371">N339-O336+O337+O338</f>
        <v>13.554126032351778</v>
      </c>
      <c r="P339" s="1">
        <f t="shared" ref="P339" si="372">O339-P336+P337+P338</f>
        <v>10.953059877423847</v>
      </c>
      <c r="Q339" s="1">
        <f t="shared" ref="Q339" si="373">P339-Q336+Q337+Q338</f>
        <v>8.3519937224959158</v>
      </c>
      <c r="R339" s="1">
        <f t="shared" ref="R339" si="374">Q339-R336+R337+R338</f>
        <v>5.7509275675679845</v>
      </c>
      <c r="S339" s="1">
        <f t="shared" ref="S339" si="375">R339-S336+S337+S338</f>
        <v>3.1498614126400528</v>
      </c>
      <c r="T339" s="1">
        <f t="shared" ref="T339" si="376">S339-T336+T337+T338</f>
        <v>0.54879525771212112</v>
      </c>
      <c r="U339" s="1">
        <f t="shared" ref="U339" si="377">T339-U336+U337+U338</f>
        <v>2.6645352591003757E-15</v>
      </c>
      <c r="V339" s="1">
        <f t="shared" ref="V339" si="378">U339-V336+V337+V338</f>
        <v>2.6645352591003757E-15</v>
      </c>
      <c r="W339" s="1">
        <f t="shared" ref="W339" si="379">V339-W336+W337+W338</f>
        <v>2.6645352591003757E-15</v>
      </c>
      <c r="X339" s="1">
        <f t="shared" ref="X339" si="380">W339-X336+X337+X338</f>
        <v>2.6645352591003757E-15</v>
      </c>
      <c r="Y339" s="1">
        <f t="shared" ref="Y339" si="381">X339-Y336+Y337+Y338</f>
        <v>2.6645352591003757E-15</v>
      </c>
      <c r="Z339" s="1">
        <f t="shared" ref="Z339" si="382">Y339-Z336+Z337+Z338</f>
        <v>2.6645352591003757E-15</v>
      </c>
      <c r="AA339" s="1">
        <f t="shared" ref="AA339" si="383">Z339-AA336+AA337+AA338</f>
        <v>2.6645352591003757E-15</v>
      </c>
      <c r="AB339" s="1">
        <f t="shared" ref="AB339" si="384">AA339-AB336+AB337+AB338</f>
        <v>2.6645352591003757E-15</v>
      </c>
      <c r="AC339" s="1">
        <f t="shared" ref="AC339" si="385">AB339-AC336+AC337+AC338</f>
        <v>2.6645352591003757E-15</v>
      </c>
      <c r="AD339" s="1">
        <f t="shared" ref="AD339" si="386">AC339-AD336+AD337+AD338</f>
        <v>2.6645352591003757E-15</v>
      </c>
      <c r="AE339" s="1">
        <f t="shared" ref="AE339" si="387">AD339-AE336+AE337+AE338</f>
        <v>2.6645352591003757E-15</v>
      </c>
      <c r="AF339" s="1">
        <f t="shared" ref="AF339" si="388">AE339-AF336+AF337+AF338</f>
        <v>2.6645352591003757E-15</v>
      </c>
      <c r="AG339" s="1">
        <f t="shared" ref="AG339" si="389">AF339-AG336+AG337+AG338</f>
        <v>2.6645352591003757E-15</v>
      </c>
      <c r="AH339" s="1">
        <f t="shared" ref="AH339" si="390">AG339-AH336+AH337+AH338</f>
        <v>2.6645352591003757E-15</v>
      </c>
      <c r="AI339" s="1">
        <f t="shared" ref="AI339" si="391">AH339-AI336+AI337+AI338</f>
        <v>2.6645352591003757E-15</v>
      </c>
      <c r="AJ339" s="1">
        <f t="shared" ref="AJ339" si="392">AI339-AJ336+AJ337+AJ338</f>
        <v>2.6645352591003757E-15</v>
      </c>
      <c r="AK339" s="1">
        <f t="shared" ref="AK339" si="393">AJ339-AK336+AK337+AK338</f>
        <v>2.6645352591003757E-15</v>
      </c>
      <c r="AL339" s="1">
        <f t="shared" ref="AL339" si="394">AK339-AL336+AL337+AL338</f>
        <v>2.6645352591003757E-15</v>
      </c>
      <c r="AM339" s="1">
        <f t="shared" ref="AM339" si="395">AL339-AM336+AM337+AM338</f>
        <v>2.6645352591003757E-15</v>
      </c>
      <c r="AN339" s="1">
        <f t="shared" ref="AN339" si="396">AM339-AN336+AN337+AN338</f>
        <v>2.6645352591003757E-15</v>
      </c>
      <c r="AO339" s="1">
        <f t="shared" ref="AO339" si="397">AN339-AO336+AO337+AO338</f>
        <v>2.6645352591003757E-15</v>
      </c>
      <c r="AP339" s="1">
        <f t="shared" ref="AP339" si="398">AO339-AP336+AP337+AP338</f>
        <v>2.6645352591003757E-15</v>
      </c>
      <c r="AQ339" s="1">
        <f t="shared" ref="AQ339" si="399">AP339-AQ336+AQ337+AQ338</f>
        <v>2.6645352591003757E-15</v>
      </c>
      <c r="AR339" s="1">
        <f t="shared" ref="AR339" si="400">AQ339-AR336+AR337+AR338</f>
        <v>2.6645352591003757E-15</v>
      </c>
      <c r="AS339" s="1">
        <f t="shared" ref="AS339" si="401">AR339-AS336+AS337+AS338</f>
        <v>2.6645352591003757E-15</v>
      </c>
      <c r="AT339" s="1">
        <f t="shared" ref="AT339" si="402">AS339-AT336+AT337+AT338</f>
        <v>2.6645352591003757E-15</v>
      </c>
      <c r="AU339" s="1">
        <f t="shared" ref="AU339" si="403">AT339-AU336+AU337+AU338</f>
        <v>2.6645352591003757E-15</v>
      </c>
      <c r="AV339" s="1">
        <f t="shared" ref="AV339" si="404">AU339-AV336+AV337+AV338</f>
        <v>2.6645352591003757E-15</v>
      </c>
      <c r="AW339" s="1">
        <f t="shared" ref="AW339" si="405">AV339-AW336+AW337+AW338</f>
        <v>2.6645352591003757E-15</v>
      </c>
      <c r="AX339" s="1">
        <f t="shared" ref="AX339" si="406">AW339-AX336+AX337+AX338</f>
        <v>2.6645352591003757E-15</v>
      </c>
      <c r="AY339" s="1">
        <f t="shared" ref="AY339" si="407">AX339-AY336+AY337+AY338</f>
        <v>2.6645352591003757E-15</v>
      </c>
      <c r="AZ339" s="1">
        <f t="shared" ref="AZ339" si="408">AY339-AZ336+AZ337+AZ338</f>
        <v>2.6645352591003757E-15</v>
      </c>
      <c r="BA339" s="1">
        <f t="shared" ref="BA339" si="409">AZ339-BA336+BA337+BA338</f>
        <v>2.6645352591003757E-15</v>
      </c>
      <c r="BB339" s="1">
        <f t="shared" ref="BB339" si="410">BA339-BB336+BB337+BB338</f>
        <v>2.6645352591003757E-15</v>
      </c>
      <c r="BC339" s="1">
        <f t="shared" ref="BC339" si="411">BB339-BC336+BC337+BC338</f>
        <v>2.6645352591003757E-15</v>
      </c>
      <c r="BD339" s="1">
        <f t="shared" ref="BD339" si="412">BC339-BD336+BD337+BD338</f>
        <v>2.6645352591003757E-15</v>
      </c>
      <c r="BE339" s="1">
        <f t="shared" ref="BE339" si="413">BD339-BE336+BE337+BE338</f>
        <v>2.6645352591003757E-15</v>
      </c>
      <c r="BF339" s="1">
        <f t="shared" ref="BF339" si="414">BE339-BF336+BF337+BF338</f>
        <v>2.6645352591003757E-15</v>
      </c>
      <c r="BG339" s="1">
        <f t="shared" ref="BG339" si="415">BF339-BG336+BG337+BG338</f>
        <v>2.6645352591003757E-15</v>
      </c>
      <c r="BH339" s="1">
        <f t="shared" ref="BH339" si="416">BG339-BH336+BH337+BH338</f>
        <v>2.6645352591003757E-15</v>
      </c>
      <c r="BI339" s="1">
        <f t="shared" ref="BI339" si="417">BH339-BI336+BI337+BI338</f>
        <v>2.6645352591003757E-15</v>
      </c>
      <c r="BJ339" s="1">
        <f t="shared" ref="BJ339" si="418">BI339-BJ336+BJ337+BJ338</f>
        <v>2.6645352591003757E-15</v>
      </c>
      <c r="BK339" s="1">
        <f t="shared" ref="BK339" si="419">BJ339-BK336+BK337+BK338</f>
        <v>2.6645352591003757E-15</v>
      </c>
      <c r="BL339" s="1">
        <f t="shared" ref="BL339" si="420">BK339-BL336+BL337+BL338</f>
        <v>2.6645352591003757E-15</v>
      </c>
      <c r="BM339" s="1">
        <f t="shared" ref="BM339" si="421">BL339-BM336+BM337+BM338</f>
        <v>2.6645352591003757E-15</v>
      </c>
      <c r="BN339" s="1">
        <f t="shared" ref="BN339" si="422">BM339-BN336+BN337+BN338</f>
        <v>2.6645352591003757E-15</v>
      </c>
      <c r="BO339" s="1">
        <f t="shared" ref="BO339" si="423">BN339-BO336+BO337+BO338</f>
        <v>2.6645352591003757E-15</v>
      </c>
      <c r="BP339" s="1">
        <f t="shared" ref="BP339:BQ339" si="424">BO339-BP336+BP337+BP338</f>
        <v>2.6645352591003757E-15</v>
      </c>
      <c r="BQ339" s="1">
        <f t="shared" si="424"/>
        <v>2.6645352591003757E-15</v>
      </c>
    </row>
    <row r="340" spans="1:69" ht="12.75" customHeight="1">
      <c r="I340" s="34"/>
    </row>
    <row r="341" spans="1:69" ht="12.75" customHeight="1">
      <c r="A341" s="166"/>
      <c r="B341" s="166"/>
      <c r="C341" s="166"/>
      <c r="D341" s="167" t="s">
        <v>63</v>
      </c>
      <c r="I341" s="34"/>
      <c r="J341" s="168"/>
      <c r="K341" s="168"/>
      <c r="L341" s="168"/>
      <c r="M341" s="168"/>
      <c r="N341" s="169">
        <f>INDEX(Inputs!$N$104:$N$110,MATCH($B329,Inputs!$C$104:$C$110,0))/conv_2015_2010</f>
        <v>-2.4406668352094418</v>
      </c>
    </row>
    <row r="342" spans="1:69" ht="12.75" customHeight="1">
      <c r="C342" s="2" t="s">
        <v>16</v>
      </c>
      <c r="E342" s="1" t="s">
        <v>25</v>
      </c>
      <c r="I342" s="34"/>
      <c r="J342" s="9">
        <f>INDEX(Inputs!J$43:J$49,MATCH($B329,Inputs!$C$43:$C$49,0))*(1+IF(J$5&lt;=second_reg_period, J$7, J$6))^0.5</f>
        <v>6.1709271019125662</v>
      </c>
      <c r="K342" s="9">
        <f>INDEX(Inputs!K$43:K$49,MATCH($B329,Inputs!$C$43:$C$49,0))*(1+IF(K$5&lt;=second_reg_period, K$7, K$6))^0.5</f>
        <v>11.759248827192716</v>
      </c>
      <c r="L342" s="9">
        <f>INDEX(Inputs!L$43:L$49,MATCH($B329,Inputs!$C$43:$C$49,0))*(1+IF(L$5&lt;=second_reg_period, L$7, L$6))^0.5</f>
        <v>11.893593352666121</v>
      </c>
      <c r="M342" s="9">
        <f>INDEX(Inputs!M$43:M$49,MATCH($B329,Inputs!$C$43:$C$49,0))*(1+IF(M$5&lt;=second_reg_period, M$7, M$6))^0.5</f>
        <v>9.4051860374595133</v>
      </c>
      <c r="N342" s="9">
        <f>INDEX(Inputs!N$43:N$49,MATCH($B329,Inputs!$C$43:$C$49,0))*(1+IF(N$5&lt;=second_reg_period, N$7, N$6))^0.5</f>
        <v>16.476891636788878</v>
      </c>
      <c r="O342" s="9">
        <f>INDEX(Inputs!O$43:O$49,MATCH($B329,Inputs!$C$43:$C$49,0))*(1+IF(O$5&lt;=second_reg_period, O$7, O$6))^0.5</f>
        <v>0</v>
      </c>
      <c r="P342" s="9">
        <f>INDEX(Inputs!P$43:P$49,MATCH($B329,Inputs!$C$43:$C$49,0))*(1+IF(P$5&lt;=second_reg_period, P$7, P$6))^0.5</f>
        <v>0</v>
      </c>
      <c r="Q342" s="9">
        <f>INDEX(Inputs!Q$43:Q$49,MATCH($B329,Inputs!$C$43:$C$49,0))*(1+IF(Q$5&lt;=second_reg_period, Q$7, Q$6))^0.5</f>
        <v>0</v>
      </c>
      <c r="R342" s="9">
        <f>INDEX(Inputs!R$43:R$49,MATCH($B329,Inputs!$C$43:$C$49,0))*(1+IF(R$5&lt;=second_reg_period, R$7, R$6))^0.5</f>
        <v>0</v>
      </c>
      <c r="S342" s="9">
        <f>INDEX(Inputs!S$43:S$49,MATCH($B329,Inputs!$C$43:$C$49,0))*(1+IF(S$5&lt;=second_reg_period, S$7, S$6))^0.5</f>
        <v>0</v>
      </c>
      <c r="T342" s="9">
        <f>INDEX(Inputs!T$43:T$49,MATCH($B329,Inputs!$C$43:$C$49,0))*(1+IF(T$5&lt;=second_reg_period, T$7, T$6))^0.5</f>
        <v>0</v>
      </c>
      <c r="U342" s="9">
        <f>INDEX(Inputs!U$43:U$49,MATCH($B329,Inputs!$C$43:$C$49,0))*(1+IF(U$5&lt;=second_reg_period, U$7, U$6))^0.5</f>
        <v>0</v>
      </c>
      <c r="V342" s="9">
        <f>INDEX(Inputs!V$43:V$49,MATCH($B329,Inputs!$C$43:$C$49,0))*(1+IF(V$5&lt;=second_reg_period, V$7, V$6))^0.5</f>
        <v>0</v>
      </c>
      <c r="W342" s="9">
        <f>INDEX(Inputs!W$43:W$49,MATCH($B329,Inputs!$C$43:$C$49,0))*(1+IF(W$5&lt;=second_reg_period, W$7, W$6))^0.5</f>
        <v>0</v>
      </c>
      <c r="X342" s="9">
        <f>INDEX(Inputs!X$43:X$49,MATCH($B329,Inputs!$C$43:$C$49,0))*(1+IF(X$5&lt;=second_reg_period, X$7, X$6))^0.5</f>
        <v>0</v>
      </c>
      <c r="Y342" s="9">
        <f>INDEX(Inputs!Y$43:Y$49,MATCH($B329,Inputs!$C$43:$C$49,0))*(1+IF(Y$5&lt;=second_reg_period, Y$7, Y$6))^0.5</f>
        <v>0</v>
      </c>
      <c r="Z342" s="9">
        <f>INDEX(Inputs!Z$43:Z$49,MATCH($B329,Inputs!$C$43:$C$49,0))*(1+IF(Z$5&lt;=second_reg_period, Z$7, Z$6))^0.5</f>
        <v>0</v>
      </c>
      <c r="AA342" s="9">
        <f>INDEX(Inputs!AA$43:AA$49,MATCH($B329,Inputs!$C$43:$C$49,0))*(1+IF(AA$5&lt;=second_reg_period, AA$7, AA$6))^0.5</f>
        <v>0</v>
      </c>
      <c r="AB342" s="9">
        <f>INDEX(Inputs!AB$43:AB$49,MATCH($B329,Inputs!$C$43:$C$49,0))*(1+IF(AB$5&lt;=second_reg_period, AB$7, AB$6))^0.5</f>
        <v>0</v>
      </c>
      <c r="AC342" s="9">
        <f>INDEX(Inputs!AC$43:AC$49,MATCH($B329,Inputs!$C$43:$C$49,0))*(1+IF(AC$5&lt;=second_reg_period, AC$7, AC$6))^0.5</f>
        <v>0</v>
      </c>
      <c r="AD342" s="9">
        <f>INDEX(Inputs!AD$43:AD$49,MATCH($B329,Inputs!$C$43:$C$49,0))*(1+IF(AD$5&lt;=second_reg_period, AD$7, AD$6))^0.5</f>
        <v>0</v>
      </c>
      <c r="AE342" s="9">
        <f>INDEX(Inputs!AE$43:AE$49,MATCH($B329,Inputs!$C$43:$C$49,0))*(1+IF(AE$5&lt;=second_reg_period, AE$7, AE$6))^0.5</f>
        <v>0</v>
      </c>
      <c r="AF342" s="9">
        <f>INDEX(Inputs!AF$43:AF$49,MATCH($B329,Inputs!$C$43:$C$49,0))*(1+IF(AF$5&lt;=second_reg_period, AF$7, AF$6))^0.5</f>
        <v>0</v>
      </c>
      <c r="AG342" s="9">
        <f>INDEX(Inputs!AG$43:AG$49,MATCH($B329,Inputs!$C$43:$C$49,0))*(1+IF(AG$5&lt;=second_reg_period, AG$7, AG$6))^0.5</f>
        <v>0</v>
      </c>
      <c r="AH342" s="9">
        <f>INDEX(Inputs!AH$43:AH$49,MATCH($B329,Inputs!$C$43:$C$49,0))*(1+IF(AH$5&lt;=second_reg_period, AH$7, AH$6))^0.5</f>
        <v>0</v>
      </c>
      <c r="AI342" s="9">
        <f>INDEX(Inputs!AI$43:AI$49,MATCH($B329,Inputs!$C$43:$C$49,0))*(1+IF(AI$5&lt;=second_reg_period, AI$7, AI$6))^0.5</f>
        <v>0</v>
      </c>
      <c r="AJ342" s="9">
        <f>INDEX(Inputs!AJ$43:AJ$49,MATCH($B329,Inputs!$C$43:$C$49,0))*(1+IF(AJ$5&lt;=second_reg_period, AJ$7, AJ$6))^0.5</f>
        <v>0</v>
      </c>
      <c r="AK342" s="9">
        <f>INDEX(Inputs!AK$43:AK$49,MATCH($B329,Inputs!$C$43:$C$49,0))*(1+IF(AK$5&lt;=second_reg_period, AK$7, AK$6))^0.5</f>
        <v>0</v>
      </c>
      <c r="AL342" s="9">
        <f>INDEX(Inputs!AL$43:AL$49,MATCH($B329,Inputs!$C$43:$C$49,0))*(1+IF(AL$5&lt;=second_reg_period, AL$7, AL$6))^0.5</f>
        <v>0</v>
      </c>
      <c r="AM342" s="9">
        <f>INDEX(Inputs!AM$43:AM$49,MATCH($B329,Inputs!$C$43:$C$49,0))*(1+IF(AM$5&lt;=second_reg_period, AM$7, AM$6))^0.5</f>
        <v>0</v>
      </c>
      <c r="AN342" s="9">
        <f>INDEX(Inputs!AN$43:AN$49,MATCH($B329,Inputs!$C$43:$C$49,0))*(1+IF(AN$5&lt;=second_reg_period, AN$7, AN$6))^0.5</f>
        <v>0</v>
      </c>
      <c r="AO342" s="9">
        <f>INDEX(Inputs!AO$43:AO$49,MATCH($B329,Inputs!$C$43:$C$49,0))*(1+IF(AO$5&lt;=second_reg_period, AO$7, AO$6))^0.5</f>
        <v>0</v>
      </c>
      <c r="AP342" s="9">
        <f>INDEX(Inputs!AP$43:AP$49,MATCH($B329,Inputs!$C$43:$C$49,0))*(1+IF(AP$5&lt;=second_reg_period, AP$7, AP$6))^0.5</f>
        <v>0</v>
      </c>
      <c r="AQ342" s="9">
        <f>INDEX(Inputs!AQ$43:AQ$49,MATCH($B329,Inputs!$C$43:$C$49,0))*(1+IF(AQ$5&lt;=second_reg_period, AQ$7, AQ$6))^0.5</f>
        <v>0</v>
      </c>
      <c r="AR342" s="9">
        <f>INDEX(Inputs!AR$43:AR$49,MATCH($B329,Inputs!$C$43:$C$49,0))*(1+IF(AR$5&lt;=second_reg_period, AR$7, AR$6))^0.5</f>
        <v>0</v>
      </c>
      <c r="AS342" s="9">
        <f>INDEX(Inputs!AS$43:AS$49,MATCH($B329,Inputs!$C$43:$C$49,0))*(1+IF(AS$5&lt;=second_reg_period, AS$7, AS$6))^0.5</f>
        <v>0</v>
      </c>
      <c r="AT342" s="9">
        <f>INDEX(Inputs!AT$43:AT$49,MATCH($B329,Inputs!$C$43:$C$49,0))*(1+IF(AT$5&lt;=second_reg_period, AT$7, AT$6))^0.5</f>
        <v>0</v>
      </c>
      <c r="AU342" s="9">
        <f>INDEX(Inputs!AU$43:AU$49,MATCH($B329,Inputs!$C$43:$C$49,0))*(1+IF(AU$5&lt;=second_reg_period, AU$7, AU$6))^0.5</f>
        <v>0</v>
      </c>
      <c r="AV342" s="9">
        <f>INDEX(Inputs!AV$43:AV$49,MATCH($B329,Inputs!$C$43:$C$49,0))*(1+IF(AV$5&lt;=second_reg_period, AV$7, AV$6))^0.5</f>
        <v>0</v>
      </c>
      <c r="AW342" s="9">
        <f>INDEX(Inputs!AW$43:AW$49,MATCH($B329,Inputs!$C$43:$C$49,0))*(1+IF(AW$5&lt;=second_reg_period, AW$7, AW$6))^0.5</f>
        <v>0</v>
      </c>
      <c r="AX342" s="9">
        <f>INDEX(Inputs!AX$43:AX$49,MATCH($B329,Inputs!$C$43:$C$49,0))*(1+IF(AX$5&lt;=second_reg_period, AX$7, AX$6))^0.5</f>
        <v>0</v>
      </c>
      <c r="AY342" s="9">
        <f>INDEX(Inputs!AY$43:AY$49,MATCH($B329,Inputs!$C$43:$C$49,0))*(1+IF(AY$5&lt;=second_reg_period, AY$7, AY$6))^0.5</f>
        <v>0</v>
      </c>
      <c r="AZ342" s="9">
        <f>INDEX(Inputs!AZ$43:AZ$49,MATCH($B329,Inputs!$C$43:$C$49,0))*(1+IF(AZ$5&lt;=second_reg_period, AZ$7, AZ$6))^0.5</f>
        <v>0</v>
      </c>
      <c r="BA342" s="9">
        <f>INDEX(Inputs!BA$43:BA$49,MATCH($B329,Inputs!$C$43:$C$49,0))*(1+IF(BA$5&lt;=second_reg_period, BA$7, BA$6))^0.5</f>
        <v>0</v>
      </c>
      <c r="BB342" s="9">
        <f>INDEX(Inputs!BB$43:BB$49,MATCH($B329,Inputs!$C$43:$C$49,0))*(1+IF(BB$5&lt;=second_reg_period, BB$7, BB$6))^0.5</f>
        <v>0</v>
      </c>
      <c r="BC342" s="9">
        <f>INDEX(Inputs!BC$43:BC$49,MATCH($B329,Inputs!$C$43:$C$49,0))*(1+IF(BC$5&lt;=second_reg_period, BC$7, BC$6))^0.5</f>
        <v>0</v>
      </c>
      <c r="BD342" s="9">
        <f>INDEX(Inputs!BD$43:BD$49,MATCH($B329,Inputs!$C$43:$C$49,0))*(1+IF(BD$5&lt;=second_reg_period, BD$7, BD$6))^0.5</f>
        <v>0</v>
      </c>
      <c r="BE342" s="9">
        <f>INDEX(Inputs!BE$43:BE$49,MATCH($B329,Inputs!$C$43:$C$49,0))*(1+IF(BE$5&lt;=second_reg_period, BE$7, BE$6))^0.5</f>
        <v>0</v>
      </c>
      <c r="BF342" s="9">
        <f>INDEX(Inputs!BF$43:BF$49,MATCH($B329,Inputs!$C$43:$C$49,0))*(1+IF(BF$5&lt;=second_reg_period, BF$7, BF$6))^0.5</f>
        <v>0</v>
      </c>
      <c r="BG342" s="9">
        <f>INDEX(Inputs!BG$43:BG$49,MATCH($B329,Inputs!$C$43:$C$49,0))*(1+IF(BG$5&lt;=second_reg_period, BG$7, BG$6))^0.5</f>
        <v>0</v>
      </c>
      <c r="BH342" s="9">
        <f>INDEX(Inputs!BH$43:BH$49,MATCH($B329,Inputs!$C$43:$C$49,0))*(1+IF(BH$5&lt;=second_reg_period, BH$7, BH$6))^0.5</f>
        <v>0</v>
      </c>
      <c r="BI342" s="9">
        <f>INDEX(Inputs!BI$43:BI$49,MATCH($B329,Inputs!$C$43:$C$49,0))*(1+IF(BI$5&lt;=second_reg_period, BI$7, BI$6))^0.5</f>
        <v>0</v>
      </c>
      <c r="BJ342" s="9">
        <f>INDEX(Inputs!BJ$43:BJ$49,MATCH($B329,Inputs!$C$43:$C$49,0))*(1+IF(BJ$5&lt;=second_reg_period, BJ$7, BJ$6))^0.5</f>
        <v>0</v>
      </c>
      <c r="BK342" s="9">
        <f>INDEX(Inputs!BK$43:BK$49,MATCH($B329,Inputs!$C$43:$C$49,0))*(1+IF(BK$5&lt;=second_reg_period, BK$7, BK$6))^0.5</f>
        <v>0</v>
      </c>
      <c r="BL342" s="9">
        <f>INDEX(Inputs!BL$43:BL$49,MATCH($B329,Inputs!$C$43:$C$49,0))*(1+IF(BL$5&lt;=second_reg_period, BL$7, BL$6))^0.5</f>
        <v>0</v>
      </c>
      <c r="BM342" s="9">
        <f>INDEX(Inputs!BM$43:BM$49,MATCH($B329,Inputs!$C$43:$C$49,0))*(1+IF(BM$5&lt;=second_reg_period, BM$7, BM$6))^0.5</f>
        <v>0</v>
      </c>
      <c r="BN342" s="9">
        <f>INDEX(Inputs!BN$43:BN$49,MATCH($B329,Inputs!$C$43:$C$49,0))*(1+IF(BN$5&lt;=second_reg_period, BN$7, BN$6))^0.5</f>
        <v>0</v>
      </c>
      <c r="BO342" s="9">
        <f>INDEX(Inputs!BO$43:BO$49,MATCH($B329,Inputs!$C$43:$C$49,0))*(1+IF(BO$5&lt;=second_reg_period, BO$7, BO$6))^0.5</f>
        <v>0</v>
      </c>
      <c r="BP342" s="9">
        <f>INDEX(Inputs!BP$43:BP$49,MATCH($B329,Inputs!$C$43:$C$49,0))*(1+IF(BP$5&lt;=second_reg_period, BP$7, BP$6))^0.5</f>
        <v>0</v>
      </c>
      <c r="BQ342" s="9">
        <f>INDEX(Inputs!BQ$43:BQ$49,MATCH($B329,Inputs!$C$43:$C$49,0))*(1+IF(BQ$5&lt;=second_reg_period, BQ$7, BQ$6))^0.5</f>
        <v>0</v>
      </c>
    </row>
    <row r="343" spans="1:69" ht="12.75" customHeight="1">
      <c r="D343" s="19" t="s">
        <v>20</v>
      </c>
      <c r="I343" s="34"/>
      <c r="O343" s="4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</row>
    <row r="344" spans="1:69" s="145" customFormat="1" ht="12.75" customHeight="1">
      <c r="D344" s="149" t="s">
        <v>63</v>
      </c>
      <c r="E344" s="145" t="s">
        <v>25</v>
      </c>
      <c r="I344" s="147"/>
      <c r="J344" s="165"/>
      <c r="K344" s="165"/>
      <c r="L344" s="165"/>
      <c r="M344" s="165"/>
      <c r="N344" s="165"/>
      <c r="O344" s="170">
        <f>IF($I331="n/a",0,IF(O$5-$N$5&gt;$I331-5,$N341-SUM($J344:N344),$N341/($I331-5)))</f>
        <v>-0.16368851514121874</v>
      </c>
      <c r="P344" s="170">
        <f>IF($I331="n/a",0,IF(P$5-$N$5&gt;$I331-5,$N341-SUM($J344:O344),$N341/($I331-5)))</f>
        <v>-0.16368851514121874</v>
      </c>
      <c r="Q344" s="170">
        <f>IF($I331="n/a",0,IF(Q$5-$N$5&gt;$I331-5,$N341-SUM($J344:P344),$N341/($I331-5)))</f>
        <v>-0.16368851514121874</v>
      </c>
      <c r="R344" s="170">
        <f>IF($I331="n/a",0,IF(R$5-$N$5&gt;$I331-5,$N341-SUM($J344:Q344),$N341/($I331-5)))</f>
        <v>-0.16368851514121874</v>
      </c>
      <c r="S344" s="170">
        <f>IF($I331="n/a",0,IF(S$5-$N$5&gt;$I331-5,$N341-SUM($J344:R344),$N341/($I331-5)))</f>
        <v>-0.16368851514121874</v>
      </c>
      <c r="T344" s="170">
        <f>IF($I331="n/a",0,IF(T$5-$N$5&gt;$I331-5,$N341-SUM($J344:S344),$N341/($I331-5)))</f>
        <v>-0.16368851514121874</v>
      </c>
      <c r="U344" s="170">
        <f>IF($I331="n/a",0,IF(U$5-$N$5&gt;$I331-5,$N341-SUM($J344:T344),$N341/($I331-5)))</f>
        <v>-0.16368851514121874</v>
      </c>
      <c r="V344" s="170">
        <f>IF($I331="n/a",0,IF(V$5-$N$5&gt;$I331-5,$N341-SUM($J344:U344),$N341/($I331-5)))</f>
        <v>-0.16368851514121874</v>
      </c>
      <c r="W344" s="170">
        <f>IF($I331="n/a",0,IF(W$5-$N$5&gt;$I331-5,$N341-SUM($J344:V344),$N341/($I331-5)))</f>
        <v>-0.16368851514121874</v>
      </c>
      <c r="X344" s="170">
        <f>IF($I331="n/a",0,IF(X$5-$N$5&gt;$I331-5,$N341-SUM($J344:W344),$N341/($I331-5)))</f>
        <v>-0.16368851514121874</v>
      </c>
      <c r="Y344" s="170">
        <f>IF($I331="n/a",0,IF(Y$5-$N$5&gt;$I331-5,$N341-SUM($J344:X344),$N341/($I331-5)))</f>
        <v>-0.16368851514121874</v>
      </c>
      <c r="Z344" s="170">
        <f>IF($I331="n/a",0,IF(Z$5-$N$5&gt;$I331-5,$N341-SUM($J344:Y344),$N341/($I331-5)))</f>
        <v>-0.16368851514121874</v>
      </c>
      <c r="AA344" s="170">
        <f>IF($I331="n/a",0,IF(AA$5-$N$5&gt;$I331-5,$N341-SUM($J344:Z344),$N341/($I331-5)))</f>
        <v>-0.16368851514121874</v>
      </c>
      <c r="AB344" s="170">
        <f>IF($I331="n/a",0,IF(AB$5-$N$5&gt;$I331-5,$N341-SUM($J344:AA344),$N341/($I331-5)))</f>
        <v>-0.16368851514121874</v>
      </c>
      <c r="AC344" s="170">
        <f>IF($I331="n/a",0,IF(AC$5-$N$5&gt;$I331-5,$N341-SUM($J344:AB344),$N341/($I331-5)))</f>
        <v>-0.14902762323238017</v>
      </c>
      <c r="AD344" s="170">
        <f>IF($I331="n/a",0,IF(AD$5-$N$5&gt;$I331-5,$N341-SUM($J344:AC344),$N341/($I331-5)))</f>
        <v>0</v>
      </c>
      <c r="AE344" s="170">
        <f>IF($I331="n/a",0,IF(AE$5-$N$5&gt;$I331-5,$N341-SUM($J344:AD344),$N341/($I331-5)))</f>
        <v>0</v>
      </c>
      <c r="AF344" s="170">
        <f>IF($I331="n/a",0,IF(AF$5-$N$5&gt;$I331-5,$N341-SUM($J344:AE344),$N341/($I331-5)))</f>
        <v>0</v>
      </c>
      <c r="AG344" s="170">
        <f>IF($I331="n/a",0,IF(AG$5-$N$5&gt;$I331-5,$N341-SUM($J344:AF344),$N341/($I331-5)))</f>
        <v>0</v>
      </c>
      <c r="AH344" s="170">
        <f>IF($I331="n/a",0,IF(AH$5-$N$5&gt;$I331-5,$N341-SUM($J344:AG344),$N341/($I331-5)))</f>
        <v>0</v>
      </c>
      <c r="AI344" s="170">
        <f>IF($I331="n/a",0,IF(AI$5-$N$5&gt;$I331-5,$N341-SUM($J344:AH344),$N341/($I331-5)))</f>
        <v>0</v>
      </c>
      <c r="AJ344" s="170">
        <f>IF($I331="n/a",0,IF(AJ$5-$N$5&gt;$I331-5,$N341-SUM($J344:AI344),$N341/($I331-5)))</f>
        <v>0</v>
      </c>
      <c r="AK344" s="170">
        <f>IF($I331="n/a",0,IF(AK$5-$N$5&gt;$I331-5,$N341-SUM($J344:AJ344),$N341/($I331-5)))</f>
        <v>0</v>
      </c>
      <c r="AL344" s="170">
        <f>IF($I331="n/a",0,IF(AL$5-$N$5&gt;$I331-5,$N341-SUM($J344:AK344),$N341/($I331-5)))</f>
        <v>0</v>
      </c>
      <c r="AM344" s="170">
        <f>IF($I331="n/a",0,IF(AM$5-$N$5&gt;$I331-5,$N341-SUM($J344:AL344),$N341/($I331-5)))</f>
        <v>0</v>
      </c>
      <c r="AN344" s="170">
        <f>IF($I331="n/a",0,IF(AN$5-$N$5&gt;$I331-5,$N341-SUM($J344:AM344),$N341/($I331-5)))</f>
        <v>0</v>
      </c>
      <c r="AO344" s="170">
        <f>IF($I331="n/a",0,IF(AO$5-$N$5&gt;$I331-5,$N341-SUM($J344:AN344),$N341/($I331-5)))</f>
        <v>0</v>
      </c>
      <c r="AP344" s="170">
        <f>IF($I331="n/a",0,IF(AP$5-$N$5&gt;$I331-5,$N341-SUM($J344:AO344),$N341/($I331-5)))</f>
        <v>0</v>
      </c>
      <c r="AQ344" s="170">
        <f>IF($I331="n/a",0,IF(AQ$5-$N$5&gt;$I331-5,$N341-SUM($J344:AP344),$N341/($I331-5)))</f>
        <v>0</v>
      </c>
      <c r="AR344" s="170">
        <f>IF($I331="n/a",0,IF(AR$5-$N$5&gt;$I331-5,$N341-SUM($J344:AQ344),$N341/($I331-5)))</f>
        <v>0</v>
      </c>
      <c r="AS344" s="170">
        <f>IF($I331="n/a",0,IF(AS$5-$N$5&gt;$I331-5,$N341-SUM($J344:AR344),$N341/($I331-5)))</f>
        <v>0</v>
      </c>
      <c r="AT344" s="170">
        <f>IF($I331="n/a",0,IF(AT$5-$N$5&gt;$I331-5,$N341-SUM($J344:AS344),$N341/($I331-5)))</f>
        <v>0</v>
      </c>
      <c r="AU344" s="170">
        <f>IF($I331="n/a",0,IF(AU$5-$N$5&gt;$I331-5,$N341-SUM($J344:AT344),$N341/($I331-5)))</f>
        <v>0</v>
      </c>
      <c r="AV344" s="170">
        <f>IF($I331="n/a",0,IF(AV$5-$N$5&gt;$I331-5,$N341-SUM($J344:AU344),$N341/($I331-5)))</f>
        <v>0</v>
      </c>
      <c r="AW344" s="170">
        <f>IF($I331="n/a",0,IF(AW$5-$N$5&gt;$I331-5,$N341-SUM($J344:AV344),$N341/($I331-5)))</f>
        <v>0</v>
      </c>
      <c r="AX344" s="170">
        <f>IF($I331="n/a",0,IF(AX$5-$N$5&gt;$I331-5,$N341-SUM($J344:AW344),$N341/($I331-5)))</f>
        <v>0</v>
      </c>
      <c r="AY344" s="170">
        <f>IF($I331="n/a",0,IF(AY$5-$N$5&gt;$I331-5,$N341-SUM($J344:AX344),$N341/($I331-5)))</f>
        <v>0</v>
      </c>
      <c r="AZ344" s="170">
        <f>IF($I331="n/a",0,IF(AZ$5-$N$5&gt;$I331-5,$N341-SUM($J344:AY344),$N341/($I331-5)))</f>
        <v>0</v>
      </c>
      <c r="BA344" s="170">
        <f>IF($I331="n/a",0,IF(BA$5-$N$5&gt;$I331-5,$N341-SUM($J344:AZ344),$N341/($I331-5)))</f>
        <v>0</v>
      </c>
      <c r="BB344" s="170">
        <f>IF($I331="n/a",0,IF(BB$5-$N$5&gt;$I331-5,$N341-SUM($J344:BA344),$N341/($I331-5)))</f>
        <v>0</v>
      </c>
      <c r="BC344" s="170">
        <f>IF($I331="n/a",0,IF(BC$5-$N$5&gt;$I331-5,$N341-SUM($J344:BB344),$N341/($I331-5)))</f>
        <v>0</v>
      </c>
      <c r="BD344" s="170">
        <f>IF($I331="n/a",0,IF(BD$5-$N$5&gt;$I331-5,$N341-SUM($J344:BC344),$N341/($I331-5)))</f>
        <v>0</v>
      </c>
      <c r="BE344" s="170">
        <f>IF($I331="n/a",0,IF(BE$5-$N$5&gt;$I331-5,$N341-SUM($J344:BD344),$N341/($I331-5)))</f>
        <v>0</v>
      </c>
      <c r="BF344" s="170">
        <f>IF($I331="n/a",0,IF(BF$5-$N$5&gt;$I331-5,$N341-SUM($J344:BE344),$N341/($I331-5)))</f>
        <v>0</v>
      </c>
      <c r="BG344" s="170">
        <f>IF($I331="n/a",0,IF(BG$5-$N$5&gt;$I331-5,$N341-SUM($J344:BF344),$N341/($I331-5)))</f>
        <v>0</v>
      </c>
      <c r="BH344" s="170">
        <f>IF($I331="n/a",0,IF(BH$5-$N$5&gt;$I331-5,$N341-SUM($J344:BG344),$N341/($I331-5)))</f>
        <v>0</v>
      </c>
      <c r="BI344" s="170">
        <f>IF($I331="n/a",0,IF(BI$5-$N$5&gt;$I331-5,$N341-SUM($J344:BH344),$N341/($I331-5)))</f>
        <v>0</v>
      </c>
      <c r="BJ344" s="170">
        <f>IF($I331="n/a",0,IF(BJ$5-$N$5&gt;$I331-5,$N341-SUM($J344:BI344),$N341/($I331-5)))</f>
        <v>0</v>
      </c>
      <c r="BK344" s="170">
        <f>IF($I331="n/a",0,IF(BK$5-$N$5&gt;$I331-5,$N341-SUM($J344:BJ344),$N341/($I331-5)))</f>
        <v>0</v>
      </c>
      <c r="BL344" s="170">
        <f>IF($I331="n/a",0,IF(BL$5-$N$5&gt;$I331-5,$N341-SUM($J344:BK344),$N341/($I331-5)))</f>
        <v>0</v>
      </c>
      <c r="BM344" s="170">
        <f>IF($I331="n/a",0,IF(BM$5-$N$5&gt;$I331-5,$N341-SUM($J344:BL344),$N341/($I331-5)))</f>
        <v>0</v>
      </c>
      <c r="BN344" s="170">
        <f>IF($I331="n/a",0,IF(BN$5-$N$5&gt;$I331-5,$N341-SUM($J344:BM344),$N341/($I331-5)))</f>
        <v>0</v>
      </c>
      <c r="BO344" s="170">
        <f>IF($I331="n/a",0,IF(BO$5-$N$5&gt;$I331-5,$N341-SUM($J344:BN344),$N341/($I331-5)))</f>
        <v>0</v>
      </c>
      <c r="BP344" s="170">
        <f>IF($I331="n/a",0,IF(BP$5-$N$5&gt;$I331-5,$N341-SUM($J344:BO344),$N341/($I331-5)))</f>
        <v>0</v>
      </c>
      <c r="BQ344" s="170">
        <f>IF($I331="n/a",0,IF(BQ$5-$N$5&gt;$I331-5,$N341-SUM($J344:BP344),$N341/($I331-5)))</f>
        <v>0</v>
      </c>
    </row>
    <row r="345" spans="1:69" ht="12.75" customHeight="1">
      <c r="D345" s="22">
        <v>2011</v>
      </c>
      <c r="E345" s="1" t="s">
        <v>25</v>
      </c>
      <c r="I345" s="34"/>
      <c r="J345" s="4">
        <f>IF(J$5&lt;=$D345,0,IF(SUM($D345,I331)&gt;J$5,$J342/I331,$J342-SUM($I345:I345)))</f>
        <v>0</v>
      </c>
      <c r="K345" s="4">
        <f>IF(K$5&lt;=$D345,0,IF(SUM($D345,I331)&gt;K$5,$J342/I331,$J342-SUM($I345:J345)))</f>
        <v>0.3099343308247563</v>
      </c>
      <c r="L345" s="4">
        <f>IF(L$5&lt;=$D345,0,IF(SUM($D345,I331)&gt;L$5,$J342/I331,$J342-SUM($I345:K345)))</f>
        <v>0.3099343308247563</v>
      </c>
      <c r="M345" s="4">
        <f>IF(M$5&lt;=$D345,0,IF(SUM($D345,I331)&gt;M$5,$J342/I331,$J342-SUM($I345:L345)))</f>
        <v>0.3099343308247563</v>
      </c>
      <c r="N345" s="4">
        <f>IF(N$5&lt;=$D345,0,IF(SUM($D345,I331)&gt;N$5,$J342/I331,$J342-SUM($I345:M345)))</f>
        <v>0.3099343308247563</v>
      </c>
      <c r="O345" s="4">
        <f>IF(O$5&lt;=$D345,0,IF(SUM($D345,I331)&gt;O$5,$J342/I331,$J342-SUM($I345:N345)))</f>
        <v>0.3099343308247563</v>
      </c>
      <c r="P345" s="4">
        <f>IF(P$5&lt;=$D345,0,IF(SUM($D345,I331)&gt;P$5,$J342/I331,$J342-SUM($I345:O345)))</f>
        <v>0.3099343308247563</v>
      </c>
      <c r="Q345" s="4">
        <f>IF(Q$5&lt;=$D345,0,IF(SUM($D345,I331)&gt;Q$5,$J342/I331,$J342-SUM($I345:P345)))</f>
        <v>0.3099343308247563</v>
      </c>
      <c r="R345" s="4">
        <f>IF(R$5&lt;=$D345,0,IF(SUM($D345,I331)&gt;R$5,$J342/I331,$J342-SUM($I345:Q345)))</f>
        <v>0.3099343308247563</v>
      </c>
      <c r="S345" s="4">
        <f>IF(S$5&lt;=$D345,0,IF(SUM($D345,I331)&gt;S$5,$J342/I331,$J342-SUM($I345:R345)))</f>
        <v>0.3099343308247563</v>
      </c>
      <c r="T345" s="4">
        <f>IF(T$5&lt;=$D345,0,IF(SUM($D345,I331)&gt;T$5,$J342/I331,$J342-SUM($I345:S345)))</f>
        <v>0.3099343308247563</v>
      </c>
      <c r="U345" s="4">
        <f>IF(U$5&lt;=$D345,0,IF(SUM($D345,I331)&gt;U$5,$J342/I331,$J342-SUM($I345:T345)))</f>
        <v>0.3099343308247563</v>
      </c>
      <c r="V345" s="4">
        <f>IF(V$5&lt;=$D345,0,IF(SUM($D345,I331)&gt;V$5,$J342/I331,$J342-SUM($I345:U345)))</f>
        <v>0.3099343308247563</v>
      </c>
      <c r="W345" s="4">
        <f>IF(W$5&lt;=$D345,0,IF(SUM($D345,I331)&gt;W$5,$J342/I331,$J342-SUM($I345:V345)))</f>
        <v>0.3099343308247563</v>
      </c>
      <c r="X345" s="4">
        <f>IF(X$5&lt;=$D345,0,IF(SUM($D345,I331)&gt;X$5,$J342/I331,$J342-SUM($I345:W345)))</f>
        <v>0.3099343308247563</v>
      </c>
      <c r="Y345" s="4">
        <f>IF(Y$5&lt;=$D345,0,IF(SUM($D345,I331)&gt;Y$5,$J342/I331,$J342-SUM($I345:X345)))</f>
        <v>0.3099343308247563</v>
      </c>
      <c r="Z345" s="4">
        <f>IF(Z$5&lt;=$D345,0,IF(SUM($D345,I331)&gt;Z$5,$J342/I331,$J342-SUM($I345:Y345)))</f>
        <v>0.3099343308247563</v>
      </c>
      <c r="AA345" s="4">
        <f>IF(AA$5&lt;=$D345,0,IF(SUM($D345,I331)&gt;AA$5,$J342/I331,$J342-SUM($I345:Z345)))</f>
        <v>0.3099343308247563</v>
      </c>
      <c r="AB345" s="4">
        <f>IF(AB$5&lt;=$D345,0,IF(SUM($D345,I331)&gt;AB$5,$J342/I331,$J342-SUM($I345:AA345)))</f>
        <v>0.3099343308247563</v>
      </c>
      <c r="AC345" s="4">
        <f>IF(AC$5&lt;=$D345,0,IF(SUM($D345,I331)&gt;AC$5,$J342/I331,$J342-SUM($I345:AB345)))</f>
        <v>0.3099343308247563</v>
      </c>
      <c r="AD345" s="4">
        <f>IF(AD$5&lt;=$D345,0,IF(SUM($D345,I331)&gt;AD$5,$J342/I331,$J342-SUM($I345:AC345)))</f>
        <v>0.28217481624219776</v>
      </c>
      <c r="AE345" s="4">
        <f>IF(AE$5&lt;=$D345,0,IF(SUM($D345,I331)&gt;AE$5,$J342/I331,$J342-SUM($I345:AD345)))</f>
        <v>0</v>
      </c>
      <c r="AF345" s="4">
        <f>IF(AF$5&lt;=$D345,0,IF(SUM($D345,I331)&gt;AF$5,$J342/I331,$J342-SUM($I345:AE345)))</f>
        <v>0</v>
      </c>
      <c r="AG345" s="4">
        <f>IF(AG$5&lt;=$D345,0,IF(SUM($D345,I331)&gt;AG$5,$J342/I331,$J342-SUM($I345:AF345)))</f>
        <v>0</v>
      </c>
      <c r="AH345" s="4">
        <f>IF(AH$5&lt;=$D345,0,IF(SUM($D345,I331)&gt;AH$5,$J342/I331,$J342-SUM($I345:AG345)))</f>
        <v>0</v>
      </c>
      <c r="AI345" s="4">
        <f>IF(AI$5&lt;=$D345,0,IF(SUM($D345,I331)&gt;AI$5,$J342/I331,$J342-SUM($I345:AH345)))</f>
        <v>0</v>
      </c>
      <c r="AJ345" s="4">
        <f>IF(AJ$5&lt;=$D345,0,IF(SUM($D345,I331)&gt;AJ$5,$J342/I331,$J342-SUM($I345:AI345)))</f>
        <v>0</v>
      </c>
      <c r="AK345" s="4">
        <f>IF(AK$5&lt;=$D345,0,IF(SUM($D345,I331)&gt;AK$5,$J342/I331,$J342-SUM($I345:AJ345)))</f>
        <v>0</v>
      </c>
      <c r="AL345" s="4">
        <f>IF(AL$5&lt;=$D345,0,IF(SUM($D345,I331)&gt;AL$5,$J342/I331,$J342-SUM($I345:AK345)))</f>
        <v>0</v>
      </c>
      <c r="AM345" s="4">
        <f>IF(AM$5&lt;=$D345,0,IF(SUM($D345,I331)&gt;AM$5,$J342/I331,$J342-SUM($I345:AL345)))</f>
        <v>0</v>
      </c>
      <c r="AN345" s="4">
        <f>IF(AN$5&lt;=$D345,0,IF(SUM($D345,I331)&gt;AN$5,$J342/I331,$J342-SUM($I345:AM345)))</f>
        <v>0</v>
      </c>
      <c r="AO345" s="4">
        <f>IF(AO$5&lt;=$D345,0,IF(SUM($D345,I331)&gt;AO$5,$J342/I331,$J342-SUM($I345:AN345)))</f>
        <v>0</v>
      </c>
      <c r="AP345" s="4">
        <f>IF(AP$5&lt;=$D345,0,IF(SUM($D345,I331)&gt;AP$5,$J342/I331,$J342-SUM($I345:AO345)))</f>
        <v>0</v>
      </c>
      <c r="AQ345" s="4">
        <f>IF(AQ$5&lt;=$D345,0,IF(SUM($D345,I331)&gt;AQ$5,$J342/I331,$J342-SUM($I345:AP345)))</f>
        <v>0</v>
      </c>
      <c r="AR345" s="4">
        <f>IF(AR$5&lt;=$D345,0,IF(SUM($D345,I331)&gt;AR$5,$J342/I331,$J342-SUM($I345:AQ345)))</f>
        <v>0</v>
      </c>
      <c r="AS345" s="4">
        <f>IF(AS$5&lt;=$D345,0,IF(SUM($D345,I331)&gt;AS$5,$J342/I331,$J342-SUM($I345:AR345)))</f>
        <v>0</v>
      </c>
      <c r="AT345" s="4">
        <f>IF(AT$5&lt;=$D345,0,IF(SUM($D345,I331)&gt;AT$5,$J342/I331,$J342-SUM($I345:AS345)))</f>
        <v>0</v>
      </c>
      <c r="AU345" s="4">
        <f>IF(AU$5&lt;=$D345,0,IF(SUM($D345,I331)&gt;AU$5,$J342/I331,$J342-SUM($I345:AT345)))</f>
        <v>0</v>
      </c>
      <c r="AV345" s="4">
        <f>IF(AV$5&lt;=$D345,0,IF(SUM($D345,I331)&gt;AV$5,$J342/I331,$J342-SUM($I345:AU345)))</f>
        <v>0</v>
      </c>
      <c r="AW345" s="4">
        <f>IF(AW$5&lt;=$D345,0,IF(SUM($D345,I331)&gt;AW$5,$J342/I331,$J342-SUM($I345:AV345)))</f>
        <v>0</v>
      </c>
      <c r="AX345" s="4">
        <f>IF(AX$5&lt;=$D345,0,IF(SUM($D345,I331)&gt;AX$5,$J342/I331,$J342-SUM($I345:AW345)))</f>
        <v>0</v>
      </c>
      <c r="AY345" s="4">
        <f>IF(AY$5&lt;=$D345,0,IF(SUM($D345,I331)&gt;AY$5,$J342/I331,$J342-SUM($I345:AX345)))</f>
        <v>0</v>
      </c>
      <c r="AZ345" s="4">
        <f>IF(AZ$5&lt;=$D345,0,IF(SUM($D345,I331)&gt;AZ$5,$J342/I331,$J342-SUM($I345:AY345)))</f>
        <v>0</v>
      </c>
      <c r="BA345" s="4">
        <f>IF(BA$5&lt;=$D345,0,IF(SUM($D345,I331)&gt;BA$5,$J342/I331,$J342-SUM($I345:AZ345)))</f>
        <v>0</v>
      </c>
      <c r="BB345" s="4">
        <f>IF(BB$5&lt;=$D345,0,IF(SUM($D345,I331)&gt;BB$5,$J342/I331,$J342-SUM($I345:BA345)))</f>
        <v>0</v>
      </c>
      <c r="BC345" s="4">
        <f>IF(BC$5&lt;=$D345,0,IF(SUM($D345,I331)&gt;BC$5,$J342/I331,$J342-SUM($I345:BB345)))</f>
        <v>0</v>
      </c>
      <c r="BD345" s="4">
        <f>IF(BD$5&lt;=$D345,0,IF(SUM($D345,I331)&gt;BD$5,$J342/I331,$J342-SUM($I345:BC345)))</f>
        <v>0</v>
      </c>
      <c r="BE345" s="4">
        <f>IF(BE$5&lt;=$D345,0,IF(SUM($D345,I331)&gt;BE$5,$J342/I331,$J342-SUM($I345:BD345)))</f>
        <v>0</v>
      </c>
      <c r="BF345" s="4">
        <f>IF(BF$5&lt;=$D345,0,IF(SUM($D345,I331)&gt;BF$5,$J342/I331,$J342-SUM($I345:BE345)))</f>
        <v>0</v>
      </c>
      <c r="BG345" s="4">
        <f>IF(BG$5&lt;=$D345,0,IF(SUM($D345,I331)&gt;BG$5,$J342/I331,$J342-SUM($I345:BF345)))</f>
        <v>0</v>
      </c>
      <c r="BH345" s="4">
        <f>IF(BH$5&lt;=$D345,0,IF(SUM($D345,I331)&gt;BH$5,$J342/I331,$J342-SUM($I345:BG345)))</f>
        <v>0</v>
      </c>
      <c r="BI345" s="4">
        <f>IF(BI$5&lt;=$D345,0,IF(SUM($D345,I331)&gt;BI$5,$J342/I331,$J342-SUM($I345:BH345)))</f>
        <v>0</v>
      </c>
      <c r="BJ345" s="4">
        <f>IF(BJ$5&lt;=$D345,0,IF(SUM($D345,I331)&gt;BJ$5,$J342/I331,$J342-SUM($I345:BI345)))</f>
        <v>0</v>
      </c>
      <c r="BK345" s="4">
        <f>IF(BK$5&lt;=$D345,0,IF(SUM($D345,I331)&gt;BK$5,$J342/I331,$J342-SUM($I345:BJ345)))</f>
        <v>0</v>
      </c>
      <c r="BL345" s="4">
        <f>IF(BL$5&lt;=$D345,0,IF(SUM($D345,I331)&gt;BL$5,$J342/I331,$J342-SUM($I345:BK345)))</f>
        <v>0</v>
      </c>
      <c r="BM345" s="4">
        <f>IF(BM$5&lt;=$D345,0,IF(SUM($D345,I331)&gt;BM$5,$J342/I331,$J342-SUM($I345:BL345)))</f>
        <v>0</v>
      </c>
      <c r="BN345" s="4">
        <f>IF(BN$5&lt;=$D345,0,IF(SUM($D345,I331)&gt;BN$5,$J342/I331,$J342-SUM($I345:BM345)))</f>
        <v>0</v>
      </c>
      <c r="BO345" s="4">
        <f>IF(BO$5&lt;=$D345,0,IF(SUM($D345,I331)&gt;BO$5,$J342/I331,$J342-SUM($I345:BN345)))</f>
        <v>0</v>
      </c>
      <c r="BP345" s="4">
        <f>IF(BP$5&lt;=$D345,0,IF(SUM($D345,I331)&gt;BP$5,$J342/I331,$J342-SUM($I345:BO345)))</f>
        <v>0</v>
      </c>
      <c r="BQ345" s="4">
        <f>IF(BQ$5&lt;=$D345,0,IF(SUM($D345,I331)&gt;BQ$5,$J342/I331,$J342-SUM($I345:BP345)))</f>
        <v>0</v>
      </c>
    </row>
    <row r="346" spans="1:69" ht="12.75" customHeight="1">
      <c r="D346" s="23">
        <f>D345+1</f>
        <v>2012</v>
      </c>
      <c r="E346" s="1" t="s">
        <v>25</v>
      </c>
      <c r="I346" s="34"/>
      <c r="J346" s="4">
        <f>IF(J$5&lt;=$D346,0,IF(SUM($D346,I331)&gt;J$5,$K342/I331,$K342-SUM($I346:I346)))</f>
        <v>0</v>
      </c>
      <c r="K346" s="4">
        <f>IF(K$5&lt;=$D346,0,IF(SUM($D346,I331)&gt;K$5,$K342/I331,$K342-SUM($I346:J346)))</f>
        <v>0</v>
      </c>
      <c r="L346" s="4">
        <f>IF(L$5&lt;=$D346,0,IF(SUM($D346,I331)&gt;L$5,$K342/I331,$K342-SUM($I346:K346)))</f>
        <v>0.59060735219643068</v>
      </c>
      <c r="M346" s="4">
        <f>IF(M$5&lt;=$D346,0,IF(SUM($D346,I331)&gt;M$5,$K342/I331,$K342-SUM($I346:L346)))</f>
        <v>0.59060735219643068</v>
      </c>
      <c r="N346" s="4">
        <f>IF(N$5&lt;=$D346,0,IF(SUM($D346,I331)&gt;N$5,$K342/I331,$K342-SUM($I346:M346)))</f>
        <v>0.59060735219643068</v>
      </c>
      <c r="O346" s="4">
        <f>IF(O$5&lt;=$D346,0,IF(SUM($D346,I331)&gt;O$5,$K342/I331,$K342-SUM($I346:N346)))</f>
        <v>0.59060735219643068</v>
      </c>
      <c r="P346" s="4">
        <f>IF(P$5&lt;=$D346,0,IF(SUM($D346,I331)&gt;P$5,$K342/I331,$K342-SUM($I346:O346)))</f>
        <v>0.59060735219643068</v>
      </c>
      <c r="Q346" s="4">
        <f>IF(Q$5&lt;=$D346,0,IF(SUM($D346,I331)&gt;Q$5,$K342/I331,$K342-SUM($I346:P346)))</f>
        <v>0.59060735219643068</v>
      </c>
      <c r="R346" s="4">
        <f>IF(R$5&lt;=$D346,0,IF(SUM($D346,I331)&gt;R$5,$K342/I331,$K342-SUM($I346:Q346)))</f>
        <v>0.59060735219643068</v>
      </c>
      <c r="S346" s="4">
        <f>IF(S$5&lt;=$D346,0,IF(SUM($D346,I331)&gt;S$5,$K342/I331,$K342-SUM($I346:R346)))</f>
        <v>0.59060735219643068</v>
      </c>
      <c r="T346" s="4">
        <f>IF(T$5&lt;=$D346,0,IF(SUM($D346,I331)&gt;T$5,$K342/I331,$K342-SUM($I346:S346)))</f>
        <v>0.59060735219643068</v>
      </c>
      <c r="U346" s="4">
        <f>IF(U$5&lt;=$D346,0,IF(SUM($D346,I331)&gt;U$5,$K342/I331,$K342-SUM($I346:T346)))</f>
        <v>0.59060735219643068</v>
      </c>
      <c r="V346" s="4">
        <f>IF(V$5&lt;=$D346,0,IF(SUM($D346,I331)&gt;V$5,$K342/I331,$K342-SUM($I346:U346)))</f>
        <v>0.59060735219643068</v>
      </c>
      <c r="W346" s="4">
        <f>IF(W$5&lt;=$D346,0,IF(SUM($D346,I331)&gt;W$5,$K342/I331,$K342-SUM($I346:V346)))</f>
        <v>0.59060735219643068</v>
      </c>
      <c r="X346" s="4">
        <f>IF(X$5&lt;=$D346,0,IF(SUM($D346,I331)&gt;X$5,$K342/I331,$K342-SUM($I346:W346)))</f>
        <v>0.59060735219643068</v>
      </c>
      <c r="Y346" s="4">
        <f>IF(Y$5&lt;=$D346,0,IF(SUM($D346,I331)&gt;Y$5,$K342/I331,$K342-SUM($I346:X346)))</f>
        <v>0.59060735219643068</v>
      </c>
      <c r="Z346" s="4">
        <f>IF(Z$5&lt;=$D346,0,IF(SUM($D346,I331)&gt;Z$5,$K342/I331,$K342-SUM($I346:Y346)))</f>
        <v>0.59060735219643068</v>
      </c>
      <c r="AA346" s="4">
        <f>IF(AA$5&lt;=$D346,0,IF(SUM($D346,I331)&gt;AA$5,$K342/I331,$K342-SUM($I346:Z346)))</f>
        <v>0.59060735219643068</v>
      </c>
      <c r="AB346" s="4">
        <f>IF(AB$5&lt;=$D346,0,IF(SUM($D346,I331)&gt;AB$5,$K342/I331,$K342-SUM($I346:AA346)))</f>
        <v>0.59060735219643068</v>
      </c>
      <c r="AC346" s="4">
        <f>IF(AC$5&lt;=$D346,0,IF(SUM($D346,I331)&gt;AC$5,$K342/I331,$K342-SUM($I346:AB346)))</f>
        <v>0.59060735219643068</v>
      </c>
      <c r="AD346" s="4">
        <f>IF(AD$5&lt;=$D346,0,IF(SUM($D346,I331)&gt;AD$5,$K342/I331,$K342-SUM($I346:AC346)))</f>
        <v>0.59060735219643068</v>
      </c>
      <c r="AE346" s="4">
        <f>IF(AE$5&lt;=$D346,0,IF(SUM($D346,I331)&gt;AE$5,$K342/I331,$K342-SUM($I346:AD346)))</f>
        <v>0.53770913546053301</v>
      </c>
      <c r="AF346" s="4">
        <f>IF(AF$5&lt;=$D346,0,IF(SUM($D346,I331)&gt;AF$5,$K342/I331,$K342-SUM($I346:AE346)))</f>
        <v>0</v>
      </c>
      <c r="AG346" s="4">
        <f>IF(AG$5&lt;=$D346,0,IF(SUM($D346,I331)&gt;AG$5,$K342/I331,$K342-SUM($I346:AF346)))</f>
        <v>0</v>
      </c>
      <c r="AH346" s="4">
        <f>IF(AH$5&lt;=$D346,0,IF(SUM($D346,I331)&gt;AH$5,$K342/I331,$K342-SUM($I346:AG346)))</f>
        <v>0</v>
      </c>
      <c r="AI346" s="4">
        <f>IF(AI$5&lt;=$D346,0,IF(SUM($D346,I331)&gt;AI$5,$K342/I331,$K342-SUM($I346:AH346)))</f>
        <v>0</v>
      </c>
      <c r="AJ346" s="4">
        <f>IF(AJ$5&lt;=$D346,0,IF(SUM($D346,I331)&gt;AJ$5,$K342/I331,$K342-SUM($I346:AI346)))</f>
        <v>0</v>
      </c>
      <c r="AK346" s="4">
        <f>IF(AK$5&lt;=$D346,0,IF(SUM($D346,I331)&gt;AK$5,$K342/I331,$K342-SUM($I346:AJ346)))</f>
        <v>0</v>
      </c>
      <c r="AL346" s="4">
        <f>IF(AL$5&lt;=$D346,0,IF(SUM($D346,I331)&gt;AL$5,$K342/I331,$K342-SUM($I346:AK346)))</f>
        <v>0</v>
      </c>
      <c r="AM346" s="4">
        <f>IF(AM$5&lt;=$D346,0,IF(SUM($D346,I331)&gt;AM$5,$K342/I331,$K342-SUM($I346:AL346)))</f>
        <v>0</v>
      </c>
      <c r="AN346" s="4">
        <f>IF(AN$5&lt;=$D346,0,IF(SUM($D346,I331)&gt;AN$5,$K342/I331,$K342-SUM($I346:AM346)))</f>
        <v>0</v>
      </c>
      <c r="AO346" s="4">
        <f>IF(AO$5&lt;=$D346,0,IF(SUM($D346,I331)&gt;AO$5,$K342/I331,$K342-SUM($I346:AN346)))</f>
        <v>0</v>
      </c>
      <c r="AP346" s="4">
        <f>IF(AP$5&lt;=$D346,0,IF(SUM($D346,I331)&gt;AP$5,$K342/I331,$K342-SUM($I346:AO346)))</f>
        <v>0</v>
      </c>
      <c r="AQ346" s="4">
        <f>IF(AQ$5&lt;=$D346,0,IF(SUM($D346,I331)&gt;AQ$5,$K342/I331,$K342-SUM($I346:AP346)))</f>
        <v>0</v>
      </c>
      <c r="AR346" s="4">
        <f>IF(AR$5&lt;=$D346,0,IF(SUM($D346,I331)&gt;AR$5,$K342/I331,$K342-SUM($I346:AQ346)))</f>
        <v>0</v>
      </c>
      <c r="AS346" s="4">
        <f>IF(AS$5&lt;=$D346,0,IF(SUM($D346,I331)&gt;AS$5,$K342/I331,$K342-SUM($I346:AR346)))</f>
        <v>0</v>
      </c>
      <c r="AT346" s="4">
        <f>IF(AT$5&lt;=$D346,0,IF(SUM($D346,I331)&gt;AT$5,$K342/I331,$K342-SUM($I346:AS346)))</f>
        <v>0</v>
      </c>
      <c r="AU346" s="4">
        <f>IF(AU$5&lt;=$D346,0,IF(SUM($D346,I331)&gt;AU$5,$K342/I331,$K342-SUM($I346:AT346)))</f>
        <v>0</v>
      </c>
      <c r="AV346" s="4">
        <f>IF(AV$5&lt;=$D346,0,IF(SUM($D346,I331)&gt;AV$5,$K342/I331,$K342-SUM($I346:AU346)))</f>
        <v>0</v>
      </c>
      <c r="AW346" s="4">
        <f>IF(AW$5&lt;=$D346,0,IF(SUM($D346,I331)&gt;AW$5,$K342/I331,$K342-SUM($I346:AV346)))</f>
        <v>0</v>
      </c>
      <c r="AX346" s="4">
        <f>IF(AX$5&lt;=$D346,0,IF(SUM($D346,I331)&gt;AX$5,$K342/I331,$K342-SUM($I346:AW346)))</f>
        <v>0</v>
      </c>
      <c r="AY346" s="4">
        <f>IF(AY$5&lt;=$D346,0,IF(SUM($D346,I331)&gt;AY$5,$K342/I331,$K342-SUM($I346:AX346)))</f>
        <v>0</v>
      </c>
      <c r="AZ346" s="4">
        <f>IF(AZ$5&lt;=$D346,0,IF(SUM($D346,I331)&gt;AZ$5,$K342/I331,$K342-SUM($I346:AY346)))</f>
        <v>0</v>
      </c>
      <c r="BA346" s="4">
        <f>IF(BA$5&lt;=$D346,0,IF(SUM($D346,I331)&gt;BA$5,$K342/I331,$K342-SUM($I346:AZ346)))</f>
        <v>0</v>
      </c>
      <c r="BB346" s="4">
        <f>IF(BB$5&lt;=$D346,0,IF(SUM($D346,I331)&gt;BB$5,$K342/I331,$K342-SUM($I346:BA346)))</f>
        <v>0</v>
      </c>
      <c r="BC346" s="4">
        <f>IF(BC$5&lt;=$D346,0,IF(SUM($D346,I331)&gt;BC$5,$K342/I331,$K342-SUM($I346:BB346)))</f>
        <v>0</v>
      </c>
      <c r="BD346" s="4">
        <f>IF(BD$5&lt;=$D346,0,IF(SUM($D346,I331)&gt;BD$5,$K342/I331,$K342-SUM($I346:BC346)))</f>
        <v>0</v>
      </c>
      <c r="BE346" s="4">
        <f>IF(BE$5&lt;=$D346,0,IF(SUM($D346,I331)&gt;BE$5,$K342/I331,$K342-SUM($I346:BD346)))</f>
        <v>0</v>
      </c>
      <c r="BF346" s="4">
        <f>IF(BF$5&lt;=$D346,0,IF(SUM($D346,I331)&gt;BF$5,$K342/I331,$K342-SUM($I346:BE346)))</f>
        <v>0</v>
      </c>
      <c r="BG346" s="4">
        <f>IF(BG$5&lt;=$D346,0,IF(SUM($D346,I331)&gt;BG$5,$K342/I331,$K342-SUM($I346:BF346)))</f>
        <v>0</v>
      </c>
      <c r="BH346" s="4">
        <f>IF(BH$5&lt;=$D346,0,IF(SUM($D346,I331)&gt;BH$5,$K342/I331,$K342-SUM($I346:BG346)))</f>
        <v>0</v>
      </c>
      <c r="BI346" s="4">
        <f>IF(BI$5&lt;=$D346,0,IF(SUM($D346,I331)&gt;BI$5,$K342/I331,$K342-SUM($I346:BH346)))</f>
        <v>0</v>
      </c>
      <c r="BJ346" s="4">
        <f>IF(BJ$5&lt;=$D346,0,IF(SUM($D346,I331)&gt;BJ$5,$K342/I331,$K342-SUM($I346:BI346)))</f>
        <v>0</v>
      </c>
      <c r="BK346" s="4">
        <f>IF(BK$5&lt;=$D346,0,IF(SUM($D346,I331)&gt;BK$5,$K342/I331,$K342-SUM($I346:BJ346)))</f>
        <v>0</v>
      </c>
      <c r="BL346" s="4">
        <f>IF(BL$5&lt;=$D346,0,IF(SUM($D346,I331)&gt;BL$5,$K342/I331,$K342-SUM($I346:BK346)))</f>
        <v>0</v>
      </c>
      <c r="BM346" s="4">
        <f>IF(BM$5&lt;=$D346,0,IF(SUM($D346,I331)&gt;BM$5,$K342/I331,$K342-SUM($I346:BL346)))</f>
        <v>0</v>
      </c>
      <c r="BN346" s="4">
        <f>IF(BN$5&lt;=$D346,0,IF(SUM($D346,I331)&gt;BN$5,$K342/I331,$K342-SUM($I346:BM346)))</f>
        <v>0</v>
      </c>
      <c r="BO346" s="4">
        <f>IF(BO$5&lt;=$D346,0,IF(SUM($D346,I331)&gt;BO$5,$K342/I331,$K342-SUM($I346:BN346)))</f>
        <v>0</v>
      </c>
      <c r="BP346" s="4">
        <f>IF(BP$5&lt;=$D346,0,IF(SUM($D346,I331)&gt;BP$5,$K342/I331,$K342-SUM($I346:BO346)))</f>
        <v>0</v>
      </c>
      <c r="BQ346" s="4">
        <f>IF(BQ$5&lt;=$D346,0,IF(SUM($D346,I331)&gt;BQ$5,$K342/I331,$K342-SUM($I346:BP346)))</f>
        <v>0</v>
      </c>
    </row>
    <row r="347" spans="1:69" ht="12.75" customHeight="1">
      <c r="D347" s="23">
        <f t="shared" ref="D347:D374" si="425">D346+1</f>
        <v>2013</v>
      </c>
      <c r="E347" s="1" t="s">
        <v>25</v>
      </c>
      <c r="I347" s="34"/>
      <c r="J347" s="4">
        <f>IF(J$5&lt;=$D347,0,IF(SUM($D347,I331)&gt;J$5,$L342/I331,$L342-SUM($I347:I347)))</f>
        <v>0</v>
      </c>
      <c r="K347" s="4">
        <f>IF(K$5&lt;=$D347,0,IF(SUM($D347,I331)&gt;K$5,$L342/I331,$L342-SUM($I347:J347)))</f>
        <v>0</v>
      </c>
      <c r="L347" s="4">
        <f>IF(L$5&lt;=$D347,0,IF(SUM($D347,I331)&gt;L$5,$L342/I331,$L342-SUM($I347:K347)))</f>
        <v>0</v>
      </c>
      <c r="M347" s="4">
        <f>IF(M$5&lt;=$D347,0,IF(SUM($D347,I331)&gt;M$5,$L342/I331,$L342-SUM($I347:L347)))</f>
        <v>0.59735479547600934</v>
      </c>
      <c r="N347" s="4">
        <f>IF(N$5&lt;=$D347,0,IF(SUM($D347,I331)&gt;N$5,$L342/I331,$L342-SUM($I347:M347)))</f>
        <v>0.59735479547600934</v>
      </c>
      <c r="O347" s="4">
        <f>IF(O$5&lt;=$D347,0,IF(SUM($D347,I331)&gt;O$5,$L342/I331,$L342-SUM($I347:N347)))</f>
        <v>0.59735479547600934</v>
      </c>
      <c r="P347" s="4">
        <f>IF(P$5&lt;=$D347,0,IF(SUM($D347,I331)&gt;P$5,$L342/I331,$L342-SUM($I347:O347)))</f>
        <v>0.59735479547600934</v>
      </c>
      <c r="Q347" s="4">
        <f>IF(Q$5&lt;=$D347,0,IF(SUM($D347,I331)&gt;Q$5,$L342/I331,$L342-SUM($I347:P347)))</f>
        <v>0.59735479547600934</v>
      </c>
      <c r="R347" s="4">
        <f>IF(R$5&lt;=$D347,0,IF(SUM($D347,I331)&gt;R$5,$L342/I331,$L342-SUM($I347:Q347)))</f>
        <v>0.59735479547600934</v>
      </c>
      <c r="S347" s="4">
        <f>IF(S$5&lt;=$D347,0,IF(SUM($D347,I331)&gt;S$5,$L342/I331,$L342-SUM($I347:R347)))</f>
        <v>0.59735479547600934</v>
      </c>
      <c r="T347" s="4">
        <f>IF(T$5&lt;=$D347,0,IF(SUM($D347,I331)&gt;T$5,$L342/I331,$L342-SUM($I347:S347)))</f>
        <v>0.59735479547600934</v>
      </c>
      <c r="U347" s="4">
        <f>IF(U$5&lt;=$D347,0,IF(SUM($D347,I331)&gt;U$5,$L342/I331,$L342-SUM($I347:T347)))</f>
        <v>0.59735479547600934</v>
      </c>
      <c r="V347" s="4">
        <f>IF(V$5&lt;=$D347,0,IF(SUM($D347,I331)&gt;V$5,$L342/I331,$L342-SUM($I347:U347)))</f>
        <v>0.59735479547600934</v>
      </c>
      <c r="W347" s="4">
        <f>IF(W$5&lt;=$D347,0,IF(SUM($D347,I331)&gt;W$5,$L342/I331,$L342-SUM($I347:V347)))</f>
        <v>0.59735479547600934</v>
      </c>
      <c r="X347" s="4">
        <f>IF(X$5&lt;=$D347,0,IF(SUM($D347,I331)&gt;X$5,$L342/I331,$L342-SUM($I347:W347)))</f>
        <v>0.59735479547600934</v>
      </c>
      <c r="Y347" s="4">
        <f>IF(Y$5&lt;=$D347,0,IF(SUM($D347,I331)&gt;Y$5,$L342/I331,$L342-SUM($I347:X347)))</f>
        <v>0.59735479547600934</v>
      </c>
      <c r="Z347" s="4">
        <f>IF(Z$5&lt;=$D347,0,IF(SUM($D347,I331)&gt;Z$5,$L342/I331,$L342-SUM($I347:Y347)))</f>
        <v>0.59735479547600934</v>
      </c>
      <c r="AA347" s="4">
        <f>IF(AA$5&lt;=$D347,0,IF(SUM($D347,I331)&gt;AA$5,$L342/I331,$L342-SUM($I347:Z347)))</f>
        <v>0.59735479547600934</v>
      </c>
      <c r="AB347" s="4">
        <f>IF(AB$5&lt;=$D347,0,IF(SUM($D347,I331)&gt;AB$5,$L342/I331,$L342-SUM($I347:AA347)))</f>
        <v>0.59735479547600934</v>
      </c>
      <c r="AC347" s="4">
        <f>IF(AC$5&lt;=$D347,0,IF(SUM($D347,I331)&gt;AC$5,$L342/I331,$L342-SUM($I347:AB347)))</f>
        <v>0.59735479547600934</v>
      </c>
      <c r="AD347" s="4">
        <f>IF(AD$5&lt;=$D347,0,IF(SUM($D347,I331)&gt;AD$5,$L342/I331,$L342-SUM($I347:AC347)))</f>
        <v>0.59735479547600934</v>
      </c>
      <c r="AE347" s="4">
        <f>IF(AE$5&lt;=$D347,0,IF(SUM($D347,I331)&gt;AE$5,$L342/I331,$L342-SUM($I347:AD347)))</f>
        <v>0.59735479547600934</v>
      </c>
      <c r="AF347" s="4">
        <f>IF(AF$5&lt;=$D347,0,IF(SUM($D347,I331)&gt;AF$5,$L342/I331,$L342-SUM($I347:AE347)))</f>
        <v>0.5438522386219411</v>
      </c>
      <c r="AG347" s="4">
        <f>IF(AG$5&lt;=$D347,0,IF(SUM($D347,I331)&gt;AG$5,$L342/I331,$L342-SUM($I347:AF347)))</f>
        <v>0</v>
      </c>
      <c r="AH347" s="4">
        <f>IF(AH$5&lt;=$D347,0,IF(SUM($D347,I331)&gt;AH$5,$L342/I331,$L342-SUM($I347:AG347)))</f>
        <v>0</v>
      </c>
      <c r="AI347" s="4">
        <f>IF(AI$5&lt;=$D347,0,IF(SUM($D347,I331)&gt;AI$5,$L342/I331,$L342-SUM($I347:AH347)))</f>
        <v>0</v>
      </c>
      <c r="AJ347" s="4">
        <f>IF(AJ$5&lt;=$D347,0,IF(SUM($D347,I331)&gt;AJ$5,$L342/I331,$L342-SUM($I347:AI347)))</f>
        <v>0</v>
      </c>
      <c r="AK347" s="4">
        <f>IF(AK$5&lt;=$D347,0,IF(SUM($D347,I331)&gt;AK$5,$L342/I331,$L342-SUM($I347:AJ347)))</f>
        <v>0</v>
      </c>
      <c r="AL347" s="4">
        <f>IF(AL$5&lt;=$D347,0,IF(SUM($D347,I331)&gt;AL$5,$L342/I331,$L342-SUM($I347:AK347)))</f>
        <v>0</v>
      </c>
      <c r="AM347" s="4">
        <f>IF(AM$5&lt;=$D347,0,IF(SUM($D347,I331)&gt;AM$5,$L342/I331,$L342-SUM($I347:AL347)))</f>
        <v>0</v>
      </c>
      <c r="AN347" s="4">
        <f>IF(AN$5&lt;=$D347,0,IF(SUM($D347,I331)&gt;AN$5,$L342/I331,$L342-SUM($I347:AM347)))</f>
        <v>0</v>
      </c>
      <c r="AO347" s="4">
        <f>IF(AO$5&lt;=$D347,0,IF(SUM($D347,I331)&gt;AO$5,$L342/I331,$L342-SUM($I347:AN347)))</f>
        <v>0</v>
      </c>
      <c r="AP347" s="4">
        <f>IF(AP$5&lt;=$D347,0,IF(SUM($D347,I331)&gt;AP$5,$L342/I331,$L342-SUM($I347:AO347)))</f>
        <v>0</v>
      </c>
      <c r="AQ347" s="4">
        <f>IF(AQ$5&lt;=$D347,0,IF(SUM($D347,I331)&gt;AQ$5,$L342/I331,$L342-SUM($I347:AP347)))</f>
        <v>0</v>
      </c>
      <c r="AR347" s="4">
        <f>IF(AR$5&lt;=$D347,0,IF(SUM($D347,I331)&gt;AR$5,$L342/I331,$L342-SUM($I347:AQ347)))</f>
        <v>0</v>
      </c>
      <c r="AS347" s="4">
        <f>IF(AS$5&lt;=$D347,0,IF(SUM($D347,I331)&gt;AS$5,$L342/I331,$L342-SUM($I347:AR347)))</f>
        <v>0</v>
      </c>
      <c r="AT347" s="4">
        <f>IF(AT$5&lt;=$D347,0,IF(SUM($D347,I331)&gt;AT$5,$L342/I331,$L342-SUM($I347:AS347)))</f>
        <v>0</v>
      </c>
      <c r="AU347" s="4">
        <f>IF(AU$5&lt;=$D347,0,IF(SUM($D347,I331)&gt;AU$5,$L342/I331,$L342-SUM($I347:AT347)))</f>
        <v>0</v>
      </c>
      <c r="AV347" s="4">
        <f>IF(AV$5&lt;=$D347,0,IF(SUM($D347,I331)&gt;AV$5,$L342/I331,$L342-SUM($I347:AU347)))</f>
        <v>0</v>
      </c>
      <c r="AW347" s="4">
        <f>IF(AW$5&lt;=$D347,0,IF(SUM($D347,I331)&gt;AW$5,$L342/I331,$L342-SUM($I347:AV347)))</f>
        <v>0</v>
      </c>
      <c r="AX347" s="4">
        <f>IF(AX$5&lt;=$D347,0,IF(SUM($D347,I331)&gt;AX$5,$L342/I331,$L342-SUM($I347:AW347)))</f>
        <v>0</v>
      </c>
      <c r="AY347" s="4">
        <f>IF(AY$5&lt;=$D347,0,IF(SUM($D347,I331)&gt;AY$5,$L342/I331,$L342-SUM($I347:AX347)))</f>
        <v>0</v>
      </c>
      <c r="AZ347" s="4">
        <f>IF(AZ$5&lt;=$D347,0,IF(SUM($D347,I331)&gt;AZ$5,$L342/I331,$L342-SUM($I347:AY347)))</f>
        <v>0</v>
      </c>
      <c r="BA347" s="4">
        <f>IF(BA$5&lt;=$D347,0,IF(SUM($D347,I331)&gt;BA$5,$L342/I331,$L342-SUM($I347:AZ347)))</f>
        <v>0</v>
      </c>
      <c r="BB347" s="4">
        <f>IF(BB$5&lt;=$D347,0,IF(SUM($D347,I331)&gt;BB$5,$L342/I331,$L342-SUM($I347:BA347)))</f>
        <v>0</v>
      </c>
      <c r="BC347" s="4">
        <f>IF(BC$5&lt;=$D347,0,IF(SUM($D347,I331)&gt;BC$5,$L342/I331,$L342-SUM($I347:BB347)))</f>
        <v>0</v>
      </c>
      <c r="BD347" s="4">
        <f>IF(BD$5&lt;=$D347,0,IF(SUM($D347,I331)&gt;BD$5,$L342/I331,$L342-SUM($I347:BC347)))</f>
        <v>0</v>
      </c>
      <c r="BE347" s="4">
        <f>IF(BE$5&lt;=$D347,0,IF(SUM($D347,I331)&gt;BE$5,$L342/I331,$L342-SUM($I347:BD347)))</f>
        <v>0</v>
      </c>
      <c r="BF347" s="4">
        <f>IF(BF$5&lt;=$D347,0,IF(SUM($D347,I331)&gt;BF$5,$L342/I331,$L342-SUM($I347:BE347)))</f>
        <v>0</v>
      </c>
      <c r="BG347" s="4">
        <f>IF(BG$5&lt;=$D347,0,IF(SUM($D347,I331)&gt;BG$5,$L342/I331,$L342-SUM($I347:BF347)))</f>
        <v>0</v>
      </c>
      <c r="BH347" s="4">
        <f>IF(BH$5&lt;=$D347,0,IF(SUM($D347,I331)&gt;BH$5,$L342/I331,$L342-SUM($I347:BG347)))</f>
        <v>0</v>
      </c>
      <c r="BI347" s="4">
        <f>IF(BI$5&lt;=$D347,0,IF(SUM($D347,I331)&gt;BI$5,$L342/I331,$L342-SUM($I347:BH347)))</f>
        <v>0</v>
      </c>
      <c r="BJ347" s="4">
        <f>IF(BJ$5&lt;=$D347,0,IF(SUM($D347,I331)&gt;BJ$5,$L342/I331,$L342-SUM($I347:BI347)))</f>
        <v>0</v>
      </c>
      <c r="BK347" s="4">
        <f>IF(BK$5&lt;=$D347,0,IF(SUM($D347,I331)&gt;BK$5,$L342/I331,$L342-SUM($I347:BJ347)))</f>
        <v>0</v>
      </c>
      <c r="BL347" s="4">
        <f>IF(BL$5&lt;=$D347,0,IF(SUM($D347,I331)&gt;BL$5,$L342/I331,$L342-SUM($I347:BK347)))</f>
        <v>0</v>
      </c>
      <c r="BM347" s="4">
        <f>IF(BM$5&lt;=$D347,0,IF(SUM($D347,I331)&gt;BM$5,$L342/I331,$L342-SUM($I347:BL347)))</f>
        <v>0</v>
      </c>
      <c r="BN347" s="4">
        <f>IF(BN$5&lt;=$D347,0,IF(SUM($D347,I331)&gt;BN$5,$L342/I331,$L342-SUM($I347:BM347)))</f>
        <v>0</v>
      </c>
      <c r="BO347" s="4">
        <f>IF(BO$5&lt;=$D347,0,IF(SUM($D347,I331)&gt;BO$5,$L342/I331,$L342-SUM($I347:BN347)))</f>
        <v>0</v>
      </c>
      <c r="BP347" s="4">
        <f>IF(BP$5&lt;=$D347,0,IF(SUM($D347,I331)&gt;BP$5,$L342/I331,$L342-SUM($I347:BO347)))</f>
        <v>0</v>
      </c>
      <c r="BQ347" s="4">
        <f>IF(BQ$5&lt;=$D347,0,IF(SUM($D347,I331)&gt;BQ$5,$L342/I331,$L342-SUM($I347:BP347)))</f>
        <v>0</v>
      </c>
    </row>
    <row r="348" spans="1:69" ht="12.75" customHeight="1">
      <c r="D348" s="23">
        <f t="shared" si="425"/>
        <v>2014</v>
      </c>
      <c r="E348" s="1" t="s">
        <v>25</v>
      </c>
      <c r="I348" s="34"/>
      <c r="J348" s="4">
        <f>IF(J$5&lt;=$D348,0,IF(SUM($D348,I331)&gt;J$5,$M342/I331,$M342-SUM($I348:I348)))</f>
        <v>0</v>
      </c>
      <c r="K348" s="4">
        <f>IF(K$5&lt;=$D348,0,IF(SUM($D348,I331)&gt;K$5,$M342/I331,$M342-SUM($I348:J348)))</f>
        <v>0</v>
      </c>
      <c r="L348" s="4">
        <f>IF(L$5&lt;=$D348,0,IF(SUM($D348,I331)&gt;L$5,$M342/I331,$M342-SUM($I348:K348)))</f>
        <v>0</v>
      </c>
      <c r="M348" s="4">
        <f>IF(M$5&lt;=$D348,0,IF(SUM($D348,I331)&gt;M$5,$M342/I331,$M342-SUM($I348:L348)))</f>
        <v>0</v>
      </c>
      <c r="N348" s="4">
        <f>IF(N$5&lt;=$D348,0,IF(SUM($D348,I331)&gt;N$5,$M342/I331,$M342-SUM($I348:M348)))</f>
        <v>0.47237473278511222</v>
      </c>
      <c r="O348" s="4">
        <f>IF(O$5&lt;=$D348,0,IF(SUM($D348,I331)&gt;O$5,$M342/I331,$M342-SUM($I348:N348)))</f>
        <v>0.47237473278511222</v>
      </c>
      <c r="P348" s="4">
        <f>IF(P$5&lt;=$D348,0,IF(SUM($D348,I331)&gt;P$5,$M342/I331,$M342-SUM($I348:O348)))</f>
        <v>0.47237473278511222</v>
      </c>
      <c r="Q348" s="4">
        <f>IF(Q$5&lt;=$D348,0,IF(SUM($D348,I331)&gt;Q$5,$M342/I331,$M342-SUM($I348:P348)))</f>
        <v>0.47237473278511222</v>
      </c>
      <c r="R348" s="4">
        <f>IF(R$5&lt;=$D348,0,IF(SUM($D348,I331)&gt;R$5,$M342/I331,$M342-SUM($I348:Q348)))</f>
        <v>0.47237473278511222</v>
      </c>
      <c r="S348" s="4">
        <f>IF(S$5&lt;=$D348,0,IF(SUM($D348,I331)&gt;S$5,$M342/I331,$M342-SUM($I348:R348)))</f>
        <v>0.47237473278511222</v>
      </c>
      <c r="T348" s="4">
        <f>IF(T$5&lt;=$D348,0,IF(SUM($D348,I331)&gt;T$5,$M342/I331,$M342-SUM($I348:S348)))</f>
        <v>0.47237473278511222</v>
      </c>
      <c r="U348" s="4">
        <f>IF(U$5&lt;=$D348,0,IF(SUM($D348,I331)&gt;U$5,$M342/I331,$M342-SUM($I348:T348)))</f>
        <v>0.47237473278511222</v>
      </c>
      <c r="V348" s="4">
        <f>IF(V$5&lt;=$D348,0,IF(SUM($D348,I331)&gt;V$5,$M342/I331,$M342-SUM($I348:U348)))</f>
        <v>0.47237473278511222</v>
      </c>
      <c r="W348" s="4">
        <f>IF(W$5&lt;=$D348,0,IF(SUM($D348,I331)&gt;W$5,$M342/I331,$M342-SUM($I348:V348)))</f>
        <v>0.47237473278511222</v>
      </c>
      <c r="X348" s="4">
        <f>IF(X$5&lt;=$D348,0,IF(SUM($D348,I331)&gt;X$5,$M342/I331,$M342-SUM($I348:W348)))</f>
        <v>0.47237473278511222</v>
      </c>
      <c r="Y348" s="4">
        <f>IF(Y$5&lt;=$D348,0,IF(SUM($D348,I331)&gt;Y$5,$M342/I331,$M342-SUM($I348:X348)))</f>
        <v>0.47237473278511222</v>
      </c>
      <c r="Z348" s="4">
        <f>IF(Z$5&lt;=$D348,0,IF(SUM($D348,I331)&gt;Z$5,$M342/I331,$M342-SUM($I348:Y348)))</f>
        <v>0.47237473278511222</v>
      </c>
      <c r="AA348" s="4">
        <f>IF(AA$5&lt;=$D348,0,IF(SUM($D348,I331)&gt;AA$5,$M342/I331,$M342-SUM($I348:Z348)))</f>
        <v>0.47237473278511222</v>
      </c>
      <c r="AB348" s="4">
        <f>IF(AB$5&lt;=$D348,0,IF(SUM($D348,I331)&gt;AB$5,$M342/I331,$M342-SUM($I348:AA348)))</f>
        <v>0.47237473278511222</v>
      </c>
      <c r="AC348" s="4">
        <f>IF(AC$5&lt;=$D348,0,IF(SUM($D348,I331)&gt;AC$5,$M342/I331,$M342-SUM($I348:AB348)))</f>
        <v>0.47237473278511222</v>
      </c>
      <c r="AD348" s="4">
        <f>IF(AD$5&lt;=$D348,0,IF(SUM($D348,I331)&gt;AD$5,$M342/I331,$M342-SUM($I348:AC348)))</f>
        <v>0.47237473278511222</v>
      </c>
      <c r="AE348" s="4">
        <f>IF(AE$5&lt;=$D348,0,IF(SUM($D348,I331)&gt;AE$5,$M342/I331,$M342-SUM($I348:AD348)))</f>
        <v>0.47237473278511222</v>
      </c>
      <c r="AF348" s="4">
        <f>IF(AF$5&lt;=$D348,0,IF(SUM($D348,I331)&gt;AF$5,$M342/I331,$M342-SUM($I348:AE348)))</f>
        <v>0.47237473278511222</v>
      </c>
      <c r="AG348" s="4">
        <f>IF(AG$5&lt;=$D348,0,IF(SUM($D348,I331)&gt;AG$5,$M342/I331,$M342-SUM($I348:AF348)))</f>
        <v>0.43006611454238275</v>
      </c>
      <c r="AH348" s="4">
        <f>IF(AH$5&lt;=$D348,0,IF(SUM($D348,I331)&gt;AH$5,$M342/I331,$M342-SUM($I348:AG348)))</f>
        <v>0</v>
      </c>
      <c r="AI348" s="4">
        <f>IF(AI$5&lt;=$D348,0,IF(SUM($D348,I331)&gt;AI$5,$M342/I331,$M342-SUM($I348:AH348)))</f>
        <v>0</v>
      </c>
      <c r="AJ348" s="4">
        <f>IF(AJ$5&lt;=$D348,0,IF(SUM($D348,I331)&gt;AJ$5,$M342/I331,$M342-SUM($I348:AI348)))</f>
        <v>0</v>
      </c>
      <c r="AK348" s="4">
        <f>IF(AK$5&lt;=$D348,0,IF(SUM($D348,I331)&gt;AK$5,$M342/I331,$M342-SUM($I348:AJ348)))</f>
        <v>0</v>
      </c>
      <c r="AL348" s="4">
        <f>IF(AL$5&lt;=$D348,0,IF(SUM($D348,I331)&gt;AL$5,$M342/I331,$M342-SUM($I348:AK348)))</f>
        <v>0</v>
      </c>
      <c r="AM348" s="4">
        <f>IF(AM$5&lt;=$D348,0,IF(SUM($D348,I331)&gt;AM$5,$M342/I331,$M342-SUM($I348:AL348)))</f>
        <v>0</v>
      </c>
      <c r="AN348" s="4">
        <f>IF(AN$5&lt;=$D348,0,IF(SUM($D348,I331)&gt;AN$5,$M342/I331,$M342-SUM($I348:AM348)))</f>
        <v>0</v>
      </c>
      <c r="AO348" s="4">
        <f>IF(AO$5&lt;=$D348,0,IF(SUM($D348,I331)&gt;AO$5,$M342/I331,$M342-SUM($I348:AN348)))</f>
        <v>0</v>
      </c>
      <c r="AP348" s="4">
        <f>IF(AP$5&lt;=$D348,0,IF(SUM($D348,I331)&gt;AP$5,$M342/I331,$M342-SUM($I348:AO348)))</f>
        <v>0</v>
      </c>
      <c r="AQ348" s="4">
        <f>IF(AQ$5&lt;=$D348,0,IF(SUM($D348,I331)&gt;AQ$5,$M342/I331,$M342-SUM($I348:AP348)))</f>
        <v>0</v>
      </c>
      <c r="AR348" s="4">
        <f>IF(AR$5&lt;=$D348,0,IF(SUM($D348,I331)&gt;AR$5,$M342/I331,$M342-SUM($I348:AQ348)))</f>
        <v>0</v>
      </c>
      <c r="AS348" s="4">
        <f>IF(AS$5&lt;=$D348,0,IF(SUM($D348,I331)&gt;AS$5,$M342/I331,$M342-SUM($I348:AR348)))</f>
        <v>0</v>
      </c>
      <c r="AT348" s="4">
        <f>IF(AT$5&lt;=$D348,0,IF(SUM($D348,I331)&gt;AT$5,$M342/I331,$M342-SUM($I348:AS348)))</f>
        <v>0</v>
      </c>
      <c r="AU348" s="4">
        <f>IF(AU$5&lt;=$D348,0,IF(SUM($D348,I331)&gt;AU$5,$M342/I331,$M342-SUM($I348:AT348)))</f>
        <v>0</v>
      </c>
      <c r="AV348" s="4">
        <f>IF(AV$5&lt;=$D348,0,IF(SUM($D348,I331)&gt;AV$5,$M342/I331,$M342-SUM($I348:AU348)))</f>
        <v>0</v>
      </c>
      <c r="AW348" s="4">
        <f>IF(AW$5&lt;=$D348,0,IF(SUM($D348,I331)&gt;AW$5,$M342/I331,$M342-SUM($I348:AV348)))</f>
        <v>0</v>
      </c>
      <c r="AX348" s="4">
        <f>IF(AX$5&lt;=$D348,0,IF(SUM($D348,I331)&gt;AX$5,$M342/I331,$M342-SUM($I348:AW348)))</f>
        <v>0</v>
      </c>
      <c r="AY348" s="4">
        <f>IF(AY$5&lt;=$D348,0,IF(SUM($D348,I331)&gt;AY$5,$M342/I331,$M342-SUM($I348:AX348)))</f>
        <v>0</v>
      </c>
      <c r="AZ348" s="4">
        <f>IF(AZ$5&lt;=$D348,0,IF(SUM($D348,I331)&gt;AZ$5,$M342/I331,$M342-SUM($I348:AY348)))</f>
        <v>0</v>
      </c>
      <c r="BA348" s="4">
        <f>IF(BA$5&lt;=$D348,0,IF(SUM($D348,I331)&gt;BA$5,$M342/I331,$M342-SUM($I348:AZ348)))</f>
        <v>0</v>
      </c>
      <c r="BB348" s="4">
        <f>IF(BB$5&lt;=$D348,0,IF(SUM($D348,I331)&gt;BB$5,$M342/I331,$M342-SUM($I348:BA348)))</f>
        <v>0</v>
      </c>
      <c r="BC348" s="4">
        <f>IF(BC$5&lt;=$D348,0,IF(SUM($D348,I331)&gt;BC$5,$M342/I331,$M342-SUM($I348:BB348)))</f>
        <v>0</v>
      </c>
      <c r="BD348" s="4">
        <f>IF(BD$5&lt;=$D348,0,IF(SUM($D348,I331)&gt;BD$5,$M342/I331,$M342-SUM($I348:BC348)))</f>
        <v>0</v>
      </c>
      <c r="BE348" s="4">
        <f>IF(BE$5&lt;=$D348,0,IF(SUM($D348,I331)&gt;BE$5,$M342/I331,$M342-SUM($I348:BD348)))</f>
        <v>0</v>
      </c>
      <c r="BF348" s="4">
        <f>IF(BF$5&lt;=$D348,0,IF(SUM($D348,I331)&gt;BF$5,$M342/I331,$M342-SUM($I348:BE348)))</f>
        <v>0</v>
      </c>
      <c r="BG348" s="4">
        <f>IF(BG$5&lt;=$D348,0,IF(SUM($D348,I331)&gt;BG$5,$M342/I331,$M342-SUM($I348:BF348)))</f>
        <v>0</v>
      </c>
      <c r="BH348" s="4">
        <f>IF(BH$5&lt;=$D348,0,IF(SUM($D348,I331)&gt;BH$5,$M342/I331,$M342-SUM($I348:BG348)))</f>
        <v>0</v>
      </c>
      <c r="BI348" s="4">
        <f>IF(BI$5&lt;=$D348,0,IF(SUM($D348,I331)&gt;BI$5,$M342/I331,$M342-SUM($I348:BH348)))</f>
        <v>0</v>
      </c>
      <c r="BJ348" s="4">
        <f>IF(BJ$5&lt;=$D348,0,IF(SUM($D348,I331)&gt;BJ$5,$M342/I331,$M342-SUM($I348:BI348)))</f>
        <v>0</v>
      </c>
      <c r="BK348" s="4">
        <f>IF(BK$5&lt;=$D348,0,IF(SUM($D348,I331)&gt;BK$5,$M342/I331,$M342-SUM($I348:BJ348)))</f>
        <v>0</v>
      </c>
      <c r="BL348" s="4">
        <f>IF(BL$5&lt;=$D348,0,IF(SUM($D348,I331)&gt;BL$5,$M342/I331,$M342-SUM($I348:BK348)))</f>
        <v>0</v>
      </c>
      <c r="BM348" s="4">
        <f>IF(BM$5&lt;=$D348,0,IF(SUM($D348,I331)&gt;BM$5,$M342/I331,$M342-SUM($I348:BL348)))</f>
        <v>0</v>
      </c>
      <c r="BN348" s="4">
        <f>IF(BN$5&lt;=$D348,0,IF(SUM($D348,I331)&gt;BN$5,$M342/I331,$M342-SUM($I348:BM348)))</f>
        <v>0</v>
      </c>
      <c r="BO348" s="4">
        <f>IF(BO$5&lt;=$D348,0,IF(SUM($D348,I331)&gt;BO$5,$M342/I331,$M342-SUM($I348:BN348)))</f>
        <v>0</v>
      </c>
      <c r="BP348" s="4">
        <f>IF(BP$5&lt;=$D348,0,IF(SUM($D348,I331)&gt;BP$5,$M342/I331,$M342-SUM($I348:BO348)))</f>
        <v>0</v>
      </c>
      <c r="BQ348" s="4">
        <f>IF(BQ$5&lt;=$D348,0,IF(SUM($D348,I331)&gt;BQ$5,$M342/I331,$M342-SUM($I348:BP348)))</f>
        <v>0</v>
      </c>
    </row>
    <row r="349" spans="1:69" ht="12.75" customHeight="1">
      <c r="D349" s="23">
        <f t="shared" si="425"/>
        <v>2015</v>
      </c>
      <c r="E349" s="1" t="s">
        <v>25</v>
      </c>
      <c r="I349" s="34"/>
      <c r="J349" s="4">
        <f>IF(J$5&lt;=$D349,0,IF(SUM($D349,I331)&gt;J$5,$N342/I331,$N342-SUM($I349:I349)))</f>
        <v>0</v>
      </c>
      <c r="K349" s="4">
        <f>IF(K$5&lt;=$D349,0,IF(SUM($D349,I331)&gt;K$5,$N342/I331,$N342-SUM($I349:J349)))</f>
        <v>0</v>
      </c>
      <c r="L349" s="4">
        <f>IF(L$5&lt;=$D349,0,IF(SUM($D349,I331)&gt;L$5,$N342/I331,$N342-SUM($I349:K349)))</f>
        <v>0</v>
      </c>
      <c r="M349" s="4">
        <f>IF(M$5&lt;=$D349,0,IF(SUM($D349,I331)&gt;M$5,$N342/I331,$N342-SUM($I349:L349)))</f>
        <v>0</v>
      </c>
      <c r="N349" s="4">
        <f>IF(N$5&lt;=$D349,0,IF(SUM($D349,I331)&gt;N$5,$N342/I331,$N342-SUM($I349:M349)))</f>
        <v>0</v>
      </c>
      <c r="O349" s="4">
        <f>IF(O$5&lt;=$D349,0,IF(SUM($D349,I331)&gt;O$5,$N342/I331,$N342-SUM($I349:N349)))</f>
        <v>0.82755059315762114</v>
      </c>
      <c r="P349" s="4">
        <f>IF(P$5&lt;=$D349,0,IF(SUM($D349,I331)&gt;P$5,$N342/I331,$N342-SUM($I349:O349)))</f>
        <v>0.82755059315762114</v>
      </c>
      <c r="Q349" s="4">
        <f>IF(Q$5&lt;=$D349,0,IF(SUM($D349,I331)&gt;Q$5,$N342/I331,$N342-SUM($I349:P349)))</f>
        <v>0.82755059315762114</v>
      </c>
      <c r="R349" s="4">
        <f>IF(R$5&lt;=$D349,0,IF(SUM($D349,I331)&gt;R$5,$N342/I331,$N342-SUM($I349:Q349)))</f>
        <v>0.82755059315762114</v>
      </c>
      <c r="S349" s="4">
        <f>IF(S$5&lt;=$D349,0,IF(SUM($D349,I331)&gt;S$5,$N342/I331,$N342-SUM($I349:R349)))</f>
        <v>0.82755059315762114</v>
      </c>
      <c r="T349" s="4">
        <f>IF(T$5&lt;=$D349,0,IF(SUM($D349,I331)&gt;T$5,$N342/I331,$N342-SUM($I349:S349)))</f>
        <v>0.82755059315762114</v>
      </c>
      <c r="U349" s="4">
        <f>IF(U$5&lt;=$D349,0,IF(SUM($D349,I331)&gt;U$5,$N342/I331,$N342-SUM($I349:T349)))</f>
        <v>0.82755059315762114</v>
      </c>
      <c r="V349" s="4">
        <f>IF(V$5&lt;=$D349,0,IF(SUM($D349,I331)&gt;V$5,$N342/I331,$N342-SUM($I349:U349)))</f>
        <v>0.82755059315762114</v>
      </c>
      <c r="W349" s="4">
        <f>IF(W$5&lt;=$D349,0,IF(SUM($D349,I331)&gt;W$5,$N342/I331,$N342-SUM($I349:V349)))</f>
        <v>0.82755059315762114</v>
      </c>
      <c r="X349" s="4">
        <f>IF(X$5&lt;=$D349,0,IF(SUM($D349,I331)&gt;X$5,$N342/I331,$N342-SUM($I349:W349)))</f>
        <v>0.82755059315762114</v>
      </c>
      <c r="Y349" s="4">
        <f>IF(Y$5&lt;=$D349,0,IF(SUM($D349,I331)&gt;Y$5,$N342/I331,$N342-SUM($I349:X349)))</f>
        <v>0.82755059315762114</v>
      </c>
      <c r="Z349" s="4">
        <f>IF(Z$5&lt;=$D349,0,IF(SUM($D349,I331)&gt;Z$5,$N342/I331,$N342-SUM($I349:Y349)))</f>
        <v>0.82755059315762114</v>
      </c>
      <c r="AA349" s="4">
        <f>IF(AA$5&lt;=$D349,0,IF(SUM($D349,I331)&gt;AA$5,$N342/I331,$N342-SUM($I349:Z349)))</f>
        <v>0.82755059315762114</v>
      </c>
      <c r="AB349" s="4">
        <f>IF(AB$5&lt;=$D349,0,IF(SUM($D349,I331)&gt;AB$5,$N342/I331,$N342-SUM($I349:AA349)))</f>
        <v>0.82755059315762114</v>
      </c>
      <c r="AC349" s="4">
        <f>IF(AC$5&lt;=$D349,0,IF(SUM($D349,I331)&gt;AC$5,$N342/I331,$N342-SUM($I349:AB349)))</f>
        <v>0.82755059315762114</v>
      </c>
      <c r="AD349" s="4">
        <f>IF(AD$5&lt;=$D349,0,IF(SUM($D349,I331)&gt;AD$5,$N342/I331,$N342-SUM($I349:AC349)))</f>
        <v>0.82755059315762114</v>
      </c>
      <c r="AE349" s="4">
        <f>IF(AE$5&lt;=$D349,0,IF(SUM($D349,I331)&gt;AE$5,$N342/I331,$N342-SUM($I349:AD349)))</f>
        <v>0.82755059315762114</v>
      </c>
      <c r="AF349" s="4">
        <f>IF(AF$5&lt;=$D349,0,IF(SUM($D349,I331)&gt;AF$5,$N342/I331,$N342-SUM($I349:AE349)))</f>
        <v>0.82755059315762114</v>
      </c>
      <c r="AG349" s="4">
        <f>IF(AG$5&lt;=$D349,0,IF(SUM($D349,I331)&gt;AG$5,$N342/I331,$N342-SUM($I349:AF349)))</f>
        <v>0.82755059315762114</v>
      </c>
      <c r="AH349" s="4">
        <f>IF(AH$5&lt;=$D349,0,IF(SUM($D349,I331)&gt;AH$5,$N342/I331,$N342-SUM($I349:AG349)))</f>
        <v>0.75343036679407582</v>
      </c>
      <c r="AI349" s="4">
        <f>IF(AI$5&lt;=$D349,0,IF(SUM($D349,I331)&gt;AI$5,$N342/I331,$N342-SUM($I349:AH349)))</f>
        <v>0</v>
      </c>
      <c r="AJ349" s="4">
        <f>IF(AJ$5&lt;=$D349,0,IF(SUM($D349,I331)&gt;AJ$5,$N342/I331,$N342-SUM($I349:AI349)))</f>
        <v>0</v>
      </c>
      <c r="AK349" s="4">
        <f>IF(AK$5&lt;=$D349,0,IF(SUM($D349,I331)&gt;AK$5,$N342/I331,$N342-SUM($I349:AJ349)))</f>
        <v>0</v>
      </c>
      <c r="AL349" s="4">
        <f>IF(AL$5&lt;=$D349,0,IF(SUM($D349,I331)&gt;AL$5,$N342/I331,$N342-SUM($I349:AK349)))</f>
        <v>0</v>
      </c>
      <c r="AM349" s="4">
        <f>IF(AM$5&lt;=$D349,0,IF(SUM($D349,I331)&gt;AM$5,$N342/I331,$N342-SUM($I349:AL349)))</f>
        <v>0</v>
      </c>
      <c r="AN349" s="4">
        <f>IF(AN$5&lt;=$D349,0,IF(SUM($D349,I331)&gt;AN$5,$N342/I331,$N342-SUM($I349:AM349)))</f>
        <v>0</v>
      </c>
      <c r="AO349" s="4">
        <f>IF(AO$5&lt;=$D349,0,IF(SUM($D349,I331)&gt;AO$5,$N342/I331,$N342-SUM($I349:AN349)))</f>
        <v>0</v>
      </c>
      <c r="AP349" s="4">
        <f>IF(AP$5&lt;=$D349,0,IF(SUM($D349,I331)&gt;AP$5,$N342/I331,$N342-SUM($I349:AO349)))</f>
        <v>0</v>
      </c>
      <c r="AQ349" s="4">
        <f>IF(AQ$5&lt;=$D349,0,IF(SUM($D349,I331)&gt;AQ$5,$N342/I331,$N342-SUM($I349:AP349)))</f>
        <v>0</v>
      </c>
      <c r="AR349" s="4">
        <f>IF(AR$5&lt;=$D349,0,IF(SUM($D349,I331)&gt;AR$5,$N342/I331,$N342-SUM($I349:AQ349)))</f>
        <v>0</v>
      </c>
      <c r="AS349" s="4">
        <f>IF(AS$5&lt;=$D349,0,IF(SUM($D349,I331)&gt;AS$5,$N342/I331,$N342-SUM($I349:AR349)))</f>
        <v>0</v>
      </c>
      <c r="AT349" s="4">
        <f>IF(AT$5&lt;=$D349,0,IF(SUM($D349,I331)&gt;AT$5,$N342/I331,$N342-SUM($I349:AS349)))</f>
        <v>0</v>
      </c>
      <c r="AU349" s="4">
        <f>IF(AU$5&lt;=$D349,0,IF(SUM($D349,I331)&gt;AU$5,$N342/I331,$N342-SUM($I349:AT349)))</f>
        <v>0</v>
      </c>
      <c r="AV349" s="4">
        <f>IF(AV$5&lt;=$D349,0,IF(SUM($D349,I331)&gt;AV$5,$N342/I331,$N342-SUM($I349:AU349)))</f>
        <v>0</v>
      </c>
      <c r="AW349" s="4">
        <f>IF(AW$5&lt;=$D349,0,IF(SUM($D349,I331)&gt;AW$5,$N342/I331,$N342-SUM($I349:AV349)))</f>
        <v>0</v>
      </c>
      <c r="AX349" s="4">
        <f>IF(AX$5&lt;=$D349,0,IF(SUM($D349,I331)&gt;AX$5,$N342/I331,$N342-SUM($I349:AW349)))</f>
        <v>0</v>
      </c>
      <c r="AY349" s="4">
        <f>IF(AY$5&lt;=$D349,0,IF(SUM($D349,I331)&gt;AY$5,$N342/I331,$N342-SUM($I349:AX349)))</f>
        <v>0</v>
      </c>
      <c r="AZ349" s="4">
        <f>IF(AZ$5&lt;=$D349,0,IF(SUM($D349,I331)&gt;AZ$5,$N342/I331,$N342-SUM($I349:AY349)))</f>
        <v>0</v>
      </c>
      <c r="BA349" s="4">
        <f>IF(BA$5&lt;=$D349,0,IF(SUM($D349,I331)&gt;BA$5,$N342/I331,$N342-SUM($I349:AZ349)))</f>
        <v>0</v>
      </c>
      <c r="BB349" s="4">
        <f>IF(BB$5&lt;=$D349,0,IF(SUM($D349,I331)&gt;BB$5,$N342/I331,$N342-SUM($I349:BA349)))</f>
        <v>0</v>
      </c>
      <c r="BC349" s="4">
        <f>IF(BC$5&lt;=$D349,0,IF(SUM($D349,I331)&gt;BC$5,$N342/I331,$N342-SUM($I349:BB349)))</f>
        <v>0</v>
      </c>
      <c r="BD349" s="4">
        <f>IF(BD$5&lt;=$D349,0,IF(SUM($D349,I331)&gt;BD$5,$N342/I331,$N342-SUM($I349:BC349)))</f>
        <v>0</v>
      </c>
      <c r="BE349" s="4">
        <f>IF(BE$5&lt;=$D349,0,IF(SUM($D349,I331)&gt;BE$5,$N342/I331,$N342-SUM($I349:BD349)))</f>
        <v>0</v>
      </c>
      <c r="BF349" s="4">
        <f>IF(BF$5&lt;=$D349,0,IF(SUM($D349,I331)&gt;BF$5,$N342/I331,$N342-SUM($I349:BE349)))</f>
        <v>0</v>
      </c>
      <c r="BG349" s="4">
        <f>IF(BG$5&lt;=$D349,0,IF(SUM($D349,I331)&gt;BG$5,$N342/I331,$N342-SUM($I349:BF349)))</f>
        <v>0</v>
      </c>
      <c r="BH349" s="4">
        <f>IF(BH$5&lt;=$D349,0,IF(SUM($D349,I331)&gt;BH$5,$N342/I331,$N342-SUM($I349:BG349)))</f>
        <v>0</v>
      </c>
      <c r="BI349" s="4">
        <f>IF(BI$5&lt;=$D349,0,IF(SUM($D349,I331)&gt;BI$5,$N342/I331,$N342-SUM($I349:BH349)))</f>
        <v>0</v>
      </c>
      <c r="BJ349" s="4">
        <f>IF(BJ$5&lt;=$D349,0,IF(SUM($D349,I331)&gt;BJ$5,$N342/I331,$N342-SUM($I349:BI349)))</f>
        <v>0</v>
      </c>
      <c r="BK349" s="4">
        <f>IF(BK$5&lt;=$D349,0,IF(SUM($D349,I331)&gt;BK$5,$N342/I331,$N342-SUM($I349:BJ349)))</f>
        <v>0</v>
      </c>
      <c r="BL349" s="4">
        <f>IF(BL$5&lt;=$D349,0,IF(SUM($D349,I331)&gt;BL$5,$N342/I331,$N342-SUM($I349:BK349)))</f>
        <v>0</v>
      </c>
      <c r="BM349" s="4">
        <f>IF(BM$5&lt;=$D349,0,IF(SUM($D349,I331)&gt;BM$5,$N342/I331,$N342-SUM($I349:BL349)))</f>
        <v>0</v>
      </c>
      <c r="BN349" s="4">
        <f>IF(BN$5&lt;=$D349,0,IF(SUM($D349,I331)&gt;BN$5,$N342/I331,$N342-SUM($I349:BM349)))</f>
        <v>0</v>
      </c>
      <c r="BO349" s="4">
        <f>IF(BO$5&lt;=$D349,0,IF(SUM($D349,I331)&gt;BO$5,$N342/I331,$N342-SUM($I349:BN349)))</f>
        <v>0</v>
      </c>
      <c r="BP349" s="4">
        <f>IF(BP$5&lt;=$D349,0,IF(SUM($D349,I331)&gt;BP$5,$N342/I331,$N342-SUM($I349:BO349)))</f>
        <v>0</v>
      </c>
      <c r="BQ349" s="4">
        <f>IF(BQ$5&lt;=$D349,0,IF(SUM($D349,I331)&gt;BQ$5,$N342/I331,$N342-SUM($I349:BP349)))</f>
        <v>0</v>
      </c>
    </row>
    <row r="350" spans="1:69" ht="12.75" customHeight="1">
      <c r="D350" s="23">
        <f t="shared" si="425"/>
        <v>2016</v>
      </c>
      <c r="E350" s="1" t="s">
        <v>25</v>
      </c>
      <c r="I350" s="34"/>
      <c r="J350" s="4">
        <f>IF(J$5&lt;=$D350,0,IF(SUM($D350,I331)&gt;J$5,$O342/I331,$O342-SUM($I350:I350)))</f>
        <v>0</v>
      </c>
      <c r="K350" s="4">
        <f>IF(K$5&lt;=$D350,0,IF(SUM($D350,I331)&gt;K$5,$O342/I331,$O342-SUM($I350:J350)))</f>
        <v>0</v>
      </c>
      <c r="L350" s="4">
        <f>IF(L$5&lt;=$D350,0,IF(SUM($D350,I331)&gt;L$5,$O342/I331,$O342-SUM($I350:K350)))</f>
        <v>0</v>
      </c>
      <c r="M350" s="4">
        <f>IF(M$5&lt;=$D350,0,IF(SUM($D350,I331)&gt;M$5,$O342/I331,$O342-SUM($I350:L350)))</f>
        <v>0</v>
      </c>
      <c r="N350" s="4">
        <f>IF(N$5&lt;=$D350,0,IF(SUM($D350,I331)&gt;N$5,$O342/I331,$O342-SUM($I350:M350)))</f>
        <v>0</v>
      </c>
      <c r="O350" s="4">
        <f>IF(O$5&lt;=$D350,0,IF(SUM($D350,I331)&gt;O$5,$O342/I331,$O342-SUM($I350:N350)))</f>
        <v>0</v>
      </c>
      <c r="P350" s="4">
        <f>IF(P$5&lt;=$D350,0,IF(SUM($D350,I331)&gt;P$5,$O342/I331,$O342-SUM($I350:O350)))</f>
        <v>0</v>
      </c>
      <c r="Q350" s="4">
        <f>IF(Q$5&lt;=$D350,0,IF(SUM($D350,I331)&gt;Q$5,$O342/I331,$O342-SUM($I350:P350)))</f>
        <v>0</v>
      </c>
      <c r="R350" s="4">
        <f>IF(R$5&lt;=$D350,0,IF(SUM($D350,I331)&gt;R$5,$O342/I331,$O342-SUM($I350:Q350)))</f>
        <v>0</v>
      </c>
      <c r="S350" s="4">
        <f>IF(S$5&lt;=$D350,0,IF(SUM($D350,I331)&gt;S$5,$O342/I331,$O342-SUM($I350:R350)))</f>
        <v>0</v>
      </c>
      <c r="T350" s="4">
        <f>IF(T$5&lt;=$D350,0,IF(SUM($D350,I331)&gt;T$5,$O342/I331,$O342-SUM($I350:S350)))</f>
        <v>0</v>
      </c>
      <c r="U350" s="4">
        <f>IF(U$5&lt;=$D350,0,IF(SUM($D350,I331)&gt;U$5,$O342/I331,$O342-SUM($I350:T350)))</f>
        <v>0</v>
      </c>
      <c r="V350" s="4">
        <f>IF(V$5&lt;=$D350,0,IF(SUM($D350,I331)&gt;V$5,$O342/I331,$O342-SUM($I350:U350)))</f>
        <v>0</v>
      </c>
      <c r="W350" s="4">
        <f>IF(W$5&lt;=$D350,0,IF(SUM($D350,I331)&gt;W$5,$O342/I331,$O342-SUM($I350:V350)))</f>
        <v>0</v>
      </c>
      <c r="X350" s="4">
        <f>IF(X$5&lt;=$D350,0,IF(SUM($D350,I331)&gt;X$5,$O342/I331,$O342-SUM($I350:W350)))</f>
        <v>0</v>
      </c>
      <c r="Y350" s="4">
        <f>IF(Y$5&lt;=$D350,0,IF(SUM($D350,I331)&gt;Y$5,$O342/I331,$O342-SUM($I350:X350)))</f>
        <v>0</v>
      </c>
      <c r="Z350" s="4">
        <f>IF(Z$5&lt;=$D350,0,IF(SUM($D350,I331)&gt;Z$5,$O342/I331,$O342-SUM($I350:Y350)))</f>
        <v>0</v>
      </c>
      <c r="AA350" s="4">
        <f>IF(AA$5&lt;=$D350,0,IF(SUM($D350,I331)&gt;AA$5,$O342/I331,$O342-SUM($I350:Z350)))</f>
        <v>0</v>
      </c>
      <c r="AB350" s="4">
        <f>IF(AB$5&lt;=$D350,0,IF(SUM($D350,I331)&gt;AB$5,$O342/I331,$O342-SUM($I350:AA350)))</f>
        <v>0</v>
      </c>
      <c r="AC350" s="4">
        <f>IF(AC$5&lt;=$D350,0,IF(SUM($D350,I331)&gt;AC$5,$O342/I331,$O342-SUM($I350:AB350)))</f>
        <v>0</v>
      </c>
      <c r="AD350" s="4">
        <f>IF(AD$5&lt;=$D350,0,IF(SUM($D350,I331)&gt;AD$5,$O342/I331,$O342-SUM($I350:AC350)))</f>
        <v>0</v>
      </c>
      <c r="AE350" s="4">
        <f>IF(AE$5&lt;=$D350,0,IF(SUM($D350,I331)&gt;AE$5,$O342/I331,$O342-SUM($I350:AD350)))</f>
        <v>0</v>
      </c>
      <c r="AF350" s="4">
        <f>IF(AF$5&lt;=$D350,0,IF(SUM($D350,I331)&gt;AF$5,$O342/I331,$O342-SUM($I350:AE350)))</f>
        <v>0</v>
      </c>
      <c r="AG350" s="4">
        <f>IF(AG$5&lt;=$D350,0,IF(SUM($D350,I331)&gt;AG$5,$O342/I331,$O342-SUM($I350:AF350)))</f>
        <v>0</v>
      </c>
      <c r="AH350" s="4">
        <f>IF(AH$5&lt;=$D350,0,IF(SUM($D350,I331)&gt;AH$5,$O342/I331,$O342-SUM($I350:AG350)))</f>
        <v>0</v>
      </c>
      <c r="AI350" s="4">
        <f>IF(AI$5&lt;=$D350,0,IF(SUM($D350,I331)&gt;AI$5,$O342/I331,$O342-SUM($I350:AH350)))</f>
        <v>0</v>
      </c>
      <c r="AJ350" s="4">
        <f>IF(AJ$5&lt;=$D350,0,IF(SUM($D350,I331)&gt;AJ$5,$O342/I331,$O342-SUM($I350:AI350)))</f>
        <v>0</v>
      </c>
      <c r="AK350" s="4">
        <f>IF(AK$5&lt;=$D350,0,IF(SUM($D350,I331)&gt;AK$5,$O342/I331,$O342-SUM($I350:AJ350)))</f>
        <v>0</v>
      </c>
      <c r="AL350" s="4">
        <f>IF(AL$5&lt;=$D350,0,IF(SUM($D350,I331)&gt;AL$5,$O342/I331,$O342-SUM($I350:AK350)))</f>
        <v>0</v>
      </c>
      <c r="AM350" s="4">
        <f>IF(AM$5&lt;=$D350,0,IF(SUM($D350,I331)&gt;AM$5,$O342/I331,$O342-SUM($I350:AL350)))</f>
        <v>0</v>
      </c>
      <c r="AN350" s="4">
        <f>IF(AN$5&lt;=$D350,0,IF(SUM($D350,I331)&gt;AN$5,$O342/I331,$O342-SUM($I350:AM350)))</f>
        <v>0</v>
      </c>
      <c r="AO350" s="4">
        <f>IF(AO$5&lt;=$D350,0,IF(SUM($D350,I331)&gt;AO$5,$O342/I331,$O342-SUM($I350:AN350)))</f>
        <v>0</v>
      </c>
      <c r="AP350" s="4">
        <f>IF(AP$5&lt;=$D350,0,IF(SUM($D350,I331)&gt;AP$5,$O342/I331,$O342-SUM($I350:AO350)))</f>
        <v>0</v>
      </c>
      <c r="AQ350" s="4">
        <f>IF(AQ$5&lt;=$D350,0,IF(SUM($D350,I331)&gt;AQ$5,$O342/I331,$O342-SUM($I350:AP350)))</f>
        <v>0</v>
      </c>
      <c r="AR350" s="4">
        <f>IF(AR$5&lt;=$D350,0,IF(SUM($D350,I331)&gt;AR$5,$O342/I331,$O342-SUM($I350:AQ350)))</f>
        <v>0</v>
      </c>
      <c r="AS350" s="4">
        <f>IF(AS$5&lt;=$D350,0,IF(SUM($D350,I331)&gt;AS$5,$O342/I331,$O342-SUM($I350:AR350)))</f>
        <v>0</v>
      </c>
      <c r="AT350" s="4">
        <f>IF(AT$5&lt;=$D350,0,IF(SUM($D350,I331)&gt;AT$5,$O342/I331,$O342-SUM($I350:AS350)))</f>
        <v>0</v>
      </c>
      <c r="AU350" s="4">
        <f>IF(AU$5&lt;=$D350,0,IF(SUM($D350,I331)&gt;AU$5,$O342/I331,$O342-SUM($I350:AT350)))</f>
        <v>0</v>
      </c>
      <c r="AV350" s="4">
        <f>IF(AV$5&lt;=$D350,0,IF(SUM($D350,I331)&gt;AV$5,$O342/I331,$O342-SUM($I350:AU350)))</f>
        <v>0</v>
      </c>
      <c r="AW350" s="4">
        <f>IF(AW$5&lt;=$D350,0,IF(SUM($D350,I331)&gt;AW$5,$O342/I331,$O342-SUM($I350:AV350)))</f>
        <v>0</v>
      </c>
      <c r="AX350" s="4">
        <f>IF(AX$5&lt;=$D350,0,IF(SUM($D350,I331)&gt;AX$5,$O342/I331,$O342-SUM($I350:AW350)))</f>
        <v>0</v>
      </c>
      <c r="AY350" s="4">
        <f>IF(AY$5&lt;=$D350,0,IF(SUM($D350,I331)&gt;AY$5,$O342/I331,$O342-SUM($I350:AX350)))</f>
        <v>0</v>
      </c>
      <c r="AZ350" s="4">
        <f>IF(AZ$5&lt;=$D350,0,IF(SUM($D350,I331)&gt;AZ$5,$O342/I331,$O342-SUM($I350:AY350)))</f>
        <v>0</v>
      </c>
      <c r="BA350" s="4">
        <f>IF(BA$5&lt;=$D350,0,IF(SUM($D350,I331)&gt;BA$5,$O342/I331,$O342-SUM($I350:AZ350)))</f>
        <v>0</v>
      </c>
      <c r="BB350" s="4">
        <f>IF(BB$5&lt;=$D350,0,IF(SUM($D350,I331)&gt;BB$5,$O342/I331,$O342-SUM($I350:BA350)))</f>
        <v>0</v>
      </c>
      <c r="BC350" s="4">
        <f>IF(BC$5&lt;=$D350,0,IF(SUM($D350,I331)&gt;BC$5,$O342/I331,$O342-SUM($I350:BB350)))</f>
        <v>0</v>
      </c>
      <c r="BD350" s="4">
        <f>IF(BD$5&lt;=$D350,0,IF(SUM($D350,I331)&gt;BD$5,$O342/I331,$O342-SUM($I350:BC350)))</f>
        <v>0</v>
      </c>
      <c r="BE350" s="4">
        <f>IF(BE$5&lt;=$D350,0,IF(SUM($D350,I331)&gt;BE$5,$O342/I331,$O342-SUM($I350:BD350)))</f>
        <v>0</v>
      </c>
      <c r="BF350" s="4">
        <f>IF(BF$5&lt;=$D350,0,IF(SUM($D350,I331)&gt;BF$5,$O342/I331,$O342-SUM($I350:BE350)))</f>
        <v>0</v>
      </c>
      <c r="BG350" s="4">
        <f>IF(BG$5&lt;=$D350,0,IF(SUM($D350,I331)&gt;BG$5,$O342/I331,$O342-SUM($I350:BF350)))</f>
        <v>0</v>
      </c>
      <c r="BH350" s="4">
        <f>IF(BH$5&lt;=$D350,0,IF(SUM($D350,I331)&gt;BH$5,$O342/I331,$O342-SUM($I350:BG350)))</f>
        <v>0</v>
      </c>
      <c r="BI350" s="4">
        <f>IF(BI$5&lt;=$D350,0,IF(SUM($D350,I331)&gt;BI$5,$O342/I331,$O342-SUM($I350:BH350)))</f>
        <v>0</v>
      </c>
      <c r="BJ350" s="4">
        <f>IF(BJ$5&lt;=$D350,0,IF(SUM($D350,I331)&gt;BJ$5,$O342/I331,$O342-SUM($I350:BI350)))</f>
        <v>0</v>
      </c>
      <c r="BK350" s="4">
        <f>IF(BK$5&lt;=$D350,0,IF(SUM($D350,I331)&gt;BK$5,$O342/I331,$O342-SUM($I350:BJ350)))</f>
        <v>0</v>
      </c>
      <c r="BL350" s="4">
        <f>IF(BL$5&lt;=$D350,0,IF(SUM($D350,I331)&gt;BL$5,$O342/I331,$O342-SUM($I350:BK350)))</f>
        <v>0</v>
      </c>
      <c r="BM350" s="4">
        <f>IF(BM$5&lt;=$D350,0,IF(SUM($D350,I331)&gt;BM$5,$O342/I331,$O342-SUM($I350:BL350)))</f>
        <v>0</v>
      </c>
      <c r="BN350" s="4">
        <f>IF(BN$5&lt;=$D350,0,IF(SUM($D350,I331)&gt;BN$5,$O342/I331,$O342-SUM($I350:BM350)))</f>
        <v>0</v>
      </c>
      <c r="BO350" s="4">
        <f>IF(BO$5&lt;=$D350,0,IF(SUM($D350,I331)&gt;BO$5,$O342/I331,$O342-SUM($I350:BN350)))</f>
        <v>0</v>
      </c>
      <c r="BP350" s="4">
        <f>IF(BP$5&lt;=$D350,0,IF(SUM($D350,I331)&gt;BP$5,$O342/I331,$O342-SUM($I350:BO350)))</f>
        <v>0</v>
      </c>
      <c r="BQ350" s="4">
        <f>IF(BQ$5&lt;=$D350,0,IF(SUM($D350,I331)&gt;BQ$5,$O342/I331,$O342-SUM($I350:BP350)))</f>
        <v>0</v>
      </c>
    </row>
    <row r="351" spans="1:69" ht="12.75" customHeight="1">
      <c r="D351" s="23">
        <f t="shared" si="425"/>
        <v>2017</v>
      </c>
      <c r="E351" s="1" t="s">
        <v>25</v>
      </c>
      <c r="I351" s="34"/>
      <c r="J351" s="4">
        <f>IF(J$5&lt;=$D351,0,IF(SUM($D351,I331)&gt;J$5,$P342/I331,$P342-SUM($I351:I351)))</f>
        <v>0</v>
      </c>
      <c r="K351" s="4">
        <f>IF(K$5&lt;=$D351,0,IF(SUM($D351,I331)&gt;K$5,$P342/I331,$P342-SUM($I351:J351)))</f>
        <v>0</v>
      </c>
      <c r="L351" s="4">
        <f>IF(L$5&lt;=$D351,0,IF(SUM($D351,I331)&gt;L$5,$P342/I331,$P342-SUM($I351:K351)))</f>
        <v>0</v>
      </c>
      <c r="M351" s="4">
        <f>IF(M$5&lt;=$D351,0,IF(SUM($D351,I331)&gt;M$5,$P342/I331,$P342-SUM($I351:L351)))</f>
        <v>0</v>
      </c>
      <c r="N351" s="4">
        <f>IF(N$5&lt;=$D351,0,IF(SUM($D351,I331)&gt;N$5,$P342/I331,$P342-SUM($I351:M351)))</f>
        <v>0</v>
      </c>
      <c r="O351" s="4">
        <f>IF(O$5&lt;=$D351,0,IF(SUM($D351,I331)&gt;O$5,$P342/I331,$P342-SUM($I351:N351)))</f>
        <v>0</v>
      </c>
      <c r="P351" s="4">
        <f>IF(P$5&lt;=$D351,0,IF(SUM($D351,I331)&gt;P$5,$P342/I331,$P342-SUM($I351:O351)))</f>
        <v>0</v>
      </c>
      <c r="Q351" s="4">
        <f>IF(Q$5&lt;=$D351,0,IF(SUM($D351,I331)&gt;Q$5,$P342/I331,$P342-SUM($I351:P351)))</f>
        <v>0</v>
      </c>
      <c r="R351" s="4">
        <f>IF(R$5&lt;=$D351,0,IF(SUM($D351,I331)&gt;R$5,$P342/I331,$P342-SUM($I351:Q351)))</f>
        <v>0</v>
      </c>
      <c r="S351" s="4">
        <f>IF(S$5&lt;=$D351,0,IF(SUM($D351,I331)&gt;S$5,$P342/I331,$P342-SUM($I351:R351)))</f>
        <v>0</v>
      </c>
      <c r="T351" s="4">
        <f>IF(T$5&lt;=$D351,0,IF(SUM($D351,I331)&gt;T$5,$P342/I331,$P342-SUM($I351:S351)))</f>
        <v>0</v>
      </c>
      <c r="U351" s="4">
        <f>IF(U$5&lt;=$D351,0,IF(SUM($D351,I331)&gt;U$5,$P342/I331,$P342-SUM($I351:T351)))</f>
        <v>0</v>
      </c>
      <c r="V351" s="4">
        <f>IF(V$5&lt;=$D351,0,IF(SUM($D351,I331)&gt;V$5,$P342/I331,$P342-SUM($I351:U351)))</f>
        <v>0</v>
      </c>
      <c r="W351" s="4">
        <f>IF(W$5&lt;=$D351,0,IF(SUM($D351,I331)&gt;W$5,$P342/I331,$P342-SUM($I351:V351)))</f>
        <v>0</v>
      </c>
      <c r="X351" s="4">
        <f>IF(X$5&lt;=$D351,0,IF(SUM($D351,I331)&gt;X$5,$P342/I331,$P342-SUM($I351:W351)))</f>
        <v>0</v>
      </c>
      <c r="Y351" s="4">
        <f>IF(Y$5&lt;=$D351,0,IF(SUM($D351,I331)&gt;Y$5,$P342/I331,$P342-SUM($I351:X351)))</f>
        <v>0</v>
      </c>
      <c r="Z351" s="4">
        <f>IF(Z$5&lt;=$D351,0,IF(SUM($D351,I331)&gt;Z$5,$P342/I331,$P342-SUM($I351:Y351)))</f>
        <v>0</v>
      </c>
      <c r="AA351" s="4">
        <f>IF(AA$5&lt;=$D351,0,IF(SUM($D351,I331)&gt;AA$5,$P342/I331,$P342-SUM($I351:Z351)))</f>
        <v>0</v>
      </c>
      <c r="AB351" s="4">
        <f>IF(AB$5&lt;=$D351,0,IF(SUM($D351,I331)&gt;AB$5,$P342/I331,$P342-SUM($I351:AA351)))</f>
        <v>0</v>
      </c>
      <c r="AC351" s="4">
        <f>IF(AC$5&lt;=$D351,0,IF(SUM($D351,I331)&gt;AC$5,$P342/I331,$P342-SUM($I351:AB351)))</f>
        <v>0</v>
      </c>
      <c r="AD351" s="4">
        <f>IF(AD$5&lt;=$D351,0,IF(SUM($D351,I331)&gt;AD$5,$P342/I331,$P342-SUM($I351:AC351)))</f>
        <v>0</v>
      </c>
      <c r="AE351" s="4">
        <f>IF(AE$5&lt;=$D351,0,IF(SUM($D351,I331)&gt;AE$5,$P342/I331,$P342-SUM($I351:AD351)))</f>
        <v>0</v>
      </c>
      <c r="AF351" s="4">
        <f>IF(AF$5&lt;=$D351,0,IF(SUM($D351,I331)&gt;AF$5,$P342/I331,$P342-SUM($I351:AE351)))</f>
        <v>0</v>
      </c>
      <c r="AG351" s="4">
        <f>IF(AG$5&lt;=$D351,0,IF(SUM($D351,I331)&gt;AG$5,$P342/I331,$P342-SUM($I351:AF351)))</f>
        <v>0</v>
      </c>
      <c r="AH351" s="4">
        <f>IF(AH$5&lt;=$D351,0,IF(SUM($D351,I331)&gt;AH$5,$P342/I331,$P342-SUM($I351:AG351)))</f>
        <v>0</v>
      </c>
      <c r="AI351" s="4">
        <f>IF(AI$5&lt;=$D351,0,IF(SUM($D351,I331)&gt;AI$5,$P342/I331,$P342-SUM($I351:AH351)))</f>
        <v>0</v>
      </c>
      <c r="AJ351" s="4">
        <f>IF(AJ$5&lt;=$D351,0,IF(SUM($D351,I331)&gt;AJ$5,$P342/I331,$P342-SUM($I351:AI351)))</f>
        <v>0</v>
      </c>
      <c r="AK351" s="4">
        <f>IF(AK$5&lt;=$D351,0,IF(SUM($D351,I331)&gt;AK$5,$P342/I331,$P342-SUM($I351:AJ351)))</f>
        <v>0</v>
      </c>
      <c r="AL351" s="4">
        <f>IF(AL$5&lt;=$D351,0,IF(SUM($D351,I331)&gt;AL$5,$P342/I331,$P342-SUM($I351:AK351)))</f>
        <v>0</v>
      </c>
      <c r="AM351" s="4">
        <f>IF(AM$5&lt;=$D351,0,IF(SUM($D351,I331)&gt;AM$5,$P342/I331,$P342-SUM($I351:AL351)))</f>
        <v>0</v>
      </c>
      <c r="AN351" s="4">
        <f>IF(AN$5&lt;=$D351,0,IF(SUM($D351,I331)&gt;AN$5,$P342/I331,$P342-SUM($I351:AM351)))</f>
        <v>0</v>
      </c>
      <c r="AO351" s="4">
        <f>IF(AO$5&lt;=$D351,0,IF(SUM($D351,I331)&gt;AO$5,$P342/I331,$P342-SUM($I351:AN351)))</f>
        <v>0</v>
      </c>
      <c r="AP351" s="4">
        <f>IF(AP$5&lt;=$D351,0,IF(SUM($D351,I331)&gt;AP$5,$P342/I331,$P342-SUM($I351:AO351)))</f>
        <v>0</v>
      </c>
      <c r="AQ351" s="4">
        <f>IF(AQ$5&lt;=$D351,0,IF(SUM($D351,I331)&gt;AQ$5,$P342/I331,$P342-SUM($I351:AP351)))</f>
        <v>0</v>
      </c>
      <c r="AR351" s="4">
        <f>IF(AR$5&lt;=$D351,0,IF(SUM($D351,I331)&gt;AR$5,$P342/I331,$P342-SUM($I351:AQ351)))</f>
        <v>0</v>
      </c>
      <c r="AS351" s="4">
        <f>IF(AS$5&lt;=$D351,0,IF(SUM($D351,I331)&gt;AS$5,$P342/I331,$P342-SUM($I351:AR351)))</f>
        <v>0</v>
      </c>
      <c r="AT351" s="4">
        <f>IF(AT$5&lt;=$D351,0,IF(SUM($D351,I331)&gt;AT$5,$P342/I331,$P342-SUM($I351:AS351)))</f>
        <v>0</v>
      </c>
      <c r="AU351" s="4">
        <f>IF(AU$5&lt;=$D351,0,IF(SUM($D351,I331)&gt;AU$5,$P342/I331,$P342-SUM($I351:AT351)))</f>
        <v>0</v>
      </c>
      <c r="AV351" s="4">
        <f>IF(AV$5&lt;=$D351,0,IF(SUM($D351,I331)&gt;AV$5,$P342/I331,$P342-SUM($I351:AU351)))</f>
        <v>0</v>
      </c>
      <c r="AW351" s="4">
        <f>IF(AW$5&lt;=$D351,0,IF(SUM($D351,I331)&gt;AW$5,$P342/I331,$P342-SUM($I351:AV351)))</f>
        <v>0</v>
      </c>
      <c r="AX351" s="4">
        <f>IF(AX$5&lt;=$D351,0,IF(SUM($D351,I331)&gt;AX$5,$P342/I331,$P342-SUM($I351:AW351)))</f>
        <v>0</v>
      </c>
      <c r="AY351" s="4">
        <f>IF(AY$5&lt;=$D351,0,IF(SUM($D351,I331)&gt;AY$5,$P342/I331,$P342-SUM($I351:AX351)))</f>
        <v>0</v>
      </c>
      <c r="AZ351" s="4">
        <f>IF(AZ$5&lt;=$D351,0,IF(SUM($D351,I331)&gt;AZ$5,$P342/I331,$P342-SUM($I351:AY351)))</f>
        <v>0</v>
      </c>
      <c r="BA351" s="4">
        <f>IF(BA$5&lt;=$D351,0,IF(SUM($D351,I331)&gt;BA$5,$P342/I331,$P342-SUM($I351:AZ351)))</f>
        <v>0</v>
      </c>
      <c r="BB351" s="4">
        <f>IF(BB$5&lt;=$D351,0,IF(SUM($D351,I331)&gt;BB$5,$P342/I331,$P342-SUM($I351:BA351)))</f>
        <v>0</v>
      </c>
      <c r="BC351" s="4">
        <f>IF(BC$5&lt;=$D351,0,IF(SUM($D351,I331)&gt;BC$5,$P342/I331,$P342-SUM($I351:BB351)))</f>
        <v>0</v>
      </c>
      <c r="BD351" s="4">
        <f>IF(BD$5&lt;=$D351,0,IF(SUM($D351,I331)&gt;BD$5,$P342/I331,$P342-SUM($I351:BC351)))</f>
        <v>0</v>
      </c>
      <c r="BE351" s="4">
        <f>IF(BE$5&lt;=$D351,0,IF(SUM($D351,I331)&gt;BE$5,$P342/I331,$P342-SUM($I351:BD351)))</f>
        <v>0</v>
      </c>
      <c r="BF351" s="4">
        <f>IF(BF$5&lt;=$D351,0,IF(SUM($D351,I331)&gt;BF$5,$P342/I331,$P342-SUM($I351:BE351)))</f>
        <v>0</v>
      </c>
      <c r="BG351" s="4">
        <f>IF(BG$5&lt;=$D351,0,IF(SUM($D351,I331)&gt;BG$5,$P342/I331,$P342-SUM($I351:BF351)))</f>
        <v>0</v>
      </c>
      <c r="BH351" s="4">
        <f>IF(BH$5&lt;=$D351,0,IF(SUM($D351,I331)&gt;BH$5,$P342/I331,$P342-SUM($I351:BG351)))</f>
        <v>0</v>
      </c>
      <c r="BI351" s="4">
        <f>IF(BI$5&lt;=$D351,0,IF(SUM($D351,I331)&gt;BI$5,$P342/I331,$P342-SUM($I351:BH351)))</f>
        <v>0</v>
      </c>
      <c r="BJ351" s="4">
        <f>IF(BJ$5&lt;=$D351,0,IF(SUM($D351,I331)&gt;BJ$5,$P342/I331,$P342-SUM($I351:BI351)))</f>
        <v>0</v>
      </c>
      <c r="BK351" s="4">
        <f>IF(BK$5&lt;=$D351,0,IF(SUM($D351,I331)&gt;BK$5,$P342/I331,$P342-SUM($I351:BJ351)))</f>
        <v>0</v>
      </c>
      <c r="BL351" s="4">
        <f>IF(BL$5&lt;=$D351,0,IF(SUM($D351,I331)&gt;BL$5,$P342/I331,$P342-SUM($I351:BK351)))</f>
        <v>0</v>
      </c>
      <c r="BM351" s="4">
        <f>IF(BM$5&lt;=$D351,0,IF(SUM($D351,I331)&gt;BM$5,$P342/I331,$P342-SUM($I351:BL351)))</f>
        <v>0</v>
      </c>
      <c r="BN351" s="4">
        <f>IF(BN$5&lt;=$D351,0,IF(SUM($D351,I331)&gt;BN$5,$P342/I331,$P342-SUM($I351:BM351)))</f>
        <v>0</v>
      </c>
      <c r="BO351" s="4">
        <f>IF(BO$5&lt;=$D351,0,IF(SUM($D351,I331)&gt;BO$5,$P342/I331,$P342-SUM($I351:BN351)))</f>
        <v>0</v>
      </c>
      <c r="BP351" s="4">
        <f>IF(BP$5&lt;=$D351,0,IF(SUM($D351,I331)&gt;BP$5,$P342/I331,$P342-SUM($I351:BO351)))</f>
        <v>0</v>
      </c>
      <c r="BQ351" s="4">
        <f>IF(BQ$5&lt;=$D351,0,IF(SUM($D351,I331)&gt;BQ$5,$P342/I331,$P342-SUM($I351:BP351)))</f>
        <v>0</v>
      </c>
    </row>
    <row r="352" spans="1:69" ht="12.75" customHeight="1">
      <c r="D352" s="23">
        <f t="shared" si="425"/>
        <v>2018</v>
      </c>
      <c r="E352" s="1" t="s">
        <v>25</v>
      </c>
      <c r="I352" s="34"/>
      <c r="J352" s="4">
        <f>IF(J$5&lt;=$D352,0,IF(SUM($D352,I331)&gt;J$5,$Q342/I331,$Q342-SUM($I352:I352)))</f>
        <v>0</v>
      </c>
      <c r="K352" s="4">
        <f>IF(K$5&lt;=$D352,0,IF(SUM($D352,I331)&gt;K$5,$Q342/I331,$Q342-SUM($I352:J352)))</f>
        <v>0</v>
      </c>
      <c r="L352" s="4">
        <f>IF(L$5&lt;=$D352,0,IF(SUM($D352,I331)&gt;L$5,$Q342/I331,$Q342-SUM($I352:K352)))</f>
        <v>0</v>
      </c>
      <c r="M352" s="4">
        <f>IF(M$5&lt;=$D352,0,IF(SUM($D352,I331)&gt;M$5,$Q342/I331,$Q342-SUM($I352:L352)))</f>
        <v>0</v>
      </c>
      <c r="N352" s="4">
        <f>IF(N$5&lt;=$D352,0,IF(SUM($D352,I331)&gt;N$5,$Q342/I331,$Q342-SUM($I352:M352)))</f>
        <v>0</v>
      </c>
      <c r="O352" s="4">
        <f>IF(O$5&lt;=$D352,0,IF(SUM($D352,I331)&gt;O$5,$Q342/I331,$Q342-SUM($I352:N352)))</f>
        <v>0</v>
      </c>
      <c r="P352" s="4">
        <f>IF(P$5&lt;=$D352,0,IF(SUM($D352,I331)&gt;P$5,$Q342/I331,$Q342-SUM($I352:O352)))</f>
        <v>0</v>
      </c>
      <c r="Q352" s="4">
        <f>IF(Q$5&lt;=$D352,0,IF(SUM($D352,I331)&gt;Q$5,$Q342/I331,$Q342-SUM($I352:P352)))</f>
        <v>0</v>
      </c>
      <c r="R352" s="4">
        <f>IF(R$5&lt;=$D352,0,IF(SUM($D352,I331)&gt;R$5,$Q342/I331,$Q342-SUM($I352:Q352)))</f>
        <v>0</v>
      </c>
      <c r="S352" s="4">
        <f>IF(S$5&lt;=$D352,0,IF(SUM($D352,I331)&gt;S$5,$Q342/I331,$Q342-SUM($I352:R352)))</f>
        <v>0</v>
      </c>
      <c r="T352" s="4">
        <f>IF(T$5&lt;=$D352,0,IF(SUM($D352,I331)&gt;T$5,$Q342/I331,$Q342-SUM($I352:S352)))</f>
        <v>0</v>
      </c>
      <c r="U352" s="4">
        <f>IF(U$5&lt;=$D352,0,IF(SUM($D352,I331)&gt;U$5,$Q342/I331,$Q342-SUM($I352:T352)))</f>
        <v>0</v>
      </c>
      <c r="V352" s="4">
        <f>IF(V$5&lt;=$D352,0,IF(SUM($D352,I331)&gt;V$5,$Q342/I331,$Q342-SUM($I352:U352)))</f>
        <v>0</v>
      </c>
      <c r="W352" s="4">
        <f>IF(W$5&lt;=$D352,0,IF(SUM($D352,I331)&gt;W$5,$Q342/I331,$Q342-SUM($I352:V352)))</f>
        <v>0</v>
      </c>
      <c r="X352" s="4">
        <f>IF(X$5&lt;=$D352,0,IF(SUM($D352,I331)&gt;X$5,$Q342/I331,$Q342-SUM($I352:W352)))</f>
        <v>0</v>
      </c>
      <c r="Y352" s="4">
        <f>IF(Y$5&lt;=$D352,0,IF(SUM($D352,I331)&gt;Y$5,$Q342/I331,$Q342-SUM($I352:X352)))</f>
        <v>0</v>
      </c>
      <c r="Z352" s="4">
        <f>IF(Z$5&lt;=$D352,0,IF(SUM($D352,I331)&gt;Z$5,$Q342/I331,$Q342-SUM($I352:Y352)))</f>
        <v>0</v>
      </c>
      <c r="AA352" s="4">
        <f>IF(AA$5&lt;=$D352,0,IF(SUM($D352,I331)&gt;AA$5,$Q342/I331,$Q342-SUM($I352:Z352)))</f>
        <v>0</v>
      </c>
      <c r="AB352" s="4">
        <f>IF(AB$5&lt;=$D352,0,IF(SUM($D352,I331)&gt;AB$5,$Q342/I331,$Q342-SUM($I352:AA352)))</f>
        <v>0</v>
      </c>
      <c r="AC352" s="4">
        <f>IF(AC$5&lt;=$D352,0,IF(SUM($D352,I331)&gt;AC$5,$Q342/I331,$Q342-SUM($I352:AB352)))</f>
        <v>0</v>
      </c>
      <c r="AD352" s="4">
        <f>IF(AD$5&lt;=$D352,0,IF(SUM($D352,I331)&gt;AD$5,$Q342/I331,$Q342-SUM($I352:AC352)))</f>
        <v>0</v>
      </c>
      <c r="AE352" s="4">
        <f>IF(AE$5&lt;=$D352,0,IF(SUM($D352,I331)&gt;AE$5,$Q342/I331,$Q342-SUM($I352:AD352)))</f>
        <v>0</v>
      </c>
      <c r="AF352" s="4">
        <f>IF(AF$5&lt;=$D352,0,IF(SUM($D352,I331)&gt;AF$5,$Q342/I331,$Q342-SUM($I352:AE352)))</f>
        <v>0</v>
      </c>
      <c r="AG352" s="4">
        <f>IF(AG$5&lt;=$D352,0,IF(SUM($D352,I331)&gt;AG$5,$Q342/I331,$Q342-SUM($I352:AF352)))</f>
        <v>0</v>
      </c>
      <c r="AH352" s="4">
        <f>IF(AH$5&lt;=$D352,0,IF(SUM($D352,I331)&gt;AH$5,$Q342/I331,$Q342-SUM($I352:AG352)))</f>
        <v>0</v>
      </c>
      <c r="AI352" s="4">
        <f>IF(AI$5&lt;=$D352,0,IF(SUM($D352,I331)&gt;AI$5,$Q342/I331,$Q342-SUM($I352:AH352)))</f>
        <v>0</v>
      </c>
      <c r="AJ352" s="4">
        <f>IF(AJ$5&lt;=$D352,0,IF(SUM($D352,I331)&gt;AJ$5,$Q342/I331,$Q342-SUM($I352:AI352)))</f>
        <v>0</v>
      </c>
      <c r="AK352" s="4">
        <f>IF(AK$5&lt;=$D352,0,IF(SUM($D352,I331)&gt;AK$5,$Q342/I331,$Q342-SUM($I352:AJ352)))</f>
        <v>0</v>
      </c>
      <c r="AL352" s="4">
        <f>IF(AL$5&lt;=$D352,0,IF(SUM($D352,I331)&gt;AL$5,$Q342/I331,$Q342-SUM($I352:AK352)))</f>
        <v>0</v>
      </c>
      <c r="AM352" s="4">
        <f>IF(AM$5&lt;=$D352,0,IF(SUM($D352,I331)&gt;AM$5,$Q342/I331,$Q342-SUM($I352:AL352)))</f>
        <v>0</v>
      </c>
      <c r="AN352" s="4">
        <f>IF(AN$5&lt;=$D352,0,IF(SUM($D352,I331)&gt;AN$5,$Q342/I331,$Q342-SUM($I352:AM352)))</f>
        <v>0</v>
      </c>
      <c r="AO352" s="4">
        <f>IF(AO$5&lt;=$D352,0,IF(SUM($D352,I331)&gt;AO$5,$Q342/I331,$Q342-SUM($I352:AN352)))</f>
        <v>0</v>
      </c>
      <c r="AP352" s="4">
        <f>IF(AP$5&lt;=$D352,0,IF(SUM($D352,I331)&gt;AP$5,$Q342/I331,$Q342-SUM($I352:AO352)))</f>
        <v>0</v>
      </c>
      <c r="AQ352" s="4">
        <f>IF(AQ$5&lt;=$D352,0,IF(SUM($D352,I331)&gt;AQ$5,$Q342/I331,$Q342-SUM($I352:AP352)))</f>
        <v>0</v>
      </c>
      <c r="AR352" s="4">
        <f>IF(AR$5&lt;=$D352,0,IF(SUM($D352,I331)&gt;AR$5,$Q342/I331,$Q342-SUM($I352:AQ352)))</f>
        <v>0</v>
      </c>
      <c r="AS352" s="4">
        <f>IF(AS$5&lt;=$D352,0,IF(SUM($D352,I331)&gt;AS$5,$Q342/I331,$Q342-SUM($I352:AR352)))</f>
        <v>0</v>
      </c>
      <c r="AT352" s="4">
        <f>IF(AT$5&lt;=$D352,0,IF(SUM($D352,I331)&gt;AT$5,$Q342/I331,$Q342-SUM($I352:AS352)))</f>
        <v>0</v>
      </c>
      <c r="AU352" s="4">
        <f>IF(AU$5&lt;=$D352,0,IF(SUM($D352,I331)&gt;AU$5,$Q342/I331,$Q342-SUM($I352:AT352)))</f>
        <v>0</v>
      </c>
      <c r="AV352" s="4">
        <f>IF(AV$5&lt;=$D352,0,IF(SUM($D352,I331)&gt;AV$5,$Q342/I331,$Q342-SUM($I352:AU352)))</f>
        <v>0</v>
      </c>
      <c r="AW352" s="4">
        <f>IF(AW$5&lt;=$D352,0,IF(SUM($D352,I331)&gt;AW$5,$Q342/I331,$Q342-SUM($I352:AV352)))</f>
        <v>0</v>
      </c>
      <c r="AX352" s="4">
        <f>IF(AX$5&lt;=$D352,0,IF(SUM($D352,I331)&gt;AX$5,$Q342/I331,$Q342-SUM($I352:AW352)))</f>
        <v>0</v>
      </c>
      <c r="AY352" s="4">
        <f>IF(AY$5&lt;=$D352,0,IF(SUM($D352,I331)&gt;AY$5,$Q342/I331,$Q342-SUM($I352:AX352)))</f>
        <v>0</v>
      </c>
      <c r="AZ352" s="4">
        <f>IF(AZ$5&lt;=$D352,0,IF(SUM($D352,I331)&gt;AZ$5,$Q342/I331,$Q342-SUM($I352:AY352)))</f>
        <v>0</v>
      </c>
      <c r="BA352" s="4">
        <f>IF(BA$5&lt;=$D352,0,IF(SUM($D352,I331)&gt;BA$5,$Q342/I331,$Q342-SUM($I352:AZ352)))</f>
        <v>0</v>
      </c>
      <c r="BB352" s="4">
        <f>IF(BB$5&lt;=$D352,0,IF(SUM($D352,I331)&gt;BB$5,$Q342/I331,$Q342-SUM($I352:BA352)))</f>
        <v>0</v>
      </c>
      <c r="BC352" s="4">
        <f>IF(BC$5&lt;=$D352,0,IF(SUM($D352,I331)&gt;BC$5,$Q342/I331,$Q342-SUM($I352:BB352)))</f>
        <v>0</v>
      </c>
      <c r="BD352" s="4">
        <f>IF(BD$5&lt;=$D352,0,IF(SUM($D352,I331)&gt;BD$5,$Q342/I331,$Q342-SUM($I352:BC352)))</f>
        <v>0</v>
      </c>
      <c r="BE352" s="4">
        <f>IF(BE$5&lt;=$D352,0,IF(SUM($D352,I331)&gt;BE$5,$Q342/I331,$Q342-SUM($I352:BD352)))</f>
        <v>0</v>
      </c>
      <c r="BF352" s="4">
        <f>IF(BF$5&lt;=$D352,0,IF(SUM($D352,I331)&gt;BF$5,$Q342/I331,$Q342-SUM($I352:BE352)))</f>
        <v>0</v>
      </c>
      <c r="BG352" s="4">
        <f>IF(BG$5&lt;=$D352,0,IF(SUM($D352,I331)&gt;BG$5,$Q342/I331,$Q342-SUM($I352:BF352)))</f>
        <v>0</v>
      </c>
      <c r="BH352" s="4">
        <f>IF(BH$5&lt;=$D352,0,IF(SUM($D352,I331)&gt;BH$5,$Q342/I331,$Q342-SUM($I352:BG352)))</f>
        <v>0</v>
      </c>
      <c r="BI352" s="4">
        <f>IF(BI$5&lt;=$D352,0,IF(SUM($D352,I331)&gt;BI$5,$Q342/I331,$Q342-SUM($I352:BH352)))</f>
        <v>0</v>
      </c>
      <c r="BJ352" s="4">
        <f>IF(BJ$5&lt;=$D352,0,IF(SUM($D352,I331)&gt;BJ$5,$Q342/I331,$Q342-SUM($I352:BI352)))</f>
        <v>0</v>
      </c>
      <c r="BK352" s="4">
        <f>IF(BK$5&lt;=$D352,0,IF(SUM($D352,I331)&gt;BK$5,$Q342/I331,$Q342-SUM($I352:BJ352)))</f>
        <v>0</v>
      </c>
      <c r="BL352" s="4">
        <f>IF(BL$5&lt;=$D352,0,IF(SUM($D352,I331)&gt;BL$5,$Q342/I331,$Q342-SUM($I352:BK352)))</f>
        <v>0</v>
      </c>
      <c r="BM352" s="4">
        <f>IF(BM$5&lt;=$D352,0,IF(SUM($D352,I331)&gt;BM$5,$Q342/I331,$Q342-SUM($I352:BL352)))</f>
        <v>0</v>
      </c>
      <c r="BN352" s="4">
        <f>IF(BN$5&lt;=$D352,0,IF(SUM($D352,I331)&gt;BN$5,$Q342/I331,$Q342-SUM($I352:BM352)))</f>
        <v>0</v>
      </c>
      <c r="BO352" s="4">
        <f>IF(BO$5&lt;=$D352,0,IF(SUM($D352,I331)&gt;BO$5,$Q342/I331,$Q342-SUM($I352:BN352)))</f>
        <v>0</v>
      </c>
      <c r="BP352" s="4">
        <f>IF(BP$5&lt;=$D352,0,IF(SUM($D352,I331)&gt;BP$5,$Q342/I331,$Q342-SUM($I352:BO352)))</f>
        <v>0</v>
      </c>
      <c r="BQ352" s="4">
        <f>IF(BQ$5&lt;=$D352,0,IF(SUM($D352,I331)&gt;BQ$5,$Q342/I331,$Q342-SUM($I352:BP352)))</f>
        <v>0</v>
      </c>
    </row>
    <row r="353" spans="4:69" ht="12.75" customHeight="1">
      <c r="D353" s="23">
        <f t="shared" si="425"/>
        <v>2019</v>
      </c>
      <c r="E353" s="1" t="s">
        <v>25</v>
      </c>
      <c r="I353" s="34"/>
      <c r="J353" s="4">
        <f>IF(J$5&lt;=$D353,0,IF(SUM($D353,I331)&gt;J$5,$R342/I331,$R342-SUM($I353:I353)))</f>
        <v>0</v>
      </c>
      <c r="K353" s="4">
        <f>IF(K$5&lt;=$D353,0,IF(SUM($D353,I331)&gt;K$5,$R342/I331,$R342-SUM($I353:J353)))</f>
        <v>0</v>
      </c>
      <c r="L353" s="4">
        <f>IF(L$5&lt;=$D353,0,IF(SUM($D353,I331)&gt;L$5,$R342/I331,$R342-SUM($I353:K353)))</f>
        <v>0</v>
      </c>
      <c r="M353" s="4">
        <f>IF(M$5&lt;=$D353,0,IF(SUM($D353,I331)&gt;M$5,$R342/I331,$R342-SUM($I353:L353)))</f>
        <v>0</v>
      </c>
      <c r="N353" s="4">
        <f>IF(N$5&lt;=$D353,0,IF(SUM($D353,I331)&gt;N$5,$R342/I331,$R342-SUM($I353:M353)))</f>
        <v>0</v>
      </c>
      <c r="O353" s="4">
        <f>IF(O$5&lt;=$D353,0,IF(SUM($D353,I331)&gt;O$5,$R342/I331,$R342-SUM($I353:N353)))</f>
        <v>0</v>
      </c>
      <c r="P353" s="4">
        <f>IF(P$5&lt;=$D353,0,IF(SUM($D353,I331)&gt;P$5,$R342/I331,$R342-SUM($I353:O353)))</f>
        <v>0</v>
      </c>
      <c r="Q353" s="4">
        <f>IF(Q$5&lt;=$D353,0,IF(SUM($D353,I331)&gt;Q$5,$R342/I331,$R342-SUM($I353:P353)))</f>
        <v>0</v>
      </c>
      <c r="R353" s="4">
        <f>IF(R$5&lt;=$D353,0,IF(SUM($D353,I331)&gt;R$5,$R342/I331,$R342-SUM($I353:Q353)))</f>
        <v>0</v>
      </c>
      <c r="S353" s="4">
        <f>IF(S$5&lt;=$D353,0,IF(SUM($D353,I331)&gt;S$5,$R342/I331,$R342-SUM($I353:R353)))</f>
        <v>0</v>
      </c>
      <c r="T353" s="4">
        <f>IF(T$5&lt;=$D353,0,IF(SUM($D353,I331)&gt;T$5,$R342/I331,$R342-SUM($I353:S353)))</f>
        <v>0</v>
      </c>
      <c r="U353" s="4">
        <f>IF(U$5&lt;=$D353,0,IF(SUM($D353,I331)&gt;U$5,$R342/I331,$R342-SUM($I353:T353)))</f>
        <v>0</v>
      </c>
      <c r="V353" s="4">
        <f>IF(V$5&lt;=$D353,0,IF(SUM($D353,I331)&gt;V$5,$R342/I331,$R342-SUM($I353:U353)))</f>
        <v>0</v>
      </c>
      <c r="W353" s="4">
        <f>IF(W$5&lt;=$D353,0,IF(SUM($D353,I331)&gt;W$5,$R342/I331,$R342-SUM($I353:V353)))</f>
        <v>0</v>
      </c>
      <c r="X353" s="4">
        <f>IF(X$5&lt;=$D353,0,IF(SUM($D353,I331)&gt;X$5,$R342/I331,$R342-SUM($I353:W353)))</f>
        <v>0</v>
      </c>
      <c r="Y353" s="4">
        <f>IF(Y$5&lt;=$D353,0,IF(SUM($D353,I331)&gt;Y$5,$R342/I331,$R342-SUM($I353:X353)))</f>
        <v>0</v>
      </c>
      <c r="Z353" s="4">
        <f>IF(Z$5&lt;=$D353,0,IF(SUM($D353,I331)&gt;Z$5,$R342/I331,$R342-SUM($I353:Y353)))</f>
        <v>0</v>
      </c>
      <c r="AA353" s="4">
        <f>IF(AA$5&lt;=$D353,0,IF(SUM($D353,I331)&gt;AA$5,$R342/I331,$R342-SUM($I353:Z353)))</f>
        <v>0</v>
      </c>
      <c r="AB353" s="4">
        <f>IF(AB$5&lt;=$D353,0,IF(SUM($D353,I331)&gt;AB$5,$R342/I331,$R342-SUM($I353:AA353)))</f>
        <v>0</v>
      </c>
      <c r="AC353" s="4">
        <f>IF(AC$5&lt;=$D353,0,IF(SUM($D353,I331)&gt;AC$5,$R342/I331,$R342-SUM($I353:AB353)))</f>
        <v>0</v>
      </c>
      <c r="AD353" s="4">
        <f>IF(AD$5&lt;=$D353,0,IF(SUM($D353,I331)&gt;AD$5,$R342/I331,$R342-SUM($I353:AC353)))</f>
        <v>0</v>
      </c>
      <c r="AE353" s="4">
        <f>IF(AE$5&lt;=$D353,0,IF(SUM($D353,I331)&gt;AE$5,$R342/I331,$R342-SUM($I353:AD353)))</f>
        <v>0</v>
      </c>
      <c r="AF353" s="4">
        <f>IF(AF$5&lt;=$D353,0,IF(SUM($D353,I331)&gt;AF$5,$R342/I331,$R342-SUM($I353:AE353)))</f>
        <v>0</v>
      </c>
      <c r="AG353" s="4">
        <f>IF(AG$5&lt;=$D353,0,IF(SUM($D353,I331)&gt;AG$5,$R342/I331,$R342-SUM($I353:AF353)))</f>
        <v>0</v>
      </c>
      <c r="AH353" s="4">
        <f>IF(AH$5&lt;=$D353,0,IF(SUM($D353,I331)&gt;AH$5,$R342/I331,$R342-SUM($I353:AG353)))</f>
        <v>0</v>
      </c>
      <c r="AI353" s="4">
        <f>IF(AI$5&lt;=$D353,0,IF(SUM($D353,I331)&gt;AI$5,$R342/I331,$R342-SUM($I353:AH353)))</f>
        <v>0</v>
      </c>
      <c r="AJ353" s="4">
        <f>IF(AJ$5&lt;=$D353,0,IF(SUM($D353,I331)&gt;AJ$5,$R342/I331,$R342-SUM($I353:AI353)))</f>
        <v>0</v>
      </c>
      <c r="AK353" s="4">
        <f>IF(AK$5&lt;=$D353,0,IF(SUM($D353,I331)&gt;AK$5,$R342/I331,$R342-SUM($I353:AJ353)))</f>
        <v>0</v>
      </c>
      <c r="AL353" s="4">
        <f>IF(AL$5&lt;=$D353,0,IF(SUM($D353,I331)&gt;AL$5,$R342/I331,$R342-SUM($I353:AK353)))</f>
        <v>0</v>
      </c>
      <c r="AM353" s="4">
        <f>IF(AM$5&lt;=$D353,0,IF(SUM($D353,I331)&gt;AM$5,$R342/I331,$R342-SUM($I353:AL353)))</f>
        <v>0</v>
      </c>
      <c r="AN353" s="4">
        <f>IF(AN$5&lt;=$D353,0,IF(SUM($D353,I331)&gt;AN$5,$R342/I331,$R342-SUM($I353:AM353)))</f>
        <v>0</v>
      </c>
      <c r="AO353" s="4">
        <f>IF(AO$5&lt;=$D353,0,IF(SUM($D353,I331)&gt;AO$5,$R342/I331,$R342-SUM($I353:AN353)))</f>
        <v>0</v>
      </c>
      <c r="AP353" s="4">
        <f>IF(AP$5&lt;=$D353,0,IF(SUM($D353,I331)&gt;AP$5,$R342/I331,$R342-SUM($I353:AO353)))</f>
        <v>0</v>
      </c>
      <c r="AQ353" s="4">
        <f>IF(AQ$5&lt;=$D353,0,IF(SUM($D353,I331)&gt;AQ$5,$R342/I331,$R342-SUM($I353:AP353)))</f>
        <v>0</v>
      </c>
      <c r="AR353" s="4">
        <f>IF(AR$5&lt;=$D353,0,IF(SUM($D353,I331)&gt;AR$5,$R342/I331,$R342-SUM($I353:AQ353)))</f>
        <v>0</v>
      </c>
      <c r="AS353" s="4">
        <f>IF(AS$5&lt;=$D353,0,IF(SUM($D353,I331)&gt;AS$5,$R342/I331,$R342-SUM($I353:AR353)))</f>
        <v>0</v>
      </c>
      <c r="AT353" s="4">
        <f>IF(AT$5&lt;=$D353,0,IF(SUM($D353,I331)&gt;AT$5,$R342/I331,$R342-SUM($I353:AS353)))</f>
        <v>0</v>
      </c>
      <c r="AU353" s="4">
        <f>IF(AU$5&lt;=$D353,0,IF(SUM($D353,I331)&gt;AU$5,$R342/I331,$R342-SUM($I353:AT353)))</f>
        <v>0</v>
      </c>
      <c r="AV353" s="4">
        <f>IF(AV$5&lt;=$D353,0,IF(SUM($D353,I331)&gt;AV$5,$R342/I331,$R342-SUM($I353:AU353)))</f>
        <v>0</v>
      </c>
      <c r="AW353" s="4">
        <f>IF(AW$5&lt;=$D353,0,IF(SUM($D353,I331)&gt;AW$5,$R342/I331,$R342-SUM($I353:AV353)))</f>
        <v>0</v>
      </c>
      <c r="AX353" s="4">
        <f>IF(AX$5&lt;=$D353,0,IF(SUM($D353,I331)&gt;AX$5,$R342/I331,$R342-SUM($I353:AW353)))</f>
        <v>0</v>
      </c>
      <c r="AY353" s="4">
        <f>IF(AY$5&lt;=$D353,0,IF(SUM($D353,I331)&gt;AY$5,$R342/I331,$R342-SUM($I353:AX353)))</f>
        <v>0</v>
      </c>
      <c r="AZ353" s="4">
        <f>IF(AZ$5&lt;=$D353,0,IF(SUM($D353,I331)&gt;AZ$5,$R342/I331,$R342-SUM($I353:AY353)))</f>
        <v>0</v>
      </c>
      <c r="BA353" s="4">
        <f>IF(BA$5&lt;=$D353,0,IF(SUM($D353,I331)&gt;BA$5,$R342/I331,$R342-SUM($I353:AZ353)))</f>
        <v>0</v>
      </c>
      <c r="BB353" s="4">
        <f>IF(BB$5&lt;=$D353,0,IF(SUM($D353,I331)&gt;BB$5,$R342/I331,$R342-SUM($I353:BA353)))</f>
        <v>0</v>
      </c>
      <c r="BC353" s="4">
        <f>IF(BC$5&lt;=$D353,0,IF(SUM($D353,I331)&gt;BC$5,$R342/I331,$R342-SUM($I353:BB353)))</f>
        <v>0</v>
      </c>
      <c r="BD353" s="4">
        <f>IF(BD$5&lt;=$D353,0,IF(SUM($D353,I331)&gt;BD$5,$R342/I331,$R342-SUM($I353:BC353)))</f>
        <v>0</v>
      </c>
      <c r="BE353" s="4">
        <f>IF(BE$5&lt;=$D353,0,IF(SUM($D353,I331)&gt;BE$5,$R342/I331,$R342-SUM($I353:BD353)))</f>
        <v>0</v>
      </c>
      <c r="BF353" s="4">
        <f>IF(BF$5&lt;=$D353,0,IF(SUM($D353,I331)&gt;BF$5,$R342/I331,$R342-SUM($I353:BE353)))</f>
        <v>0</v>
      </c>
      <c r="BG353" s="4">
        <f>IF(BG$5&lt;=$D353,0,IF(SUM($D353,I331)&gt;BG$5,$R342/I331,$R342-SUM($I353:BF353)))</f>
        <v>0</v>
      </c>
      <c r="BH353" s="4">
        <f>IF(BH$5&lt;=$D353,0,IF(SUM($D353,I331)&gt;BH$5,$R342/I331,$R342-SUM($I353:BG353)))</f>
        <v>0</v>
      </c>
      <c r="BI353" s="4">
        <f>IF(BI$5&lt;=$D353,0,IF(SUM($D353,I331)&gt;BI$5,$R342/I331,$R342-SUM($I353:BH353)))</f>
        <v>0</v>
      </c>
      <c r="BJ353" s="4">
        <f>IF(BJ$5&lt;=$D353,0,IF(SUM($D353,I331)&gt;BJ$5,$R342/I331,$R342-SUM($I353:BI353)))</f>
        <v>0</v>
      </c>
      <c r="BK353" s="4">
        <f>IF(BK$5&lt;=$D353,0,IF(SUM($D353,I331)&gt;BK$5,$R342/I331,$R342-SUM($I353:BJ353)))</f>
        <v>0</v>
      </c>
      <c r="BL353" s="4">
        <f>IF(BL$5&lt;=$D353,0,IF(SUM($D353,I331)&gt;BL$5,$R342/I331,$R342-SUM($I353:BK353)))</f>
        <v>0</v>
      </c>
      <c r="BM353" s="4">
        <f>IF(BM$5&lt;=$D353,0,IF(SUM($D353,I331)&gt;BM$5,$R342/I331,$R342-SUM($I353:BL353)))</f>
        <v>0</v>
      </c>
      <c r="BN353" s="4">
        <f>IF(BN$5&lt;=$D353,0,IF(SUM($D353,I331)&gt;BN$5,$R342/I331,$R342-SUM($I353:BM353)))</f>
        <v>0</v>
      </c>
      <c r="BO353" s="4">
        <f>IF(BO$5&lt;=$D353,0,IF(SUM($D353,I331)&gt;BO$5,$R342/I331,$R342-SUM($I353:BN353)))</f>
        <v>0</v>
      </c>
      <c r="BP353" s="4">
        <f>IF(BP$5&lt;=$D353,0,IF(SUM($D353,I331)&gt;BP$5,$R342/I331,$R342-SUM($I353:BO353)))</f>
        <v>0</v>
      </c>
      <c r="BQ353" s="4">
        <f>IF(BQ$5&lt;=$D353,0,IF(SUM($D353,I331)&gt;BQ$5,$R342/I331,$R342-SUM($I353:BP353)))</f>
        <v>0</v>
      </c>
    </row>
    <row r="354" spans="4:69" ht="12.75" customHeight="1">
      <c r="D354" s="23">
        <f t="shared" si="425"/>
        <v>2020</v>
      </c>
      <c r="E354" s="1" t="s">
        <v>25</v>
      </c>
      <c r="I354" s="34"/>
      <c r="J354" s="4">
        <f>IF(J$5&lt;=$D354,0,IF(SUM($D354,I331)&gt;J$5,$S342/I331,$S342-SUM($I354:I354)))</f>
        <v>0</v>
      </c>
      <c r="K354" s="4">
        <f>IF(K$5&lt;=$D354,0,IF(SUM($D354,I331)&gt;K$5,$S342/I331,$S342-SUM($I354:J354)))</f>
        <v>0</v>
      </c>
      <c r="L354" s="4">
        <f>IF(L$5&lt;=$D354,0,IF(SUM($D354,I331)&gt;L$5,$S342/I331,$S342-SUM($I354:K354)))</f>
        <v>0</v>
      </c>
      <c r="M354" s="4">
        <f>IF(M$5&lt;=$D354,0,IF(SUM($D354,I331)&gt;M$5,$S342/I331,$S342-SUM($I354:L354)))</f>
        <v>0</v>
      </c>
      <c r="N354" s="4">
        <f>IF(N$5&lt;=$D354,0,IF(SUM($D354,I331)&gt;N$5,$S342/I331,$S342-SUM($I354:M354)))</f>
        <v>0</v>
      </c>
      <c r="O354" s="4">
        <f>IF(O$5&lt;=$D354,0,IF(SUM($D354,I331)&gt;O$5,$S342/I331,$S342-SUM($I354:N354)))</f>
        <v>0</v>
      </c>
      <c r="P354" s="4">
        <f>IF(P$5&lt;=$D354,0,IF(SUM($D354,I331)&gt;P$5,$S342/I331,$S342-SUM($I354:O354)))</f>
        <v>0</v>
      </c>
      <c r="Q354" s="4">
        <f>IF(Q$5&lt;=$D354,0,IF(SUM($D354,I331)&gt;Q$5,$S342/I331,$S342-SUM($I354:P354)))</f>
        <v>0</v>
      </c>
      <c r="R354" s="4">
        <f>IF(R$5&lt;=$D354,0,IF(SUM($D354,I331)&gt;R$5,$S342/I331,$S342-SUM($I354:Q354)))</f>
        <v>0</v>
      </c>
      <c r="S354" s="4">
        <f>IF(S$5&lt;=$D354,0,IF(SUM($D354,I331)&gt;S$5,$S342/I331,$S342-SUM($I354:R354)))</f>
        <v>0</v>
      </c>
      <c r="T354" s="4">
        <f>IF(T$5&lt;=$D354,0,IF(SUM($D354,I331)&gt;T$5,$S342/I331,$S342-SUM($I354:S354)))</f>
        <v>0</v>
      </c>
      <c r="U354" s="4">
        <f>IF(U$5&lt;=$D354,0,IF(SUM($D354,I331)&gt;U$5,$S342/I331,$S342-SUM($I354:T354)))</f>
        <v>0</v>
      </c>
      <c r="V354" s="4">
        <f>IF(V$5&lt;=$D354,0,IF(SUM($D354,I331)&gt;V$5,$S342/I331,$S342-SUM($I354:U354)))</f>
        <v>0</v>
      </c>
      <c r="W354" s="4">
        <f>IF(W$5&lt;=$D354,0,IF(SUM($D354,I331)&gt;W$5,$S342/I331,$S342-SUM($I354:V354)))</f>
        <v>0</v>
      </c>
      <c r="X354" s="4">
        <f>IF(X$5&lt;=$D354,0,IF(SUM($D354,I331)&gt;X$5,$S342/I331,$S342-SUM($I354:W354)))</f>
        <v>0</v>
      </c>
      <c r="Y354" s="4">
        <f>IF(Y$5&lt;=$D354,0,IF(SUM($D354,I331)&gt;Y$5,$S342/I331,$S342-SUM($I354:X354)))</f>
        <v>0</v>
      </c>
      <c r="Z354" s="4">
        <f>IF(Z$5&lt;=$D354,0,IF(SUM($D354,I331)&gt;Z$5,$S342/I331,$S342-SUM($I354:Y354)))</f>
        <v>0</v>
      </c>
      <c r="AA354" s="4">
        <f>IF(AA$5&lt;=$D354,0,IF(SUM($D354,I331)&gt;AA$5,$S342/I331,$S342-SUM($I354:Z354)))</f>
        <v>0</v>
      </c>
      <c r="AB354" s="4">
        <f>IF(AB$5&lt;=$D354,0,IF(SUM($D354,I331)&gt;AB$5,$S342/I331,$S342-SUM($I354:AA354)))</f>
        <v>0</v>
      </c>
      <c r="AC354" s="4">
        <f>IF(AC$5&lt;=$D354,0,IF(SUM($D354,I331)&gt;AC$5,$S342/I331,$S342-SUM($I354:AB354)))</f>
        <v>0</v>
      </c>
      <c r="AD354" s="4">
        <f>IF(AD$5&lt;=$D354,0,IF(SUM($D354,I331)&gt;AD$5,$S342/I331,$S342-SUM($I354:AC354)))</f>
        <v>0</v>
      </c>
      <c r="AE354" s="4">
        <f>IF(AE$5&lt;=$D354,0,IF(SUM($D354,I331)&gt;AE$5,$S342/I331,$S342-SUM($I354:AD354)))</f>
        <v>0</v>
      </c>
      <c r="AF354" s="4">
        <f>IF(AF$5&lt;=$D354,0,IF(SUM($D354,I331)&gt;AF$5,$S342/I331,$S342-SUM($I354:AE354)))</f>
        <v>0</v>
      </c>
      <c r="AG354" s="4">
        <f>IF(AG$5&lt;=$D354,0,IF(SUM($D354,I331)&gt;AG$5,$S342/I331,$S342-SUM($I354:AF354)))</f>
        <v>0</v>
      </c>
      <c r="AH354" s="4">
        <f>IF(AH$5&lt;=$D354,0,IF(SUM($D354,I331)&gt;AH$5,$S342/I331,$S342-SUM($I354:AG354)))</f>
        <v>0</v>
      </c>
      <c r="AI354" s="4">
        <f>IF(AI$5&lt;=$D354,0,IF(SUM($D354,I331)&gt;AI$5,$S342/I331,$S342-SUM($I354:AH354)))</f>
        <v>0</v>
      </c>
      <c r="AJ354" s="4">
        <f>IF(AJ$5&lt;=$D354,0,IF(SUM($D354,I331)&gt;AJ$5,$S342/I331,$S342-SUM($I354:AI354)))</f>
        <v>0</v>
      </c>
      <c r="AK354" s="4">
        <f>IF(AK$5&lt;=$D354,0,IF(SUM($D354,I331)&gt;AK$5,$S342/I331,$S342-SUM($I354:AJ354)))</f>
        <v>0</v>
      </c>
      <c r="AL354" s="4">
        <f>IF(AL$5&lt;=$D354,0,IF(SUM($D354,I331)&gt;AL$5,$S342/I331,$S342-SUM($I354:AK354)))</f>
        <v>0</v>
      </c>
      <c r="AM354" s="4">
        <f>IF(AM$5&lt;=$D354,0,IF(SUM($D354,I331)&gt;AM$5,$S342/I331,$S342-SUM($I354:AL354)))</f>
        <v>0</v>
      </c>
      <c r="AN354" s="4">
        <f>IF(AN$5&lt;=$D354,0,IF(SUM($D354,I331)&gt;AN$5,$S342/I331,$S342-SUM($I354:AM354)))</f>
        <v>0</v>
      </c>
      <c r="AO354" s="4">
        <f>IF(AO$5&lt;=$D354,0,IF(SUM($D354,I331)&gt;AO$5,$S342/I331,$S342-SUM($I354:AN354)))</f>
        <v>0</v>
      </c>
      <c r="AP354" s="4">
        <f>IF(AP$5&lt;=$D354,0,IF(SUM($D354,I331)&gt;AP$5,$S342/I331,$S342-SUM($I354:AO354)))</f>
        <v>0</v>
      </c>
      <c r="AQ354" s="4">
        <f>IF(AQ$5&lt;=$D354,0,IF(SUM($D354,I331)&gt;AQ$5,$S342/I331,$S342-SUM($I354:AP354)))</f>
        <v>0</v>
      </c>
      <c r="AR354" s="4">
        <f>IF(AR$5&lt;=$D354,0,IF(SUM($D354,I331)&gt;AR$5,$S342/I331,$S342-SUM($I354:AQ354)))</f>
        <v>0</v>
      </c>
      <c r="AS354" s="4">
        <f>IF(AS$5&lt;=$D354,0,IF(SUM($D354,I331)&gt;AS$5,$S342/I331,$S342-SUM($I354:AR354)))</f>
        <v>0</v>
      </c>
      <c r="AT354" s="4">
        <f>IF(AT$5&lt;=$D354,0,IF(SUM($D354,I331)&gt;AT$5,$S342/I331,$S342-SUM($I354:AS354)))</f>
        <v>0</v>
      </c>
      <c r="AU354" s="4">
        <f>IF(AU$5&lt;=$D354,0,IF(SUM($D354,I331)&gt;AU$5,$S342/I331,$S342-SUM($I354:AT354)))</f>
        <v>0</v>
      </c>
      <c r="AV354" s="4">
        <f>IF(AV$5&lt;=$D354,0,IF(SUM($D354,I331)&gt;AV$5,$S342/I331,$S342-SUM($I354:AU354)))</f>
        <v>0</v>
      </c>
      <c r="AW354" s="4">
        <f>IF(AW$5&lt;=$D354,0,IF(SUM($D354,I331)&gt;AW$5,$S342/I331,$S342-SUM($I354:AV354)))</f>
        <v>0</v>
      </c>
      <c r="AX354" s="4">
        <f>IF(AX$5&lt;=$D354,0,IF(SUM($D354,I331)&gt;AX$5,$S342/I331,$S342-SUM($I354:AW354)))</f>
        <v>0</v>
      </c>
      <c r="AY354" s="4">
        <f>IF(AY$5&lt;=$D354,0,IF(SUM($D354,I331)&gt;AY$5,$S342/I331,$S342-SUM($I354:AX354)))</f>
        <v>0</v>
      </c>
      <c r="AZ354" s="4">
        <f>IF(AZ$5&lt;=$D354,0,IF(SUM($D354,I331)&gt;AZ$5,$S342/I331,$S342-SUM($I354:AY354)))</f>
        <v>0</v>
      </c>
      <c r="BA354" s="4">
        <f>IF(BA$5&lt;=$D354,0,IF(SUM($D354,I331)&gt;BA$5,$S342/I331,$S342-SUM($I354:AZ354)))</f>
        <v>0</v>
      </c>
      <c r="BB354" s="4">
        <f>IF(BB$5&lt;=$D354,0,IF(SUM($D354,I331)&gt;BB$5,$S342/I331,$S342-SUM($I354:BA354)))</f>
        <v>0</v>
      </c>
      <c r="BC354" s="4">
        <f>IF(BC$5&lt;=$D354,0,IF(SUM($D354,I331)&gt;BC$5,$S342/I331,$S342-SUM($I354:BB354)))</f>
        <v>0</v>
      </c>
      <c r="BD354" s="4">
        <f>IF(BD$5&lt;=$D354,0,IF(SUM($D354,I331)&gt;BD$5,$S342/I331,$S342-SUM($I354:BC354)))</f>
        <v>0</v>
      </c>
      <c r="BE354" s="4">
        <f>IF(BE$5&lt;=$D354,0,IF(SUM($D354,I331)&gt;BE$5,$S342/I331,$S342-SUM($I354:BD354)))</f>
        <v>0</v>
      </c>
      <c r="BF354" s="4">
        <f>IF(BF$5&lt;=$D354,0,IF(SUM($D354,I331)&gt;BF$5,$S342/I331,$S342-SUM($I354:BE354)))</f>
        <v>0</v>
      </c>
      <c r="BG354" s="4">
        <f>IF(BG$5&lt;=$D354,0,IF(SUM($D354,I331)&gt;BG$5,$S342/I331,$S342-SUM($I354:BF354)))</f>
        <v>0</v>
      </c>
      <c r="BH354" s="4">
        <f>IF(BH$5&lt;=$D354,0,IF(SUM($D354,I331)&gt;BH$5,$S342/I331,$S342-SUM($I354:BG354)))</f>
        <v>0</v>
      </c>
      <c r="BI354" s="4">
        <f>IF(BI$5&lt;=$D354,0,IF(SUM($D354,I331)&gt;BI$5,$S342/I331,$S342-SUM($I354:BH354)))</f>
        <v>0</v>
      </c>
      <c r="BJ354" s="4">
        <f>IF(BJ$5&lt;=$D354,0,IF(SUM($D354,I331)&gt;BJ$5,$S342/I331,$S342-SUM($I354:BI354)))</f>
        <v>0</v>
      </c>
      <c r="BK354" s="4">
        <f>IF(BK$5&lt;=$D354,0,IF(SUM($D354,I331)&gt;BK$5,$S342/I331,$S342-SUM($I354:BJ354)))</f>
        <v>0</v>
      </c>
      <c r="BL354" s="4">
        <f>IF(BL$5&lt;=$D354,0,IF(SUM($D354,I331)&gt;BL$5,$S342/I331,$S342-SUM($I354:BK354)))</f>
        <v>0</v>
      </c>
      <c r="BM354" s="4">
        <f>IF(BM$5&lt;=$D354,0,IF(SUM($D354,I331)&gt;BM$5,$S342/I331,$S342-SUM($I354:BL354)))</f>
        <v>0</v>
      </c>
      <c r="BN354" s="4">
        <f>IF(BN$5&lt;=$D354,0,IF(SUM($D354,I331)&gt;BN$5,$S342/I331,$S342-SUM($I354:BM354)))</f>
        <v>0</v>
      </c>
      <c r="BO354" s="4">
        <f>IF(BO$5&lt;=$D354,0,IF(SUM($D354,I331)&gt;BO$5,$S342/I331,$S342-SUM($I354:BN354)))</f>
        <v>0</v>
      </c>
      <c r="BP354" s="4">
        <f>IF(BP$5&lt;=$D354,0,IF(SUM($D354,I331)&gt;BP$5,$S342/I331,$S342-SUM($I354:BO354)))</f>
        <v>0</v>
      </c>
      <c r="BQ354" s="4">
        <f>IF(BQ$5&lt;=$D354,0,IF(SUM($D354,I331)&gt;BQ$5,$S342/I331,$S342-SUM($I354:BP354)))</f>
        <v>0</v>
      </c>
    </row>
    <row r="355" spans="4:69" ht="12.75" customHeight="1">
      <c r="D355" s="23">
        <f t="shared" si="425"/>
        <v>2021</v>
      </c>
      <c r="E355" s="1" t="s">
        <v>25</v>
      </c>
      <c r="I355" s="34"/>
      <c r="J355" s="4">
        <f>IF(J$5&lt;=$D355,0,IF(SUM($D355,I331)&gt;J$5,$T342/I331,$T342-SUM($I355:I355)))</f>
        <v>0</v>
      </c>
      <c r="K355" s="4">
        <f>IF(K$5&lt;=$D355,0,IF(SUM($D355,I331)&gt;K$5,$T342/I331,$T342-SUM($I355:J355)))</f>
        <v>0</v>
      </c>
      <c r="L355" s="4">
        <f>IF(L$5&lt;=$D355,0,IF(SUM($D355,I331)&gt;L$5,$T342/I331,$T342-SUM($I355:K355)))</f>
        <v>0</v>
      </c>
      <c r="M355" s="4">
        <f>IF(M$5&lt;=$D355,0,IF(SUM($D355,I331)&gt;M$5,$T342/I331,$T342-SUM($I355:L355)))</f>
        <v>0</v>
      </c>
      <c r="N355" s="4">
        <f>IF(N$5&lt;=$D355,0,IF(SUM($D355,I331)&gt;N$5,$T342/I331,$T342-SUM($I355:M355)))</f>
        <v>0</v>
      </c>
      <c r="O355" s="4">
        <f>IF(O$5&lt;=$D355,0,IF(SUM($D355,I331)&gt;O$5,$T342/I331,$T342-SUM($I355:N355)))</f>
        <v>0</v>
      </c>
      <c r="P355" s="4">
        <f>IF(P$5&lt;=$D355,0,IF(SUM($D355,I331)&gt;P$5,$T342/I331,$T342-SUM($I355:O355)))</f>
        <v>0</v>
      </c>
      <c r="Q355" s="4">
        <f>IF(Q$5&lt;=$D355,0,IF(SUM($D355,I331)&gt;Q$5,$T342/I331,$T342-SUM($I355:P355)))</f>
        <v>0</v>
      </c>
      <c r="R355" s="4">
        <f>IF(R$5&lt;=$D355,0,IF(SUM($D355,I331)&gt;R$5,$T342/I331,$T342-SUM($I355:Q355)))</f>
        <v>0</v>
      </c>
      <c r="S355" s="4">
        <f>IF(S$5&lt;=$D355,0,IF(SUM($D355,I331)&gt;S$5,$T342/I331,$T342-SUM($I355:R355)))</f>
        <v>0</v>
      </c>
      <c r="T355" s="4">
        <f>IF(T$5&lt;=$D355,0,IF(SUM($D355,I331)&gt;T$5,$T342/I331,$T342-SUM($I355:S355)))</f>
        <v>0</v>
      </c>
      <c r="U355" s="4">
        <f>IF(U$5&lt;=$D355,0,IF(SUM($D355,I331)&gt;U$5,$T342/I331,$T342-SUM($I355:T355)))</f>
        <v>0</v>
      </c>
      <c r="V355" s="4">
        <f>IF(V$5&lt;=$D355,0,IF(SUM($D355,I331)&gt;V$5,$T342/I331,$T342-SUM($I355:U355)))</f>
        <v>0</v>
      </c>
      <c r="W355" s="4">
        <f>IF(W$5&lt;=$D355,0,IF(SUM($D355,I331)&gt;W$5,$T342/I331,$T342-SUM($I355:V355)))</f>
        <v>0</v>
      </c>
      <c r="X355" s="4">
        <f>IF(X$5&lt;=$D355,0,IF(SUM($D355,I331)&gt;X$5,$T342/I331,$T342-SUM($I355:W355)))</f>
        <v>0</v>
      </c>
      <c r="Y355" s="4">
        <f>IF(Y$5&lt;=$D355,0,IF(SUM($D355,I331)&gt;Y$5,$T342/I331,$T342-SUM($I355:X355)))</f>
        <v>0</v>
      </c>
      <c r="Z355" s="4">
        <f>IF(Z$5&lt;=$D355,0,IF(SUM($D355,I331)&gt;Z$5,$T342/I331,$T342-SUM($I355:Y355)))</f>
        <v>0</v>
      </c>
      <c r="AA355" s="4">
        <f>IF(AA$5&lt;=$D355,0,IF(SUM($D355,I331)&gt;AA$5,$T342/I331,$T342-SUM($I355:Z355)))</f>
        <v>0</v>
      </c>
      <c r="AB355" s="4">
        <f>IF(AB$5&lt;=$D355,0,IF(SUM($D355,I331)&gt;AB$5,$T342/I331,$T342-SUM($I355:AA355)))</f>
        <v>0</v>
      </c>
      <c r="AC355" s="4">
        <f>IF(AC$5&lt;=$D355,0,IF(SUM($D355,I331)&gt;AC$5,$T342/I331,$T342-SUM($I355:AB355)))</f>
        <v>0</v>
      </c>
      <c r="AD355" s="4">
        <f>IF(AD$5&lt;=$D355,0,IF(SUM($D355,I331)&gt;AD$5,$T342/I331,$T342-SUM($I355:AC355)))</f>
        <v>0</v>
      </c>
      <c r="AE355" s="4">
        <f>IF(AE$5&lt;=$D355,0,IF(SUM($D355,I331)&gt;AE$5,$T342/I331,$T342-SUM($I355:AD355)))</f>
        <v>0</v>
      </c>
      <c r="AF355" s="4">
        <f>IF(AF$5&lt;=$D355,0,IF(SUM($D355,I331)&gt;AF$5,$T342/I331,$T342-SUM($I355:AE355)))</f>
        <v>0</v>
      </c>
      <c r="AG355" s="4">
        <f>IF(AG$5&lt;=$D355,0,IF(SUM($D355,I331)&gt;AG$5,$T342/I331,$T342-SUM($I355:AF355)))</f>
        <v>0</v>
      </c>
      <c r="AH355" s="4">
        <f>IF(AH$5&lt;=$D355,0,IF(SUM($D355,I331)&gt;AH$5,$T342/I331,$T342-SUM($I355:AG355)))</f>
        <v>0</v>
      </c>
      <c r="AI355" s="4">
        <f>IF(AI$5&lt;=$D355,0,IF(SUM($D355,I331)&gt;AI$5,$T342/I331,$T342-SUM($I355:AH355)))</f>
        <v>0</v>
      </c>
      <c r="AJ355" s="4">
        <f>IF(AJ$5&lt;=$D355,0,IF(SUM($D355,I331)&gt;AJ$5,$T342/I331,$T342-SUM($I355:AI355)))</f>
        <v>0</v>
      </c>
      <c r="AK355" s="4">
        <f>IF(AK$5&lt;=$D355,0,IF(SUM($D355,I331)&gt;AK$5,$T342/I331,$T342-SUM($I355:AJ355)))</f>
        <v>0</v>
      </c>
      <c r="AL355" s="4">
        <f>IF(AL$5&lt;=$D355,0,IF(SUM($D355,I331)&gt;AL$5,$T342/I331,$T342-SUM($I355:AK355)))</f>
        <v>0</v>
      </c>
      <c r="AM355" s="4">
        <f>IF(AM$5&lt;=$D355,0,IF(SUM($D355,I331)&gt;AM$5,$T342/I331,$T342-SUM($I355:AL355)))</f>
        <v>0</v>
      </c>
      <c r="AN355" s="4">
        <f>IF(AN$5&lt;=$D355,0,IF(SUM($D355,I331)&gt;AN$5,$T342/I331,$T342-SUM($I355:AM355)))</f>
        <v>0</v>
      </c>
      <c r="AO355" s="4">
        <f>IF(AO$5&lt;=$D355,0,IF(SUM($D355,I331)&gt;AO$5,$T342/I331,$T342-SUM($I355:AN355)))</f>
        <v>0</v>
      </c>
      <c r="AP355" s="4">
        <f>IF(AP$5&lt;=$D355,0,IF(SUM($D355,I331)&gt;AP$5,$T342/I331,$T342-SUM($I355:AO355)))</f>
        <v>0</v>
      </c>
      <c r="AQ355" s="4">
        <f>IF(AQ$5&lt;=$D355,0,IF(SUM($D355,I331)&gt;AQ$5,$T342/I331,$T342-SUM($I355:AP355)))</f>
        <v>0</v>
      </c>
      <c r="AR355" s="4">
        <f>IF(AR$5&lt;=$D355,0,IF(SUM($D355,I331)&gt;AR$5,$T342/I331,$T342-SUM($I355:AQ355)))</f>
        <v>0</v>
      </c>
      <c r="AS355" s="4">
        <f>IF(AS$5&lt;=$D355,0,IF(SUM($D355,I331)&gt;AS$5,$T342/I331,$T342-SUM($I355:AR355)))</f>
        <v>0</v>
      </c>
      <c r="AT355" s="4">
        <f>IF(AT$5&lt;=$D355,0,IF(SUM($D355,I331)&gt;AT$5,$T342/I331,$T342-SUM($I355:AS355)))</f>
        <v>0</v>
      </c>
      <c r="AU355" s="4">
        <f>IF(AU$5&lt;=$D355,0,IF(SUM($D355,I331)&gt;AU$5,$T342/I331,$T342-SUM($I355:AT355)))</f>
        <v>0</v>
      </c>
      <c r="AV355" s="4">
        <f>IF(AV$5&lt;=$D355,0,IF(SUM($D355,I331)&gt;AV$5,$T342/I331,$T342-SUM($I355:AU355)))</f>
        <v>0</v>
      </c>
      <c r="AW355" s="4">
        <f>IF(AW$5&lt;=$D355,0,IF(SUM($D355,I331)&gt;AW$5,$T342/I331,$T342-SUM($I355:AV355)))</f>
        <v>0</v>
      </c>
      <c r="AX355" s="4">
        <f>IF(AX$5&lt;=$D355,0,IF(SUM($D355,I331)&gt;AX$5,$T342/I331,$T342-SUM($I355:AW355)))</f>
        <v>0</v>
      </c>
      <c r="AY355" s="4">
        <f>IF(AY$5&lt;=$D355,0,IF(SUM($D355,I331)&gt;AY$5,$T342/I331,$T342-SUM($I355:AX355)))</f>
        <v>0</v>
      </c>
      <c r="AZ355" s="4">
        <f>IF(AZ$5&lt;=$D355,0,IF(SUM($D355,I331)&gt;AZ$5,$T342/I331,$T342-SUM($I355:AY355)))</f>
        <v>0</v>
      </c>
      <c r="BA355" s="4">
        <f>IF(BA$5&lt;=$D355,0,IF(SUM($D355,I331)&gt;BA$5,$T342/I331,$T342-SUM($I355:AZ355)))</f>
        <v>0</v>
      </c>
      <c r="BB355" s="4">
        <f>IF(BB$5&lt;=$D355,0,IF(SUM($D355,I331)&gt;BB$5,$T342/I331,$T342-SUM($I355:BA355)))</f>
        <v>0</v>
      </c>
      <c r="BC355" s="4">
        <f>IF(BC$5&lt;=$D355,0,IF(SUM($D355,I331)&gt;BC$5,$T342/I331,$T342-SUM($I355:BB355)))</f>
        <v>0</v>
      </c>
      <c r="BD355" s="4">
        <f>IF(BD$5&lt;=$D355,0,IF(SUM($D355,I331)&gt;BD$5,$T342/I331,$T342-SUM($I355:BC355)))</f>
        <v>0</v>
      </c>
      <c r="BE355" s="4">
        <f>IF(BE$5&lt;=$D355,0,IF(SUM($D355,I331)&gt;BE$5,$T342/I331,$T342-SUM($I355:BD355)))</f>
        <v>0</v>
      </c>
      <c r="BF355" s="4">
        <f>IF(BF$5&lt;=$D355,0,IF(SUM($D355,I331)&gt;BF$5,$T342/I331,$T342-SUM($I355:BE355)))</f>
        <v>0</v>
      </c>
      <c r="BG355" s="4">
        <f>IF(BG$5&lt;=$D355,0,IF(SUM($D355,I331)&gt;BG$5,$T342/I331,$T342-SUM($I355:BF355)))</f>
        <v>0</v>
      </c>
      <c r="BH355" s="4">
        <f>IF(BH$5&lt;=$D355,0,IF(SUM($D355,I331)&gt;BH$5,$T342/I331,$T342-SUM($I355:BG355)))</f>
        <v>0</v>
      </c>
      <c r="BI355" s="4">
        <f>IF(BI$5&lt;=$D355,0,IF(SUM($D355,I331)&gt;BI$5,$T342/I331,$T342-SUM($I355:BH355)))</f>
        <v>0</v>
      </c>
      <c r="BJ355" s="4">
        <f>IF(BJ$5&lt;=$D355,0,IF(SUM($D355,I331)&gt;BJ$5,$T342/I331,$T342-SUM($I355:BI355)))</f>
        <v>0</v>
      </c>
      <c r="BK355" s="4">
        <f>IF(BK$5&lt;=$D355,0,IF(SUM($D355,I331)&gt;BK$5,$T342/I331,$T342-SUM($I355:BJ355)))</f>
        <v>0</v>
      </c>
      <c r="BL355" s="4">
        <f>IF(BL$5&lt;=$D355,0,IF(SUM($D355,I331)&gt;BL$5,$T342/I331,$T342-SUM($I355:BK355)))</f>
        <v>0</v>
      </c>
      <c r="BM355" s="4">
        <f>IF(BM$5&lt;=$D355,0,IF(SUM($D355,I331)&gt;BM$5,$T342/I331,$T342-SUM($I355:BL355)))</f>
        <v>0</v>
      </c>
      <c r="BN355" s="4">
        <f>IF(BN$5&lt;=$D355,0,IF(SUM($D355,I331)&gt;BN$5,$T342/I331,$T342-SUM($I355:BM355)))</f>
        <v>0</v>
      </c>
      <c r="BO355" s="4">
        <f>IF(BO$5&lt;=$D355,0,IF(SUM($D355,I331)&gt;BO$5,$T342/I331,$T342-SUM($I355:BN355)))</f>
        <v>0</v>
      </c>
      <c r="BP355" s="4">
        <f>IF(BP$5&lt;=$D355,0,IF(SUM($D355,I331)&gt;BP$5,$T342/I331,$T342-SUM($I355:BO355)))</f>
        <v>0</v>
      </c>
      <c r="BQ355" s="4">
        <f>IF(BQ$5&lt;=$D355,0,IF(SUM($D355,I331)&gt;BQ$5,$T342/I331,$T342-SUM($I355:BP355)))</f>
        <v>0</v>
      </c>
    </row>
    <row r="356" spans="4:69" ht="12.75" customHeight="1">
      <c r="D356" s="23">
        <f t="shared" si="425"/>
        <v>2022</v>
      </c>
      <c r="E356" s="1" t="s">
        <v>25</v>
      </c>
      <c r="I356" s="34"/>
      <c r="J356" s="4">
        <f>IF(J$5&lt;=$D356,0,IF(SUM($D356,I331)&gt;J$5,$U342/I331,$U342-SUM($I356:I356)))</f>
        <v>0</v>
      </c>
      <c r="K356" s="4">
        <f>IF(K$5&lt;=$D356,0,IF(SUM($D356,I331)&gt;K$5,$U342/I331,$U342-SUM($I356:J356)))</f>
        <v>0</v>
      </c>
      <c r="L356" s="4">
        <f>IF(L$5&lt;=$D356,0,IF(SUM($D356,I331)&gt;L$5,$U342/I331,$U342-SUM($I356:K356)))</f>
        <v>0</v>
      </c>
      <c r="M356" s="4">
        <f>IF(M$5&lt;=$D356,0,IF(SUM($D356,I331)&gt;M$5,$U342/I331,$U342-SUM($I356:L356)))</f>
        <v>0</v>
      </c>
      <c r="N356" s="4">
        <f>IF(N$5&lt;=$D356,0,IF(SUM($D356,I331)&gt;N$5,$U342/I331,$U342-SUM($I356:M356)))</f>
        <v>0</v>
      </c>
      <c r="O356" s="4">
        <f>IF(O$5&lt;=$D356,0,IF(SUM($D356,I331)&gt;O$5,$U342/I331,$U342-SUM($I356:N356)))</f>
        <v>0</v>
      </c>
      <c r="P356" s="4">
        <f>IF(P$5&lt;=$D356,0,IF(SUM($D356,I331)&gt;P$5,$U342/I331,$U342-SUM($I356:O356)))</f>
        <v>0</v>
      </c>
      <c r="Q356" s="4">
        <f>IF(Q$5&lt;=$D356,0,IF(SUM($D356,I331)&gt;Q$5,$U342/I331,$U342-SUM($I356:P356)))</f>
        <v>0</v>
      </c>
      <c r="R356" s="4">
        <f>IF(R$5&lt;=$D356,0,IF(SUM($D356,I331)&gt;R$5,$U342/I331,$U342-SUM($I356:Q356)))</f>
        <v>0</v>
      </c>
      <c r="S356" s="4">
        <f>IF(S$5&lt;=$D356,0,IF(SUM($D356,I331)&gt;S$5,$U342/I331,$U342-SUM($I356:R356)))</f>
        <v>0</v>
      </c>
      <c r="T356" s="4">
        <f>IF(T$5&lt;=$D356,0,IF(SUM($D356,I331)&gt;T$5,$U342/I331,$U342-SUM($I356:S356)))</f>
        <v>0</v>
      </c>
      <c r="U356" s="4">
        <f>IF(U$5&lt;=$D356,0,IF(SUM($D356,I331)&gt;U$5,$U342/I331,$U342-SUM($I356:T356)))</f>
        <v>0</v>
      </c>
      <c r="V356" s="4">
        <f>IF(V$5&lt;=$D356,0,IF(SUM($D356,I331)&gt;V$5,$U342/I331,$U342-SUM($I356:U356)))</f>
        <v>0</v>
      </c>
      <c r="W356" s="4">
        <f>IF(W$5&lt;=$D356,0,IF(SUM($D356,I331)&gt;W$5,$U342/I331,$U342-SUM($I356:V356)))</f>
        <v>0</v>
      </c>
      <c r="X356" s="4">
        <f>IF(X$5&lt;=$D356,0,IF(SUM($D356,I331)&gt;X$5,$U342/I331,$U342-SUM($I356:W356)))</f>
        <v>0</v>
      </c>
      <c r="Y356" s="4">
        <f>IF(Y$5&lt;=$D356,0,IF(SUM($D356,I331)&gt;Y$5,$U342/I331,$U342-SUM($I356:X356)))</f>
        <v>0</v>
      </c>
      <c r="Z356" s="4">
        <f>IF(Z$5&lt;=$D356,0,IF(SUM($D356,I331)&gt;Z$5,$U342/I331,$U342-SUM($I356:Y356)))</f>
        <v>0</v>
      </c>
      <c r="AA356" s="4">
        <f>IF(AA$5&lt;=$D356,0,IF(SUM($D356,I331)&gt;AA$5,$U342/I331,$U342-SUM($I356:Z356)))</f>
        <v>0</v>
      </c>
      <c r="AB356" s="4">
        <f>IF(AB$5&lt;=$D356,0,IF(SUM($D356,I331)&gt;AB$5,$U342/I331,$U342-SUM($I356:AA356)))</f>
        <v>0</v>
      </c>
      <c r="AC356" s="4">
        <f>IF(AC$5&lt;=$D356,0,IF(SUM($D356,I331)&gt;AC$5,$U342/I331,$U342-SUM($I356:AB356)))</f>
        <v>0</v>
      </c>
      <c r="AD356" s="4">
        <f>IF(AD$5&lt;=$D356,0,IF(SUM($D356,I331)&gt;AD$5,$U342/I331,$U342-SUM($I356:AC356)))</f>
        <v>0</v>
      </c>
      <c r="AE356" s="4">
        <f>IF(AE$5&lt;=$D356,0,IF(SUM($D356,I331)&gt;AE$5,$U342/I331,$U342-SUM($I356:AD356)))</f>
        <v>0</v>
      </c>
      <c r="AF356" s="4">
        <f>IF(AF$5&lt;=$D356,0,IF(SUM($D356,I331)&gt;AF$5,$U342/I331,$U342-SUM($I356:AE356)))</f>
        <v>0</v>
      </c>
      <c r="AG356" s="4">
        <f>IF(AG$5&lt;=$D356,0,IF(SUM($D356,I331)&gt;AG$5,$U342/I331,$U342-SUM($I356:AF356)))</f>
        <v>0</v>
      </c>
      <c r="AH356" s="4">
        <f>IF(AH$5&lt;=$D356,0,IF(SUM($D356,I331)&gt;AH$5,$U342/I331,$U342-SUM($I356:AG356)))</f>
        <v>0</v>
      </c>
      <c r="AI356" s="4">
        <f>IF(AI$5&lt;=$D356,0,IF(SUM($D356,I331)&gt;AI$5,$U342/I331,$U342-SUM($I356:AH356)))</f>
        <v>0</v>
      </c>
      <c r="AJ356" s="4">
        <f>IF(AJ$5&lt;=$D356,0,IF(SUM($D356,I331)&gt;AJ$5,$U342/I331,$U342-SUM($I356:AI356)))</f>
        <v>0</v>
      </c>
      <c r="AK356" s="4">
        <f>IF(AK$5&lt;=$D356,0,IF(SUM($D356,I331)&gt;AK$5,$U342/I331,$U342-SUM($I356:AJ356)))</f>
        <v>0</v>
      </c>
      <c r="AL356" s="4">
        <f>IF(AL$5&lt;=$D356,0,IF(SUM($D356,I331)&gt;AL$5,$U342/I331,$U342-SUM($I356:AK356)))</f>
        <v>0</v>
      </c>
      <c r="AM356" s="4">
        <f>IF(AM$5&lt;=$D356,0,IF(SUM($D356,I331)&gt;AM$5,$U342/I331,$U342-SUM($I356:AL356)))</f>
        <v>0</v>
      </c>
      <c r="AN356" s="4">
        <f>IF(AN$5&lt;=$D356,0,IF(SUM($D356,I331)&gt;AN$5,$U342/I331,$U342-SUM($I356:AM356)))</f>
        <v>0</v>
      </c>
      <c r="AO356" s="4">
        <f>IF(AO$5&lt;=$D356,0,IF(SUM($D356,I331)&gt;AO$5,$U342/I331,$U342-SUM($I356:AN356)))</f>
        <v>0</v>
      </c>
      <c r="AP356" s="4">
        <f>IF(AP$5&lt;=$D356,0,IF(SUM($D356,I331)&gt;AP$5,$U342/I331,$U342-SUM($I356:AO356)))</f>
        <v>0</v>
      </c>
      <c r="AQ356" s="4">
        <f>IF(AQ$5&lt;=$D356,0,IF(SUM($D356,I331)&gt;AQ$5,$U342/I331,$U342-SUM($I356:AP356)))</f>
        <v>0</v>
      </c>
      <c r="AR356" s="4">
        <f>IF(AR$5&lt;=$D356,0,IF(SUM($D356,I331)&gt;AR$5,$U342/I331,$U342-SUM($I356:AQ356)))</f>
        <v>0</v>
      </c>
      <c r="AS356" s="4">
        <f>IF(AS$5&lt;=$D356,0,IF(SUM($D356,I331)&gt;AS$5,$U342/I331,$U342-SUM($I356:AR356)))</f>
        <v>0</v>
      </c>
      <c r="AT356" s="4">
        <f>IF(AT$5&lt;=$D356,0,IF(SUM($D356,I331)&gt;AT$5,$U342/I331,$U342-SUM($I356:AS356)))</f>
        <v>0</v>
      </c>
      <c r="AU356" s="4">
        <f>IF(AU$5&lt;=$D356,0,IF(SUM($D356,I331)&gt;AU$5,$U342/I331,$U342-SUM($I356:AT356)))</f>
        <v>0</v>
      </c>
      <c r="AV356" s="4">
        <f>IF(AV$5&lt;=$D356,0,IF(SUM($D356,I331)&gt;AV$5,$U342/I331,$U342-SUM($I356:AU356)))</f>
        <v>0</v>
      </c>
      <c r="AW356" s="4">
        <f>IF(AW$5&lt;=$D356,0,IF(SUM($D356,I331)&gt;AW$5,$U342/I331,$U342-SUM($I356:AV356)))</f>
        <v>0</v>
      </c>
      <c r="AX356" s="4">
        <f>IF(AX$5&lt;=$D356,0,IF(SUM($D356,I331)&gt;AX$5,$U342/I331,$U342-SUM($I356:AW356)))</f>
        <v>0</v>
      </c>
      <c r="AY356" s="4">
        <f>IF(AY$5&lt;=$D356,0,IF(SUM($D356,I331)&gt;AY$5,$U342/I331,$U342-SUM($I356:AX356)))</f>
        <v>0</v>
      </c>
      <c r="AZ356" s="4">
        <f>IF(AZ$5&lt;=$D356,0,IF(SUM($D356,I331)&gt;AZ$5,$U342/I331,$U342-SUM($I356:AY356)))</f>
        <v>0</v>
      </c>
      <c r="BA356" s="4">
        <f>IF(BA$5&lt;=$D356,0,IF(SUM($D356,I331)&gt;BA$5,$U342/I331,$U342-SUM($I356:AZ356)))</f>
        <v>0</v>
      </c>
      <c r="BB356" s="4">
        <f>IF(BB$5&lt;=$D356,0,IF(SUM($D356,I331)&gt;BB$5,$U342/I331,$U342-SUM($I356:BA356)))</f>
        <v>0</v>
      </c>
      <c r="BC356" s="4">
        <f>IF(BC$5&lt;=$D356,0,IF(SUM($D356,I331)&gt;BC$5,$U342/I331,$U342-SUM($I356:BB356)))</f>
        <v>0</v>
      </c>
      <c r="BD356" s="4">
        <f>IF(BD$5&lt;=$D356,0,IF(SUM($D356,I331)&gt;BD$5,$U342/I331,$U342-SUM($I356:BC356)))</f>
        <v>0</v>
      </c>
      <c r="BE356" s="4">
        <f>IF(BE$5&lt;=$D356,0,IF(SUM($D356,I331)&gt;BE$5,$U342/I331,$U342-SUM($I356:BD356)))</f>
        <v>0</v>
      </c>
      <c r="BF356" s="4">
        <f>IF(BF$5&lt;=$D356,0,IF(SUM($D356,I331)&gt;BF$5,$U342/I331,$U342-SUM($I356:BE356)))</f>
        <v>0</v>
      </c>
      <c r="BG356" s="4">
        <f>IF(BG$5&lt;=$D356,0,IF(SUM($D356,I331)&gt;BG$5,$U342/I331,$U342-SUM($I356:BF356)))</f>
        <v>0</v>
      </c>
      <c r="BH356" s="4">
        <f>IF(BH$5&lt;=$D356,0,IF(SUM($D356,I331)&gt;BH$5,$U342/I331,$U342-SUM($I356:BG356)))</f>
        <v>0</v>
      </c>
      <c r="BI356" s="4">
        <f>IF(BI$5&lt;=$D356,0,IF(SUM($D356,I331)&gt;BI$5,$U342/I331,$U342-SUM($I356:BH356)))</f>
        <v>0</v>
      </c>
      <c r="BJ356" s="4">
        <f>IF(BJ$5&lt;=$D356,0,IF(SUM($D356,I331)&gt;BJ$5,$U342/I331,$U342-SUM($I356:BI356)))</f>
        <v>0</v>
      </c>
      <c r="BK356" s="4">
        <f>IF(BK$5&lt;=$D356,0,IF(SUM($D356,I331)&gt;BK$5,$U342/I331,$U342-SUM($I356:BJ356)))</f>
        <v>0</v>
      </c>
      <c r="BL356" s="4">
        <f>IF(BL$5&lt;=$D356,0,IF(SUM($D356,I331)&gt;BL$5,$U342/I331,$U342-SUM($I356:BK356)))</f>
        <v>0</v>
      </c>
      <c r="BM356" s="4">
        <f>IF(BM$5&lt;=$D356,0,IF(SUM($D356,I331)&gt;BM$5,$U342/I331,$U342-SUM($I356:BL356)))</f>
        <v>0</v>
      </c>
      <c r="BN356" s="4">
        <f>IF(BN$5&lt;=$D356,0,IF(SUM($D356,I331)&gt;BN$5,$U342/I331,$U342-SUM($I356:BM356)))</f>
        <v>0</v>
      </c>
      <c r="BO356" s="4">
        <f>IF(BO$5&lt;=$D356,0,IF(SUM($D356,I331)&gt;BO$5,$U342/I331,$U342-SUM($I356:BN356)))</f>
        <v>0</v>
      </c>
      <c r="BP356" s="4">
        <f>IF(BP$5&lt;=$D356,0,IF(SUM($D356,I331)&gt;BP$5,$U342/I331,$U342-SUM($I356:BO356)))</f>
        <v>0</v>
      </c>
      <c r="BQ356" s="4">
        <f>IF(BQ$5&lt;=$D356,0,IF(SUM($D356,I331)&gt;BQ$5,$U342/I331,$U342-SUM($I356:BP356)))</f>
        <v>0</v>
      </c>
    </row>
    <row r="357" spans="4:69" ht="12.75" customHeight="1">
      <c r="D357" s="23">
        <f t="shared" si="425"/>
        <v>2023</v>
      </c>
      <c r="E357" s="1" t="s">
        <v>25</v>
      </c>
      <c r="I357" s="34"/>
      <c r="J357" s="4">
        <f>IF(J$5&lt;=$D357,0,IF(SUM($D357,I331)&gt;J$5,$V342/I331,$V342-SUM($I357:I357)))</f>
        <v>0</v>
      </c>
      <c r="K357" s="4">
        <f>IF(K$5&lt;=$D357,0,IF(SUM($D357,I331)&gt;K$5,$V342/I331,$V342-SUM($I357:J357)))</f>
        <v>0</v>
      </c>
      <c r="L357" s="4">
        <f>IF(L$5&lt;=$D357,0,IF(SUM($D357,I331)&gt;L$5,$V342/I331,$V342-SUM($I357:K357)))</f>
        <v>0</v>
      </c>
      <c r="M357" s="4">
        <f>IF(M$5&lt;=$D357,0,IF(SUM($D357,I331)&gt;M$5,$V342/I331,$V342-SUM($I357:L357)))</f>
        <v>0</v>
      </c>
      <c r="N357" s="4">
        <f>IF(N$5&lt;=$D357,0,IF(SUM($D357,I331)&gt;N$5,$V342/I331,$V342-SUM($I357:M357)))</f>
        <v>0</v>
      </c>
      <c r="O357" s="4">
        <f>IF(O$5&lt;=$D357,0,IF(SUM($D357,I331)&gt;O$5,$V342/I331,$V342-SUM($I357:N357)))</f>
        <v>0</v>
      </c>
      <c r="P357" s="4">
        <f>IF(P$5&lt;=$D357,0,IF(SUM($D357,I331)&gt;P$5,$V342/I331,$V342-SUM($I357:O357)))</f>
        <v>0</v>
      </c>
      <c r="Q357" s="4">
        <f>IF(Q$5&lt;=$D357,0,IF(SUM($D357,I331)&gt;Q$5,$V342/I331,$V342-SUM($I357:P357)))</f>
        <v>0</v>
      </c>
      <c r="R357" s="4">
        <f>IF(R$5&lt;=$D357,0,IF(SUM($D357,I331)&gt;R$5,$V342/I331,$V342-SUM($I357:Q357)))</f>
        <v>0</v>
      </c>
      <c r="S357" s="4">
        <f>IF(S$5&lt;=$D357,0,IF(SUM($D357,I331)&gt;S$5,$V342/I331,$V342-SUM($I357:R357)))</f>
        <v>0</v>
      </c>
      <c r="T357" s="4">
        <f>IF(T$5&lt;=$D357,0,IF(SUM($D357,I331)&gt;T$5,$V342/I331,$V342-SUM($I357:S357)))</f>
        <v>0</v>
      </c>
      <c r="U357" s="4">
        <f>IF(U$5&lt;=$D357,0,IF(SUM($D357,I331)&gt;U$5,$V342/I331,$V342-SUM($I357:T357)))</f>
        <v>0</v>
      </c>
      <c r="V357" s="4">
        <f>IF(V$5&lt;=$D357,0,IF(SUM($D357,I331)&gt;V$5,$V342/I331,$V342-SUM($I357:U357)))</f>
        <v>0</v>
      </c>
      <c r="W357" s="4">
        <f>IF(W$5&lt;=$D357,0,IF(SUM($D357,I331)&gt;W$5,$V342/I331,$V342-SUM($I357:V357)))</f>
        <v>0</v>
      </c>
      <c r="X357" s="4">
        <f>IF(X$5&lt;=$D357,0,IF(SUM($D357,I331)&gt;X$5,$V342/I331,$V342-SUM($I357:W357)))</f>
        <v>0</v>
      </c>
      <c r="Y357" s="4">
        <f>IF(Y$5&lt;=$D357,0,IF(SUM($D357,I331)&gt;Y$5,$V342/I331,$V342-SUM($I357:X357)))</f>
        <v>0</v>
      </c>
      <c r="Z357" s="4">
        <f>IF(Z$5&lt;=$D357,0,IF(SUM($D357,I331)&gt;Z$5,$V342/I331,$V342-SUM($I357:Y357)))</f>
        <v>0</v>
      </c>
      <c r="AA357" s="4">
        <f>IF(AA$5&lt;=$D357,0,IF(SUM($D357,I331)&gt;AA$5,$V342/I331,$V342-SUM($I357:Z357)))</f>
        <v>0</v>
      </c>
      <c r="AB357" s="4">
        <f>IF(AB$5&lt;=$D357,0,IF(SUM($D357,I331)&gt;AB$5,$V342/I331,$V342-SUM($I357:AA357)))</f>
        <v>0</v>
      </c>
      <c r="AC357" s="4">
        <f>IF(AC$5&lt;=$D357,0,IF(SUM($D357,I331)&gt;AC$5,$V342/I331,$V342-SUM($I357:AB357)))</f>
        <v>0</v>
      </c>
      <c r="AD357" s="4">
        <f>IF(AD$5&lt;=$D357,0,IF(SUM($D357,I331)&gt;AD$5,$V342/I331,$V342-SUM($I357:AC357)))</f>
        <v>0</v>
      </c>
      <c r="AE357" s="4">
        <f>IF(AE$5&lt;=$D357,0,IF(SUM($D357,I331)&gt;AE$5,$V342/I331,$V342-SUM($I357:AD357)))</f>
        <v>0</v>
      </c>
      <c r="AF357" s="4">
        <f>IF(AF$5&lt;=$D357,0,IF(SUM($D357,I331)&gt;AF$5,$V342/I331,$V342-SUM($I357:AE357)))</f>
        <v>0</v>
      </c>
      <c r="AG357" s="4">
        <f>IF(AG$5&lt;=$D357,0,IF(SUM($D357,I331)&gt;AG$5,$V342/I331,$V342-SUM($I357:AF357)))</f>
        <v>0</v>
      </c>
      <c r="AH357" s="4">
        <f>IF(AH$5&lt;=$D357,0,IF(SUM($D357,I331)&gt;AH$5,$V342/I331,$V342-SUM($I357:AG357)))</f>
        <v>0</v>
      </c>
      <c r="AI357" s="4">
        <f>IF(AI$5&lt;=$D357,0,IF(SUM($D357,I331)&gt;AI$5,$V342/I331,$V342-SUM($I357:AH357)))</f>
        <v>0</v>
      </c>
      <c r="AJ357" s="4">
        <f>IF(AJ$5&lt;=$D357,0,IF(SUM($D357,I331)&gt;AJ$5,$V342/I331,$V342-SUM($I357:AI357)))</f>
        <v>0</v>
      </c>
      <c r="AK357" s="4">
        <f>IF(AK$5&lt;=$D357,0,IF(SUM($D357,I331)&gt;AK$5,$V342/I331,$V342-SUM($I357:AJ357)))</f>
        <v>0</v>
      </c>
      <c r="AL357" s="4">
        <f>IF(AL$5&lt;=$D357,0,IF(SUM($D357,I331)&gt;AL$5,$V342/I331,$V342-SUM($I357:AK357)))</f>
        <v>0</v>
      </c>
      <c r="AM357" s="4">
        <f>IF(AM$5&lt;=$D357,0,IF(SUM($D357,I331)&gt;AM$5,$V342/I331,$V342-SUM($I357:AL357)))</f>
        <v>0</v>
      </c>
      <c r="AN357" s="4">
        <f>IF(AN$5&lt;=$D357,0,IF(SUM($D357,I331)&gt;AN$5,$V342/I331,$V342-SUM($I357:AM357)))</f>
        <v>0</v>
      </c>
      <c r="AO357" s="4">
        <f>IF(AO$5&lt;=$D357,0,IF(SUM($D357,I331)&gt;AO$5,$V342/I331,$V342-SUM($I357:AN357)))</f>
        <v>0</v>
      </c>
      <c r="AP357" s="4">
        <f>IF(AP$5&lt;=$D357,0,IF(SUM($D357,I331)&gt;AP$5,$V342/I331,$V342-SUM($I357:AO357)))</f>
        <v>0</v>
      </c>
      <c r="AQ357" s="4">
        <f>IF(AQ$5&lt;=$D357,0,IF(SUM($D357,I331)&gt;AQ$5,$V342/I331,$V342-SUM($I357:AP357)))</f>
        <v>0</v>
      </c>
      <c r="AR357" s="4">
        <f>IF(AR$5&lt;=$D357,0,IF(SUM($D357,I331)&gt;AR$5,$V342/I331,$V342-SUM($I357:AQ357)))</f>
        <v>0</v>
      </c>
      <c r="AS357" s="4">
        <f>IF(AS$5&lt;=$D357,0,IF(SUM($D357,I331)&gt;AS$5,$V342/I331,$V342-SUM($I357:AR357)))</f>
        <v>0</v>
      </c>
      <c r="AT357" s="4">
        <f>IF(AT$5&lt;=$D357,0,IF(SUM($D357,I331)&gt;AT$5,$V342/I331,$V342-SUM($I357:AS357)))</f>
        <v>0</v>
      </c>
      <c r="AU357" s="4">
        <f>IF(AU$5&lt;=$D357,0,IF(SUM($D357,I331)&gt;AU$5,$V342/I331,$V342-SUM($I357:AT357)))</f>
        <v>0</v>
      </c>
      <c r="AV357" s="4">
        <f>IF(AV$5&lt;=$D357,0,IF(SUM($D357,I331)&gt;AV$5,$V342/I331,$V342-SUM($I357:AU357)))</f>
        <v>0</v>
      </c>
      <c r="AW357" s="4">
        <f>IF(AW$5&lt;=$D357,0,IF(SUM($D357,I331)&gt;AW$5,$V342/I331,$V342-SUM($I357:AV357)))</f>
        <v>0</v>
      </c>
      <c r="AX357" s="4">
        <f>IF(AX$5&lt;=$D357,0,IF(SUM($D357,I331)&gt;AX$5,$V342/I331,$V342-SUM($I357:AW357)))</f>
        <v>0</v>
      </c>
      <c r="AY357" s="4">
        <f>IF(AY$5&lt;=$D357,0,IF(SUM($D357,I331)&gt;AY$5,$V342/I331,$V342-SUM($I357:AX357)))</f>
        <v>0</v>
      </c>
      <c r="AZ357" s="4">
        <f>IF(AZ$5&lt;=$D357,0,IF(SUM($D357,I331)&gt;AZ$5,$V342/I331,$V342-SUM($I357:AY357)))</f>
        <v>0</v>
      </c>
      <c r="BA357" s="4">
        <f>IF(BA$5&lt;=$D357,0,IF(SUM($D357,I331)&gt;BA$5,$V342/I331,$V342-SUM($I357:AZ357)))</f>
        <v>0</v>
      </c>
      <c r="BB357" s="4">
        <f>IF(BB$5&lt;=$D357,0,IF(SUM($D357,I331)&gt;BB$5,$V342/I331,$V342-SUM($I357:BA357)))</f>
        <v>0</v>
      </c>
      <c r="BC357" s="4">
        <f>IF(BC$5&lt;=$D357,0,IF(SUM($D357,I331)&gt;BC$5,$V342/I331,$V342-SUM($I357:BB357)))</f>
        <v>0</v>
      </c>
      <c r="BD357" s="4">
        <f>IF(BD$5&lt;=$D357,0,IF(SUM($D357,I331)&gt;BD$5,$V342/I331,$V342-SUM($I357:BC357)))</f>
        <v>0</v>
      </c>
      <c r="BE357" s="4">
        <f>IF(BE$5&lt;=$D357,0,IF(SUM($D357,I331)&gt;BE$5,$V342/I331,$V342-SUM($I357:BD357)))</f>
        <v>0</v>
      </c>
      <c r="BF357" s="4">
        <f>IF(BF$5&lt;=$D357,0,IF(SUM($D357,I331)&gt;BF$5,$V342/I331,$V342-SUM($I357:BE357)))</f>
        <v>0</v>
      </c>
      <c r="BG357" s="4">
        <f>IF(BG$5&lt;=$D357,0,IF(SUM($D357,I331)&gt;BG$5,$V342/I331,$V342-SUM($I357:BF357)))</f>
        <v>0</v>
      </c>
      <c r="BH357" s="4">
        <f>IF(BH$5&lt;=$D357,0,IF(SUM($D357,I331)&gt;BH$5,$V342/I331,$V342-SUM($I357:BG357)))</f>
        <v>0</v>
      </c>
      <c r="BI357" s="4">
        <f>IF(BI$5&lt;=$D357,0,IF(SUM($D357,I331)&gt;BI$5,$V342/I331,$V342-SUM($I357:BH357)))</f>
        <v>0</v>
      </c>
      <c r="BJ357" s="4">
        <f>IF(BJ$5&lt;=$D357,0,IF(SUM($D357,I331)&gt;BJ$5,$V342/I331,$V342-SUM($I357:BI357)))</f>
        <v>0</v>
      </c>
      <c r="BK357" s="4">
        <f>IF(BK$5&lt;=$D357,0,IF(SUM($D357,I331)&gt;BK$5,$V342/I331,$V342-SUM($I357:BJ357)))</f>
        <v>0</v>
      </c>
      <c r="BL357" s="4">
        <f>IF(BL$5&lt;=$D357,0,IF(SUM($D357,I331)&gt;BL$5,$V342/I331,$V342-SUM($I357:BK357)))</f>
        <v>0</v>
      </c>
      <c r="BM357" s="4">
        <f>IF(BM$5&lt;=$D357,0,IF(SUM($D357,I331)&gt;BM$5,$V342/I331,$V342-SUM($I357:BL357)))</f>
        <v>0</v>
      </c>
      <c r="BN357" s="4">
        <f>IF(BN$5&lt;=$D357,0,IF(SUM($D357,I331)&gt;BN$5,$V342/I331,$V342-SUM($I357:BM357)))</f>
        <v>0</v>
      </c>
      <c r="BO357" s="4">
        <f>IF(BO$5&lt;=$D357,0,IF(SUM($D357,I331)&gt;BO$5,$V342/I331,$V342-SUM($I357:BN357)))</f>
        <v>0</v>
      </c>
      <c r="BP357" s="4">
        <f>IF(BP$5&lt;=$D357,0,IF(SUM($D357,I331)&gt;BP$5,$V342/I331,$V342-SUM($I357:BO357)))</f>
        <v>0</v>
      </c>
      <c r="BQ357" s="4">
        <f>IF(BQ$5&lt;=$D357,0,IF(SUM($D357,I331)&gt;BQ$5,$V342/I331,$V342-SUM($I357:BP357)))</f>
        <v>0</v>
      </c>
    </row>
    <row r="358" spans="4:69" ht="12.75" customHeight="1">
      <c r="D358" s="23">
        <f t="shared" si="425"/>
        <v>2024</v>
      </c>
      <c r="E358" s="1" t="s">
        <v>25</v>
      </c>
      <c r="I358" s="34"/>
      <c r="J358" s="4">
        <f>IF(J$5&lt;=$D358,0,IF(SUM($D358,I331)&gt;J$5,$W342/I331,$W342-SUM($I358:I358)))</f>
        <v>0</v>
      </c>
      <c r="K358" s="4">
        <f>IF(K$5&lt;=$D358,0,IF(SUM($D358,I331)&gt;K$5,$W342/I331,$W342-SUM($I358:J358)))</f>
        <v>0</v>
      </c>
      <c r="L358" s="4">
        <f>IF(L$5&lt;=$D358,0,IF(SUM($D358,I331)&gt;L$5,$W342/I331,$W342-SUM($I358:K358)))</f>
        <v>0</v>
      </c>
      <c r="M358" s="4">
        <f>IF(M$5&lt;=$D358,0,IF(SUM($D358,I331)&gt;M$5,$W342/I331,$W342-SUM($I358:L358)))</f>
        <v>0</v>
      </c>
      <c r="N358" s="4">
        <f>IF(N$5&lt;=$D358,0,IF(SUM($D358,I331)&gt;N$5,$W342/I331,$W342-SUM($I358:M358)))</f>
        <v>0</v>
      </c>
      <c r="O358" s="4">
        <f>IF(O$5&lt;=$D358,0,IF(SUM($D358,I331)&gt;O$5,$W342/I331,$W342-SUM($I358:N358)))</f>
        <v>0</v>
      </c>
      <c r="P358" s="4">
        <f>IF(P$5&lt;=$D358,0,IF(SUM($D358,I331)&gt;P$5,$W342/I331,$W342-SUM($I358:O358)))</f>
        <v>0</v>
      </c>
      <c r="Q358" s="4">
        <f>IF(Q$5&lt;=$D358,0,IF(SUM($D358,I331)&gt;Q$5,$W342/I331,$W342-SUM($I358:P358)))</f>
        <v>0</v>
      </c>
      <c r="R358" s="4">
        <f>IF(R$5&lt;=$D358,0,IF(SUM($D358,I331)&gt;R$5,$W342/I331,$W342-SUM($I358:Q358)))</f>
        <v>0</v>
      </c>
      <c r="S358" s="4">
        <f>IF(S$5&lt;=$D358,0,IF(SUM($D358,I331)&gt;S$5,$W342/I331,$W342-SUM($I358:R358)))</f>
        <v>0</v>
      </c>
      <c r="T358" s="4">
        <f>IF(T$5&lt;=$D358,0,IF(SUM($D358,I331)&gt;T$5,$W342/I331,$W342-SUM($I358:S358)))</f>
        <v>0</v>
      </c>
      <c r="U358" s="4">
        <f>IF(U$5&lt;=$D358,0,IF(SUM($D358,I331)&gt;U$5,$W342/I331,$W342-SUM($I358:T358)))</f>
        <v>0</v>
      </c>
      <c r="V358" s="4">
        <f>IF(V$5&lt;=$D358,0,IF(SUM($D358,I331)&gt;V$5,$W342/I331,$W342-SUM($I358:U358)))</f>
        <v>0</v>
      </c>
      <c r="W358" s="4">
        <f>IF(W$5&lt;=$D358,0,IF(SUM($D358,I331)&gt;W$5,$W342/I331,$W342-SUM($I358:V358)))</f>
        <v>0</v>
      </c>
      <c r="X358" s="4">
        <f>IF(X$5&lt;=$D358,0,IF(SUM($D358,I331)&gt;X$5,$W342/I331,$W342-SUM($I358:W358)))</f>
        <v>0</v>
      </c>
      <c r="Y358" s="4">
        <f>IF(Y$5&lt;=$D358,0,IF(SUM($D358,I331)&gt;Y$5,$W342/I331,$W342-SUM($I358:X358)))</f>
        <v>0</v>
      </c>
      <c r="Z358" s="4">
        <f>IF(Z$5&lt;=$D358,0,IF(SUM($D358,I331)&gt;Z$5,$W342/I331,$W342-SUM($I358:Y358)))</f>
        <v>0</v>
      </c>
      <c r="AA358" s="4">
        <f>IF(AA$5&lt;=$D358,0,IF(SUM($D358,I331)&gt;AA$5,$W342/I331,$W342-SUM($I358:Z358)))</f>
        <v>0</v>
      </c>
      <c r="AB358" s="4">
        <f>IF(AB$5&lt;=$D358,0,IF(SUM($D358,I331)&gt;AB$5,$W342/I331,$W342-SUM($I358:AA358)))</f>
        <v>0</v>
      </c>
      <c r="AC358" s="4">
        <f>IF(AC$5&lt;=$D358,0,IF(SUM($D358,I331)&gt;AC$5,$W342/I331,$W342-SUM($I358:AB358)))</f>
        <v>0</v>
      </c>
      <c r="AD358" s="4">
        <f>IF(AD$5&lt;=$D358,0,IF(SUM($D358,I331)&gt;AD$5,$W342/I331,$W342-SUM($I358:AC358)))</f>
        <v>0</v>
      </c>
      <c r="AE358" s="4">
        <f>IF(AE$5&lt;=$D358,0,IF(SUM($D358,I331)&gt;AE$5,$W342/I331,$W342-SUM($I358:AD358)))</f>
        <v>0</v>
      </c>
      <c r="AF358" s="4">
        <f>IF(AF$5&lt;=$D358,0,IF(SUM($D358,I331)&gt;AF$5,$W342/I331,$W342-SUM($I358:AE358)))</f>
        <v>0</v>
      </c>
      <c r="AG358" s="4">
        <f>IF(AG$5&lt;=$D358,0,IF(SUM($D358,I331)&gt;AG$5,$W342/I331,$W342-SUM($I358:AF358)))</f>
        <v>0</v>
      </c>
      <c r="AH358" s="4">
        <f>IF(AH$5&lt;=$D358,0,IF(SUM($D358,I331)&gt;AH$5,$W342/I331,$W342-SUM($I358:AG358)))</f>
        <v>0</v>
      </c>
      <c r="AI358" s="4">
        <f>IF(AI$5&lt;=$D358,0,IF(SUM($D358,I331)&gt;AI$5,$W342/I331,$W342-SUM($I358:AH358)))</f>
        <v>0</v>
      </c>
      <c r="AJ358" s="4">
        <f>IF(AJ$5&lt;=$D358,0,IF(SUM($D358,I331)&gt;AJ$5,$W342/I331,$W342-SUM($I358:AI358)))</f>
        <v>0</v>
      </c>
      <c r="AK358" s="4">
        <f>IF(AK$5&lt;=$D358,0,IF(SUM($D358,I331)&gt;AK$5,$W342/I331,$W342-SUM($I358:AJ358)))</f>
        <v>0</v>
      </c>
      <c r="AL358" s="4">
        <f>IF(AL$5&lt;=$D358,0,IF(SUM($D358,I331)&gt;AL$5,$W342/I331,$W342-SUM($I358:AK358)))</f>
        <v>0</v>
      </c>
      <c r="AM358" s="4">
        <f>IF(AM$5&lt;=$D358,0,IF(SUM($D358,I331)&gt;AM$5,$W342/I331,$W342-SUM($I358:AL358)))</f>
        <v>0</v>
      </c>
      <c r="AN358" s="4">
        <f>IF(AN$5&lt;=$D358,0,IF(SUM($D358,I331)&gt;AN$5,$W342/I331,$W342-SUM($I358:AM358)))</f>
        <v>0</v>
      </c>
      <c r="AO358" s="4">
        <f>IF(AO$5&lt;=$D358,0,IF(SUM($D358,I331)&gt;AO$5,$W342/I331,$W342-SUM($I358:AN358)))</f>
        <v>0</v>
      </c>
      <c r="AP358" s="4">
        <f>IF(AP$5&lt;=$D358,0,IF(SUM($D358,I331)&gt;AP$5,$W342/I331,$W342-SUM($I358:AO358)))</f>
        <v>0</v>
      </c>
      <c r="AQ358" s="4">
        <f>IF(AQ$5&lt;=$D358,0,IF(SUM($D358,I331)&gt;AQ$5,$W342/I331,$W342-SUM($I358:AP358)))</f>
        <v>0</v>
      </c>
      <c r="AR358" s="4">
        <f>IF(AR$5&lt;=$D358,0,IF(SUM($D358,I331)&gt;AR$5,$W342/I331,$W342-SUM($I358:AQ358)))</f>
        <v>0</v>
      </c>
      <c r="AS358" s="4">
        <f>IF(AS$5&lt;=$D358,0,IF(SUM($D358,I331)&gt;AS$5,$W342/I331,$W342-SUM($I358:AR358)))</f>
        <v>0</v>
      </c>
      <c r="AT358" s="4">
        <f>IF(AT$5&lt;=$D358,0,IF(SUM($D358,I331)&gt;AT$5,$W342/I331,$W342-SUM($I358:AS358)))</f>
        <v>0</v>
      </c>
      <c r="AU358" s="4">
        <f>IF(AU$5&lt;=$D358,0,IF(SUM($D358,I331)&gt;AU$5,$W342/I331,$W342-SUM($I358:AT358)))</f>
        <v>0</v>
      </c>
      <c r="AV358" s="4">
        <f>IF(AV$5&lt;=$D358,0,IF(SUM($D358,I331)&gt;AV$5,$W342/I331,$W342-SUM($I358:AU358)))</f>
        <v>0</v>
      </c>
      <c r="AW358" s="4">
        <f>IF(AW$5&lt;=$D358,0,IF(SUM($D358,I331)&gt;AW$5,$W342/I331,$W342-SUM($I358:AV358)))</f>
        <v>0</v>
      </c>
      <c r="AX358" s="4">
        <f>IF(AX$5&lt;=$D358,0,IF(SUM($D358,I331)&gt;AX$5,$W342/I331,$W342-SUM($I358:AW358)))</f>
        <v>0</v>
      </c>
      <c r="AY358" s="4">
        <f>IF(AY$5&lt;=$D358,0,IF(SUM($D358,I331)&gt;AY$5,$W342/I331,$W342-SUM($I358:AX358)))</f>
        <v>0</v>
      </c>
      <c r="AZ358" s="4">
        <f>IF(AZ$5&lt;=$D358,0,IF(SUM($D358,I331)&gt;AZ$5,$W342/I331,$W342-SUM($I358:AY358)))</f>
        <v>0</v>
      </c>
      <c r="BA358" s="4">
        <f>IF(BA$5&lt;=$D358,0,IF(SUM($D358,I331)&gt;BA$5,$W342/I331,$W342-SUM($I358:AZ358)))</f>
        <v>0</v>
      </c>
      <c r="BB358" s="4">
        <f>IF(BB$5&lt;=$D358,0,IF(SUM($D358,I331)&gt;BB$5,$W342/I331,$W342-SUM($I358:BA358)))</f>
        <v>0</v>
      </c>
      <c r="BC358" s="4">
        <f>IF(BC$5&lt;=$D358,0,IF(SUM($D358,I331)&gt;BC$5,$W342/I331,$W342-SUM($I358:BB358)))</f>
        <v>0</v>
      </c>
      <c r="BD358" s="4">
        <f>IF(BD$5&lt;=$D358,0,IF(SUM($D358,I331)&gt;BD$5,$W342/I331,$W342-SUM($I358:BC358)))</f>
        <v>0</v>
      </c>
      <c r="BE358" s="4">
        <f>IF(BE$5&lt;=$D358,0,IF(SUM($D358,I331)&gt;BE$5,$W342/I331,$W342-SUM($I358:BD358)))</f>
        <v>0</v>
      </c>
      <c r="BF358" s="4">
        <f>IF(BF$5&lt;=$D358,0,IF(SUM($D358,I331)&gt;BF$5,$W342/I331,$W342-SUM($I358:BE358)))</f>
        <v>0</v>
      </c>
      <c r="BG358" s="4">
        <f>IF(BG$5&lt;=$D358,0,IF(SUM($D358,I331)&gt;BG$5,$W342/I331,$W342-SUM($I358:BF358)))</f>
        <v>0</v>
      </c>
      <c r="BH358" s="4">
        <f>IF(BH$5&lt;=$D358,0,IF(SUM($D358,I331)&gt;BH$5,$W342/I331,$W342-SUM($I358:BG358)))</f>
        <v>0</v>
      </c>
      <c r="BI358" s="4">
        <f>IF(BI$5&lt;=$D358,0,IF(SUM($D358,I331)&gt;BI$5,$W342/I331,$W342-SUM($I358:BH358)))</f>
        <v>0</v>
      </c>
      <c r="BJ358" s="4">
        <f>IF(BJ$5&lt;=$D358,0,IF(SUM($D358,I331)&gt;BJ$5,$W342/I331,$W342-SUM($I358:BI358)))</f>
        <v>0</v>
      </c>
      <c r="BK358" s="4">
        <f>IF(BK$5&lt;=$D358,0,IF(SUM($D358,I331)&gt;BK$5,$W342/I331,$W342-SUM($I358:BJ358)))</f>
        <v>0</v>
      </c>
      <c r="BL358" s="4">
        <f>IF(BL$5&lt;=$D358,0,IF(SUM($D358,I331)&gt;BL$5,$W342/I331,$W342-SUM($I358:BK358)))</f>
        <v>0</v>
      </c>
      <c r="BM358" s="4">
        <f>IF(BM$5&lt;=$D358,0,IF(SUM($D358,I331)&gt;BM$5,$W342/I331,$W342-SUM($I358:BL358)))</f>
        <v>0</v>
      </c>
      <c r="BN358" s="4">
        <f>IF(BN$5&lt;=$D358,0,IF(SUM($D358,I331)&gt;BN$5,$W342/I331,$W342-SUM($I358:BM358)))</f>
        <v>0</v>
      </c>
      <c r="BO358" s="4">
        <f>IF(BO$5&lt;=$D358,0,IF(SUM($D358,I331)&gt;BO$5,$W342/I331,$W342-SUM($I358:BN358)))</f>
        <v>0</v>
      </c>
      <c r="BP358" s="4">
        <f>IF(BP$5&lt;=$D358,0,IF(SUM($D358,I331)&gt;BP$5,$W342/I331,$W342-SUM($I358:BO358)))</f>
        <v>0</v>
      </c>
      <c r="BQ358" s="4">
        <f>IF(BQ$5&lt;=$D358,0,IF(SUM($D358,I331)&gt;BQ$5,$W342/I331,$W342-SUM($I358:BP358)))</f>
        <v>0</v>
      </c>
    </row>
    <row r="359" spans="4:69" ht="12.75" customHeight="1">
      <c r="D359" s="23">
        <f t="shared" si="425"/>
        <v>2025</v>
      </c>
      <c r="E359" s="1" t="s">
        <v>25</v>
      </c>
      <c r="I359" s="34"/>
      <c r="J359" s="4">
        <f>IF(J$5&lt;=$D359,0,IF(SUM($D359,I331)&gt;J$5,$X342/I331,$X342-SUM($I359:I359)))</f>
        <v>0</v>
      </c>
      <c r="K359" s="4">
        <f>IF(K$5&lt;=$D359,0,IF(SUM($D359,I331)&gt;K$5,$X342/I331,$X342-SUM($I359:J359)))</f>
        <v>0</v>
      </c>
      <c r="L359" s="4">
        <f>IF(L$5&lt;=$D359,0,IF(SUM($D359,I331)&gt;L$5,$X342/I331,$X342-SUM($I359:K359)))</f>
        <v>0</v>
      </c>
      <c r="M359" s="4">
        <f>IF(M$5&lt;=$D359,0,IF(SUM($D359,I331)&gt;M$5,$X342/I331,$X342-SUM($I359:L359)))</f>
        <v>0</v>
      </c>
      <c r="N359" s="4">
        <f>IF(N$5&lt;=$D359,0,IF(SUM($D359,I331)&gt;N$5,$X342/I331,$X342-SUM($I359:M359)))</f>
        <v>0</v>
      </c>
      <c r="O359" s="4">
        <f>IF(O$5&lt;=$D359,0,IF(SUM($D359,I331)&gt;O$5,$X342/I331,$X342-SUM($I359:N359)))</f>
        <v>0</v>
      </c>
      <c r="P359" s="4">
        <f>IF(P$5&lt;=$D359,0,IF(SUM($D359,I331)&gt;P$5,$X342/I331,$X342-SUM($I359:O359)))</f>
        <v>0</v>
      </c>
      <c r="Q359" s="4">
        <f>IF(Q$5&lt;=$D359,0,IF(SUM($D359,I331)&gt;Q$5,$X342/I331,$X342-SUM($I359:P359)))</f>
        <v>0</v>
      </c>
      <c r="R359" s="4">
        <f>IF(R$5&lt;=$D359,0,IF(SUM($D359,I331)&gt;R$5,$X342/I331,$X342-SUM($I359:Q359)))</f>
        <v>0</v>
      </c>
      <c r="S359" s="4">
        <f>IF(S$5&lt;=$D359,0,IF(SUM($D359,I331)&gt;S$5,$X342/I331,$X342-SUM($I359:R359)))</f>
        <v>0</v>
      </c>
      <c r="T359" s="4">
        <f>IF(T$5&lt;=$D359,0,IF(SUM($D359,I331)&gt;T$5,$X342/I331,$X342-SUM($I359:S359)))</f>
        <v>0</v>
      </c>
      <c r="U359" s="4">
        <f>IF(U$5&lt;=$D359,0,IF(SUM($D359,I331)&gt;U$5,$X342/I331,$X342-SUM($I359:T359)))</f>
        <v>0</v>
      </c>
      <c r="V359" s="4">
        <f>IF(V$5&lt;=$D359,0,IF(SUM($D359,I331)&gt;V$5,$X342/I331,$X342-SUM($I359:U359)))</f>
        <v>0</v>
      </c>
      <c r="W359" s="4">
        <f>IF(W$5&lt;=$D359,0,IF(SUM($D359,I331)&gt;W$5,$X342/I331,$X342-SUM($I359:V359)))</f>
        <v>0</v>
      </c>
      <c r="X359" s="4">
        <f>IF(X$5&lt;=$D359,0,IF(SUM($D359,I331)&gt;X$5,$X342/I331,$X342-SUM($I359:W359)))</f>
        <v>0</v>
      </c>
      <c r="Y359" s="4">
        <f>IF(Y$5&lt;=$D359,0,IF(SUM($D359,I331)&gt;Y$5,$X342/I331,$X342-SUM($I359:X359)))</f>
        <v>0</v>
      </c>
      <c r="Z359" s="4">
        <f>IF(Z$5&lt;=$D359,0,IF(SUM($D359,I331)&gt;Z$5,$X342/I331,$X342-SUM($I359:Y359)))</f>
        <v>0</v>
      </c>
      <c r="AA359" s="4">
        <f>IF(AA$5&lt;=$D359,0,IF(SUM($D359,I331)&gt;AA$5,$X342/I331,$X342-SUM($I359:Z359)))</f>
        <v>0</v>
      </c>
      <c r="AB359" s="4">
        <f>IF(AB$5&lt;=$D359,0,IF(SUM($D359,I331)&gt;AB$5,$X342/I331,$X342-SUM($I359:AA359)))</f>
        <v>0</v>
      </c>
      <c r="AC359" s="4">
        <f>IF(AC$5&lt;=$D359,0,IF(SUM($D359,I331)&gt;AC$5,$X342/I331,$X342-SUM($I359:AB359)))</f>
        <v>0</v>
      </c>
      <c r="AD359" s="4">
        <f>IF(AD$5&lt;=$D359,0,IF(SUM($D359,I331)&gt;AD$5,$X342/I331,$X342-SUM($I359:AC359)))</f>
        <v>0</v>
      </c>
      <c r="AE359" s="4">
        <f>IF(AE$5&lt;=$D359,0,IF(SUM($D359,I331)&gt;AE$5,$X342/I331,$X342-SUM($I359:AD359)))</f>
        <v>0</v>
      </c>
      <c r="AF359" s="4">
        <f>IF(AF$5&lt;=$D359,0,IF(SUM($D359,I331)&gt;AF$5,$X342/I331,$X342-SUM($I359:AE359)))</f>
        <v>0</v>
      </c>
      <c r="AG359" s="4">
        <f>IF(AG$5&lt;=$D359,0,IF(SUM($D359,I331)&gt;AG$5,$X342/I331,$X342-SUM($I359:AF359)))</f>
        <v>0</v>
      </c>
      <c r="AH359" s="4">
        <f>IF(AH$5&lt;=$D359,0,IF(SUM($D359,I331)&gt;AH$5,$X342/I331,$X342-SUM($I359:AG359)))</f>
        <v>0</v>
      </c>
      <c r="AI359" s="4">
        <f>IF(AI$5&lt;=$D359,0,IF(SUM($D359,I331)&gt;AI$5,$X342/I331,$X342-SUM($I359:AH359)))</f>
        <v>0</v>
      </c>
      <c r="AJ359" s="4">
        <f>IF(AJ$5&lt;=$D359,0,IF(SUM($D359,I331)&gt;AJ$5,$X342/I331,$X342-SUM($I359:AI359)))</f>
        <v>0</v>
      </c>
      <c r="AK359" s="4">
        <f>IF(AK$5&lt;=$D359,0,IF(SUM($D359,I331)&gt;AK$5,$X342/I331,$X342-SUM($I359:AJ359)))</f>
        <v>0</v>
      </c>
      <c r="AL359" s="4">
        <f>IF(AL$5&lt;=$D359,0,IF(SUM($D359,I331)&gt;AL$5,$X342/I331,$X342-SUM($I359:AK359)))</f>
        <v>0</v>
      </c>
      <c r="AM359" s="4">
        <f>IF(AM$5&lt;=$D359,0,IF(SUM($D359,I331)&gt;AM$5,$X342/I331,$X342-SUM($I359:AL359)))</f>
        <v>0</v>
      </c>
      <c r="AN359" s="4">
        <f>IF(AN$5&lt;=$D359,0,IF(SUM($D359,I331)&gt;AN$5,$X342/I331,$X342-SUM($I359:AM359)))</f>
        <v>0</v>
      </c>
      <c r="AO359" s="4">
        <f>IF(AO$5&lt;=$D359,0,IF(SUM($D359,I331)&gt;AO$5,$X342/I331,$X342-SUM($I359:AN359)))</f>
        <v>0</v>
      </c>
      <c r="AP359" s="4">
        <f>IF(AP$5&lt;=$D359,0,IF(SUM($D359,I331)&gt;AP$5,$X342/I331,$X342-SUM($I359:AO359)))</f>
        <v>0</v>
      </c>
      <c r="AQ359" s="4">
        <f>IF(AQ$5&lt;=$D359,0,IF(SUM($D359,I331)&gt;AQ$5,$X342/I331,$X342-SUM($I359:AP359)))</f>
        <v>0</v>
      </c>
      <c r="AR359" s="4">
        <f>IF(AR$5&lt;=$D359,0,IF(SUM($D359,I331)&gt;AR$5,$X342/I331,$X342-SUM($I359:AQ359)))</f>
        <v>0</v>
      </c>
      <c r="AS359" s="4">
        <f>IF(AS$5&lt;=$D359,0,IF(SUM($D359,I331)&gt;AS$5,$X342/I331,$X342-SUM($I359:AR359)))</f>
        <v>0</v>
      </c>
      <c r="AT359" s="4">
        <f>IF(AT$5&lt;=$D359,0,IF(SUM($D359,I331)&gt;AT$5,$X342/I331,$X342-SUM($I359:AS359)))</f>
        <v>0</v>
      </c>
      <c r="AU359" s="4">
        <f>IF(AU$5&lt;=$D359,0,IF(SUM($D359,I331)&gt;AU$5,$X342/I331,$X342-SUM($I359:AT359)))</f>
        <v>0</v>
      </c>
      <c r="AV359" s="4">
        <f>IF(AV$5&lt;=$D359,0,IF(SUM($D359,I331)&gt;AV$5,$X342/I331,$X342-SUM($I359:AU359)))</f>
        <v>0</v>
      </c>
      <c r="AW359" s="4">
        <f>IF(AW$5&lt;=$D359,0,IF(SUM($D359,I331)&gt;AW$5,$X342/I331,$X342-SUM($I359:AV359)))</f>
        <v>0</v>
      </c>
      <c r="AX359" s="4">
        <f>IF(AX$5&lt;=$D359,0,IF(SUM($D359,I331)&gt;AX$5,$X342/I331,$X342-SUM($I359:AW359)))</f>
        <v>0</v>
      </c>
      <c r="AY359" s="4">
        <f>IF(AY$5&lt;=$D359,0,IF(SUM($D359,I331)&gt;AY$5,$X342/I331,$X342-SUM($I359:AX359)))</f>
        <v>0</v>
      </c>
      <c r="AZ359" s="4">
        <f>IF(AZ$5&lt;=$D359,0,IF(SUM($D359,I331)&gt;AZ$5,$X342/I331,$X342-SUM($I359:AY359)))</f>
        <v>0</v>
      </c>
      <c r="BA359" s="4">
        <f>IF(BA$5&lt;=$D359,0,IF(SUM($D359,I331)&gt;BA$5,$X342/I331,$X342-SUM($I359:AZ359)))</f>
        <v>0</v>
      </c>
      <c r="BB359" s="4">
        <f>IF(BB$5&lt;=$D359,0,IF(SUM($D359,I331)&gt;BB$5,$X342/I331,$X342-SUM($I359:BA359)))</f>
        <v>0</v>
      </c>
      <c r="BC359" s="4">
        <f>IF(BC$5&lt;=$D359,0,IF(SUM($D359,I331)&gt;BC$5,$X342/I331,$X342-SUM($I359:BB359)))</f>
        <v>0</v>
      </c>
      <c r="BD359" s="4">
        <f>IF(BD$5&lt;=$D359,0,IF(SUM($D359,I331)&gt;BD$5,$X342/I331,$X342-SUM($I359:BC359)))</f>
        <v>0</v>
      </c>
      <c r="BE359" s="4">
        <f>IF(BE$5&lt;=$D359,0,IF(SUM($D359,I331)&gt;BE$5,$X342/I331,$X342-SUM($I359:BD359)))</f>
        <v>0</v>
      </c>
      <c r="BF359" s="4">
        <f>IF(BF$5&lt;=$D359,0,IF(SUM($D359,I331)&gt;BF$5,$X342/I331,$X342-SUM($I359:BE359)))</f>
        <v>0</v>
      </c>
      <c r="BG359" s="4">
        <f>IF(BG$5&lt;=$D359,0,IF(SUM($D359,I331)&gt;BG$5,$X342/I331,$X342-SUM($I359:BF359)))</f>
        <v>0</v>
      </c>
      <c r="BH359" s="4">
        <f>IF(BH$5&lt;=$D359,0,IF(SUM($D359,I331)&gt;BH$5,$X342/I331,$X342-SUM($I359:BG359)))</f>
        <v>0</v>
      </c>
      <c r="BI359" s="4">
        <f>IF(BI$5&lt;=$D359,0,IF(SUM($D359,I331)&gt;BI$5,$X342/I331,$X342-SUM($I359:BH359)))</f>
        <v>0</v>
      </c>
      <c r="BJ359" s="4">
        <f>IF(BJ$5&lt;=$D359,0,IF(SUM($D359,I331)&gt;BJ$5,$X342/I331,$X342-SUM($I359:BI359)))</f>
        <v>0</v>
      </c>
      <c r="BK359" s="4">
        <f>IF(BK$5&lt;=$D359,0,IF(SUM($D359,I331)&gt;BK$5,$X342/I331,$X342-SUM($I359:BJ359)))</f>
        <v>0</v>
      </c>
      <c r="BL359" s="4">
        <f>IF(BL$5&lt;=$D359,0,IF(SUM($D359,I331)&gt;BL$5,$X342/I331,$X342-SUM($I359:BK359)))</f>
        <v>0</v>
      </c>
      <c r="BM359" s="4">
        <f>IF(BM$5&lt;=$D359,0,IF(SUM($D359,I331)&gt;BM$5,$X342/I331,$X342-SUM($I359:BL359)))</f>
        <v>0</v>
      </c>
      <c r="BN359" s="4">
        <f>IF(BN$5&lt;=$D359,0,IF(SUM($D359,I331)&gt;BN$5,$X342/I331,$X342-SUM($I359:BM359)))</f>
        <v>0</v>
      </c>
      <c r="BO359" s="4">
        <f>IF(BO$5&lt;=$D359,0,IF(SUM($D359,I331)&gt;BO$5,$X342/I331,$X342-SUM($I359:BN359)))</f>
        <v>0</v>
      </c>
      <c r="BP359" s="4">
        <f>IF(BP$5&lt;=$D359,0,IF(SUM($D359,I331)&gt;BP$5,$X342/I331,$X342-SUM($I359:BO359)))</f>
        <v>0</v>
      </c>
      <c r="BQ359" s="4">
        <f>IF(BQ$5&lt;=$D359,0,IF(SUM($D359,I331)&gt;BQ$5,$X342/I331,$X342-SUM($I359:BP359)))</f>
        <v>0</v>
      </c>
    </row>
    <row r="360" spans="4:69" ht="12.75" customHeight="1">
      <c r="D360" s="23">
        <f t="shared" si="425"/>
        <v>2026</v>
      </c>
      <c r="E360" s="1" t="s">
        <v>25</v>
      </c>
      <c r="I360" s="34"/>
      <c r="J360" s="4">
        <f>IF(J$5&lt;=$D360,0,IF(SUM($D360,I331)&gt;J$5,$Y342/I331,$Y342-SUM($I360:I360)))</f>
        <v>0</v>
      </c>
      <c r="K360" s="4">
        <f>IF(K$5&lt;=$D360,0,IF(SUM($D360,I331)&gt;K$5,$Y342/I331,$Y342-SUM($I360:J360)))</f>
        <v>0</v>
      </c>
      <c r="L360" s="4">
        <f>IF(L$5&lt;=$D360,0,IF(SUM($D360,I331)&gt;L$5,$Y342/I331,$Y342-SUM($I360:K360)))</f>
        <v>0</v>
      </c>
      <c r="M360" s="4">
        <f>IF(M$5&lt;=$D360,0,IF(SUM($D360,I331)&gt;M$5,$Y342/I331,$Y342-SUM($I360:L360)))</f>
        <v>0</v>
      </c>
      <c r="N360" s="4">
        <f>IF(N$5&lt;=$D360,0,IF(SUM($D360,I331)&gt;N$5,$Y342/I331,$Y342-SUM($I360:M360)))</f>
        <v>0</v>
      </c>
      <c r="O360" s="4">
        <f>IF(O$5&lt;=$D360,0,IF(SUM($D360,I331)&gt;O$5,$Y342/I331,$Y342-SUM($I360:N360)))</f>
        <v>0</v>
      </c>
      <c r="P360" s="4">
        <f>IF(P$5&lt;=$D360,0,IF(SUM($D360,I331)&gt;P$5,$Y342/I331,$Y342-SUM($I360:O360)))</f>
        <v>0</v>
      </c>
      <c r="Q360" s="4">
        <f>IF(Q$5&lt;=$D360,0,IF(SUM($D360,I331)&gt;Q$5,$Y342/I331,$Y342-SUM($I360:P360)))</f>
        <v>0</v>
      </c>
      <c r="R360" s="4">
        <f>IF(R$5&lt;=$D360,0,IF(SUM($D360,I331)&gt;R$5,$Y342/I331,$Y342-SUM($I360:Q360)))</f>
        <v>0</v>
      </c>
      <c r="S360" s="4">
        <f>IF(S$5&lt;=$D360,0,IF(SUM($D360,I331)&gt;S$5,$Y342/I331,$Y342-SUM($I360:R360)))</f>
        <v>0</v>
      </c>
      <c r="T360" s="4">
        <f>IF(T$5&lt;=$D360,0,IF(SUM($D360,I331)&gt;T$5,$Y342/I331,$Y342-SUM($I360:S360)))</f>
        <v>0</v>
      </c>
      <c r="U360" s="4">
        <f>IF(U$5&lt;=$D360,0,IF(SUM($D360,I331)&gt;U$5,$Y342/I331,$Y342-SUM($I360:T360)))</f>
        <v>0</v>
      </c>
      <c r="V360" s="4">
        <f>IF(V$5&lt;=$D360,0,IF(SUM($D360,I331)&gt;V$5,$Y342/I331,$Y342-SUM($I360:U360)))</f>
        <v>0</v>
      </c>
      <c r="W360" s="4">
        <f>IF(W$5&lt;=$D360,0,IF(SUM($D360,I331)&gt;W$5,$Y342/I331,$Y342-SUM($I360:V360)))</f>
        <v>0</v>
      </c>
      <c r="X360" s="4">
        <f>IF(X$5&lt;=$D360,0,IF(SUM($D360,I331)&gt;X$5,$Y342/I331,$Y342-SUM($I360:W360)))</f>
        <v>0</v>
      </c>
      <c r="Y360" s="4">
        <f>IF(Y$5&lt;=$D360,0,IF(SUM($D360,I331)&gt;Y$5,$Y342/I331,$Y342-SUM($I360:X360)))</f>
        <v>0</v>
      </c>
      <c r="Z360" s="4">
        <f>IF(Z$5&lt;=$D360,0,IF(SUM($D360,I331)&gt;Z$5,$Y342/I331,$Y342-SUM($I360:Y360)))</f>
        <v>0</v>
      </c>
      <c r="AA360" s="4">
        <f>IF(AA$5&lt;=$D360,0,IF(SUM($D360,I331)&gt;AA$5,$Y342/I331,$Y342-SUM($I360:Z360)))</f>
        <v>0</v>
      </c>
      <c r="AB360" s="4">
        <f>IF(AB$5&lt;=$D360,0,IF(SUM($D360,I331)&gt;AB$5,$Y342/I331,$Y342-SUM($I360:AA360)))</f>
        <v>0</v>
      </c>
      <c r="AC360" s="4">
        <f>IF(AC$5&lt;=$D360,0,IF(SUM($D360,I331)&gt;AC$5,$Y342/I331,$Y342-SUM($I360:AB360)))</f>
        <v>0</v>
      </c>
      <c r="AD360" s="4">
        <f>IF(AD$5&lt;=$D360,0,IF(SUM($D360,I331)&gt;AD$5,$Y342/I331,$Y342-SUM($I360:AC360)))</f>
        <v>0</v>
      </c>
      <c r="AE360" s="4">
        <f>IF(AE$5&lt;=$D360,0,IF(SUM($D360,I331)&gt;AE$5,$Y342/I331,$Y342-SUM($I360:AD360)))</f>
        <v>0</v>
      </c>
      <c r="AF360" s="4">
        <f>IF(AF$5&lt;=$D360,0,IF(SUM($D360,I331)&gt;AF$5,$Y342/I331,$Y342-SUM($I360:AE360)))</f>
        <v>0</v>
      </c>
      <c r="AG360" s="4">
        <f>IF(AG$5&lt;=$D360,0,IF(SUM($D360,I331)&gt;AG$5,$Y342/I331,$Y342-SUM($I360:AF360)))</f>
        <v>0</v>
      </c>
      <c r="AH360" s="4">
        <f>IF(AH$5&lt;=$D360,0,IF(SUM($D360,I331)&gt;AH$5,$Y342/I331,$Y342-SUM($I360:AG360)))</f>
        <v>0</v>
      </c>
      <c r="AI360" s="4">
        <f>IF(AI$5&lt;=$D360,0,IF(SUM($D360,I331)&gt;AI$5,$Y342/I331,$Y342-SUM($I360:AH360)))</f>
        <v>0</v>
      </c>
      <c r="AJ360" s="4">
        <f>IF(AJ$5&lt;=$D360,0,IF(SUM($D360,I331)&gt;AJ$5,$Y342/I331,$Y342-SUM($I360:AI360)))</f>
        <v>0</v>
      </c>
      <c r="AK360" s="4">
        <f>IF(AK$5&lt;=$D360,0,IF(SUM($D360,I331)&gt;AK$5,$Y342/I331,$Y342-SUM($I360:AJ360)))</f>
        <v>0</v>
      </c>
      <c r="AL360" s="4">
        <f>IF(AL$5&lt;=$D360,0,IF(SUM($D360,I331)&gt;AL$5,$Y342/I331,$Y342-SUM($I360:AK360)))</f>
        <v>0</v>
      </c>
      <c r="AM360" s="4">
        <f>IF(AM$5&lt;=$D360,0,IF(SUM($D360,I331)&gt;AM$5,$Y342/I331,$Y342-SUM($I360:AL360)))</f>
        <v>0</v>
      </c>
      <c r="AN360" s="4">
        <f>IF(AN$5&lt;=$D360,0,IF(SUM($D360,I331)&gt;AN$5,$Y342/I331,$Y342-SUM($I360:AM360)))</f>
        <v>0</v>
      </c>
      <c r="AO360" s="4">
        <f>IF(AO$5&lt;=$D360,0,IF(SUM($D360,I331)&gt;AO$5,$Y342/I331,$Y342-SUM($I360:AN360)))</f>
        <v>0</v>
      </c>
      <c r="AP360" s="4">
        <f>IF(AP$5&lt;=$D360,0,IF(SUM($D360,I331)&gt;AP$5,$Y342/I331,$Y342-SUM($I360:AO360)))</f>
        <v>0</v>
      </c>
      <c r="AQ360" s="4">
        <f>IF(AQ$5&lt;=$D360,0,IF(SUM($D360,I331)&gt;AQ$5,$Y342/I331,$Y342-SUM($I360:AP360)))</f>
        <v>0</v>
      </c>
      <c r="AR360" s="4">
        <f>IF(AR$5&lt;=$D360,0,IF(SUM($D360,I331)&gt;AR$5,$Y342/I331,$Y342-SUM($I360:AQ360)))</f>
        <v>0</v>
      </c>
      <c r="AS360" s="4">
        <f>IF(AS$5&lt;=$D360,0,IF(SUM($D360,I331)&gt;AS$5,$Y342/I331,$Y342-SUM($I360:AR360)))</f>
        <v>0</v>
      </c>
      <c r="AT360" s="4">
        <f>IF(AT$5&lt;=$D360,0,IF(SUM($D360,I331)&gt;AT$5,$Y342/I331,$Y342-SUM($I360:AS360)))</f>
        <v>0</v>
      </c>
      <c r="AU360" s="4">
        <f>IF(AU$5&lt;=$D360,0,IF(SUM($D360,I331)&gt;AU$5,$Y342/I331,$Y342-SUM($I360:AT360)))</f>
        <v>0</v>
      </c>
      <c r="AV360" s="4">
        <f>IF(AV$5&lt;=$D360,0,IF(SUM($D360,I331)&gt;AV$5,$Y342/I331,$Y342-SUM($I360:AU360)))</f>
        <v>0</v>
      </c>
      <c r="AW360" s="4">
        <f>IF(AW$5&lt;=$D360,0,IF(SUM($D360,I331)&gt;AW$5,$Y342/I331,$Y342-SUM($I360:AV360)))</f>
        <v>0</v>
      </c>
      <c r="AX360" s="4">
        <f>IF(AX$5&lt;=$D360,0,IF(SUM($D360,I331)&gt;AX$5,$Y342/I331,$Y342-SUM($I360:AW360)))</f>
        <v>0</v>
      </c>
      <c r="AY360" s="4">
        <f>IF(AY$5&lt;=$D360,0,IF(SUM($D360,I331)&gt;AY$5,$Y342/I331,$Y342-SUM($I360:AX360)))</f>
        <v>0</v>
      </c>
      <c r="AZ360" s="4">
        <f>IF(AZ$5&lt;=$D360,0,IF(SUM($D360,I331)&gt;AZ$5,$Y342/I331,$Y342-SUM($I360:AY360)))</f>
        <v>0</v>
      </c>
      <c r="BA360" s="4">
        <f>IF(BA$5&lt;=$D360,0,IF(SUM($D360,I331)&gt;BA$5,$Y342/I331,$Y342-SUM($I360:AZ360)))</f>
        <v>0</v>
      </c>
      <c r="BB360" s="4">
        <f>IF(BB$5&lt;=$D360,0,IF(SUM($D360,I331)&gt;BB$5,$Y342/I331,$Y342-SUM($I360:BA360)))</f>
        <v>0</v>
      </c>
      <c r="BC360" s="4">
        <f>IF(BC$5&lt;=$D360,0,IF(SUM($D360,I331)&gt;BC$5,$Y342/I331,$Y342-SUM($I360:BB360)))</f>
        <v>0</v>
      </c>
      <c r="BD360" s="4">
        <f>IF(BD$5&lt;=$D360,0,IF(SUM($D360,I331)&gt;BD$5,$Y342/I331,$Y342-SUM($I360:BC360)))</f>
        <v>0</v>
      </c>
      <c r="BE360" s="4">
        <f>IF(BE$5&lt;=$D360,0,IF(SUM($D360,I331)&gt;BE$5,$Y342/I331,$Y342-SUM($I360:BD360)))</f>
        <v>0</v>
      </c>
      <c r="BF360" s="4">
        <f>IF(BF$5&lt;=$D360,0,IF(SUM($D360,I331)&gt;BF$5,$Y342/I331,$Y342-SUM($I360:BE360)))</f>
        <v>0</v>
      </c>
      <c r="BG360" s="4">
        <f>IF(BG$5&lt;=$D360,0,IF(SUM($D360,I331)&gt;BG$5,$Y342/I331,$Y342-SUM($I360:BF360)))</f>
        <v>0</v>
      </c>
      <c r="BH360" s="4">
        <f>IF(BH$5&lt;=$D360,0,IF(SUM($D360,I331)&gt;BH$5,$Y342/I331,$Y342-SUM($I360:BG360)))</f>
        <v>0</v>
      </c>
      <c r="BI360" s="4">
        <f>IF(BI$5&lt;=$D360,0,IF(SUM($D360,I331)&gt;BI$5,$Y342/I331,$Y342-SUM($I360:BH360)))</f>
        <v>0</v>
      </c>
      <c r="BJ360" s="4">
        <f>IF(BJ$5&lt;=$D360,0,IF(SUM($D360,I331)&gt;BJ$5,$Y342/I331,$Y342-SUM($I360:BI360)))</f>
        <v>0</v>
      </c>
      <c r="BK360" s="4">
        <f>IF(BK$5&lt;=$D360,0,IF(SUM($D360,I331)&gt;BK$5,$Y342/I331,$Y342-SUM($I360:BJ360)))</f>
        <v>0</v>
      </c>
      <c r="BL360" s="4">
        <f>IF(BL$5&lt;=$D360,0,IF(SUM($D360,I331)&gt;BL$5,$Y342/I331,$Y342-SUM($I360:BK360)))</f>
        <v>0</v>
      </c>
      <c r="BM360" s="4">
        <f>IF(BM$5&lt;=$D360,0,IF(SUM($D360,I331)&gt;BM$5,$Y342/I331,$Y342-SUM($I360:BL360)))</f>
        <v>0</v>
      </c>
      <c r="BN360" s="4">
        <f>IF(BN$5&lt;=$D360,0,IF(SUM($D360,I331)&gt;BN$5,$Y342/I331,$Y342-SUM($I360:BM360)))</f>
        <v>0</v>
      </c>
      <c r="BO360" s="4">
        <f>IF(BO$5&lt;=$D360,0,IF(SUM($D360,I331)&gt;BO$5,$Y342/I331,$Y342-SUM($I360:BN360)))</f>
        <v>0</v>
      </c>
      <c r="BP360" s="4">
        <f>IF(BP$5&lt;=$D360,0,IF(SUM($D360,I331)&gt;BP$5,$Y342/I331,$Y342-SUM($I360:BO360)))</f>
        <v>0</v>
      </c>
      <c r="BQ360" s="4">
        <f>IF(BQ$5&lt;=$D360,0,IF(SUM($D360,I331)&gt;BQ$5,$Y342/I331,$Y342-SUM($I360:BP360)))</f>
        <v>0</v>
      </c>
    </row>
    <row r="361" spans="4:69" ht="12.75" customHeight="1">
      <c r="D361" s="23">
        <f t="shared" si="425"/>
        <v>2027</v>
      </c>
      <c r="E361" s="1" t="s">
        <v>25</v>
      </c>
      <c r="I361" s="34"/>
      <c r="J361" s="4">
        <f>IF(J$5&lt;=$D361,0,IF(SUM($D361,I331)&gt;J$5,$Z342/I331,$Z342-SUM($I361:I361)))</f>
        <v>0</v>
      </c>
      <c r="K361" s="4">
        <f>IF(K$5&lt;=$D361,0,IF(SUM($D361,I331)&gt;K$5,$Z342/I331,$Z342-SUM($I361:J361)))</f>
        <v>0</v>
      </c>
      <c r="L361" s="4">
        <f>IF(L$5&lt;=$D361,0,IF(SUM($D361,I331)&gt;L$5,$Z342/I331,$Z342-SUM($I361:K361)))</f>
        <v>0</v>
      </c>
      <c r="M361" s="4">
        <f>IF(M$5&lt;=$D361,0,IF(SUM($D361,I331)&gt;M$5,$Z342/I331,$Z342-SUM($I361:L361)))</f>
        <v>0</v>
      </c>
      <c r="N361" s="4">
        <f>IF(N$5&lt;=$D361,0,IF(SUM($D361,I331)&gt;N$5,$Z342/I331,$Z342-SUM($I361:M361)))</f>
        <v>0</v>
      </c>
      <c r="O361" s="4">
        <f>IF(O$5&lt;=$D361,0,IF(SUM($D361,I331)&gt;O$5,$Z342/I331,$Z342-SUM($I361:N361)))</f>
        <v>0</v>
      </c>
      <c r="P361" s="4">
        <f>IF(P$5&lt;=$D361,0,IF(SUM($D361,I331)&gt;P$5,$Z342/I331,$Z342-SUM($I361:O361)))</f>
        <v>0</v>
      </c>
      <c r="Q361" s="4">
        <f>IF(Q$5&lt;=$D361,0,IF(SUM($D361,I331)&gt;Q$5,$Z342/I331,$Z342-SUM($I361:P361)))</f>
        <v>0</v>
      </c>
      <c r="R361" s="4">
        <f>IF(R$5&lt;=$D361,0,IF(SUM($D361,I331)&gt;R$5,$Z342/I331,$Z342-SUM($I361:Q361)))</f>
        <v>0</v>
      </c>
      <c r="S361" s="4">
        <f>IF(S$5&lt;=$D361,0,IF(SUM($D361,I331)&gt;S$5,$Z342/I331,$Z342-SUM($I361:R361)))</f>
        <v>0</v>
      </c>
      <c r="T361" s="4">
        <f>IF(T$5&lt;=$D361,0,IF(SUM($D361,I331)&gt;T$5,$Z342/I331,$Z342-SUM($I361:S361)))</f>
        <v>0</v>
      </c>
      <c r="U361" s="4">
        <f>IF(U$5&lt;=$D361,0,IF(SUM($D361,I331)&gt;U$5,$Z342/I331,$Z342-SUM($I361:T361)))</f>
        <v>0</v>
      </c>
      <c r="V361" s="4">
        <f>IF(V$5&lt;=$D361,0,IF(SUM($D361,I331)&gt;V$5,$Z342/I331,$Z342-SUM($I361:U361)))</f>
        <v>0</v>
      </c>
      <c r="W361" s="4">
        <f>IF(W$5&lt;=$D361,0,IF(SUM($D361,I331)&gt;W$5,$Z342/I331,$Z342-SUM($I361:V361)))</f>
        <v>0</v>
      </c>
      <c r="X361" s="4">
        <f>IF(X$5&lt;=$D361,0,IF(SUM($D361,I331)&gt;X$5,$Z342/I331,$Z342-SUM($I361:W361)))</f>
        <v>0</v>
      </c>
      <c r="Y361" s="4">
        <f>IF(Y$5&lt;=$D361,0,IF(SUM($D361,I331)&gt;Y$5,$Z342/I331,$Z342-SUM($I361:X361)))</f>
        <v>0</v>
      </c>
      <c r="Z361" s="4">
        <f>IF(Z$5&lt;=$D361,0,IF(SUM($D361,I331)&gt;Z$5,$Z342/I331,$Z342-SUM($I361:Y361)))</f>
        <v>0</v>
      </c>
      <c r="AA361" s="4">
        <f>IF(AA$5&lt;=$D361,0,IF(SUM($D361,I331)&gt;AA$5,$Z342/I331,$Z342-SUM($I361:Z361)))</f>
        <v>0</v>
      </c>
      <c r="AB361" s="4">
        <f>IF(AB$5&lt;=$D361,0,IF(SUM($D361,I331)&gt;AB$5,$Z342/I331,$Z342-SUM($I361:AA361)))</f>
        <v>0</v>
      </c>
      <c r="AC361" s="4">
        <f>IF(AC$5&lt;=$D361,0,IF(SUM($D361,I331)&gt;AC$5,$Z342/I331,$Z342-SUM($I361:AB361)))</f>
        <v>0</v>
      </c>
      <c r="AD361" s="4">
        <f>IF(AD$5&lt;=$D361,0,IF(SUM($D361,I331)&gt;AD$5,$Z342/I331,$Z342-SUM($I361:AC361)))</f>
        <v>0</v>
      </c>
      <c r="AE361" s="4">
        <f>IF(AE$5&lt;=$D361,0,IF(SUM($D361,I331)&gt;AE$5,$Z342/I331,$Z342-SUM($I361:AD361)))</f>
        <v>0</v>
      </c>
      <c r="AF361" s="4">
        <f>IF(AF$5&lt;=$D361,0,IF(SUM($D361,I331)&gt;AF$5,$Z342/I331,$Z342-SUM($I361:AE361)))</f>
        <v>0</v>
      </c>
      <c r="AG361" s="4">
        <f>IF(AG$5&lt;=$D361,0,IF(SUM($D361,I331)&gt;AG$5,$Z342/I331,$Z342-SUM($I361:AF361)))</f>
        <v>0</v>
      </c>
      <c r="AH361" s="4">
        <f>IF(AH$5&lt;=$D361,0,IF(SUM($D361,I331)&gt;AH$5,$Z342/I331,$Z342-SUM($I361:AG361)))</f>
        <v>0</v>
      </c>
      <c r="AI361" s="4">
        <f>IF(AI$5&lt;=$D361,0,IF(SUM($D361,I331)&gt;AI$5,$Z342/I331,$Z342-SUM($I361:AH361)))</f>
        <v>0</v>
      </c>
      <c r="AJ361" s="4">
        <f>IF(AJ$5&lt;=$D361,0,IF(SUM($D361,I331)&gt;AJ$5,$Z342/I331,$Z342-SUM($I361:AI361)))</f>
        <v>0</v>
      </c>
      <c r="AK361" s="4">
        <f>IF(AK$5&lt;=$D361,0,IF(SUM($D361,I331)&gt;AK$5,$Z342/I331,$Z342-SUM($I361:AJ361)))</f>
        <v>0</v>
      </c>
      <c r="AL361" s="4">
        <f>IF(AL$5&lt;=$D361,0,IF(SUM($D361,I331)&gt;AL$5,$Z342/I331,$Z342-SUM($I361:AK361)))</f>
        <v>0</v>
      </c>
      <c r="AM361" s="4">
        <f>IF(AM$5&lt;=$D361,0,IF(SUM($D361,I331)&gt;AM$5,$Z342/I331,$Z342-SUM($I361:AL361)))</f>
        <v>0</v>
      </c>
      <c r="AN361" s="4">
        <f>IF(AN$5&lt;=$D361,0,IF(SUM($D361,I331)&gt;AN$5,$Z342/I331,$Z342-SUM($I361:AM361)))</f>
        <v>0</v>
      </c>
      <c r="AO361" s="4">
        <f>IF(AO$5&lt;=$D361,0,IF(SUM($D361,I331)&gt;AO$5,$Z342/I331,$Z342-SUM($I361:AN361)))</f>
        <v>0</v>
      </c>
      <c r="AP361" s="4">
        <f>IF(AP$5&lt;=$D361,0,IF(SUM($D361,I331)&gt;AP$5,$Z342/I331,$Z342-SUM($I361:AO361)))</f>
        <v>0</v>
      </c>
      <c r="AQ361" s="4">
        <f>IF(AQ$5&lt;=$D361,0,IF(SUM($D361,I331)&gt;AQ$5,$Z342/I331,$Z342-SUM($I361:AP361)))</f>
        <v>0</v>
      </c>
      <c r="AR361" s="4">
        <f>IF(AR$5&lt;=$D361,0,IF(SUM($D361,I331)&gt;AR$5,$Z342/I331,$Z342-SUM($I361:AQ361)))</f>
        <v>0</v>
      </c>
      <c r="AS361" s="4">
        <f>IF(AS$5&lt;=$D361,0,IF(SUM($D361,I331)&gt;AS$5,$Z342/I331,$Z342-SUM($I361:AR361)))</f>
        <v>0</v>
      </c>
      <c r="AT361" s="4">
        <f>IF(AT$5&lt;=$D361,0,IF(SUM($D361,I331)&gt;AT$5,$Z342/I331,$Z342-SUM($I361:AS361)))</f>
        <v>0</v>
      </c>
      <c r="AU361" s="4">
        <f>IF(AU$5&lt;=$D361,0,IF(SUM($D361,I331)&gt;AU$5,$Z342/I331,$Z342-SUM($I361:AT361)))</f>
        <v>0</v>
      </c>
      <c r="AV361" s="4">
        <f>IF(AV$5&lt;=$D361,0,IF(SUM($D361,I331)&gt;AV$5,$Z342/I331,$Z342-SUM($I361:AU361)))</f>
        <v>0</v>
      </c>
      <c r="AW361" s="4">
        <f>IF(AW$5&lt;=$D361,0,IF(SUM($D361,I331)&gt;AW$5,$Z342/I331,$Z342-SUM($I361:AV361)))</f>
        <v>0</v>
      </c>
      <c r="AX361" s="4">
        <f>IF(AX$5&lt;=$D361,0,IF(SUM($D361,I331)&gt;AX$5,$Z342/I331,$Z342-SUM($I361:AW361)))</f>
        <v>0</v>
      </c>
      <c r="AY361" s="4">
        <f>IF(AY$5&lt;=$D361,0,IF(SUM($D361,I331)&gt;AY$5,$Z342/I331,$Z342-SUM($I361:AX361)))</f>
        <v>0</v>
      </c>
      <c r="AZ361" s="4">
        <f>IF(AZ$5&lt;=$D361,0,IF(SUM($D361,I331)&gt;AZ$5,$Z342/I331,$Z342-SUM($I361:AY361)))</f>
        <v>0</v>
      </c>
      <c r="BA361" s="4">
        <f>IF(BA$5&lt;=$D361,0,IF(SUM($D361,I331)&gt;BA$5,$Z342/I331,$Z342-SUM($I361:AZ361)))</f>
        <v>0</v>
      </c>
      <c r="BB361" s="4">
        <f>IF(BB$5&lt;=$D361,0,IF(SUM($D361,I331)&gt;BB$5,$Z342/I331,$Z342-SUM($I361:BA361)))</f>
        <v>0</v>
      </c>
      <c r="BC361" s="4">
        <f>IF(BC$5&lt;=$D361,0,IF(SUM($D361,I331)&gt;BC$5,$Z342/I331,$Z342-SUM($I361:BB361)))</f>
        <v>0</v>
      </c>
      <c r="BD361" s="4">
        <f>IF(BD$5&lt;=$D361,0,IF(SUM($D361,I331)&gt;BD$5,$Z342/I331,$Z342-SUM($I361:BC361)))</f>
        <v>0</v>
      </c>
      <c r="BE361" s="4">
        <f>IF(BE$5&lt;=$D361,0,IF(SUM($D361,I331)&gt;BE$5,$Z342/I331,$Z342-SUM($I361:BD361)))</f>
        <v>0</v>
      </c>
      <c r="BF361" s="4">
        <f>IF(BF$5&lt;=$D361,0,IF(SUM($D361,I331)&gt;BF$5,$Z342/I331,$Z342-SUM($I361:BE361)))</f>
        <v>0</v>
      </c>
      <c r="BG361" s="4">
        <f>IF(BG$5&lt;=$D361,0,IF(SUM($D361,I331)&gt;BG$5,$Z342/I331,$Z342-SUM($I361:BF361)))</f>
        <v>0</v>
      </c>
      <c r="BH361" s="4">
        <f>IF(BH$5&lt;=$D361,0,IF(SUM($D361,I331)&gt;BH$5,$Z342/I331,$Z342-SUM($I361:BG361)))</f>
        <v>0</v>
      </c>
      <c r="BI361" s="4">
        <f>IF(BI$5&lt;=$D361,0,IF(SUM($D361,I331)&gt;BI$5,$Z342/I331,$Z342-SUM($I361:BH361)))</f>
        <v>0</v>
      </c>
      <c r="BJ361" s="4">
        <f>IF(BJ$5&lt;=$D361,0,IF(SUM($D361,I331)&gt;BJ$5,$Z342/I331,$Z342-SUM($I361:BI361)))</f>
        <v>0</v>
      </c>
      <c r="BK361" s="4">
        <f>IF(BK$5&lt;=$D361,0,IF(SUM($D361,I331)&gt;BK$5,$Z342/I331,$Z342-SUM($I361:BJ361)))</f>
        <v>0</v>
      </c>
      <c r="BL361" s="4">
        <f>IF(BL$5&lt;=$D361,0,IF(SUM($D361,I331)&gt;BL$5,$Z342/I331,$Z342-SUM($I361:BK361)))</f>
        <v>0</v>
      </c>
      <c r="BM361" s="4">
        <f>IF(BM$5&lt;=$D361,0,IF(SUM($D361,I331)&gt;BM$5,$Z342/I331,$Z342-SUM($I361:BL361)))</f>
        <v>0</v>
      </c>
      <c r="BN361" s="4">
        <f>IF(BN$5&lt;=$D361,0,IF(SUM($D361,I331)&gt;BN$5,$Z342/I331,$Z342-SUM($I361:BM361)))</f>
        <v>0</v>
      </c>
      <c r="BO361" s="4">
        <f>IF(BO$5&lt;=$D361,0,IF(SUM($D361,I331)&gt;BO$5,$Z342/I331,$Z342-SUM($I361:BN361)))</f>
        <v>0</v>
      </c>
      <c r="BP361" s="4">
        <f>IF(BP$5&lt;=$D361,0,IF(SUM($D361,I331)&gt;BP$5,$Z342/I331,$Z342-SUM($I361:BO361)))</f>
        <v>0</v>
      </c>
      <c r="BQ361" s="4">
        <f>IF(BQ$5&lt;=$D361,0,IF(SUM($D361,I331)&gt;BQ$5,$Z342/I331,$Z342-SUM($I361:BP361)))</f>
        <v>0</v>
      </c>
    </row>
    <row r="362" spans="4:69" ht="12.75" customHeight="1">
      <c r="D362" s="23">
        <f t="shared" si="425"/>
        <v>2028</v>
      </c>
      <c r="E362" s="1" t="s">
        <v>25</v>
      </c>
      <c r="I362" s="34"/>
      <c r="J362" s="4">
        <f>IF(J$5&lt;=$D362,0,IF(SUM($D362,I331)&gt;J$5,$AA342/I331,$AA342-SUM($I362:I362)))</f>
        <v>0</v>
      </c>
      <c r="K362" s="4">
        <f>IF(K$5&lt;=$D362,0,IF(SUM($D362,I331)&gt;K$5,$AA342/I331,$AA342-SUM($I362:J362)))</f>
        <v>0</v>
      </c>
      <c r="L362" s="4">
        <f>IF(L$5&lt;=$D362,0,IF(SUM($D362,I331)&gt;L$5,$AA342/I331,$AA342-SUM($I362:K362)))</f>
        <v>0</v>
      </c>
      <c r="M362" s="4">
        <f>IF(M$5&lt;=$D362,0,IF(SUM($D362,I331)&gt;M$5,$AA342/I331,$AA342-SUM($I362:L362)))</f>
        <v>0</v>
      </c>
      <c r="N362" s="4">
        <f>IF(N$5&lt;=$D362,0,IF(SUM($D362,I331)&gt;N$5,$AA342/I331,$AA342-SUM($I362:M362)))</f>
        <v>0</v>
      </c>
      <c r="O362" s="4">
        <f>IF(O$5&lt;=$D362,0,IF(SUM($D362,I331)&gt;O$5,$AA342/I331,$AA342-SUM($I362:N362)))</f>
        <v>0</v>
      </c>
      <c r="P362" s="4">
        <f>IF(P$5&lt;=$D362,0,IF(SUM($D362,I331)&gt;P$5,$AA342/I331,$AA342-SUM($I362:O362)))</f>
        <v>0</v>
      </c>
      <c r="Q362" s="4">
        <f>IF(Q$5&lt;=$D362,0,IF(SUM($D362,I331)&gt;Q$5,$AA342/I331,$AA342-SUM($I362:P362)))</f>
        <v>0</v>
      </c>
      <c r="R362" s="4">
        <f>IF(R$5&lt;=$D362,0,IF(SUM($D362,I331)&gt;R$5,$AA342/I331,$AA342-SUM($I362:Q362)))</f>
        <v>0</v>
      </c>
      <c r="S362" s="4">
        <f>IF(S$5&lt;=$D362,0,IF(SUM($D362,I331)&gt;S$5,$AA342/I331,$AA342-SUM($I362:R362)))</f>
        <v>0</v>
      </c>
      <c r="T362" s="4">
        <f>IF(T$5&lt;=$D362,0,IF(SUM($D362,I331)&gt;T$5,$AA342/I331,$AA342-SUM($I362:S362)))</f>
        <v>0</v>
      </c>
      <c r="U362" s="4">
        <f>IF(U$5&lt;=$D362,0,IF(SUM($D362,I331)&gt;U$5,$AA342/I331,$AA342-SUM($I362:T362)))</f>
        <v>0</v>
      </c>
      <c r="V362" s="4">
        <f>IF(V$5&lt;=$D362,0,IF(SUM($D362,I331)&gt;V$5,$AA342/I331,$AA342-SUM($I362:U362)))</f>
        <v>0</v>
      </c>
      <c r="W362" s="4">
        <f>IF(W$5&lt;=$D362,0,IF(SUM($D362,I331)&gt;W$5,$AA342/I331,$AA342-SUM($I362:V362)))</f>
        <v>0</v>
      </c>
      <c r="X362" s="4">
        <f>IF(X$5&lt;=$D362,0,IF(SUM($D362,I331)&gt;X$5,$AA342/I331,$AA342-SUM($I362:W362)))</f>
        <v>0</v>
      </c>
      <c r="Y362" s="4">
        <f>IF(Y$5&lt;=$D362,0,IF(SUM($D362,I331)&gt;Y$5,$AA342/I331,$AA342-SUM($I362:X362)))</f>
        <v>0</v>
      </c>
      <c r="Z362" s="4">
        <f>IF(Z$5&lt;=$D362,0,IF(SUM($D362,I331)&gt;Z$5,$AA342/I331,$AA342-SUM($I362:Y362)))</f>
        <v>0</v>
      </c>
      <c r="AA362" s="4">
        <f>IF(AA$5&lt;=$D362,0,IF(SUM($D362,I331)&gt;AA$5,$AA342/I331,$AA342-SUM($I362:Z362)))</f>
        <v>0</v>
      </c>
      <c r="AB362" s="4">
        <f>IF(AB$5&lt;=$D362,0,IF(SUM($D362,I331)&gt;AB$5,$AA342/I331,$AA342-SUM($I362:AA362)))</f>
        <v>0</v>
      </c>
      <c r="AC362" s="4">
        <f>IF(AC$5&lt;=$D362,0,IF(SUM($D362,I331)&gt;AC$5,$AA342/I331,$AA342-SUM($I362:AB362)))</f>
        <v>0</v>
      </c>
      <c r="AD362" s="4">
        <f>IF(AD$5&lt;=$D362,0,IF(SUM($D362,I331)&gt;AD$5,$AA342/I331,$AA342-SUM($I362:AC362)))</f>
        <v>0</v>
      </c>
      <c r="AE362" s="4">
        <f>IF(AE$5&lt;=$D362,0,IF(SUM($D362,I331)&gt;AE$5,$AA342/I331,$AA342-SUM($I362:AD362)))</f>
        <v>0</v>
      </c>
      <c r="AF362" s="4">
        <f>IF(AF$5&lt;=$D362,0,IF(SUM($D362,I331)&gt;AF$5,$AA342/I331,$AA342-SUM($I362:AE362)))</f>
        <v>0</v>
      </c>
      <c r="AG362" s="4">
        <f>IF(AG$5&lt;=$D362,0,IF(SUM($D362,I331)&gt;AG$5,$AA342/I331,$AA342-SUM($I362:AF362)))</f>
        <v>0</v>
      </c>
      <c r="AH362" s="4">
        <f>IF(AH$5&lt;=$D362,0,IF(SUM($D362,I331)&gt;AH$5,$AA342/I331,$AA342-SUM($I362:AG362)))</f>
        <v>0</v>
      </c>
      <c r="AI362" s="4">
        <f>IF(AI$5&lt;=$D362,0,IF(SUM($D362,I331)&gt;AI$5,$AA342/I331,$AA342-SUM($I362:AH362)))</f>
        <v>0</v>
      </c>
      <c r="AJ362" s="4">
        <f>IF(AJ$5&lt;=$D362,0,IF(SUM($D362,I331)&gt;AJ$5,$AA342/I331,$AA342-SUM($I362:AI362)))</f>
        <v>0</v>
      </c>
      <c r="AK362" s="4">
        <f>IF(AK$5&lt;=$D362,0,IF(SUM($D362,I331)&gt;AK$5,$AA342/I331,$AA342-SUM($I362:AJ362)))</f>
        <v>0</v>
      </c>
      <c r="AL362" s="4">
        <f>IF(AL$5&lt;=$D362,0,IF(SUM($D362,I331)&gt;AL$5,$AA342/I331,$AA342-SUM($I362:AK362)))</f>
        <v>0</v>
      </c>
      <c r="AM362" s="4">
        <f>IF(AM$5&lt;=$D362,0,IF(SUM($D362,I331)&gt;AM$5,$AA342/I331,$AA342-SUM($I362:AL362)))</f>
        <v>0</v>
      </c>
      <c r="AN362" s="4">
        <f>IF(AN$5&lt;=$D362,0,IF(SUM($D362,I331)&gt;AN$5,$AA342/I331,$AA342-SUM($I362:AM362)))</f>
        <v>0</v>
      </c>
      <c r="AO362" s="4">
        <f>IF(AO$5&lt;=$D362,0,IF(SUM($D362,I331)&gt;AO$5,$AA342/I331,$AA342-SUM($I362:AN362)))</f>
        <v>0</v>
      </c>
      <c r="AP362" s="4">
        <f>IF(AP$5&lt;=$D362,0,IF(SUM($D362,I331)&gt;AP$5,$AA342/I331,$AA342-SUM($I362:AO362)))</f>
        <v>0</v>
      </c>
      <c r="AQ362" s="4">
        <f>IF(AQ$5&lt;=$D362,0,IF(SUM($D362,I331)&gt;AQ$5,$AA342/I331,$AA342-SUM($I362:AP362)))</f>
        <v>0</v>
      </c>
      <c r="AR362" s="4">
        <f>IF(AR$5&lt;=$D362,0,IF(SUM($D362,I331)&gt;AR$5,$AA342/I331,$AA342-SUM($I362:AQ362)))</f>
        <v>0</v>
      </c>
      <c r="AS362" s="4">
        <f>IF(AS$5&lt;=$D362,0,IF(SUM($D362,I331)&gt;AS$5,$AA342/I331,$AA342-SUM($I362:AR362)))</f>
        <v>0</v>
      </c>
      <c r="AT362" s="4">
        <f>IF(AT$5&lt;=$D362,0,IF(SUM($D362,I331)&gt;AT$5,$AA342/I331,$AA342-SUM($I362:AS362)))</f>
        <v>0</v>
      </c>
      <c r="AU362" s="4">
        <f>IF(AU$5&lt;=$D362,0,IF(SUM($D362,I331)&gt;AU$5,$AA342/I331,$AA342-SUM($I362:AT362)))</f>
        <v>0</v>
      </c>
      <c r="AV362" s="4">
        <f>IF(AV$5&lt;=$D362,0,IF(SUM($D362,I331)&gt;AV$5,$AA342/I331,$AA342-SUM($I362:AU362)))</f>
        <v>0</v>
      </c>
      <c r="AW362" s="4">
        <f>IF(AW$5&lt;=$D362,0,IF(SUM($D362,I331)&gt;AW$5,$AA342/I331,$AA342-SUM($I362:AV362)))</f>
        <v>0</v>
      </c>
      <c r="AX362" s="4">
        <f>IF(AX$5&lt;=$D362,0,IF(SUM($D362,I331)&gt;AX$5,$AA342/I331,$AA342-SUM($I362:AW362)))</f>
        <v>0</v>
      </c>
      <c r="AY362" s="4">
        <f>IF(AY$5&lt;=$D362,0,IF(SUM($D362,I331)&gt;AY$5,$AA342/I331,$AA342-SUM($I362:AX362)))</f>
        <v>0</v>
      </c>
      <c r="AZ362" s="4">
        <f>IF(AZ$5&lt;=$D362,0,IF(SUM($D362,I331)&gt;AZ$5,$AA342/I331,$AA342-SUM($I362:AY362)))</f>
        <v>0</v>
      </c>
      <c r="BA362" s="4">
        <f>IF(BA$5&lt;=$D362,0,IF(SUM($D362,I331)&gt;BA$5,$AA342/I331,$AA342-SUM($I362:AZ362)))</f>
        <v>0</v>
      </c>
      <c r="BB362" s="4">
        <f>IF(BB$5&lt;=$D362,0,IF(SUM($D362,I331)&gt;BB$5,$AA342/I331,$AA342-SUM($I362:BA362)))</f>
        <v>0</v>
      </c>
      <c r="BC362" s="4">
        <f>IF(BC$5&lt;=$D362,0,IF(SUM($D362,I331)&gt;BC$5,$AA342/I331,$AA342-SUM($I362:BB362)))</f>
        <v>0</v>
      </c>
      <c r="BD362" s="4">
        <f>IF(BD$5&lt;=$D362,0,IF(SUM($D362,I331)&gt;BD$5,$AA342/I331,$AA342-SUM($I362:BC362)))</f>
        <v>0</v>
      </c>
      <c r="BE362" s="4">
        <f>IF(BE$5&lt;=$D362,0,IF(SUM($D362,I331)&gt;BE$5,$AA342/I331,$AA342-SUM($I362:BD362)))</f>
        <v>0</v>
      </c>
      <c r="BF362" s="4">
        <f>IF(BF$5&lt;=$D362,0,IF(SUM($D362,I331)&gt;BF$5,$AA342/I331,$AA342-SUM($I362:BE362)))</f>
        <v>0</v>
      </c>
      <c r="BG362" s="4">
        <f>IF(BG$5&lt;=$D362,0,IF(SUM($D362,I331)&gt;BG$5,$AA342/I331,$AA342-SUM($I362:BF362)))</f>
        <v>0</v>
      </c>
      <c r="BH362" s="4">
        <f>IF(BH$5&lt;=$D362,0,IF(SUM($D362,I331)&gt;BH$5,$AA342/I331,$AA342-SUM($I362:BG362)))</f>
        <v>0</v>
      </c>
      <c r="BI362" s="4">
        <f>IF(BI$5&lt;=$D362,0,IF(SUM($D362,I331)&gt;BI$5,$AA342/I331,$AA342-SUM($I362:BH362)))</f>
        <v>0</v>
      </c>
      <c r="BJ362" s="4">
        <f>IF(BJ$5&lt;=$D362,0,IF(SUM($D362,I331)&gt;BJ$5,$AA342/I331,$AA342-SUM($I362:BI362)))</f>
        <v>0</v>
      </c>
      <c r="BK362" s="4">
        <f>IF(BK$5&lt;=$D362,0,IF(SUM($D362,I331)&gt;BK$5,$AA342/I331,$AA342-SUM($I362:BJ362)))</f>
        <v>0</v>
      </c>
      <c r="BL362" s="4">
        <f>IF(BL$5&lt;=$D362,0,IF(SUM($D362,I331)&gt;BL$5,$AA342/I331,$AA342-SUM($I362:BK362)))</f>
        <v>0</v>
      </c>
      <c r="BM362" s="4">
        <f>IF(BM$5&lt;=$D362,0,IF(SUM($D362,I331)&gt;BM$5,$AA342/I331,$AA342-SUM($I362:BL362)))</f>
        <v>0</v>
      </c>
      <c r="BN362" s="4">
        <f>IF(BN$5&lt;=$D362,0,IF(SUM($D362,I331)&gt;BN$5,$AA342/I331,$AA342-SUM($I362:BM362)))</f>
        <v>0</v>
      </c>
      <c r="BO362" s="4">
        <f>IF(BO$5&lt;=$D362,0,IF(SUM($D362,I331)&gt;BO$5,$AA342/I331,$AA342-SUM($I362:BN362)))</f>
        <v>0</v>
      </c>
      <c r="BP362" s="4">
        <f>IF(BP$5&lt;=$D362,0,IF(SUM($D362,I331)&gt;BP$5,$AA342/I331,$AA342-SUM($I362:BO362)))</f>
        <v>0</v>
      </c>
      <c r="BQ362" s="4">
        <f>IF(BQ$5&lt;=$D362,0,IF(SUM($D362,I331)&gt;BQ$5,$AA342/I331,$AA342-SUM($I362:BP362)))</f>
        <v>0</v>
      </c>
    </row>
    <row r="363" spans="4:69" ht="12.75" customHeight="1">
      <c r="D363" s="23">
        <f t="shared" si="425"/>
        <v>2029</v>
      </c>
      <c r="E363" s="1" t="s">
        <v>25</v>
      </c>
      <c r="I363" s="34"/>
      <c r="J363" s="4">
        <f>IF(J$5&lt;=$D363,0,IF(SUM($D363,I331)&gt;J$5,$AB342/I331,$AB342-SUM($I363:I363)))</f>
        <v>0</v>
      </c>
      <c r="K363" s="4">
        <f>IF(K$5&lt;=$D363,0,IF(SUM($D363,I331)&gt;K$5,$AB342/I331,$AB342-SUM($I363:J363)))</f>
        <v>0</v>
      </c>
      <c r="L363" s="4">
        <f>IF(L$5&lt;=$D363,0,IF(SUM($D363,I331)&gt;L$5,$AB342/I331,$AB342-SUM($I363:K363)))</f>
        <v>0</v>
      </c>
      <c r="M363" s="4">
        <f>IF(M$5&lt;=$D363,0,IF(SUM($D363,I331)&gt;M$5,$AB342/I331,$AB342-SUM($I363:L363)))</f>
        <v>0</v>
      </c>
      <c r="N363" s="4">
        <f>IF(N$5&lt;=$D363,0,IF(SUM($D363,I331)&gt;N$5,$AB342/I331,$AB342-SUM($I363:M363)))</f>
        <v>0</v>
      </c>
      <c r="O363" s="4">
        <f>IF(O$5&lt;=$D363,0,IF(SUM($D363,I331)&gt;O$5,$AB342/I331,$AB342-SUM($I363:N363)))</f>
        <v>0</v>
      </c>
      <c r="P363" s="4">
        <f>IF(P$5&lt;=$D363,0,IF(SUM($D363,I331)&gt;P$5,$AB342/I331,$AB342-SUM($I363:O363)))</f>
        <v>0</v>
      </c>
      <c r="Q363" s="4">
        <f>IF(Q$5&lt;=$D363,0,IF(SUM($D363,I331)&gt;Q$5,$AB342/I331,$AB342-SUM($I363:P363)))</f>
        <v>0</v>
      </c>
      <c r="R363" s="4">
        <f>IF(R$5&lt;=$D363,0,IF(SUM($D363,I331)&gt;R$5,$AB342/I331,$AB342-SUM($I363:Q363)))</f>
        <v>0</v>
      </c>
      <c r="S363" s="4">
        <f>IF(S$5&lt;=$D363,0,IF(SUM($D363,I331)&gt;S$5,$AB342/I331,$AB342-SUM($I363:R363)))</f>
        <v>0</v>
      </c>
      <c r="T363" s="4">
        <f>IF(T$5&lt;=$D363,0,IF(SUM($D363,I331)&gt;T$5,$AB342/I331,$AB342-SUM($I363:S363)))</f>
        <v>0</v>
      </c>
      <c r="U363" s="4">
        <f>IF(U$5&lt;=$D363,0,IF(SUM($D363,I331)&gt;U$5,$AB342/I331,$AB342-SUM($I363:T363)))</f>
        <v>0</v>
      </c>
      <c r="V363" s="4">
        <f>IF(V$5&lt;=$D363,0,IF(SUM($D363,I331)&gt;V$5,$AB342/I331,$AB342-SUM($I363:U363)))</f>
        <v>0</v>
      </c>
      <c r="W363" s="4">
        <f>IF(W$5&lt;=$D363,0,IF(SUM($D363,I331)&gt;W$5,$AB342/I331,$AB342-SUM($I363:V363)))</f>
        <v>0</v>
      </c>
      <c r="X363" s="4">
        <f>IF(X$5&lt;=$D363,0,IF(SUM($D363,I331)&gt;X$5,$AB342/I331,$AB342-SUM($I363:W363)))</f>
        <v>0</v>
      </c>
      <c r="Y363" s="4">
        <f>IF(Y$5&lt;=$D363,0,IF(SUM($D363,I331)&gt;Y$5,$AB342/I331,$AB342-SUM($I363:X363)))</f>
        <v>0</v>
      </c>
      <c r="Z363" s="4">
        <f>IF(Z$5&lt;=$D363,0,IF(SUM($D363,I331)&gt;Z$5,$AB342/I331,$AB342-SUM($I363:Y363)))</f>
        <v>0</v>
      </c>
      <c r="AA363" s="4">
        <f>IF(AA$5&lt;=$D363,0,IF(SUM($D363,I331)&gt;AA$5,$AB342/I331,$AB342-SUM($I363:Z363)))</f>
        <v>0</v>
      </c>
      <c r="AB363" s="4">
        <f>IF(AB$5&lt;=$D363,0,IF(SUM($D363,I331)&gt;AB$5,$AB342/I331,$AB342-SUM($I363:AA363)))</f>
        <v>0</v>
      </c>
      <c r="AC363" s="4">
        <f>IF(AC$5&lt;=$D363,0,IF(SUM($D363,I331)&gt;AC$5,$AB342/I331,$AB342-SUM($I363:AB363)))</f>
        <v>0</v>
      </c>
      <c r="AD363" s="4">
        <f>IF(AD$5&lt;=$D363,0,IF(SUM($D363,I331)&gt;AD$5,$AB342/I331,$AB342-SUM($I363:AC363)))</f>
        <v>0</v>
      </c>
      <c r="AE363" s="4">
        <f>IF(AE$5&lt;=$D363,0,IF(SUM($D363,I331)&gt;AE$5,$AB342/I331,$AB342-SUM($I363:AD363)))</f>
        <v>0</v>
      </c>
      <c r="AF363" s="4">
        <f>IF(AF$5&lt;=$D363,0,IF(SUM($D363,I331)&gt;AF$5,$AB342/I331,$AB342-SUM($I363:AE363)))</f>
        <v>0</v>
      </c>
      <c r="AG363" s="4">
        <f>IF(AG$5&lt;=$D363,0,IF(SUM($D363,I331)&gt;AG$5,$AB342/I331,$AB342-SUM($I363:AF363)))</f>
        <v>0</v>
      </c>
      <c r="AH363" s="4">
        <f>IF(AH$5&lt;=$D363,0,IF(SUM($D363,I331)&gt;AH$5,$AB342/I331,$AB342-SUM($I363:AG363)))</f>
        <v>0</v>
      </c>
      <c r="AI363" s="4">
        <f>IF(AI$5&lt;=$D363,0,IF(SUM($D363,I331)&gt;AI$5,$AB342/I331,$AB342-SUM($I363:AH363)))</f>
        <v>0</v>
      </c>
      <c r="AJ363" s="4">
        <f>IF(AJ$5&lt;=$D363,0,IF(SUM($D363,I331)&gt;AJ$5,$AB342/I331,$AB342-SUM($I363:AI363)))</f>
        <v>0</v>
      </c>
      <c r="AK363" s="4">
        <f>IF(AK$5&lt;=$D363,0,IF(SUM($D363,I331)&gt;AK$5,$AB342/I331,$AB342-SUM($I363:AJ363)))</f>
        <v>0</v>
      </c>
      <c r="AL363" s="4">
        <f>IF(AL$5&lt;=$D363,0,IF(SUM($D363,I331)&gt;AL$5,$AB342/I331,$AB342-SUM($I363:AK363)))</f>
        <v>0</v>
      </c>
      <c r="AM363" s="4">
        <f>IF(AM$5&lt;=$D363,0,IF(SUM($D363,I331)&gt;AM$5,$AB342/I331,$AB342-SUM($I363:AL363)))</f>
        <v>0</v>
      </c>
      <c r="AN363" s="4">
        <f>IF(AN$5&lt;=$D363,0,IF(SUM($D363,I331)&gt;AN$5,$AB342/I331,$AB342-SUM($I363:AM363)))</f>
        <v>0</v>
      </c>
      <c r="AO363" s="4">
        <f>IF(AO$5&lt;=$D363,0,IF(SUM($D363,I331)&gt;AO$5,$AB342/I331,$AB342-SUM($I363:AN363)))</f>
        <v>0</v>
      </c>
      <c r="AP363" s="4">
        <f>IF(AP$5&lt;=$D363,0,IF(SUM($D363,I331)&gt;AP$5,$AB342/I331,$AB342-SUM($I363:AO363)))</f>
        <v>0</v>
      </c>
      <c r="AQ363" s="4">
        <f>IF(AQ$5&lt;=$D363,0,IF(SUM($D363,I331)&gt;AQ$5,$AB342/I331,$AB342-SUM($I363:AP363)))</f>
        <v>0</v>
      </c>
      <c r="AR363" s="4">
        <f>IF(AR$5&lt;=$D363,0,IF(SUM($D363,I331)&gt;AR$5,$AB342/I331,$AB342-SUM($I363:AQ363)))</f>
        <v>0</v>
      </c>
      <c r="AS363" s="4">
        <f>IF(AS$5&lt;=$D363,0,IF(SUM($D363,I331)&gt;AS$5,$AB342/I331,$AB342-SUM($I363:AR363)))</f>
        <v>0</v>
      </c>
      <c r="AT363" s="4">
        <f>IF(AT$5&lt;=$D363,0,IF(SUM($D363,I331)&gt;AT$5,$AB342/I331,$AB342-SUM($I363:AS363)))</f>
        <v>0</v>
      </c>
      <c r="AU363" s="4">
        <f>IF(AU$5&lt;=$D363,0,IF(SUM($D363,I331)&gt;AU$5,$AB342/I331,$AB342-SUM($I363:AT363)))</f>
        <v>0</v>
      </c>
      <c r="AV363" s="4">
        <f>IF(AV$5&lt;=$D363,0,IF(SUM($D363,I331)&gt;AV$5,$AB342/I331,$AB342-SUM($I363:AU363)))</f>
        <v>0</v>
      </c>
      <c r="AW363" s="4">
        <f>IF(AW$5&lt;=$D363,0,IF(SUM($D363,I331)&gt;AW$5,$AB342/I331,$AB342-SUM($I363:AV363)))</f>
        <v>0</v>
      </c>
      <c r="AX363" s="4">
        <f>IF(AX$5&lt;=$D363,0,IF(SUM($D363,I331)&gt;AX$5,$AB342/I331,$AB342-SUM($I363:AW363)))</f>
        <v>0</v>
      </c>
      <c r="AY363" s="4">
        <f>IF(AY$5&lt;=$D363,0,IF(SUM($D363,I331)&gt;AY$5,$AB342/I331,$AB342-SUM($I363:AX363)))</f>
        <v>0</v>
      </c>
      <c r="AZ363" s="4">
        <f>IF(AZ$5&lt;=$D363,0,IF(SUM($D363,I331)&gt;AZ$5,$AB342/I331,$AB342-SUM($I363:AY363)))</f>
        <v>0</v>
      </c>
      <c r="BA363" s="4">
        <f>IF(BA$5&lt;=$D363,0,IF(SUM($D363,I331)&gt;BA$5,$AB342/I331,$AB342-SUM($I363:AZ363)))</f>
        <v>0</v>
      </c>
      <c r="BB363" s="4">
        <f>IF(BB$5&lt;=$D363,0,IF(SUM($D363,I331)&gt;BB$5,$AB342/I331,$AB342-SUM($I363:BA363)))</f>
        <v>0</v>
      </c>
      <c r="BC363" s="4">
        <f>IF(BC$5&lt;=$D363,0,IF(SUM($D363,I331)&gt;BC$5,$AB342/I331,$AB342-SUM($I363:BB363)))</f>
        <v>0</v>
      </c>
      <c r="BD363" s="4">
        <f>IF(BD$5&lt;=$D363,0,IF(SUM($D363,I331)&gt;BD$5,$AB342/I331,$AB342-SUM($I363:BC363)))</f>
        <v>0</v>
      </c>
      <c r="BE363" s="4">
        <f>IF(BE$5&lt;=$D363,0,IF(SUM($D363,I331)&gt;BE$5,$AB342/I331,$AB342-SUM($I363:BD363)))</f>
        <v>0</v>
      </c>
      <c r="BF363" s="4">
        <f>IF(BF$5&lt;=$D363,0,IF(SUM($D363,I331)&gt;BF$5,$AB342/I331,$AB342-SUM($I363:BE363)))</f>
        <v>0</v>
      </c>
      <c r="BG363" s="4">
        <f>IF(BG$5&lt;=$D363,0,IF(SUM($D363,I331)&gt;BG$5,$AB342/I331,$AB342-SUM($I363:BF363)))</f>
        <v>0</v>
      </c>
      <c r="BH363" s="4">
        <f>IF(BH$5&lt;=$D363,0,IF(SUM($D363,I331)&gt;BH$5,$AB342/I331,$AB342-SUM($I363:BG363)))</f>
        <v>0</v>
      </c>
      <c r="BI363" s="4">
        <f>IF(BI$5&lt;=$D363,0,IF(SUM($D363,I331)&gt;BI$5,$AB342/I331,$AB342-SUM($I363:BH363)))</f>
        <v>0</v>
      </c>
      <c r="BJ363" s="4">
        <f>IF(BJ$5&lt;=$D363,0,IF(SUM($D363,I331)&gt;BJ$5,$AB342/I331,$AB342-SUM($I363:BI363)))</f>
        <v>0</v>
      </c>
      <c r="BK363" s="4">
        <f>IF(BK$5&lt;=$D363,0,IF(SUM($D363,I331)&gt;BK$5,$AB342/I331,$AB342-SUM($I363:BJ363)))</f>
        <v>0</v>
      </c>
      <c r="BL363" s="4">
        <f>IF(BL$5&lt;=$D363,0,IF(SUM($D363,I331)&gt;BL$5,$AB342/I331,$AB342-SUM($I363:BK363)))</f>
        <v>0</v>
      </c>
      <c r="BM363" s="4">
        <f>IF(BM$5&lt;=$D363,0,IF(SUM($D363,I331)&gt;BM$5,$AB342/I331,$AB342-SUM($I363:BL363)))</f>
        <v>0</v>
      </c>
      <c r="BN363" s="4">
        <f>IF(BN$5&lt;=$D363,0,IF(SUM($D363,I331)&gt;BN$5,$AB342/I331,$AB342-SUM($I363:BM363)))</f>
        <v>0</v>
      </c>
      <c r="BO363" s="4">
        <f>IF(BO$5&lt;=$D363,0,IF(SUM($D363,I331)&gt;BO$5,$AB342/I331,$AB342-SUM($I363:BN363)))</f>
        <v>0</v>
      </c>
      <c r="BP363" s="4">
        <f>IF(BP$5&lt;=$D363,0,IF(SUM($D363,I331)&gt;BP$5,$AB342/I331,$AB342-SUM($I363:BO363)))</f>
        <v>0</v>
      </c>
      <c r="BQ363" s="4">
        <f>IF(BQ$5&lt;=$D363,0,IF(SUM($D363,I331)&gt;BQ$5,$AB342/I331,$AB342-SUM($I363:BP363)))</f>
        <v>0</v>
      </c>
    </row>
    <row r="364" spans="4:69" ht="12.75" customHeight="1">
      <c r="D364" s="23">
        <f t="shared" si="425"/>
        <v>2030</v>
      </c>
      <c r="E364" s="1" t="s">
        <v>25</v>
      </c>
      <c r="I364" s="34"/>
      <c r="J364" s="4">
        <f>IF(J$5&lt;=$D364,0,IF(SUM($D364,I331)&gt;J$5,$AC342/I331,$AC342-SUM($I364:I364)))</f>
        <v>0</v>
      </c>
      <c r="K364" s="4">
        <f>IF(K$5&lt;=$D364,0,IF(SUM($D364,I331)&gt;K$5,$AC342/I331,$AC342-SUM($I364:J364)))</f>
        <v>0</v>
      </c>
      <c r="L364" s="4">
        <f>IF(L$5&lt;=$D364,0,IF(SUM($D364,I331)&gt;L$5,$AC342/I331,$AC342-SUM($I364:K364)))</f>
        <v>0</v>
      </c>
      <c r="M364" s="4">
        <f>IF(M$5&lt;=$D364,0,IF(SUM($D364,I331)&gt;M$5,$AC342/I331,$AC342-SUM($I364:L364)))</f>
        <v>0</v>
      </c>
      <c r="N364" s="4">
        <f>IF(N$5&lt;=$D364,0,IF(SUM($D364,I331)&gt;N$5,$AC342/I331,$AC342-SUM($I364:M364)))</f>
        <v>0</v>
      </c>
      <c r="O364" s="4">
        <f>IF(O$5&lt;=$D364,0,IF(SUM($D364,I331)&gt;O$5,$AC342/I331,$AC342-SUM($I364:N364)))</f>
        <v>0</v>
      </c>
      <c r="P364" s="4">
        <f>IF(P$5&lt;=$D364,0,IF(SUM($D364,I331)&gt;P$5,$AC342/I331,$AC342-SUM($I364:O364)))</f>
        <v>0</v>
      </c>
      <c r="Q364" s="4">
        <f>IF(Q$5&lt;=$D364,0,IF(SUM($D364,I331)&gt;Q$5,$AC342/I331,$AC342-SUM($I364:P364)))</f>
        <v>0</v>
      </c>
      <c r="R364" s="4">
        <f>IF(R$5&lt;=$D364,0,IF(SUM($D364,I331)&gt;R$5,$AC342/I331,$AC342-SUM($I364:Q364)))</f>
        <v>0</v>
      </c>
      <c r="S364" s="4">
        <f>IF(S$5&lt;=$D364,0,IF(SUM($D364,I331)&gt;S$5,$AC342/I331,$AC342-SUM($I364:R364)))</f>
        <v>0</v>
      </c>
      <c r="T364" s="4">
        <f>IF(T$5&lt;=$D364,0,IF(SUM($D364,I331)&gt;T$5,$AC342/I331,$AC342-SUM($I364:S364)))</f>
        <v>0</v>
      </c>
      <c r="U364" s="4">
        <f>IF(U$5&lt;=$D364,0,IF(SUM($D364,I331)&gt;U$5,$AC342/I331,$AC342-SUM($I364:T364)))</f>
        <v>0</v>
      </c>
      <c r="V364" s="4">
        <f>IF(V$5&lt;=$D364,0,IF(SUM($D364,I331)&gt;V$5,$AC342/I331,$AC342-SUM($I364:U364)))</f>
        <v>0</v>
      </c>
      <c r="W364" s="4">
        <f>IF(W$5&lt;=$D364,0,IF(SUM($D364,I331)&gt;W$5,$AC342/I331,$AC342-SUM($I364:V364)))</f>
        <v>0</v>
      </c>
      <c r="X364" s="4">
        <f>IF(X$5&lt;=$D364,0,IF(SUM($D364,I331)&gt;X$5,$AC342/I331,$AC342-SUM($I364:W364)))</f>
        <v>0</v>
      </c>
      <c r="Y364" s="4">
        <f>IF(Y$5&lt;=$D364,0,IF(SUM($D364,I331)&gt;Y$5,$AC342/I331,$AC342-SUM($I364:X364)))</f>
        <v>0</v>
      </c>
      <c r="Z364" s="4">
        <f>IF(Z$5&lt;=$D364,0,IF(SUM($D364,I331)&gt;Z$5,$AC342/I331,$AC342-SUM($I364:Y364)))</f>
        <v>0</v>
      </c>
      <c r="AA364" s="4">
        <f>IF(AA$5&lt;=$D364,0,IF(SUM($D364,I331)&gt;AA$5,$AC342/I331,$AC342-SUM($I364:Z364)))</f>
        <v>0</v>
      </c>
      <c r="AB364" s="4">
        <f>IF(AB$5&lt;=$D364,0,IF(SUM($D364,I331)&gt;AB$5,$AC342/I331,$AC342-SUM($I364:AA364)))</f>
        <v>0</v>
      </c>
      <c r="AC364" s="4">
        <f>IF(AC$5&lt;=$D364,0,IF(SUM($D364,I331)&gt;AC$5,$AC342/I331,$AC342-SUM($I364:AB364)))</f>
        <v>0</v>
      </c>
      <c r="AD364" s="4">
        <f>IF(AD$5&lt;=$D364,0,IF(SUM($D364,I331)&gt;AD$5,$AC342/I331,$AC342-SUM($I364:AC364)))</f>
        <v>0</v>
      </c>
      <c r="AE364" s="4">
        <f>IF(AE$5&lt;=$D364,0,IF(SUM($D364,I331)&gt;AE$5,$AC342/I331,$AC342-SUM($I364:AD364)))</f>
        <v>0</v>
      </c>
      <c r="AF364" s="4">
        <f>IF(AF$5&lt;=$D364,0,IF(SUM($D364,I331)&gt;AF$5,$AC342/I331,$AC342-SUM($I364:AE364)))</f>
        <v>0</v>
      </c>
      <c r="AG364" s="4">
        <f>IF(AG$5&lt;=$D364,0,IF(SUM($D364,I331)&gt;AG$5,$AC342/I331,$AC342-SUM($I364:AF364)))</f>
        <v>0</v>
      </c>
      <c r="AH364" s="4">
        <f>IF(AH$5&lt;=$D364,0,IF(SUM($D364,I331)&gt;AH$5,$AC342/I331,$AC342-SUM($I364:AG364)))</f>
        <v>0</v>
      </c>
      <c r="AI364" s="4">
        <f>IF(AI$5&lt;=$D364,0,IF(SUM($D364,I331)&gt;AI$5,$AC342/I331,$AC342-SUM($I364:AH364)))</f>
        <v>0</v>
      </c>
      <c r="AJ364" s="4">
        <f>IF(AJ$5&lt;=$D364,0,IF(SUM($D364,I331)&gt;AJ$5,$AC342/I331,$AC342-SUM($I364:AI364)))</f>
        <v>0</v>
      </c>
      <c r="AK364" s="4">
        <f>IF(AK$5&lt;=$D364,0,IF(SUM($D364,I331)&gt;AK$5,$AC342/I331,$AC342-SUM($I364:AJ364)))</f>
        <v>0</v>
      </c>
      <c r="AL364" s="4">
        <f>IF(AL$5&lt;=$D364,0,IF(SUM($D364,I331)&gt;AL$5,$AC342/I331,$AC342-SUM($I364:AK364)))</f>
        <v>0</v>
      </c>
      <c r="AM364" s="4">
        <f>IF(AM$5&lt;=$D364,0,IF(SUM($D364,I331)&gt;AM$5,$AC342/I331,$AC342-SUM($I364:AL364)))</f>
        <v>0</v>
      </c>
      <c r="AN364" s="4">
        <f>IF(AN$5&lt;=$D364,0,IF(SUM($D364,I331)&gt;AN$5,$AC342/I331,$AC342-SUM($I364:AM364)))</f>
        <v>0</v>
      </c>
      <c r="AO364" s="4">
        <f>IF(AO$5&lt;=$D364,0,IF(SUM($D364,I331)&gt;AO$5,$AC342/I331,$AC342-SUM($I364:AN364)))</f>
        <v>0</v>
      </c>
      <c r="AP364" s="4">
        <f>IF(AP$5&lt;=$D364,0,IF(SUM($D364,I331)&gt;AP$5,$AC342/I331,$AC342-SUM($I364:AO364)))</f>
        <v>0</v>
      </c>
      <c r="AQ364" s="4">
        <f>IF(AQ$5&lt;=$D364,0,IF(SUM($D364,I331)&gt;AQ$5,$AC342/I331,$AC342-SUM($I364:AP364)))</f>
        <v>0</v>
      </c>
      <c r="AR364" s="4">
        <f>IF(AR$5&lt;=$D364,0,IF(SUM($D364,I331)&gt;AR$5,$AC342/I331,$AC342-SUM($I364:AQ364)))</f>
        <v>0</v>
      </c>
      <c r="AS364" s="4">
        <f>IF(AS$5&lt;=$D364,0,IF(SUM($D364,I331)&gt;AS$5,$AC342/I331,$AC342-SUM($I364:AR364)))</f>
        <v>0</v>
      </c>
      <c r="AT364" s="4">
        <f>IF(AT$5&lt;=$D364,0,IF(SUM($D364,I331)&gt;AT$5,$AC342/I331,$AC342-SUM($I364:AS364)))</f>
        <v>0</v>
      </c>
      <c r="AU364" s="4">
        <f>IF(AU$5&lt;=$D364,0,IF(SUM($D364,I331)&gt;AU$5,$AC342/I331,$AC342-SUM($I364:AT364)))</f>
        <v>0</v>
      </c>
      <c r="AV364" s="4">
        <f>IF(AV$5&lt;=$D364,0,IF(SUM($D364,I331)&gt;AV$5,$AC342/I331,$AC342-SUM($I364:AU364)))</f>
        <v>0</v>
      </c>
      <c r="AW364" s="4">
        <f>IF(AW$5&lt;=$D364,0,IF(SUM($D364,I331)&gt;AW$5,$AC342/I331,$AC342-SUM($I364:AV364)))</f>
        <v>0</v>
      </c>
      <c r="AX364" s="4">
        <f>IF(AX$5&lt;=$D364,0,IF(SUM($D364,I331)&gt;AX$5,$AC342/I331,$AC342-SUM($I364:AW364)))</f>
        <v>0</v>
      </c>
      <c r="AY364" s="4">
        <f>IF(AY$5&lt;=$D364,0,IF(SUM($D364,I331)&gt;AY$5,$AC342/I331,$AC342-SUM($I364:AX364)))</f>
        <v>0</v>
      </c>
      <c r="AZ364" s="4">
        <f>IF(AZ$5&lt;=$D364,0,IF(SUM($D364,I331)&gt;AZ$5,$AC342/I331,$AC342-SUM($I364:AY364)))</f>
        <v>0</v>
      </c>
      <c r="BA364" s="4">
        <f>IF(BA$5&lt;=$D364,0,IF(SUM($D364,I331)&gt;BA$5,$AC342/I331,$AC342-SUM($I364:AZ364)))</f>
        <v>0</v>
      </c>
      <c r="BB364" s="4">
        <f>IF(BB$5&lt;=$D364,0,IF(SUM($D364,I331)&gt;BB$5,$AC342/I331,$AC342-SUM($I364:BA364)))</f>
        <v>0</v>
      </c>
      <c r="BC364" s="4">
        <f>IF(BC$5&lt;=$D364,0,IF(SUM($D364,I331)&gt;BC$5,$AC342/I331,$AC342-SUM($I364:BB364)))</f>
        <v>0</v>
      </c>
      <c r="BD364" s="4">
        <f>IF(BD$5&lt;=$D364,0,IF(SUM($D364,I331)&gt;BD$5,$AC342/I331,$AC342-SUM($I364:BC364)))</f>
        <v>0</v>
      </c>
      <c r="BE364" s="4">
        <f>IF(BE$5&lt;=$D364,0,IF(SUM($D364,I331)&gt;BE$5,$AC342/I331,$AC342-SUM($I364:BD364)))</f>
        <v>0</v>
      </c>
      <c r="BF364" s="4">
        <f>IF(BF$5&lt;=$D364,0,IF(SUM($D364,I331)&gt;BF$5,$AC342/I331,$AC342-SUM($I364:BE364)))</f>
        <v>0</v>
      </c>
      <c r="BG364" s="4">
        <f>IF(BG$5&lt;=$D364,0,IF(SUM($D364,I331)&gt;BG$5,$AC342/I331,$AC342-SUM($I364:BF364)))</f>
        <v>0</v>
      </c>
      <c r="BH364" s="4">
        <f>IF(BH$5&lt;=$D364,0,IF(SUM($D364,I331)&gt;BH$5,$AC342/I331,$AC342-SUM($I364:BG364)))</f>
        <v>0</v>
      </c>
      <c r="BI364" s="4">
        <f>IF(BI$5&lt;=$D364,0,IF(SUM($D364,I331)&gt;BI$5,$AC342/I331,$AC342-SUM($I364:BH364)))</f>
        <v>0</v>
      </c>
      <c r="BJ364" s="4">
        <f>IF(BJ$5&lt;=$D364,0,IF(SUM($D364,I331)&gt;BJ$5,$AC342/I331,$AC342-SUM($I364:BI364)))</f>
        <v>0</v>
      </c>
      <c r="BK364" s="4">
        <f>IF(BK$5&lt;=$D364,0,IF(SUM($D364,I331)&gt;BK$5,$AC342/I331,$AC342-SUM($I364:BJ364)))</f>
        <v>0</v>
      </c>
      <c r="BL364" s="4">
        <f>IF(BL$5&lt;=$D364,0,IF(SUM($D364,I331)&gt;BL$5,$AC342/I331,$AC342-SUM($I364:BK364)))</f>
        <v>0</v>
      </c>
      <c r="BM364" s="4">
        <f>IF(BM$5&lt;=$D364,0,IF(SUM($D364,I331)&gt;BM$5,$AC342/I331,$AC342-SUM($I364:BL364)))</f>
        <v>0</v>
      </c>
      <c r="BN364" s="4">
        <f>IF(BN$5&lt;=$D364,0,IF(SUM($D364,I331)&gt;BN$5,$AC342/I331,$AC342-SUM($I364:BM364)))</f>
        <v>0</v>
      </c>
      <c r="BO364" s="4">
        <f>IF(BO$5&lt;=$D364,0,IF(SUM($D364,I331)&gt;BO$5,$AC342/I331,$AC342-SUM($I364:BN364)))</f>
        <v>0</v>
      </c>
      <c r="BP364" s="4">
        <f>IF(BP$5&lt;=$D364,0,IF(SUM($D364,I331)&gt;BP$5,$AC342/I331,$AC342-SUM($I364:BO364)))</f>
        <v>0</v>
      </c>
      <c r="BQ364" s="4">
        <f>IF(BQ$5&lt;=$D364,0,IF(SUM($D364,I331)&gt;BQ$5,$AC342/I331,$AC342-SUM($I364:BP364)))</f>
        <v>0</v>
      </c>
    </row>
    <row r="365" spans="4:69" ht="12.75" customHeight="1">
      <c r="D365" s="23">
        <f t="shared" si="425"/>
        <v>2031</v>
      </c>
      <c r="E365" s="1" t="s">
        <v>25</v>
      </c>
      <c r="I365" s="34"/>
      <c r="J365" s="4">
        <f>IF(J$5&lt;=$D365,0,IF(SUM($D365,I331)&gt;J$5,$AD342/I331,$AD342-SUM($I365:I365)))</f>
        <v>0</v>
      </c>
      <c r="K365" s="4">
        <f>IF(K$5&lt;=$D365,0,IF(SUM($D365,I331)&gt;K$5,$AD342/I331,$AD342-SUM($I365:J365)))</f>
        <v>0</v>
      </c>
      <c r="L365" s="4">
        <f>IF(L$5&lt;=$D365,0,IF(SUM($D365,I331)&gt;L$5,$AD342/I331,$AD342-SUM($I365:K365)))</f>
        <v>0</v>
      </c>
      <c r="M365" s="4">
        <f>IF(M$5&lt;=$D365,0,IF(SUM($D365,I331)&gt;M$5,$AD342/I331,$AD342-SUM($I365:L365)))</f>
        <v>0</v>
      </c>
      <c r="N365" s="4">
        <f>IF(N$5&lt;=$D365,0,IF(SUM($D365,I331)&gt;N$5,$AD342/I331,$AD342-SUM($I365:M365)))</f>
        <v>0</v>
      </c>
      <c r="O365" s="4">
        <f>IF(O$5&lt;=$D365,0,IF(SUM($D365,I331)&gt;O$5,$AD342/I331,$AD342-SUM($I365:N365)))</f>
        <v>0</v>
      </c>
      <c r="P365" s="4">
        <f>IF(P$5&lt;=$D365,0,IF(SUM($D365,I331)&gt;P$5,$AD342/I331,$AD342-SUM($I365:O365)))</f>
        <v>0</v>
      </c>
      <c r="Q365" s="4">
        <f>IF(Q$5&lt;=$D365,0,IF(SUM($D365,I331)&gt;Q$5,$AD342/I331,$AD342-SUM($I365:P365)))</f>
        <v>0</v>
      </c>
      <c r="R365" s="4">
        <f>IF(R$5&lt;=$D365,0,IF(SUM($D365,I331)&gt;R$5,$AD342/I331,$AD342-SUM($I365:Q365)))</f>
        <v>0</v>
      </c>
      <c r="S365" s="4">
        <f>IF(S$5&lt;=$D365,0,IF(SUM($D365,I331)&gt;S$5,$AD342/I331,$AD342-SUM($I365:R365)))</f>
        <v>0</v>
      </c>
      <c r="T365" s="4">
        <f>IF(T$5&lt;=$D365,0,IF(SUM($D365,I331)&gt;T$5,$AD342/I331,$AD342-SUM($I365:S365)))</f>
        <v>0</v>
      </c>
      <c r="U365" s="4">
        <f>IF(U$5&lt;=$D365,0,IF(SUM($D365,I331)&gt;U$5,$AD342/I331,$AD342-SUM($I365:T365)))</f>
        <v>0</v>
      </c>
      <c r="V365" s="4">
        <f>IF(V$5&lt;=$D365,0,IF(SUM($D365,I331)&gt;V$5,$AD342/I331,$AD342-SUM($I365:U365)))</f>
        <v>0</v>
      </c>
      <c r="W365" s="4">
        <f>IF(W$5&lt;=$D365,0,IF(SUM($D365,I331)&gt;W$5,$AD342/I331,$AD342-SUM($I365:V365)))</f>
        <v>0</v>
      </c>
      <c r="X365" s="4">
        <f>IF(X$5&lt;=$D365,0,IF(SUM($D365,I331)&gt;X$5,$AD342/I331,$AD342-SUM($I365:W365)))</f>
        <v>0</v>
      </c>
      <c r="Y365" s="4">
        <f>IF(Y$5&lt;=$D365,0,IF(SUM($D365,I331)&gt;Y$5,$AD342/I331,$AD342-SUM($I365:X365)))</f>
        <v>0</v>
      </c>
      <c r="Z365" s="4">
        <f>IF(Z$5&lt;=$D365,0,IF(SUM($D365,I331)&gt;Z$5,$AD342/I331,$AD342-SUM($I365:Y365)))</f>
        <v>0</v>
      </c>
      <c r="AA365" s="4">
        <f>IF(AA$5&lt;=$D365,0,IF(SUM($D365,I331)&gt;AA$5,$AD342/I331,$AD342-SUM($I365:Z365)))</f>
        <v>0</v>
      </c>
      <c r="AB365" s="4">
        <f>IF(AB$5&lt;=$D365,0,IF(SUM($D365,I331)&gt;AB$5,$AD342/I331,$AD342-SUM($I365:AA365)))</f>
        <v>0</v>
      </c>
      <c r="AC365" s="4">
        <f>IF(AC$5&lt;=$D365,0,IF(SUM($D365,I331)&gt;AC$5,$AD342/I331,$AD342-SUM($I365:AB365)))</f>
        <v>0</v>
      </c>
      <c r="AD365" s="4">
        <f>IF(AD$5&lt;=$D365,0,IF(SUM($D365,I331)&gt;AD$5,$AD342/I331,$AD342-SUM($I365:AC365)))</f>
        <v>0</v>
      </c>
      <c r="AE365" s="4">
        <f>IF(AE$5&lt;=$D365,0,IF(SUM($D365,I331)&gt;AE$5,$AD342/I331,$AD342-SUM($I365:AD365)))</f>
        <v>0</v>
      </c>
      <c r="AF365" s="4">
        <f>IF(AF$5&lt;=$D365,0,IF(SUM($D365,I331)&gt;AF$5,$AD342/I331,$AD342-SUM($I365:AE365)))</f>
        <v>0</v>
      </c>
      <c r="AG365" s="4">
        <f>IF(AG$5&lt;=$D365,0,IF(SUM($D365,I331)&gt;AG$5,$AD342/I331,$AD342-SUM($I365:AF365)))</f>
        <v>0</v>
      </c>
      <c r="AH365" s="4">
        <f>IF(AH$5&lt;=$D365,0,IF(SUM($D365,I331)&gt;AH$5,$AD342/I331,$AD342-SUM($I365:AG365)))</f>
        <v>0</v>
      </c>
      <c r="AI365" s="4">
        <f>IF(AI$5&lt;=$D365,0,IF(SUM($D365,I331)&gt;AI$5,$AD342/I331,$AD342-SUM($I365:AH365)))</f>
        <v>0</v>
      </c>
      <c r="AJ365" s="4">
        <f>IF(AJ$5&lt;=$D365,0,IF(SUM($D365,I331)&gt;AJ$5,$AD342/I331,$AD342-SUM($I365:AI365)))</f>
        <v>0</v>
      </c>
      <c r="AK365" s="4">
        <f>IF(AK$5&lt;=$D365,0,IF(SUM($D365,I331)&gt;AK$5,$AD342/I331,$AD342-SUM($I365:AJ365)))</f>
        <v>0</v>
      </c>
      <c r="AL365" s="4">
        <f>IF(AL$5&lt;=$D365,0,IF(SUM($D365,I331)&gt;AL$5,$AD342/I331,$AD342-SUM($I365:AK365)))</f>
        <v>0</v>
      </c>
      <c r="AM365" s="4">
        <f>IF(AM$5&lt;=$D365,0,IF(SUM($D365,I331)&gt;AM$5,$AD342/I331,$AD342-SUM($I365:AL365)))</f>
        <v>0</v>
      </c>
      <c r="AN365" s="4">
        <f>IF(AN$5&lt;=$D365,0,IF(SUM($D365,I331)&gt;AN$5,$AD342/I331,$AD342-SUM($I365:AM365)))</f>
        <v>0</v>
      </c>
      <c r="AO365" s="4">
        <f>IF(AO$5&lt;=$D365,0,IF(SUM($D365,I331)&gt;AO$5,$AD342/I331,$AD342-SUM($I365:AN365)))</f>
        <v>0</v>
      </c>
      <c r="AP365" s="4">
        <f>IF(AP$5&lt;=$D365,0,IF(SUM($D365,I331)&gt;AP$5,$AD342/I331,$AD342-SUM($I365:AO365)))</f>
        <v>0</v>
      </c>
      <c r="AQ365" s="4">
        <f>IF(AQ$5&lt;=$D365,0,IF(SUM($D365,I331)&gt;AQ$5,$AD342/I331,$AD342-SUM($I365:AP365)))</f>
        <v>0</v>
      </c>
      <c r="AR365" s="4">
        <f>IF(AR$5&lt;=$D365,0,IF(SUM($D365,I331)&gt;AR$5,$AD342/I331,$AD342-SUM($I365:AQ365)))</f>
        <v>0</v>
      </c>
      <c r="AS365" s="4">
        <f>IF(AS$5&lt;=$D365,0,IF(SUM($D365,I331)&gt;AS$5,$AD342/I331,$AD342-SUM($I365:AR365)))</f>
        <v>0</v>
      </c>
      <c r="AT365" s="4">
        <f>IF(AT$5&lt;=$D365,0,IF(SUM($D365,I331)&gt;AT$5,$AD342/I331,$AD342-SUM($I365:AS365)))</f>
        <v>0</v>
      </c>
      <c r="AU365" s="4">
        <f>IF(AU$5&lt;=$D365,0,IF(SUM($D365,I331)&gt;AU$5,$AD342/I331,$AD342-SUM($I365:AT365)))</f>
        <v>0</v>
      </c>
      <c r="AV365" s="4">
        <f>IF(AV$5&lt;=$D365,0,IF(SUM($D365,I331)&gt;AV$5,$AD342/I331,$AD342-SUM($I365:AU365)))</f>
        <v>0</v>
      </c>
      <c r="AW365" s="4">
        <f>IF(AW$5&lt;=$D365,0,IF(SUM($D365,I331)&gt;AW$5,$AD342/I331,$AD342-SUM($I365:AV365)))</f>
        <v>0</v>
      </c>
      <c r="AX365" s="4">
        <f>IF(AX$5&lt;=$D365,0,IF(SUM($D365,I331)&gt;AX$5,$AD342/I331,$AD342-SUM($I365:AW365)))</f>
        <v>0</v>
      </c>
      <c r="AY365" s="4">
        <f>IF(AY$5&lt;=$D365,0,IF(SUM($D365,I331)&gt;AY$5,$AD342/I331,$AD342-SUM($I365:AX365)))</f>
        <v>0</v>
      </c>
      <c r="AZ365" s="4">
        <f>IF(AZ$5&lt;=$D365,0,IF(SUM($D365,I331)&gt;AZ$5,$AD342/I331,$AD342-SUM($I365:AY365)))</f>
        <v>0</v>
      </c>
      <c r="BA365" s="4">
        <f>IF(BA$5&lt;=$D365,0,IF(SUM($D365,I331)&gt;BA$5,$AD342/I331,$AD342-SUM($I365:AZ365)))</f>
        <v>0</v>
      </c>
      <c r="BB365" s="4">
        <f>IF(BB$5&lt;=$D365,0,IF(SUM($D365,I331)&gt;BB$5,$AD342/I331,$AD342-SUM($I365:BA365)))</f>
        <v>0</v>
      </c>
      <c r="BC365" s="4">
        <f>IF(BC$5&lt;=$D365,0,IF(SUM($D365,I331)&gt;BC$5,$AD342/I331,$AD342-SUM($I365:BB365)))</f>
        <v>0</v>
      </c>
      <c r="BD365" s="4">
        <f>IF(BD$5&lt;=$D365,0,IF(SUM($D365,I331)&gt;BD$5,$AD342/I331,$AD342-SUM($I365:BC365)))</f>
        <v>0</v>
      </c>
      <c r="BE365" s="4">
        <f>IF(BE$5&lt;=$D365,0,IF(SUM($D365,I331)&gt;BE$5,$AD342/I331,$AD342-SUM($I365:BD365)))</f>
        <v>0</v>
      </c>
      <c r="BF365" s="4">
        <f>IF(BF$5&lt;=$D365,0,IF(SUM($D365,I331)&gt;BF$5,$AD342/I331,$AD342-SUM($I365:BE365)))</f>
        <v>0</v>
      </c>
      <c r="BG365" s="4">
        <f>IF(BG$5&lt;=$D365,0,IF(SUM($D365,I331)&gt;BG$5,$AD342/I331,$AD342-SUM($I365:BF365)))</f>
        <v>0</v>
      </c>
      <c r="BH365" s="4">
        <f>IF(BH$5&lt;=$D365,0,IF(SUM($D365,I331)&gt;BH$5,$AD342/I331,$AD342-SUM($I365:BG365)))</f>
        <v>0</v>
      </c>
      <c r="BI365" s="4">
        <f>IF(BI$5&lt;=$D365,0,IF(SUM($D365,I331)&gt;BI$5,$AD342/I331,$AD342-SUM($I365:BH365)))</f>
        <v>0</v>
      </c>
      <c r="BJ365" s="4">
        <f>IF(BJ$5&lt;=$D365,0,IF(SUM($D365,I331)&gt;BJ$5,$AD342/I331,$AD342-SUM($I365:BI365)))</f>
        <v>0</v>
      </c>
      <c r="BK365" s="4">
        <f>IF(BK$5&lt;=$D365,0,IF(SUM($D365,I331)&gt;BK$5,$AD342/I331,$AD342-SUM($I365:BJ365)))</f>
        <v>0</v>
      </c>
      <c r="BL365" s="4">
        <f>IF(BL$5&lt;=$D365,0,IF(SUM($D365,I331)&gt;BL$5,$AD342/I331,$AD342-SUM($I365:BK365)))</f>
        <v>0</v>
      </c>
      <c r="BM365" s="4">
        <f>IF(BM$5&lt;=$D365,0,IF(SUM($D365,I331)&gt;BM$5,$AD342/I331,$AD342-SUM($I365:BL365)))</f>
        <v>0</v>
      </c>
      <c r="BN365" s="4">
        <f>IF(BN$5&lt;=$D365,0,IF(SUM($D365,I331)&gt;BN$5,$AD342/I331,$AD342-SUM($I365:BM365)))</f>
        <v>0</v>
      </c>
      <c r="BO365" s="4">
        <f>IF(BO$5&lt;=$D365,0,IF(SUM($D365,I331)&gt;BO$5,$AD342/I331,$AD342-SUM($I365:BN365)))</f>
        <v>0</v>
      </c>
      <c r="BP365" s="4">
        <f>IF(BP$5&lt;=$D365,0,IF(SUM($D365,I331)&gt;BP$5,$AD342/I331,$AD342-SUM($I365:BO365)))</f>
        <v>0</v>
      </c>
      <c r="BQ365" s="4">
        <f>IF(BQ$5&lt;=$D365,0,IF(SUM($D365,I331)&gt;BQ$5,$AD342/I331,$AD342-SUM($I365:BP365)))</f>
        <v>0</v>
      </c>
    </row>
    <row r="366" spans="4:69" ht="12.75" customHeight="1">
      <c r="D366" s="23">
        <f t="shared" si="425"/>
        <v>2032</v>
      </c>
      <c r="E366" s="1" t="s">
        <v>25</v>
      </c>
      <c r="I366" s="34"/>
      <c r="J366" s="4">
        <f>IF(J$5&lt;=$D366,0,IF(SUM($D366,I331)&gt;J$5,$AE342/I331,$AE342-SUM($I366:I366)))</f>
        <v>0</v>
      </c>
      <c r="K366" s="4">
        <f>IF(K$5&lt;=$D366,0,IF(SUM($D366,I331)&gt;K$5,$AE342/I331,$AE342-SUM($I366:J366)))</f>
        <v>0</v>
      </c>
      <c r="L366" s="4">
        <f>IF(L$5&lt;=$D366,0,IF(SUM($D366,I331)&gt;L$5,$AE342/I331,$AE342-SUM($I366:K366)))</f>
        <v>0</v>
      </c>
      <c r="M366" s="4">
        <f>IF(M$5&lt;=$D366,0,IF(SUM($D366,I331)&gt;M$5,$AE342/I331,$AE342-SUM($I366:L366)))</f>
        <v>0</v>
      </c>
      <c r="N366" s="4">
        <f>IF(N$5&lt;=$D366,0,IF(SUM($D366,I331)&gt;N$5,$AE342/I331,$AE342-SUM($I366:M366)))</f>
        <v>0</v>
      </c>
      <c r="O366" s="4">
        <f>IF(O$5&lt;=$D366,0,IF(SUM($D366,I331)&gt;O$5,$AE342/I331,$AE342-SUM($I366:N366)))</f>
        <v>0</v>
      </c>
      <c r="P366" s="4">
        <f>IF(P$5&lt;=$D366,0,IF(SUM($D366,I331)&gt;P$5,$AE342/I331,$AE342-SUM($I366:O366)))</f>
        <v>0</v>
      </c>
      <c r="Q366" s="4">
        <f>IF(Q$5&lt;=$D366,0,IF(SUM($D366,I331)&gt;Q$5,$AE342/I331,$AE342-SUM($I366:P366)))</f>
        <v>0</v>
      </c>
      <c r="R366" s="4">
        <f>IF(R$5&lt;=$D366,0,IF(SUM($D366,I331)&gt;R$5,$AE342/I331,$AE342-SUM($I366:Q366)))</f>
        <v>0</v>
      </c>
      <c r="S366" s="4">
        <f>IF(S$5&lt;=$D366,0,IF(SUM($D366,I331)&gt;S$5,$AE342/I331,$AE342-SUM($I366:R366)))</f>
        <v>0</v>
      </c>
      <c r="T366" s="4">
        <f>IF(T$5&lt;=$D366,0,IF(SUM($D366,I331)&gt;T$5,$AE342/I331,$AE342-SUM($I366:S366)))</f>
        <v>0</v>
      </c>
      <c r="U366" s="4">
        <f>IF(U$5&lt;=$D366,0,IF(SUM($D366,I331)&gt;U$5,$AE342/I331,$AE342-SUM($I366:T366)))</f>
        <v>0</v>
      </c>
      <c r="V366" s="4">
        <f>IF(V$5&lt;=$D366,0,IF(SUM($D366,I331)&gt;V$5,$AE342/I331,$AE342-SUM($I366:U366)))</f>
        <v>0</v>
      </c>
      <c r="W366" s="4">
        <f>IF(W$5&lt;=$D366,0,IF(SUM($D366,I331)&gt;W$5,$AE342/I331,$AE342-SUM($I366:V366)))</f>
        <v>0</v>
      </c>
      <c r="X366" s="4">
        <f>IF(X$5&lt;=$D366,0,IF(SUM($D366,I331)&gt;X$5,$AE342/I331,$AE342-SUM($I366:W366)))</f>
        <v>0</v>
      </c>
      <c r="Y366" s="4">
        <f>IF(Y$5&lt;=$D366,0,IF(SUM($D366,I331)&gt;Y$5,$AE342/I331,$AE342-SUM($I366:X366)))</f>
        <v>0</v>
      </c>
      <c r="Z366" s="4">
        <f>IF(Z$5&lt;=$D366,0,IF(SUM($D366,I331)&gt;Z$5,$AE342/I331,$AE342-SUM($I366:Y366)))</f>
        <v>0</v>
      </c>
      <c r="AA366" s="4">
        <f>IF(AA$5&lt;=$D366,0,IF(SUM($D366,I331)&gt;AA$5,$AE342/I331,$AE342-SUM($I366:Z366)))</f>
        <v>0</v>
      </c>
      <c r="AB366" s="4">
        <f>IF(AB$5&lt;=$D366,0,IF(SUM($D366,I331)&gt;AB$5,$AE342/I331,$AE342-SUM($I366:AA366)))</f>
        <v>0</v>
      </c>
      <c r="AC366" s="4">
        <f>IF(AC$5&lt;=$D366,0,IF(SUM($D366,I331)&gt;AC$5,$AE342/I331,$AE342-SUM($I366:AB366)))</f>
        <v>0</v>
      </c>
      <c r="AD366" s="4">
        <f>IF(AD$5&lt;=$D366,0,IF(SUM($D366,I331)&gt;AD$5,$AE342/I331,$AE342-SUM($I366:AC366)))</f>
        <v>0</v>
      </c>
      <c r="AE366" s="4">
        <f>IF(AE$5&lt;=$D366,0,IF(SUM($D366,I331)&gt;AE$5,$AE342/I331,$AE342-SUM($I366:AD366)))</f>
        <v>0</v>
      </c>
      <c r="AF366" s="4">
        <f>IF(AF$5&lt;=$D366,0,IF(SUM($D366,I331)&gt;AF$5,$AE342/I331,$AE342-SUM($I366:AE366)))</f>
        <v>0</v>
      </c>
      <c r="AG366" s="4">
        <f>IF(AG$5&lt;=$D366,0,IF(SUM($D366,I331)&gt;AG$5,$AE342/I331,$AE342-SUM($I366:AF366)))</f>
        <v>0</v>
      </c>
      <c r="AH366" s="4">
        <f>IF(AH$5&lt;=$D366,0,IF(SUM($D366,I331)&gt;AH$5,$AE342/I331,$AE342-SUM($I366:AG366)))</f>
        <v>0</v>
      </c>
      <c r="AI366" s="4">
        <f>IF(AI$5&lt;=$D366,0,IF(SUM($D366,I331)&gt;AI$5,$AE342/I331,$AE342-SUM($I366:AH366)))</f>
        <v>0</v>
      </c>
      <c r="AJ366" s="4">
        <f>IF(AJ$5&lt;=$D366,0,IF(SUM($D366,I331)&gt;AJ$5,$AE342/I331,$AE342-SUM($I366:AI366)))</f>
        <v>0</v>
      </c>
      <c r="AK366" s="4">
        <f>IF(AK$5&lt;=$D366,0,IF(SUM($D366,I331)&gt;AK$5,$AE342/I331,$AE342-SUM($I366:AJ366)))</f>
        <v>0</v>
      </c>
      <c r="AL366" s="4">
        <f>IF(AL$5&lt;=$D366,0,IF(SUM($D366,I331)&gt;AL$5,$AE342/I331,$AE342-SUM($I366:AK366)))</f>
        <v>0</v>
      </c>
      <c r="AM366" s="4">
        <f>IF(AM$5&lt;=$D366,0,IF(SUM($D366,I331)&gt;AM$5,$AE342/I331,$AE342-SUM($I366:AL366)))</f>
        <v>0</v>
      </c>
      <c r="AN366" s="4">
        <f>IF(AN$5&lt;=$D366,0,IF(SUM($D366,I331)&gt;AN$5,$AE342/I331,$AE342-SUM($I366:AM366)))</f>
        <v>0</v>
      </c>
      <c r="AO366" s="4">
        <f>IF(AO$5&lt;=$D366,0,IF(SUM($D366,I331)&gt;AO$5,$AE342/I331,$AE342-SUM($I366:AN366)))</f>
        <v>0</v>
      </c>
      <c r="AP366" s="4">
        <f>IF(AP$5&lt;=$D366,0,IF(SUM($D366,I331)&gt;AP$5,$AE342/I331,$AE342-SUM($I366:AO366)))</f>
        <v>0</v>
      </c>
      <c r="AQ366" s="4">
        <f>IF(AQ$5&lt;=$D366,0,IF(SUM($D366,I331)&gt;AQ$5,$AE342/I331,$AE342-SUM($I366:AP366)))</f>
        <v>0</v>
      </c>
      <c r="AR366" s="4">
        <f>IF(AR$5&lt;=$D366,0,IF(SUM($D366,I331)&gt;AR$5,$AE342/I331,$AE342-SUM($I366:AQ366)))</f>
        <v>0</v>
      </c>
      <c r="AS366" s="4">
        <f>IF(AS$5&lt;=$D366,0,IF(SUM($D366,I331)&gt;AS$5,$AE342/I331,$AE342-SUM($I366:AR366)))</f>
        <v>0</v>
      </c>
      <c r="AT366" s="4">
        <f>IF(AT$5&lt;=$D366,0,IF(SUM($D366,I331)&gt;AT$5,$AE342/I331,$AE342-SUM($I366:AS366)))</f>
        <v>0</v>
      </c>
      <c r="AU366" s="4">
        <f>IF(AU$5&lt;=$D366,0,IF(SUM($D366,I331)&gt;AU$5,$AE342/I331,$AE342-SUM($I366:AT366)))</f>
        <v>0</v>
      </c>
      <c r="AV366" s="4">
        <f>IF(AV$5&lt;=$D366,0,IF(SUM($D366,I331)&gt;AV$5,$AE342/I331,$AE342-SUM($I366:AU366)))</f>
        <v>0</v>
      </c>
      <c r="AW366" s="4">
        <f>IF(AW$5&lt;=$D366,0,IF(SUM($D366,I331)&gt;AW$5,$AE342/I331,$AE342-SUM($I366:AV366)))</f>
        <v>0</v>
      </c>
      <c r="AX366" s="4">
        <f>IF(AX$5&lt;=$D366,0,IF(SUM($D366,I331)&gt;AX$5,$AE342/I331,$AE342-SUM($I366:AW366)))</f>
        <v>0</v>
      </c>
      <c r="AY366" s="4">
        <f>IF(AY$5&lt;=$D366,0,IF(SUM($D366,I331)&gt;AY$5,$AE342/I331,$AE342-SUM($I366:AX366)))</f>
        <v>0</v>
      </c>
      <c r="AZ366" s="4">
        <f>IF(AZ$5&lt;=$D366,0,IF(SUM($D366,I331)&gt;AZ$5,$AE342/I331,$AE342-SUM($I366:AY366)))</f>
        <v>0</v>
      </c>
      <c r="BA366" s="4">
        <f>IF(BA$5&lt;=$D366,0,IF(SUM($D366,I331)&gt;BA$5,$AE342/I331,$AE342-SUM($I366:AZ366)))</f>
        <v>0</v>
      </c>
      <c r="BB366" s="4">
        <f>IF(BB$5&lt;=$D366,0,IF(SUM($D366,I331)&gt;BB$5,$AE342/I331,$AE342-SUM($I366:BA366)))</f>
        <v>0</v>
      </c>
      <c r="BC366" s="4">
        <f>IF(BC$5&lt;=$D366,0,IF(SUM($D366,I331)&gt;BC$5,$AE342/I331,$AE342-SUM($I366:BB366)))</f>
        <v>0</v>
      </c>
      <c r="BD366" s="4">
        <f>IF(BD$5&lt;=$D366,0,IF(SUM($D366,I331)&gt;BD$5,$AE342/I331,$AE342-SUM($I366:BC366)))</f>
        <v>0</v>
      </c>
      <c r="BE366" s="4">
        <f>IF(BE$5&lt;=$D366,0,IF(SUM($D366,I331)&gt;BE$5,$AE342/I331,$AE342-SUM($I366:BD366)))</f>
        <v>0</v>
      </c>
      <c r="BF366" s="4">
        <f>IF(BF$5&lt;=$D366,0,IF(SUM($D366,I331)&gt;BF$5,$AE342/I331,$AE342-SUM($I366:BE366)))</f>
        <v>0</v>
      </c>
      <c r="BG366" s="4">
        <f>IF(BG$5&lt;=$D366,0,IF(SUM($D366,I331)&gt;BG$5,$AE342/I331,$AE342-SUM($I366:BF366)))</f>
        <v>0</v>
      </c>
      <c r="BH366" s="4">
        <f>IF(BH$5&lt;=$D366,0,IF(SUM($D366,I331)&gt;BH$5,$AE342/I331,$AE342-SUM($I366:BG366)))</f>
        <v>0</v>
      </c>
      <c r="BI366" s="4">
        <f>IF(BI$5&lt;=$D366,0,IF(SUM($D366,I331)&gt;BI$5,$AE342/I331,$AE342-SUM($I366:BH366)))</f>
        <v>0</v>
      </c>
      <c r="BJ366" s="4">
        <f>IF(BJ$5&lt;=$D366,0,IF(SUM($D366,I331)&gt;BJ$5,$AE342/I331,$AE342-SUM($I366:BI366)))</f>
        <v>0</v>
      </c>
      <c r="BK366" s="4">
        <f>IF(BK$5&lt;=$D366,0,IF(SUM($D366,I331)&gt;BK$5,$AE342/I331,$AE342-SUM($I366:BJ366)))</f>
        <v>0</v>
      </c>
      <c r="BL366" s="4">
        <f>IF(BL$5&lt;=$D366,0,IF(SUM($D366,I331)&gt;BL$5,$AE342/I331,$AE342-SUM($I366:BK366)))</f>
        <v>0</v>
      </c>
      <c r="BM366" s="4">
        <f>IF(BM$5&lt;=$D366,0,IF(SUM($D366,I331)&gt;BM$5,$AE342/I331,$AE342-SUM($I366:BL366)))</f>
        <v>0</v>
      </c>
      <c r="BN366" s="4">
        <f>IF(BN$5&lt;=$D366,0,IF(SUM($D366,I331)&gt;BN$5,$AE342/I331,$AE342-SUM($I366:BM366)))</f>
        <v>0</v>
      </c>
      <c r="BO366" s="4">
        <f>IF(BO$5&lt;=$D366,0,IF(SUM($D366,I331)&gt;BO$5,$AE342/I331,$AE342-SUM($I366:BN366)))</f>
        <v>0</v>
      </c>
      <c r="BP366" s="4">
        <f>IF(BP$5&lt;=$D366,0,IF(SUM($D366,I331)&gt;BP$5,$AE342/I331,$AE342-SUM($I366:BO366)))</f>
        <v>0</v>
      </c>
      <c r="BQ366" s="4">
        <f>IF(BQ$5&lt;=$D366,0,IF(SUM($D366,I331)&gt;BQ$5,$AE342/I331,$AE342-SUM($I366:BP366)))</f>
        <v>0</v>
      </c>
    </row>
    <row r="367" spans="4:69" ht="12.75" customHeight="1">
      <c r="D367" s="23">
        <f t="shared" si="425"/>
        <v>2033</v>
      </c>
      <c r="E367" s="1" t="s">
        <v>25</v>
      </c>
      <c r="I367" s="34"/>
      <c r="J367" s="4">
        <f>IF(J$5&lt;=$D367,0,IF(SUM($D367,I331)&gt;J$5,$AF342/I331,$AF342-SUM($I367:I367)))</f>
        <v>0</v>
      </c>
      <c r="K367" s="4">
        <f>IF(K$5&lt;=$D367,0,IF(SUM($D367,I331)&gt;K$5,$AF342/I331,$AF342-SUM($I367:J367)))</f>
        <v>0</v>
      </c>
      <c r="L367" s="4">
        <f>IF(L$5&lt;=$D367,0,IF(SUM($D367,I331)&gt;L$5,$AF342/I331,$AF342-SUM($I367:K367)))</f>
        <v>0</v>
      </c>
      <c r="M367" s="4">
        <f>IF(M$5&lt;=$D367,0,IF(SUM($D367,I331)&gt;M$5,$AF342/I331,$AF342-SUM($I367:L367)))</f>
        <v>0</v>
      </c>
      <c r="N367" s="4">
        <f>IF(N$5&lt;=$D367,0,IF(SUM($D367,I331)&gt;N$5,$AF342/I331,$AF342-SUM($I367:M367)))</f>
        <v>0</v>
      </c>
      <c r="O367" s="4">
        <f>IF(O$5&lt;=$D367,0,IF(SUM($D367,I331)&gt;O$5,$AF342/I331,$AF342-SUM($I367:N367)))</f>
        <v>0</v>
      </c>
      <c r="P367" s="4">
        <f>IF(P$5&lt;=$D367,0,IF(SUM($D367,I331)&gt;P$5,$AF342/I331,$AF342-SUM($I367:O367)))</f>
        <v>0</v>
      </c>
      <c r="Q367" s="4">
        <f>IF(Q$5&lt;=$D367,0,IF(SUM($D367,I331)&gt;Q$5,$AF342/I331,$AF342-SUM($I367:P367)))</f>
        <v>0</v>
      </c>
      <c r="R367" s="4">
        <f>IF(R$5&lt;=$D367,0,IF(SUM($D367,I331)&gt;R$5,$AF342/I331,$AF342-SUM($I367:Q367)))</f>
        <v>0</v>
      </c>
      <c r="S367" s="4">
        <f>IF(S$5&lt;=$D367,0,IF(SUM($D367,I331)&gt;S$5,$AF342/I331,$AF342-SUM($I367:R367)))</f>
        <v>0</v>
      </c>
      <c r="T367" s="4">
        <f>IF(T$5&lt;=$D367,0,IF(SUM($D367,I331)&gt;T$5,$AF342/I331,$AF342-SUM($I367:S367)))</f>
        <v>0</v>
      </c>
      <c r="U367" s="4">
        <f>IF(U$5&lt;=$D367,0,IF(SUM($D367,I331)&gt;U$5,$AF342/I331,$AF342-SUM($I367:T367)))</f>
        <v>0</v>
      </c>
      <c r="V367" s="4">
        <f>IF(V$5&lt;=$D367,0,IF(SUM($D367,I331)&gt;V$5,$AF342/I331,$AF342-SUM($I367:U367)))</f>
        <v>0</v>
      </c>
      <c r="W367" s="4">
        <f>IF(W$5&lt;=$D367,0,IF(SUM($D367,I331)&gt;W$5,$AF342/I331,$AF342-SUM($I367:V367)))</f>
        <v>0</v>
      </c>
      <c r="X367" s="4">
        <f>IF(X$5&lt;=$D367,0,IF(SUM($D367,I331)&gt;X$5,$AF342/I331,$AF342-SUM($I367:W367)))</f>
        <v>0</v>
      </c>
      <c r="Y367" s="4">
        <f>IF(Y$5&lt;=$D367,0,IF(SUM($D367,I331)&gt;Y$5,$AF342/I331,$AF342-SUM($I367:X367)))</f>
        <v>0</v>
      </c>
      <c r="Z367" s="4">
        <f>IF(Z$5&lt;=$D367,0,IF(SUM($D367,I331)&gt;Z$5,$AF342/I331,$AF342-SUM($I367:Y367)))</f>
        <v>0</v>
      </c>
      <c r="AA367" s="4">
        <f>IF(AA$5&lt;=$D367,0,IF(SUM($D367,I331)&gt;AA$5,$AF342/I331,$AF342-SUM($I367:Z367)))</f>
        <v>0</v>
      </c>
      <c r="AB367" s="4">
        <f>IF(AB$5&lt;=$D367,0,IF(SUM($D367,I331)&gt;AB$5,$AF342/I331,$AF342-SUM($I367:AA367)))</f>
        <v>0</v>
      </c>
      <c r="AC367" s="4">
        <f>IF(AC$5&lt;=$D367,0,IF(SUM($D367,I331)&gt;AC$5,$AF342/I331,$AF342-SUM($I367:AB367)))</f>
        <v>0</v>
      </c>
      <c r="AD367" s="4">
        <f>IF(AD$5&lt;=$D367,0,IF(SUM($D367,I331)&gt;AD$5,$AF342/I331,$AF342-SUM($I367:AC367)))</f>
        <v>0</v>
      </c>
      <c r="AE367" s="4">
        <f>IF(AE$5&lt;=$D367,0,IF(SUM($D367,I331)&gt;AE$5,$AF342/I331,$AF342-SUM($I367:AD367)))</f>
        <v>0</v>
      </c>
      <c r="AF367" s="4">
        <f>IF(AF$5&lt;=$D367,0,IF(SUM($D367,I331)&gt;AF$5,$AF342/I331,$AF342-SUM($I367:AE367)))</f>
        <v>0</v>
      </c>
      <c r="AG367" s="4">
        <f>IF(AG$5&lt;=$D367,0,IF(SUM($D367,I331)&gt;AG$5,$AF342/I331,$AF342-SUM($I367:AF367)))</f>
        <v>0</v>
      </c>
      <c r="AH367" s="4">
        <f>IF(AH$5&lt;=$D367,0,IF(SUM($D367,I331)&gt;AH$5,$AF342/I331,$AF342-SUM($I367:AG367)))</f>
        <v>0</v>
      </c>
      <c r="AI367" s="4">
        <f>IF(AI$5&lt;=$D367,0,IF(SUM($D367,I331)&gt;AI$5,$AF342/I331,$AF342-SUM($I367:AH367)))</f>
        <v>0</v>
      </c>
      <c r="AJ367" s="4">
        <f>IF(AJ$5&lt;=$D367,0,IF(SUM($D367,I331)&gt;AJ$5,$AF342/I331,$AF342-SUM($I367:AI367)))</f>
        <v>0</v>
      </c>
      <c r="AK367" s="4">
        <f>IF(AK$5&lt;=$D367,0,IF(SUM($D367,I331)&gt;AK$5,$AF342/I331,$AF342-SUM($I367:AJ367)))</f>
        <v>0</v>
      </c>
      <c r="AL367" s="4">
        <f>IF(AL$5&lt;=$D367,0,IF(SUM($D367,I331)&gt;AL$5,$AF342/I331,$AF342-SUM($I367:AK367)))</f>
        <v>0</v>
      </c>
      <c r="AM367" s="4">
        <f>IF(AM$5&lt;=$D367,0,IF(SUM($D367,I331)&gt;AM$5,$AF342/I331,$AF342-SUM($I367:AL367)))</f>
        <v>0</v>
      </c>
      <c r="AN367" s="4">
        <f>IF(AN$5&lt;=$D367,0,IF(SUM($D367,I331)&gt;AN$5,$AF342/I331,$AF342-SUM($I367:AM367)))</f>
        <v>0</v>
      </c>
      <c r="AO367" s="4">
        <f>IF(AO$5&lt;=$D367,0,IF(SUM($D367,I331)&gt;AO$5,$AF342/I331,$AF342-SUM($I367:AN367)))</f>
        <v>0</v>
      </c>
      <c r="AP367" s="4">
        <f>IF(AP$5&lt;=$D367,0,IF(SUM($D367,I331)&gt;AP$5,$AF342/I331,$AF342-SUM($I367:AO367)))</f>
        <v>0</v>
      </c>
      <c r="AQ367" s="4">
        <f>IF(AQ$5&lt;=$D367,0,IF(SUM($D367,I331)&gt;AQ$5,$AF342/I331,$AF342-SUM($I367:AP367)))</f>
        <v>0</v>
      </c>
      <c r="AR367" s="4">
        <f>IF(AR$5&lt;=$D367,0,IF(SUM($D367,I331)&gt;AR$5,$AF342/I331,$AF342-SUM($I367:AQ367)))</f>
        <v>0</v>
      </c>
      <c r="AS367" s="4">
        <f>IF(AS$5&lt;=$D367,0,IF(SUM($D367,I331)&gt;AS$5,$AF342/I331,$AF342-SUM($I367:AR367)))</f>
        <v>0</v>
      </c>
      <c r="AT367" s="4">
        <f>IF(AT$5&lt;=$D367,0,IF(SUM($D367,I331)&gt;AT$5,$AF342/I331,$AF342-SUM($I367:AS367)))</f>
        <v>0</v>
      </c>
      <c r="AU367" s="4">
        <f>IF(AU$5&lt;=$D367,0,IF(SUM($D367,I331)&gt;AU$5,$AF342/I331,$AF342-SUM($I367:AT367)))</f>
        <v>0</v>
      </c>
      <c r="AV367" s="4">
        <f>IF(AV$5&lt;=$D367,0,IF(SUM($D367,I331)&gt;AV$5,$AF342/I331,$AF342-SUM($I367:AU367)))</f>
        <v>0</v>
      </c>
      <c r="AW367" s="4">
        <f>IF(AW$5&lt;=$D367,0,IF(SUM($D367,I331)&gt;AW$5,$AF342/I331,$AF342-SUM($I367:AV367)))</f>
        <v>0</v>
      </c>
      <c r="AX367" s="4">
        <f>IF(AX$5&lt;=$D367,0,IF(SUM($D367,I331)&gt;AX$5,$AF342/I331,$AF342-SUM($I367:AW367)))</f>
        <v>0</v>
      </c>
      <c r="AY367" s="4">
        <f>IF(AY$5&lt;=$D367,0,IF(SUM($D367,I331)&gt;AY$5,$AF342/I331,$AF342-SUM($I367:AX367)))</f>
        <v>0</v>
      </c>
      <c r="AZ367" s="4">
        <f>IF(AZ$5&lt;=$D367,0,IF(SUM($D367,I331)&gt;AZ$5,$AF342/I331,$AF342-SUM($I367:AY367)))</f>
        <v>0</v>
      </c>
      <c r="BA367" s="4">
        <f>IF(BA$5&lt;=$D367,0,IF(SUM($D367,I331)&gt;BA$5,$AF342/I331,$AF342-SUM($I367:AZ367)))</f>
        <v>0</v>
      </c>
      <c r="BB367" s="4">
        <f>IF(BB$5&lt;=$D367,0,IF(SUM($D367,I331)&gt;BB$5,$AF342/I331,$AF342-SUM($I367:BA367)))</f>
        <v>0</v>
      </c>
      <c r="BC367" s="4">
        <f>IF(BC$5&lt;=$D367,0,IF(SUM($D367,I331)&gt;BC$5,$AF342/I331,$AF342-SUM($I367:BB367)))</f>
        <v>0</v>
      </c>
      <c r="BD367" s="4">
        <f>IF(BD$5&lt;=$D367,0,IF(SUM($D367,I331)&gt;BD$5,$AF342/I331,$AF342-SUM($I367:BC367)))</f>
        <v>0</v>
      </c>
      <c r="BE367" s="4">
        <f>IF(BE$5&lt;=$D367,0,IF(SUM($D367,I331)&gt;BE$5,$AF342/I331,$AF342-SUM($I367:BD367)))</f>
        <v>0</v>
      </c>
      <c r="BF367" s="4">
        <f>IF(BF$5&lt;=$D367,0,IF(SUM($D367,I331)&gt;BF$5,$AF342/I331,$AF342-SUM($I367:BE367)))</f>
        <v>0</v>
      </c>
      <c r="BG367" s="4">
        <f>IF(BG$5&lt;=$D367,0,IF(SUM($D367,I331)&gt;BG$5,$AF342/I331,$AF342-SUM($I367:BF367)))</f>
        <v>0</v>
      </c>
      <c r="BH367" s="4">
        <f>IF(BH$5&lt;=$D367,0,IF(SUM($D367,I331)&gt;BH$5,$AF342/I331,$AF342-SUM($I367:BG367)))</f>
        <v>0</v>
      </c>
      <c r="BI367" s="4">
        <f>IF(BI$5&lt;=$D367,0,IF(SUM($D367,I331)&gt;BI$5,$AF342/I331,$AF342-SUM($I367:BH367)))</f>
        <v>0</v>
      </c>
      <c r="BJ367" s="4">
        <f>IF(BJ$5&lt;=$D367,0,IF(SUM($D367,I331)&gt;BJ$5,$AF342/I331,$AF342-SUM($I367:BI367)))</f>
        <v>0</v>
      </c>
      <c r="BK367" s="4">
        <f>IF(BK$5&lt;=$D367,0,IF(SUM($D367,I331)&gt;BK$5,$AF342/I331,$AF342-SUM($I367:BJ367)))</f>
        <v>0</v>
      </c>
      <c r="BL367" s="4">
        <f>IF(BL$5&lt;=$D367,0,IF(SUM($D367,I331)&gt;BL$5,$AF342/I331,$AF342-SUM($I367:BK367)))</f>
        <v>0</v>
      </c>
      <c r="BM367" s="4">
        <f>IF(BM$5&lt;=$D367,0,IF(SUM($D367,I331)&gt;BM$5,$AF342/I331,$AF342-SUM($I367:BL367)))</f>
        <v>0</v>
      </c>
      <c r="BN367" s="4">
        <f>IF(BN$5&lt;=$D367,0,IF(SUM($D367,I331)&gt;BN$5,$AF342/I331,$AF342-SUM($I367:BM367)))</f>
        <v>0</v>
      </c>
      <c r="BO367" s="4">
        <f>IF(BO$5&lt;=$D367,0,IF(SUM($D367,I331)&gt;BO$5,$AF342/I331,$AF342-SUM($I367:BN367)))</f>
        <v>0</v>
      </c>
      <c r="BP367" s="4">
        <f>IF(BP$5&lt;=$D367,0,IF(SUM($D367,I331)&gt;BP$5,$AF342/I331,$AF342-SUM($I367:BO367)))</f>
        <v>0</v>
      </c>
      <c r="BQ367" s="4">
        <f>IF(BQ$5&lt;=$D367,0,IF(SUM($D367,I331)&gt;BQ$5,$AF342/I331,$AF342-SUM($I367:BP367)))</f>
        <v>0</v>
      </c>
    </row>
    <row r="368" spans="4:69" ht="12.75" customHeight="1">
      <c r="D368" s="23">
        <f t="shared" si="425"/>
        <v>2034</v>
      </c>
      <c r="E368" s="1" t="s">
        <v>25</v>
      </c>
      <c r="I368" s="34"/>
      <c r="J368" s="4">
        <f>IF(J$5&lt;=$D368,0,IF(SUM($D368,I331)&gt;J$5,$AG342/I331,$AG342-SUM($I368:I368)))</f>
        <v>0</v>
      </c>
      <c r="K368" s="4">
        <f>IF(K$5&lt;=$D368,0,IF(SUM($D368,I331)&gt;K$5,$AG342/I331,$AG342-SUM($I368:J368)))</f>
        <v>0</v>
      </c>
      <c r="L368" s="4">
        <f>IF(L$5&lt;=$D368,0,IF(SUM($D368,I331)&gt;L$5,$AG342/I331,$AG342-SUM($I368:K368)))</f>
        <v>0</v>
      </c>
      <c r="M368" s="4">
        <f>IF(M$5&lt;=$D368,0,IF(SUM($D368,I331)&gt;M$5,$AG342/I331,$AG342-SUM($I368:L368)))</f>
        <v>0</v>
      </c>
      <c r="N368" s="4">
        <f>IF(N$5&lt;=$D368,0,IF(SUM($D368,I331)&gt;N$5,$AG342/I331,$AG342-SUM($I368:M368)))</f>
        <v>0</v>
      </c>
      <c r="O368" s="4">
        <f>IF(O$5&lt;=$D368,0,IF(SUM($D368,I331)&gt;O$5,$AG342/I331,$AG342-SUM($I368:N368)))</f>
        <v>0</v>
      </c>
      <c r="P368" s="4">
        <f>IF(P$5&lt;=$D368,0,IF(SUM($D368,I331)&gt;P$5,$AG342/I331,$AG342-SUM($I368:O368)))</f>
        <v>0</v>
      </c>
      <c r="Q368" s="4">
        <f>IF(Q$5&lt;=$D368,0,IF(SUM($D368,I331)&gt;Q$5,$AG342/I331,$AG342-SUM($I368:P368)))</f>
        <v>0</v>
      </c>
      <c r="R368" s="4">
        <f>IF(R$5&lt;=$D368,0,IF(SUM($D368,I331)&gt;R$5,$AG342/I331,$AG342-SUM($I368:Q368)))</f>
        <v>0</v>
      </c>
      <c r="S368" s="4">
        <f>IF(S$5&lt;=$D368,0,IF(SUM($D368,I331)&gt;S$5,$AG342/I331,$AG342-SUM($I368:R368)))</f>
        <v>0</v>
      </c>
      <c r="T368" s="4">
        <f>IF(T$5&lt;=$D368,0,IF(SUM($D368,I331)&gt;T$5,$AG342/I331,$AG342-SUM($I368:S368)))</f>
        <v>0</v>
      </c>
      <c r="U368" s="4">
        <f>IF(U$5&lt;=$D368,0,IF(SUM($D368,I331)&gt;U$5,$AG342/I331,$AG342-SUM($I368:T368)))</f>
        <v>0</v>
      </c>
      <c r="V368" s="4">
        <f>IF(V$5&lt;=$D368,0,IF(SUM($D368,I331)&gt;V$5,$AG342/I331,$AG342-SUM($I368:U368)))</f>
        <v>0</v>
      </c>
      <c r="W368" s="4">
        <f>IF(W$5&lt;=$D368,0,IF(SUM($D368,I331)&gt;W$5,$AG342/I331,$AG342-SUM($I368:V368)))</f>
        <v>0</v>
      </c>
      <c r="X368" s="4">
        <f>IF(X$5&lt;=$D368,0,IF(SUM($D368,I331)&gt;X$5,$AG342/I331,$AG342-SUM($I368:W368)))</f>
        <v>0</v>
      </c>
      <c r="Y368" s="4">
        <f>IF(Y$5&lt;=$D368,0,IF(SUM($D368,I331)&gt;Y$5,$AG342/I331,$AG342-SUM($I368:X368)))</f>
        <v>0</v>
      </c>
      <c r="Z368" s="4">
        <f>IF(Z$5&lt;=$D368,0,IF(SUM($D368,I331)&gt;Z$5,$AG342/I331,$AG342-SUM($I368:Y368)))</f>
        <v>0</v>
      </c>
      <c r="AA368" s="4">
        <f>IF(AA$5&lt;=$D368,0,IF(SUM($D368,I331)&gt;AA$5,$AG342/I331,$AG342-SUM($I368:Z368)))</f>
        <v>0</v>
      </c>
      <c r="AB368" s="4">
        <f>IF(AB$5&lt;=$D368,0,IF(SUM($D368,I331)&gt;AB$5,$AG342/I331,$AG342-SUM($I368:AA368)))</f>
        <v>0</v>
      </c>
      <c r="AC368" s="4">
        <f>IF(AC$5&lt;=$D368,0,IF(SUM($D368,I331)&gt;AC$5,$AG342/I331,$AG342-SUM($I368:AB368)))</f>
        <v>0</v>
      </c>
      <c r="AD368" s="4">
        <f>IF(AD$5&lt;=$D368,0,IF(SUM($D368,I331)&gt;AD$5,$AG342/I331,$AG342-SUM($I368:AC368)))</f>
        <v>0</v>
      </c>
      <c r="AE368" s="4">
        <f>IF(AE$5&lt;=$D368,0,IF(SUM($D368,I331)&gt;AE$5,$AG342/I331,$AG342-SUM($I368:AD368)))</f>
        <v>0</v>
      </c>
      <c r="AF368" s="4">
        <f>IF(AF$5&lt;=$D368,0,IF(SUM($D368,I331)&gt;AF$5,$AG342/I331,$AG342-SUM($I368:AE368)))</f>
        <v>0</v>
      </c>
      <c r="AG368" s="4">
        <f>IF(AG$5&lt;=$D368,0,IF(SUM($D368,I331)&gt;AG$5,$AG342/I331,$AG342-SUM($I368:AF368)))</f>
        <v>0</v>
      </c>
      <c r="AH368" s="4">
        <f>IF(AH$5&lt;=$D368,0,IF(SUM($D368,I331)&gt;AH$5,$AG342/I331,$AG342-SUM($I368:AG368)))</f>
        <v>0</v>
      </c>
      <c r="AI368" s="4">
        <f>IF(AI$5&lt;=$D368,0,IF(SUM($D368,I331)&gt;AI$5,$AG342/I331,$AG342-SUM($I368:AH368)))</f>
        <v>0</v>
      </c>
      <c r="AJ368" s="4">
        <f>IF(AJ$5&lt;=$D368,0,IF(SUM($D368,I331)&gt;AJ$5,$AG342/I331,$AG342-SUM($I368:AI368)))</f>
        <v>0</v>
      </c>
      <c r="AK368" s="4">
        <f>IF(AK$5&lt;=$D368,0,IF(SUM($D368,I331)&gt;AK$5,$AG342/I331,$AG342-SUM($I368:AJ368)))</f>
        <v>0</v>
      </c>
      <c r="AL368" s="4">
        <f>IF(AL$5&lt;=$D368,0,IF(SUM($D368,I331)&gt;AL$5,$AG342/I331,$AG342-SUM($I368:AK368)))</f>
        <v>0</v>
      </c>
      <c r="AM368" s="4">
        <f>IF(AM$5&lt;=$D368,0,IF(SUM($D368,I331)&gt;AM$5,$AG342/I331,$AG342-SUM($I368:AL368)))</f>
        <v>0</v>
      </c>
      <c r="AN368" s="4">
        <f>IF(AN$5&lt;=$D368,0,IF(SUM($D368,I331)&gt;AN$5,$AG342/I331,$AG342-SUM($I368:AM368)))</f>
        <v>0</v>
      </c>
      <c r="AO368" s="4">
        <f>IF(AO$5&lt;=$D368,0,IF(SUM($D368,I331)&gt;AO$5,$AG342/I331,$AG342-SUM($I368:AN368)))</f>
        <v>0</v>
      </c>
      <c r="AP368" s="4">
        <f>IF(AP$5&lt;=$D368,0,IF(SUM($D368,I331)&gt;AP$5,$AG342/I331,$AG342-SUM($I368:AO368)))</f>
        <v>0</v>
      </c>
      <c r="AQ368" s="4">
        <f>IF(AQ$5&lt;=$D368,0,IF(SUM($D368,I331)&gt;AQ$5,$AG342/I331,$AG342-SUM($I368:AP368)))</f>
        <v>0</v>
      </c>
      <c r="AR368" s="4">
        <f>IF(AR$5&lt;=$D368,0,IF(SUM($D368,I331)&gt;AR$5,$AG342/I331,$AG342-SUM($I368:AQ368)))</f>
        <v>0</v>
      </c>
      <c r="AS368" s="4">
        <f>IF(AS$5&lt;=$D368,0,IF(SUM($D368,I331)&gt;AS$5,$AG342/I331,$AG342-SUM($I368:AR368)))</f>
        <v>0</v>
      </c>
      <c r="AT368" s="4">
        <f>IF(AT$5&lt;=$D368,0,IF(SUM($D368,I331)&gt;AT$5,$AG342/I331,$AG342-SUM($I368:AS368)))</f>
        <v>0</v>
      </c>
      <c r="AU368" s="4">
        <f>IF(AU$5&lt;=$D368,0,IF(SUM($D368,I331)&gt;AU$5,$AG342/I331,$AG342-SUM($I368:AT368)))</f>
        <v>0</v>
      </c>
      <c r="AV368" s="4">
        <f>IF(AV$5&lt;=$D368,0,IF(SUM($D368,I331)&gt;AV$5,$AG342/I331,$AG342-SUM($I368:AU368)))</f>
        <v>0</v>
      </c>
      <c r="AW368" s="4">
        <f>IF(AW$5&lt;=$D368,0,IF(SUM($D368,I331)&gt;AW$5,$AG342/I331,$AG342-SUM($I368:AV368)))</f>
        <v>0</v>
      </c>
      <c r="AX368" s="4">
        <f>IF(AX$5&lt;=$D368,0,IF(SUM($D368,I331)&gt;AX$5,$AG342/I331,$AG342-SUM($I368:AW368)))</f>
        <v>0</v>
      </c>
      <c r="AY368" s="4">
        <f>IF(AY$5&lt;=$D368,0,IF(SUM($D368,I331)&gt;AY$5,$AG342/I331,$AG342-SUM($I368:AX368)))</f>
        <v>0</v>
      </c>
      <c r="AZ368" s="4">
        <f>IF(AZ$5&lt;=$D368,0,IF(SUM($D368,I331)&gt;AZ$5,$AG342/I331,$AG342-SUM($I368:AY368)))</f>
        <v>0</v>
      </c>
      <c r="BA368" s="4">
        <f>IF(BA$5&lt;=$D368,0,IF(SUM($D368,I331)&gt;BA$5,$AG342/I331,$AG342-SUM($I368:AZ368)))</f>
        <v>0</v>
      </c>
      <c r="BB368" s="4">
        <f>IF(BB$5&lt;=$D368,0,IF(SUM($D368,I331)&gt;BB$5,$AG342/I331,$AG342-SUM($I368:BA368)))</f>
        <v>0</v>
      </c>
      <c r="BC368" s="4">
        <f>IF(BC$5&lt;=$D368,0,IF(SUM($D368,I331)&gt;BC$5,$AG342/I331,$AG342-SUM($I368:BB368)))</f>
        <v>0</v>
      </c>
      <c r="BD368" s="4">
        <f>IF(BD$5&lt;=$D368,0,IF(SUM($D368,I331)&gt;BD$5,$AG342/I331,$AG342-SUM($I368:BC368)))</f>
        <v>0</v>
      </c>
      <c r="BE368" s="4">
        <f>IF(BE$5&lt;=$D368,0,IF(SUM($D368,I331)&gt;BE$5,$AG342/I331,$AG342-SUM($I368:BD368)))</f>
        <v>0</v>
      </c>
      <c r="BF368" s="4">
        <f>IF(BF$5&lt;=$D368,0,IF(SUM($D368,I331)&gt;BF$5,$AG342/I331,$AG342-SUM($I368:BE368)))</f>
        <v>0</v>
      </c>
      <c r="BG368" s="4">
        <f>IF(BG$5&lt;=$D368,0,IF(SUM($D368,I331)&gt;BG$5,$AG342/I331,$AG342-SUM($I368:BF368)))</f>
        <v>0</v>
      </c>
      <c r="BH368" s="4">
        <f>IF(BH$5&lt;=$D368,0,IF(SUM($D368,I331)&gt;BH$5,$AG342/I331,$AG342-SUM($I368:BG368)))</f>
        <v>0</v>
      </c>
      <c r="BI368" s="4">
        <f>IF(BI$5&lt;=$D368,0,IF(SUM($D368,I331)&gt;BI$5,$AG342/I331,$AG342-SUM($I368:BH368)))</f>
        <v>0</v>
      </c>
      <c r="BJ368" s="4">
        <f>IF(BJ$5&lt;=$D368,0,IF(SUM($D368,I331)&gt;BJ$5,$AG342/I331,$AG342-SUM($I368:BI368)))</f>
        <v>0</v>
      </c>
      <c r="BK368" s="4">
        <f>IF(BK$5&lt;=$D368,0,IF(SUM($D368,I331)&gt;BK$5,$AG342/I331,$AG342-SUM($I368:BJ368)))</f>
        <v>0</v>
      </c>
      <c r="BL368" s="4">
        <f>IF(BL$5&lt;=$D368,0,IF(SUM($D368,I331)&gt;BL$5,$AG342/I331,$AG342-SUM($I368:BK368)))</f>
        <v>0</v>
      </c>
      <c r="BM368" s="4">
        <f>IF(BM$5&lt;=$D368,0,IF(SUM($D368,I331)&gt;BM$5,$AG342/I331,$AG342-SUM($I368:BL368)))</f>
        <v>0</v>
      </c>
      <c r="BN368" s="4">
        <f>IF(BN$5&lt;=$D368,0,IF(SUM($D368,I331)&gt;BN$5,$AG342/I331,$AG342-SUM($I368:BM368)))</f>
        <v>0</v>
      </c>
      <c r="BO368" s="4">
        <f>IF(BO$5&lt;=$D368,0,IF(SUM($D368,I331)&gt;BO$5,$AG342/I331,$AG342-SUM($I368:BN368)))</f>
        <v>0</v>
      </c>
      <c r="BP368" s="4">
        <f>IF(BP$5&lt;=$D368,0,IF(SUM($D368,I331)&gt;BP$5,$AG342/I331,$AG342-SUM($I368:BO368)))</f>
        <v>0</v>
      </c>
      <c r="BQ368" s="4">
        <f>IF(BQ$5&lt;=$D368,0,IF(SUM($D368,I331)&gt;BQ$5,$AG342/I331,$AG342-SUM($I368:BP368)))</f>
        <v>0</v>
      </c>
    </row>
    <row r="369" spans="4:69" ht="12.75" customHeight="1">
      <c r="D369" s="23">
        <f t="shared" si="425"/>
        <v>2035</v>
      </c>
      <c r="E369" s="1" t="s">
        <v>25</v>
      </c>
      <c r="I369" s="34"/>
      <c r="J369" s="4">
        <f>IF(J$5&lt;=$D369,0,IF(SUM($D369,I331)&gt;J$5,$AH342/I331,$AH342-SUM($I369:I369)))</f>
        <v>0</v>
      </c>
      <c r="K369" s="4">
        <f>IF(K$5&lt;=$D369,0,IF(SUM($D369,I331)&gt;K$5,$AH342/I331,$AH342-SUM($I369:J369)))</f>
        <v>0</v>
      </c>
      <c r="L369" s="4">
        <f>IF(L$5&lt;=$D369,0,IF(SUM($D369,I331)&gt;L$5,$AH342/I331,$AH342-SUM($I369:K369)))</f>
        <v>0</v>
      </c>
      <c r="M369" s="4">
        <f>IF(M$5&lt;=$D369,0,IF(SUM($D369,I331)&gt;M$5,$AH342/I331,$AH342-SUM($I369:L369)))</f>
        <v>0</v>
      </c>
      <c r="N369" s="4">
        <f>IF(N$5&lt;=$D369,0,IF(SUM($D369,I331)&gt;N$5,$AH342/I331,$AH342-SUM($I369:M369)))</f>
        <v>0</v>
      </c>
      <c r="O369" s="4">
        <f>IF(O$5&lt;=$D369,0,IF(SUM($D369,I331)&gt;O$5,$AH342/I331,$AH342-SUM($I369:N369)))</f>
        <v>0</v>
      </c>
      <c r="P369" s="4">
        <f>IF(P$5&lt;=$D369,0,IF(SUM($D369,I331)&gt;P$5,$AH342/I331,$AH342-SUM($I369:O369)))</f>
        <v>0</v>
      </c>
      <c r="Q369" s="4">
        <f>IF(Q$5&lt;=$D369,0,IF(SUM($D369,I331)&gt;Q$5,$AH342/I331,$AH342-SUM($I369:P369)))</f>
        <v>0</v>
      </c>
      <c r="R369" s="4">
        <f>IF(R$5&lt;=$D369,0,IF(SUM($D369,I331)&gt;R$5,$AH342/I331,$AH342-SUM($I369:Q369)))</f>
        <v>0</v>
      </c>
      <c r="S369" s="4">
        <f>IF(S$5&lt;=$D369,0,IF(SUM($D369,I331)&gt;S$5,$AH342/I331,$AH342-SUM($I369:R369)))</f>
        <v>0</v>
      </c>
      <c r="T369" s="4">
        <f>IF(T$5&lt;=$D369,0,IF(SUM($D369,I331)&gt;T$5,$AH342/I331,$AH342-SUM($I369:S369)))</f>
        <v>0</v>
      </c>
      <c r="U369" s="4">
        <f>IF(U$5&lt;=$D369,0,IF(SUM($D369,I331)&gt;U$5,$AH342/I331,$AH342-SUM($I369:T369)))</f>
        <v>0</v>
      </c>
      <c r="V369" s="4">
        <f>IF(V$5&lt;=$D369,0,IF(SUM($D369,I331)&gt;V$5,$AH342/I331,$AH342-SUM($I369:U369)))</f>
        <v>0</v>
      </c>
      <c r="W369" s="4">
        <f>IF(W$5&lt;=$D369,0,IF(SUM($D369,I331)&gt;W$5,$AH342/I331,$AH342-SUM($I369:V369)))</f>
        <v>0</v>
      </c>
      <c r="X369" s="4">
        <f>IF(X$5&lt;=$D369,0,IF(SUM($D369,I331)&gt;X$5,$AH342/I331,$AH342-SUM($I369:W369)))</f>
        <v>0</v>
      </c>
      <c r="Y369" s="4">
        <f>IF(Y$5&lt;=$D369,0,IF(SUM($D369,I331)&gt;Y$5,$AH342/I331,$AH342-SUM($I369:X369)))</f>
        <v>0</v>
      </c>
      <c r="Z369" s="4">
        <f>IF(Z$5&lt;=$D369,0,IF(SUM($D369,I331)&gt;Z$5,$AH342/I331,$AH342-SUM($I369:Y369)))</f>
        <v>0</v>
      </c>
      <c r="AA369" s="4">
        <f>IF(AA$5&lt;=$D369,0,IF(SUM($D369,I331)&gt;AA$5,$AH342/I331,$AH342-SUM($I369:Z369)))</f>
        <v>0</v>
      </c>
      <c r="AB369" s="4">
        <f>IF(AB$5&lt;=$D369,0,IF(SUM($D369,I331)&gt;AB$5,$AH342/I331,$AH342-SUM($I369:AA369)))</f>
        <v>0</v>
      </c>
      <c r="AC369" s="4">
        <f>IF(AC$5&lt;=$D369,0,IF(SUM($D369,I331)&gt;AC$5,$AH342/I331,$AH342-SUM($I369:AB369)))</f>
        <v>0</v>
      </c>
      <c r="AD369" s="4">
        <f>IF(AD$5&lt;=$D369,0,IF(SUM($D369,I331)&gt;AD$5,$AH342/I331,$AH342-SUM($I369:AC369)))</f>
        <v>0</v>
      </c>
      <c r="AE369" s="4">
        <f>IF(AE$5&lt;=$D369,0,IF(SUM($D369,I331)&gt;AE$5,$AH342/I331,$AH342-SUM($I369:AD369)))</f>
        <v>0</v>
      </c>
      <c r="AF369" s="4">
        <f>IF(AF$5&lt;=$D369,0,IF(SUM($D369,I331)&gt;AF$5,$AH342/I331,$AH342-SUM($I369:AE369)))</f>
        <v>0</v>
      </c>
      <c r="AG369" s="4">
        <f>IF(AG$5&lt;=$D369,0,IF(SUM($D369,I331)&gt;AG$5,$AH342/I331,$AH342-SUM($I369:AF369)))</f>
        <v>0</v>
      </c>
      <c r="AH369" s="4">
        <f>IF(AH$5&lt;=$D369,0,IF(SUM($D369,I331)&gt;AH$5,$AH342/I331,$AH342-SUM($I369:AG369)))</f>
        <v>0</v>
      </c>
      <c r="AI369" s="4">
        <f>IF(AI$5&lt;=$D369,0,IF(SUM($D369,I331)&gt;AI$5,$AH342/I331,$AH342-SUM($I369:AH369)))</f>
        <v>0</v>
      </c>
      <c r="AJ369" s="4">
        <f>IF(AJ$5&lt;=$D369,0,IF(SUM($D369,I331)&gt;AJ$5,$AH342/I331,$AH342-SUM($I369:AI369)))</f>
        <v>0</v>
      </c>
      <c r="AK369" s="4">
        <f>IF(AK$5&lt;=$D369,0,IF(SUM($D369,I331)&gt;AK$5,$AH342/I331,$AH342-SUM($I369:AJ369)))</f>
        <v>0</v>
      </c>
      <c r="AL369" s="4">
        <f>IF(AL$5&lt;=$D369,0,IF(SUM($D369,I331)&gt;AL$5,$AH342/I331,$AH342-SUM($I369:AK369)))</f>
        <v>0</v>
      </c>
      <c r="AM369" s="4">
        <f>IF(AM$5&lt;=$D369,0,IF(SUM($D369,I331)&gt;AM$5,$AH342/I331,$AH342-SUM($I369:AL369)))</f>
        <v>0</v>
      </c>
      <c r="AN369" s="4">
        <f>IF(AN$5&lt;=$D369,0,IF(SUM($D369,I331)&gt;AN$5,$AH342/I331,$AH342-SUM($I369:AM369)))</f>
        <v>0</v>
      </c>
      <c r="AO369" s="4">
        <f>IF(AO$5&lt;=$D369,0,IF(SUM($D369,I331)&gt;AO$5,$AH342/I331,$AH342-SUM($I369:AN369)))</f>
        <v>0</v>
      </c>
      <c r="AP369" s="4">
        <f>IF(AP$5&lt;=$D369,0,IF(SUM($D369,I331)&gt;AP$5,$AH342/I331,$AH342-SUM($I369:AO369)))</f>
        <v>0</v>
      </c>
      <c r="AQ369" s="4">
        <f>IF(AQ$5&lt;=$D369,0,IF(SUM($D369,I331)&gt;AQ$5,$AH342/I331,$AH342-SUM($I369:AP369)))</f>
        <v>0</v>
      </c>
      <c r="AR369" s="4">
        <f>IF(AR$5&lt;=$D369,0,IF(SUM($D369,I331)&gt;AR$5,$AH342/I331,$AH342-SUM($I369:AQ369)))</f>
        <v>0</v>
      </c>
      <c r="AS369" s="4">
        <f>IF(AS$5&lt;=$D369,0,IF(SUM($D369,I331)&gt;AS$5,$AH342/I331,$AH342-SUM($I369:AR369)))</f>
        <v>0</v>
      </c>
      <c r="AT369" s="4">
        <f>IF(AT$5&lt;=$D369,0,IF(SUM($D369,I331)&gt;AT$5,$AH342/I331,$AH342-SUM($I369:AS369)))</f>
        <v>0</v>
      </c>
      <c r="AU369" s="4">
        <f>IF(AU$5&lt;=$D369,0,IF(SUM($D369,I331)&gt;AU$5,$AH342/I331,$AH342-SUM($I369:AT369)))</f>
        <v>0</v>
      </c>
      <c r="AV369" s="4">
        <f>IF(AV$5&lt;=$D369,0,IF(SUM($D369,I331)&gt;AV$5,$AH342/I331,$AH342-SUM($I369:AU369)))</f>
        <v>0</v>
      </c>
      <c r="AW369" s="4">
        <f>IF(AW$5&lt;=$D369,0,IF(SUM($D369,I331)&gt;AW$5,$AH342/I331,$AH342-SUM($I369:AV369)))</f>
        <v>0</v>
      </c>
      <c r="AX369" s="4">
        <f>IF(AX$5&lt;=$D369,0,IF(SUM($D369,I331)&gt;AX$5,$AH342/I331,$AH342-SUM($I369:AW369)))</f>
        <v>0</v>
      </c>
      <c r="AY369" s="4">
        <f>IF(AY$5&lt;=$D369,0,IF(SUM($D369,I331)&gt;AY$5,$AH342/I331,$AH342-SUM($I369:AX369)))</f>
        <v>0</v>
      </c>
      <c r="AZ369" s="4">
        <f>IF(AZ$5&lt;=$D369,0,IF(SUM($D369,I331)&gt;AZ$5,$AH342/I331,$AH342-SUM($I369:AY369)))</f>
        <v>0</v>
      </c>
      <c r="BA369" s="4">
        <f>IF(BA$5&lt;=$D369,0,IF(SUM($D369,I331)&gt;BA$5,$AH342/I331,$AH342-SUM($I369:AZ369)))</f>
        <v>0</v>
      </c>
      <c r="BB369" s="4">
        <f>IF(BB$5&lt;=$D369,0,IF(SUM($D369,I331)&gt;BB$5,$AH342/I331,$AH342-SUM($I369:BA369)))</f>
        <v>0</v>
      </c>
      <c r="BC369" s="4">
        <f>IF(BC$5&lt;=$D369,0,IF(SUM($D369,I331)&gt;BC$5,$AH342/I331,$AH342-SUM($I369:BB369)))</f>
        <v>0</v>
      </c>
      <c r="BD369" s="4">
        <f>IF(BD$5&lt;=$D369,0,IF(SUM($D369,I331)&gt;BD$5,$AH342/I331,$AH342-SUM($I369:BC369)))</f>
        <v>0</v>
      </c>
      <c r="BE369" s="4">
        <f>IF(BE$5&lt;=$D369,0,IF(SUM($D369,I331)&gt;BE$5,$AH342/I331,$AH342-SUM($I369:BD369)))</f>
        <v>0</v>
      </c>
      <c r="BF369" s="4">
        <f>IF(BF$5&lt;=$D369,0,IF(SUM($D369,I331)&gt;BF$5,$AH342/I331,$AH342-SUM($I369:BE369)))</f>
        <v>0</v>
      </c>
      <c r="BG369" s="4">
        <f>IF(BG$5&lt;=$D369,0,IF(SUM($D369,I331)&gt;BG$5,$AH342/I331,$AH342-SUM($I369:BF369)))</f>
        <v>0</v>
      </c>
      <c r="BH369" s="4">
        <f>IF(BH$5&lt;=$D369,0,IF(SUM($D369,I331)&gt;BH$5,$AH342/I331,$AH342-SUM($I369:BG369)))</f>
        <v>0</v>
      </c>
      <c r="BI369" s="4">
        <f>IF(BI$5&lt;=$D369,0,IF(SUM($D369,I331)&gt;BI$5,$AH342/I331,$AH342-SUM($I369:BH369)))</f>
        <v>0</v>
      </c>
      <c r="BJ369" s="4">
        <f>IF(BJ$5&lt;=$D369,0,IF(SUM($D369,I331)&gt;BJ$5,$AH342/I331,$AH342-SUM($I369:BI369)))</f>
        <v>0</v>
      </c>
      <c r="BK369" s="4">
        <f>IF(BK$5&lt;=$D369,0,IF(SUM($D369,I331)&gt;BK$5,$AH342/I331,$AH342-SUM($I369:BJ369)))</f>
        <v>0</v>
      </c>
      <c r="BL369" s="4">
        <f>IF(BL$5&lt;=$D369,0,IF(SUM($D369,I331)&gt;BL$5,$AH342/I331,$AH342-SUM($I369:BK369)))</f>
        <v>0</v>
      </c>
      <c r="BM369" s="4">
        <f>IF(BM$5&lt;=$D369,0,IF(SUM($D369,I331)&gt;BM$5,$AH342/I331,$AH342-SUM($I369:BL369)))</f>
        <v>0</v>
      </c>
      <c r="BN369" s="4">
        <f>IF(BN$5&lt;=$D369,0,IF(SUM($D369,I331)&gt;BN$5,$AH342/I331,$AH342-SUM($I369:BM369)))</f>
        <v>0</v>
      </c>
      <c r="BO369" s="4">
        <f>IF(BO$5&lt;=$D369,0,IF(SUM($D369,I331)&gt;BO$5,$AH342/I331,$AH342-SUM($I369:BN369)))</f>
        <v>0</v>
      </c>
      <c r="BP369" s="4">
        <f>IF(BP$5&lt;=$D369,0,IF(SUM($D369,I331)&gt;BP$5,$AH342/I331,$AH342-SUM($I369:BO369)))</f>
        <v>0</v>
      </c>
      <c r="BQ369" s="4">
        <f>IF(BQ$5&lt;=$D369,0,IF(SUM($D369,I331)&gt;BQ$5,$AH342/I331,$AH342-SUM($I369:BP369)))</f>
        <v>0</v>
      </c>
    </row>
    <row r="370" spans="4:69" ht="12.75" customHeight="1">
      <c r="D370" s="23">
        <f t="shared" si="425"/>
        <v>2036</v>
      </c>
      <c r="E370" s="1" t="s">
        <v>25</v>
      </c>
      <c r="I370" s="34"/>
      <c r="J370" s="4">
        <f>IF(J$5&lt;=$D370,0,IF(SUM($D370,I331)&gt;J$5,$AI342/I331,$AI342-SUM($I370:I370)))</f>
        <v>0</v>
      </c>
      <c r="K370" s="4">
        <f>IF(K$5&lt;=$D370,0,IF(SUM($D370,I331)&gt;K$5,$AI342/I331,$AI342-SUM($I370:J370)))</f>
        <v>0</v>
      </c>
      <c r="L370" s="4">
        <f>IF(L$5&lt;=$D370,0,IF(SUM($D370,I331)&gt;L$5,$AI342/I331,$AI342-SUM($I370:K370)))</f>
        <v>0</v>
      </c>
      <c r="M370" s="4">
        <f>IF(M$5&lt;=$D370,0,IF(SUM($D370,I331)&gt;M$5,$AI342/I331,$AI342-SUM($I370:L370)))</f>
        <v>0</v>
      </c>
      <c r="N370" s="4">
        <f>IF(N$5&lt;=$D370,0,IF(SUM($D370,I331)&gt;N$5,$AI342/I331,$AI342-SUM($I370:M370)))</f>
        <v>0</v>
      </c>
      <c r="O370" s="4">
        <f>IF(O$5&lt;=$D370,0,IF(SUM($D370,I331)&gt;O$5,$AI342/I331,$AI342-SUM($I370:N370)))</f>
        <v>0</v>
      </c>
      <c r="P370" s="4">
        <f>IF(P$5&lt;=$D370,0,IF(SUM($D370,I331)&gt;P$5,$AI342/I331,$AI342-SUM($I370:O370)))</f>
        <v>0</v>
      </c>
      <c r="Q370" s="4">
        <f>IF(Q$5&lt;=$D370,0,IF(SUM($D370,I331)&gt;Q$5,$AI342/I331,$AI342-SUM($I370:P370)))</f>
        <v>0</v>
      </c>
      <c r="R370" s="4">
        <f>IF(R$5&lt;=$D370,0,IF(SUM($D370,I331)&gt;R$5,$AI342/I331,$AI342-SUM($I370:Q370)))</f>
        <v>0</v>
      </c>
      <c r="S370" s="4">
        <f>IF(S$5&lt;=$D370,0,IF(SUM($D370,I331)&gt;S$5,$AI342/I331,$AI342-SUM($I370:R370)))</f>
        <v>0</v>
      </c>
      <c r="T370" s="4">
        <f>IF(T$5&lt;=$D370,0,IF(SUM($D370,I331)&gt;T$5,$AI342/I331,$AI342-SUM($I370:S370)))</f>
        <v>0</v>
      </c>
      <c r="U370" s="4">
        <f>IF(U$5&lt;=$D370,0,IF(SUM($D370,I331)&gt;U$5,$AI342/I331,$AI342-SUM($I370:T370)))</f>
        <v>0</v>
      </c>
      <c r="V370" s="4">
        <f>IF(V$5&lt;=$D370,0,IF(SUM($D370,I331)&gt;V$5,$AI342/I331,$AI342-SUM($I370:U370)))</f>
        <v>0</v>
      </c>
      <c r="W370" s="4">
        <f>IF(W$5&lt;=$D370,0,IF(SUM($D370,I331)&gt;W$5,$AI342/I331,$AI342-SUM($I370:V370)))</f>
        <v>0</v>
      </c>
      <c r="X370" s="4">
        <f>IF(X$5&lt;=$D370,0,IF(SUM($D370,I331)&gt;X$5,$AI342/I331,$AI342-SUM($I370:W370)))</f>
        <v>0</v>
      </c>
      <c r="Y370" s="4">
        <f>IF(Y$5&lt;=$D370,0,IF(SUM($D370,I331)&gt;Y$5,$AI342/I331,$AI342-SUM($I370:X370)))</f>
        <v>0</v>
      </c>
      <c r="Z370" s="4">
        <f>IF(Z$5&lt;=$D370,0,IF(SUM($D370,I331)&gt;Z$5,$AI342/I331,$AI342-SUM($I370:Y370)))</f>
        <v>0</v>
      </c>
      <c r="AA370" s="4">
        <f>IF(AA$5&lt;=$D370,0,IF(SUM($D370,I331)&gt;AA$5,$AI342/I331,$AI342-SUM($I370:Z370)))</f>
        <v>0</v>
      </c>
      <c r="AB370" s="4">
        <f>IF(AB$5&lt;=$D370,0,IF(SUM($D370,I331)&gt;AB$5,$AI342/I331,$AI342-SUM($I370:AA370)))</f>
        <v>0</v>
      </c>
      <c r="AC370" s="4">
        <f>IF(AC$5&lt;=$D370,0,IF(SUM($D370,I331)&gt;AC$5,$AI342/I331,$AI342-SUM($I370:AB370)))</f>
        <v>0</v>
      </c>
      <c r="AD370" s="4">
        <f>IF(AD$5&lt;=$D370,0,IF(SUM($D370,I331)&gt;AD$5,$AI342/I331,$AI342-SUM($I370:AC370)))</f>
        <v>0</v>
      </c>
      <c r="AE370" s="4">
        <f>IF(AE$5&lt;=$D370,0,IF(SUM($D370,I331)&gt;AE$5,$AI342/I331,$AI342-SUM($I370:AD370)))</f>
        <v>0</v>
      </c>
      <c r="AF370" s="4">
        <f>IF(AF$5&lt;=$D370,0,IF(SUM($D370,I331)&gt;AF$5,$AI342/I331,$AI342-SUM($I370:AE370)))</f>
        <v>0</v>
      </c>
      <c r="AG370" s="4">
        <f>IF(AG$5&lt;=$D370,0,IF(SUM($D370,I331)&gt;AG$5,$AI342/I331,$AI342-SUM($I370:AF370)))</f>
        <v>0</v>
      </c>
      <c r="AH370" s="4">
        <f>IF(AH$5&lt;=$D370,0,IF(SUM($D370,I331)&gt;AH$5,$AI342/I331,$AI342-SUM($I370:AG370)))</f>
        <v>0</v>
      </c>
      <c r="AI370" s="4">
        <f>IF(AI$5&lt;=$D370,0,IF(SUM($D370,I331)&gt;AI$5,$AI342/I331,$AI342-SUM($I370:AH370)))</f>
        <v>0</v>
      </c>
      <c r="AJ370" s="4">
        <f>IF(AJ$5&lt;=$D370,0,IF(SUM($D370,I331)&gt;AJ$5,$AI342/I331,$AI342-SUM($I370:AI370)))</f>
        <v>0</v>
      </c>
      <c r="AK370" s="4">
        <f>IF(AK$5&lt;=$D370,0,IF(SUM($D370,I331)&gt;AK$5,$AI342/I331,$AI342-SUM($I370:AJ370)))</f>
        <v>0</v>
      </c>
      <c r="AL370" s="4">
        <f>IF(AL$5&lt;=$D370,0,IF(SUM($D370,I331)&gt;AL$5,$AI342/I331,$AI342-SUM($I370:AK370)))</f>
        <v>0</v>
      </c>
      <c r="AM370" s="4">
        <f>IF(AM$5&lt;=$D370,0,IF(SUM($D370,I331)&gt;AM$5,$AI342/I331,$AI342-SUM($I370:AL370)))</f>
        <v>0</v>
      </c>
      <c r="AN370" s="4">
        <f>IF(AN$5&lt;=$D370,0,IF(SUM($D370,I331)&gt;AN$5,$AI342/I331,$AI342-SUM($I370:AM370)))</f>
        <v>0</v>
      </c>
      <c r="AO370" s="4">
        <f>IF(AO$5&lt;=$D370,0,IF(SUM($D370,I331)&gt;AO$5,$AI342/I331,$AI342-SUM($I370:AN370)))</f>
        <v>0</v>
      </c>
      <c r="AP370" s="4">
        <f>IF(AP$5&lt;=$D370,0,IF(SUM($D370,I331)&gt;AP$5,$AI342/I331,$AI342-SUM($I370:AO370)))</f>
        <v>0</v>
      </c>
      <c r="AQ370" s="4">
        <f>IF(AQ$5&lt;=$D370,0,IF(SUM($D370,I331)&gt;AQ$5,$AI342/I331,$AI342-SUM($I370:AP370)))</f>
        <v>0</v>
      </c>
      <c r="AR370" s="4">
        <f>IF(AR$5&lt;=$D370,0,IF(SUM($D370,I331)&gt;AR$5,$AI342/I331,$AI342-SUM($I370:AQ370)))</f>
        <v>0</v>
      </c>
      <c r="AS370" s="4">
        <f>IF(AS$5&lt;=$D370,0,IF(SUM($D370,I331)&gt;AS$5,$AI342/I331,$AI342-SUM($I370:AR370)))</f>
        <v>0</v>
      </c>
      <c r="AT370" s="4">
        <f>IF(AT$5&lt;=$D370,0,IF(SUM($D370,I331)&gt;AT$5,$AI342/I331,$AI342-SUM($I370:AS370)))</f>
        <v>0</v>
      </c>
      <c r="AU370" s="4">
        <f>IF(AU$5&lt;=$D370,0,IF(SUM($D370,I331)&gt;AU$5,$AI342/I331,$AI342-SUM($I370:AT370)))</f>
        <v>0</v>
      </c>
      <c r="AV370" s="4">
        <f>IF(AV$5&lt;=$D370,0,IF(SUM($D370,I331)&gt;AV$5,$AI342/I331,$AI342-SUM($I370:AU370)))</f>
        <v>0</v>
      </c>
      <c r="AW370" s="4">
        <f>IF(AW$5&lt;=$D370,0,IF(SUM($D370,I331)&gt;AW$5,$AI342/I331,$AI342-SUM($I370:AV370)))</f>
        <v>0</v>
      </c>
      <c r="AX370" s="4">
        <f>IF(AX$5&lt;=$D370,0,IF(SUM($D370,I331)&gt;AX$5,$AI342/I331,$AI342-SUM($I370:AW370)))</f>
        <v>0</v>
      </c>
      <c r="AY370" s="4">
        <f>IF(AY$5&lt;=$D370,0,IF(SUM($D370,I331)&gt;AY$5,$AI342/I331,$AI342-SUM($I370:AX370)))</f>
        <v>0</v>
      </c>
      <c r="AZ370" s="4">
        <f>IF(AZ$5&lt;=$D370,0,IF(SUM($D370,I331)&gt;AZ$5,$AI342/I331,$AI342-SUM($I370:AY370)))</f>
        <v>0</v>
      </c>
      <c r="BA370" s="4">
        <f>IF(BA$5&lt;=$D370,0,IF(SUM($D370,I331)&gt;BA$5,$AI342/I331,$AI342-SUM($I370:AZ370)))</f>
        <v>0</v>
      </c>
      <c r="BB370" s="4">
        <f>IF(BB$5&lt;=$D370,0,IF(SUM($D370,I331)&gt;BB$5,$AI342/I331,$AI342-SUM($I370:BA370)))</f>
        <v>0</v>
      </c>
      <c r="BC370" s="4">
        <f>IF(BC$5&lt;=$D370,0,IF(SUM($D370,I331)&gt;BC$5,$AI342/I331,$AI342-SUM($I370:BB370)))</f>
        <v>0</v>
      </c>
      <c r="BD370" s="4">
        <f>IF(BD$5&lt;=$D370,0,IF(SUM($D370,I331)&gt;BD$5,$AI342/I331,$AI342-SUM($I370:BC370)))</f>
        <v>0</v>
      </c>
      <c r="BE370" s="4">
        <f>IF(BE$5&lt;=$D370,0,IF(SUM($D370,I331)&gt;BE$5,$AI342/I331,$AI342-SUM($I370:BD370)))</f>
        <v>0</v>
      </c>
      <c r="BF370" s="4">
        <f>IF(BF$5&lt;=$D370,0,IF(SUM($D370,I331)&gt;BF$5,$AI342/I331,$AI342-SUM($I370:BE370)))</f>
        <v>0</v>
      </c>
      <c r="BG370" s="4">
        <f>IF(BG$5&lt;=$D370,0,IF(SUM($D370,I331)&gt;BG$5,$AI342/I331,$AI342-SUM($I370:BF370)))</f>
        <v>0</v>
      </c>
      <c r="BH370" s="4">
        <f>IF(BH$5&lt;=$D370,0,IF(SUM($D370,I331)&gt;BH$5,$AI342/I331,$AI342-SUM($I370:BG370)))</f>
        <v>0</v>
      </c>
      <c r="BI370" s="4">
        <f>IF(BI$5&lt;=$D370,0,IF(SUM($D370,I331)&gt;BI$5,$AI342/I331,$AI342-SUM($I370:BH370)))</f>
        <v>0</v>
      </c>
      <c r="BJ370" s="4">
        <f>IF(BJ$5&lt;=$D370,0,IF(SUM($D370,I331)&gt;BJ$5,$AI342/I331,$AI342-SUM($I370:BI370)))</f>
        <v>0</v>
      </c>
      <c r="BK370" s="4">
        <f>IF(BK$5&lt;=$D370,0,IF(SUM($D370,I331)&gt;BK$5,$AI342/I331,$AI342-SUM($I370:BJ370)))</f>
        <v>0</v>
      </c>
      <c r="BL370" s="4">
        <f>IF(BL$5&lt;=$D370,0,IF(SUM($D370,I331)&gt;BL$5,$AI342/I331,$AI342-SUM($I370:BK370)))</f>
        <v>0</v>
      </c>
      <c r="BM370" s="4">
        <f>IF(BM$5&lt;=$D370,0,IF(SUM($D370,I331)&gt;BM$5,$AI342/I331,$AI342-SUM($I370:BL370)))</f>
        <v>0</v>
      </c>
      <c r="BN370" s="4">
        <f>IF(BN$5&lt;=$D370,0,IF(SUM($D370,I331)&gt;BN$5,$AI342/I331,$AI342-SUM($I370:BM370)))</f>
        <v>0</v>
      </c>
      <c r="BO370" s="4">
        <f>IF(BO$5&lt;=$D370,0,IF(SUM($D370,I331)&gt;BO$5,$AI342/I331,$AI342-SUM($I370:BN370)))</f>
        <v>0</v>
      </c>
      <c r="BP370" s="4">
        <f>IF(BP$5&lt;=$D370,0,IF(SUM($D370,I331)&gt;BP$5,$AI342/I331,$AI342-SUM($I370:BO370)))</f>
        <v>0</v>
      </c>
      <c r="BQ370" s="4">
        <f>IF(BQ$5&lt;=$D370,0,IF(SUM($D370,I331)&gt;BQ$5,$AI342/I331,$AI342-SUM($I370:BP370)))</f>
        <v>0</v>
      </c>
    </row>
    <row r="371" spans="4:69" ht="12.75" customHeight="1">
      <c r="D371" s="23">
        <f t="shared" si="425"/>
        <v>2037</v>
      </c>
      <c r="E371" s="1" t="s">
        <v>25</v>
      </c>
      <c r="I371" s="34"/>
      <c r="J371" s="4">
        <f>IF(J$5&lt;=$D371,0,IF(SUM($D371,I331)&gt;J$5,$AJ342/I331,$AJ342-SUM($I371:I371)))</f>
        <v>0</v>
      </c>
      <c r="K371" s="4">
        <f>IF(K$5&lt;=$D371,0,IF(SUM($D371,I331)&gt;K$5,$AJ342/I331,$AJ342-SUM($I371:J371)))</f>
        <v>0</v>
      </c>
      <c r="L371" s="4">
        <f>IF(L$5&lt;=$D371,0,IF(SUM($D371,I331)&gt;L$5,$AJ342/I331,$AJ342-SUM($I371:K371)))</f>
        <v>0</v>
      </c>
      <c r="M371" s="4">
        <f>IF(M$5&lt;=$D371,0,IF(SUM($D371,I331)&gt;M$5,$AJ342/I331,$AJ342-SUM($I371:L371)))</f>
        <v>0</v>
      </c>
      <c r="N371" s="4">
        <f>IF(N$5&lt;=$D371,0,IF(SUM($D371,I331)&gt;N$5,$AJ342/I331,$AJ342-SUM($I371:M371)))</f>
        <v>0</v>
      </c>
      <c r="O371" s="4">
        <f>IF(O$5&lt;=$D371,0,IF(SUM($D371,I331)&gt;O$5,$AJ342/I331,$AJ342-SUM($I371:N371)))</f>
        <v>0</v>
      </c>
      <c r="P371" s="4">
        <f>IF(P$5&lt;=$D371,0,IF(SUM($D371,I331)&gt;P$5,$AJ342/I331,$AJ342-SUM($I371:O371)))</f>
        <v>0</v>
      </c>
      <c r="Q371" s="4">
        <f>IF(Q$5&lt;=$D371,0,IF(SUM($D371,I331)&gt;Q$5,$AJ342/I331,$AJ342-SUM($I371:P371)))</f>
        <v>0</v>
      </c>
      <c r="R371" s="4">
        <f>IF(R$5&lt;=$D371,0,IF(SUM($D371,I331)&gt;R$5,$AJ342/I331,$AJ342-SUM($I371:Q371)))</f>
        <v>0</v>
      </c>
      <c r="S371" s="4">
        <f>IF(S$5&lt;=$D371,0,IF(SUM($D371,I331)&gt;S$5,$AJ342/I331,$AJ342-SUM($I371:R371)))</f>
        <v>0</v>
      </c>
      <c r="T371" s="4">
        <f>IF(T$5&lt;=$D371,0,IF(SUM($D371,I331)&gt;T$5,$AJ342/I331,$AJ342-SUM($I371:S371)))</f>
        <v>0</v>
      </c>
      <c r="U371" s="4">
        <f>IF(U$5&lt;=$D371,0,IF(SUM($D371,I331)&gt;U$5,$AJ342/I331,$AJ342-SUM($I371:T371)))</f>
        <v>0</v>
      </c>
      <c r="V371" s="4">
        <f>IF(V$5&lt;=$D371,0,IF(SUM($D371,I331)&gt;V$5,$AJ342/I331,$AJ342-SUM($I371:U371)))</f>
        <v>0</v>
      </c>
      <c r="W371" s="4">
        <f>IF(W$5&lt;=$D371,0,IF(SUM($D371,I331)&gt;W$5,$AJ342/I331,$AJ342-SUM($I371:V371)))</f>
        <v>0</v>
      </c>
      <c r="X371" s="4">
        <f>IF(X$5&lt;=$D371,0,IF(SUM($D371,I331)&gt;X$5,$AJ342/I331,$AJ342-SUM($I371:W371)))</f>
        <v>0</v>
      </c>
      <c r="Y371" s="4">
        <f>IF(Y$5&lt;=$D371,0,IF(SUM($D371,I331)&gt;Y$5,$AJ342/I331,$AJ342-SUM($I371:X371)))</f>
        <v>0</v>
      </c>
      <c r="Z371" s="4">
        <f>IF(Z$5&lt;=$D371,0,IF(SUM($D371,I331)&gt;Z$5,$AJ342/I331,$AJ342-SUM($I371:Y371)))</f>
        <v>0</v>
      </c>
      <c r="AA371" s="4">
        <f>IF(AA$5&lt;=$D371,0,IF(SUM($D371,I331)&gt;AA$5,$AJ342/I331,$AJ342-SUM($I371:Z371)))</f>
        <v>0</v>
      </c>
      <c r="AB371" s="4">
        <f>IF(AB$5&lt;=$D371,0,IF(SUM($D371,I331)&gt;AB$5,$AJ342/I331,$AJ342-SUM($I371:AA371)))</f>
        <v>0</v>
      </c>
      <c r="AC371" s="4">
        <f>IF(AC$5&lt;=$D371,0,IF(SUM($D371,I331)&gt;AC$5,$AJ342/I331,$AJ342-SUM($I371:AB371)))</f>
        <v>0</v>
      </c>
      <c r="AD371" s="4">
        <f>IF(AD$5&lt;=$D371,0,IF(SUM($D371,I331)&gt;AD$5,$AJ342/I331,$AJ342-SUM($I371:AC371)))</f>
        <v>0</v>
      </c>
      <c r="AE371" s="4">
        <f>IF(AE$5&lt;=$D371,0,IF(SUM($D371,I331)&gt;AE$5,$AJ342/I331,$AJ342-SUM($I371:AD371)))</f>
        <v>0</v>
      </c>
      <c r="AF371" s="4">
        <f>IF(AF$5&lt;=$D371,0,IF(SUM($D371,I331)&gt;AF$5,$AJ342/I331,$AJ342-SUM($I371:AE371)))</f>
        <v>0</v>
      </c>
      <c r="AG371" s="4">
        <f>IF(AG$5&lt;=$D371,0,IF(SUM($D371,I331)&gt;AG$5,$AJ342/I331,$AJ342-SUM($I371:AF371)))</f>
        <v>0</v>
      </c>
      <c r="AH371" s="4">
        <f>IF(AH$5&lt;=$D371,0,IF(SUM($D371,I331)&gt;AH$5,$AJ342/I331,$AJ342-SUM($I371:AG371)))</f>
        <v>0</v>
      </c>
      <c r="AI371" s="4">
        <f>IF(AI$5&lt;=$D371,0,IF(SUM($D371,I331)&gt;AI$5,$AJ342/I331,$AJ342-SUM($I371:AH371)))</f>
        <v>0</v>
      </c>
      <c r="AJ371" s="4">
        <f>IF(AJ$5&lt;=$D371,0,IF(SUM($D371,I331)&gt;AJ$5,$AJ342/I331,$AJ342-SUM($I371:AI371)))</f>
        <v>0</v>
      </c>
      <c r="AK371" s="4">
        <f>IF(AK$5&lt;=$D371,0,IF(SUM($D371,I331)&gt;AK$5,$AJ342/I331,$AJ342-SUM($I371:AJ371)))</f>
        <v>0</v>
      </c>
      <c r="AL371" s="4">
        <f>IF(AL$5&lt;=$D371,0,IF(SUM($D371,I331)&gt;AL$5,$AJ342/I331,$AJ342-SUM($I371:AK371)))</f>
        <v>0</v>
      </c>
      <c r="AM371" s="4">
        <f>IF(AM$5&lt;=$D371,0,IF(SUM($D371,I331)&gt;AM$5,$AJ342/I331,$AJ342-SUM($I371:AL371)))</f>
        <v>0</v>
      </c>
      <c r="AN371" s="4">
        <f>IF(AN$5&lt;=$D371,0,IF(SUM($D371,I331)&gt;AN$5,$AJ342/I331,$AJ342-SUM($I371:AM371)))</f>
        <v>0</v>
      </c>
      <c r="AO371" s="4">
        <f>IF(AO$5&lt;=$D371,0,IF(SUM($D371,I331)&gt;AO$5,$AJ342/I331,$AJ342-SUM($I371:AN371)))</f>
        <v>0</v>
      </c>
      <c r="AP371" s="4">
        <f>IF(AP$5&lt;=$D371,0,IF(SUM($D371,I331)&gt;AP$5,$AJ342/I331,$AJ342-SUM($I371:AO371)))</f>
        <v>0</v>
      </c>
      <c r="AQ371" s="4">
        <f>IF(AQ$5&lt;=$D371,0,IF(SUM($D371,I331)&gt;AQ$5,$AJ342/I331,$AJ342-SUM($I371:AP371)))</f>
        <v>0</v>
      </c>
      <c r="AR371" s="4">
        <f>IF(AR$5&lt;=$D371,0,IF(SUM($D371,I331)&gt;AR$5,$AJ342/I331,$AJ342-SUM($I371:AQ371)))</f>
        <v>0</v>
      </c>
      <c r="AS371" s="4">
        <f>IF(AS$5&lt;=$D371,0,IF(SUM($D371,I331)&gt;AS$5,$AJ342/I331,$AJ342-SUM($I371:AR371)))</f>
        <v>0</v>
      </c>
      <c r="AT371" s="4">
        <f>IF(AT$5&lt;=$D371,0,IF(SUM($D371,I331)&gt;AT$5,$AJ342/I331,$AJ342-SUM($I371:AS371)))</f>
        <v>0</v>
      </c>
      <c r="AU371" s="4">
        <f>IF(AU$5&lt;=$D371,0,IF(SUM($D371,I331)&gt;AU$5,$AJ342/I331,$AJ342-SUM($I371:AT371)))</f>
        <v>0</v>
      </c>
      <c r="AV371" s="4">
        <f>IF(AV$5&lt;=$D371,0,IF(SUM($D371,I331)&gt;AV$5,$AJ342/I331,$AJ342-SUM($I371:AU371)))</f>
        <v>0</v>
      </c>
      <c r="AW371" s="4">
        <f>IF(AW$5&lt;=$D371,0,IF(SUM($D371,I331)&gt;AW$5,$AJ342/I331,$AJ342-SUM($I371:AV371)))</f>
        <v>0</v>
      </c>
      <c r="AX371" s="4">
        <f>IF(AX$5&lt;=$D371,0,IF(SUM($D371,I331)&gt;AX$5,$AJ342/I331,$AJ342-SUM($I371:AW371)))</f>
        <v>0</v>
      </c>
      <c r="AY371" s="4">
        <f>IF(AY$5&lt;=$D371,0,IF(SUM($D371,I331)&gt;AY$5,$AJ342/I331,$AJ342-SUM($I371:AX371)))</f>
        <v>0</v>
      </c>
      <c r="AZ371" s="4">
        <f>IF(AZ$5&lt;=$D371,0,IF(SUM($D371,I331)&gt;AZ$5,$AJ342/I331,$AJ342-SUM($I371:AY371)))</f>
        <v>0</v>
      </c>
      <c r="BA371" s="4">
        <f>IF(BA$5&lt;=$D371,0,IF(SUM($D371,I331)&gt;BA$5,$AJ342/I331,$AJ342-SUM($I371:AZ371)))</f>
        <v>0</v>
      </c>
      <c r="BB371" s="4">
        <f>IF(BB$5&lt;=$D371,0,IF(SUM($D371,I331)&gt;BB$5,$AJ342/I331,$AJ342-SUM($I371:BA371)))</f>
        <v>0</v>
      </c>
      <c r="BC371" s="4">
        <f>IF(BC$5&lt;=$D371,0,IF(SUM($D371,I331)&gt;BC$5,$AJ342/I331,$AJ342-SUM($I371:BB371)))</f>
        <v>0</v>
      </c>
      <c r="BD371" s="4">
        <f>IF(BD$5&lt;=$D371,0,IF(SUM($D371,I331)&gt;BD$5,$AJ342/I331,$AJ342-SUM($I371:BC371)))</f>
        <v>0</v>
      </c>
      <c r="BE371" s="4">
        <f>IF(BE$5&lt;=$D371,0,IF(SUM($D371,I331)&gt;BE$5,$AJ342/I331,$AJ342-SUM($I371:BD371)))</f>
        <v>0</v>
      </c>
      <c r="BF371" s="4">
        <f>IF(BF$5&lt;=$D371,0,IF(SUM($D371,I331)&gt;BF$5,$AJ342/I331,$AJ342-SUM($I371:BE371)))</f>
        <v>0</v>
      </c>
      <c r="BG371" s="4">
        <f>IF(BG$5&lt;=$D371,0,IF(SUM($D371,I331)&gt;BG$5,$AJ342/I331,$AJ342-SUM($I371:BF371)))</f>
        <v>0</v>
      </c>
      <c r="BH371" s="4">
        <f>IF(BH$5&lt;=$D371,0,IF(SUM($D371,I331)&gt;BH$5,$AJ342/I331,$AJ342-SUM($I371:BG371)))</f>
        <v>0</v>
      </c>
      <c r="BI371" s="4">
        <f>IF(BI$5&lt;=$D371,0,IF(SUM($D371,I331)&gt;BI$5,$AJ342/I331,$AJ342-SUM($I371:BH371)))</f>
        <v>0</v>
      </c>
      <c r="BJ371" s="4">
        <f>IF(BJ$5&lt;=$D371,0,IF(SUM($D371,I331)&gt;BJ$5,$AJ342/I331,$AJ342-SUM($I371:BI371)))</f>
        <v>0</v>
      </c>
      <c r="BK371" s="4">
        <f>IF(BK$5&lt;=$D371,0,IF(SUM($D371,I331)&gt;BK$5,$AJ342/I331,$AJ342-SUM($I371:BJ371)))</f>
        <v>0</v>
      </c>
      <c r="BL371" s="4">
        <f>IF(BL$5&lt;=$D371,0,IF(SUM($D371,I331)&gt;BL$5,$AJ342/I331,$AJ342-SUM($I371:BK371)))</f>
        <v>0</v>
      </c>
      <c r="BM371" s="4">
        <f>IF(BM$5&lt;=$D371,0,IF(SUM($D371,I331)&gt;BM$5,$AJ342/I331,$AJ342-SUM($I371:BL371)))</f>
        <v>0</v>
      </c>
      <c r="BN371" s="4">
        <f>IF(BN$5&lt;=$D371,0,IF(SUM($D371,I331)&gt;BN$5,$AJ342/I331,$AJ342-SUM($I371:BM371)))</f>
        <v>0</v>
      </c>
      <c r="BO371" s="4">
        <f>IF(BO$5&lt;=$D371,0,IF(SUM($D371,I331)&gt;BO$5,$AJ342/I331,$AJ342-SUM($I371:BN371)))</f>
        <v>0</v>
      </c>
      <c r="BP371" s="4">
        <f>IF(BP$5&lt;=$D371,0,IF(SUM($D371,I331)&gt;BP$5,$AJ342/I331,$AJ342-SUM($I371:BO371)))</f>
        <v>0</v>
      </c>
      <c r="BQ371" s="4">
        <f>IF(BQ$5&lt;=$D371,0,IF(SUM($D371,I331)&gt;BQ$5,$AJ342/I331,$AJ342-SUM($I371:BP371)))</f>
        <v>0</v>
      </c>
    </row>
    <row r="372" spans="4:69" ht="12.75" customHeight="1">
      <c r="D372" s="23">
        <f t="shared" si="425"/>
        <v>2038</v>
      </c>
      <c r="E372" s="1" t="s">
        <v>25</v>
      </c>
      <c r="I372" s="34"/>
      <c r="J372" s="4">
        <f>IF(J$5&lt;=$D372,0,IF(SUM($D372,I331)&gt;J$5,$AK342/I331,$AK342-SUM($I372:I372)))</f>
        <v>0</v>
      </c>
      <c r="K372" s="4">
        <f>IF(K$5&lt;=$D372,0,IF(SUM($D372,I331)&gt;K$5,$AK342/I331,$AK342-SUM($I372:J372)))</f>
        <v>0</v>
      </c>
      <c r="L372" s="4">
        <f>IF(L$5&lt;=$D372,0,IF(SUM($D372,I331)&gt;L$5,$AK342/I331,$AK342-SUM($I372:K372)))</f>
        <v>0</v>
      </c>
      <c r="M372" s="4">
        <f>IF(M$5&lt;=$D372,0,IF(SUM($D372,I331)&gt;M$5,$AK342/I331,$AK342-SUM($I372:L372)))</f>
        <v>0</v>
      </c>
      <c r="N372" s="4">
        <f>IF(N$5&lt;=$D372,0,IF(SUM($D372,I331)&gt;N$5,$AK342/I331,$AK342-SUM($I372:M372)))</f>
        <v>0</v>
      </c>
      <c r="O372" s="4">
        <f>IF(O$5&lt;=$D372,0,IF(SUM($D372,I331)&gt;O$5,$AK342/I331,$AK342-SUM($I372:N372)))</f>
        <v>0</v>
      </c>
      <c r="P372" s="4">
        <f>IF(P$5&lt;=$D372,0,IF(SUM($D372,I331)&gt;P$5,$AK342/I331,$AK342-SUM($I372:O372)))</f>
        <v>0</v>
      </c>
      <c r="Q372" s="4">
        <f>IF(Q$5&lt;=$D372,0,IF(SUM($D372,I331)&gt;Q$5,$AK342/I331,$AK342-SUM($I372:P372)))</f>
        <v>0</v>
      </c>
      <c r="R372" s="4">
        <f>IF(R$5&lt;=$D372,0,IF(SUM($D372,I331)&gt;R$5,$AK342/I331,$AK342-SUM($I372:Q372)))</f>
        <v>0</v>
      </c>
      <c r="S372" s="4">
        <f>IF(S$5&lt;=$D372,0,IF(SUM($D372,I331)&gt;S$5,$AK342/I331,$AK342-SUM($I372:R372)))</f>
        <v>0</v>
      </c>
      <c r="T372" s="4">
        <f>IF(T$5&lt;=$D372,0,IF(SUM($D372,I331)&gt;T$5,$AK342/I331,$AK342-SUM($I372:S372)))</f>
        <v>0</v>
      </c>
      <c r="U372" s="4">
        <f>IF(U$5&lt;=$D372,0,IF(SUM($D372,I331)&gt;U$5,$AK342/I331,$AK342-SUM($I372:T372)))</f>
        <v>0</v>
      </c>
      <c r="V372" s="4">
        <f>IF(V$5&lt;=$D372,0,IF(SUM($D372,I331)&gt;V$5,$AK342/I331,$AK342-SUM($I372:U372)))</f>
        <v>0</v>
      </c>
      <c r="W372" s="4">
        <f>IF(W$5&lt;=$D372,0,IF(SUM($D372,I331)&gt;W$5,$AK342/I331,$AK342-SUM($I372:V372)))</f>
        <v>0</v>
      </c>
      <c r="X372" s="4">
        <f>IF(X$5&lt;=$D372,0,IF(SUM($D372,I331)&gt;X$5,$AK342/I331,$AK342-SUM($I372:W372)))</f>
        <v>0</v>
      </c>
      <c r="Y372" s="4">
        <f>IF(Y$5&lt;=$D372,0,IF(SUM($D372,I331)&gt;Y$5,$AK342/I331,$AK342-SUM($I372:X372)))</f>
        <v>0</v>
      </c>
      <c r="Z372" s="4">
        <f>IF(Z$5&lt;=$D372,0,IF(SUM($D372,I331)&gt;Z$5,$AK342/I331,$AK342-SUM($I372:Y372)))</f>
        <v>0</v>
      </c>
      <c r="AA372" s="4">
        <f>IF(AA$5&lt;=$D372,0,IF(SUM($D372,I331)&gt;AA$5,$AK342/I331,$AK342-SUM($I372:Z372)))</f>
        <v>0</v>
      </c>
      <c r="AB372" s="4">
        <f>IF(AB$5&lt;=$D372,0,IF(SUM($D372,I331)&gt;AB$5,$AK342/I331,$AK342-SUM($I372:AA372)))</f>
        <v>0</v>
      </c>
      <c r="AC372" s="4">
        <f>IF(AC$5&lt;=$D372,0,IF(SUM($D372,I331)&gt;AC$5,$AK342/I331,$AK342-SUM($I372:AB372)))</f>
        <v>0</v>
      </c>
      <c r="AD372" s="4">
        <f>IF(AD$5&lt;=$D372,0,IF(SUM($D372,I331)&gt;AD$5,$AK342/I331,$AK342-SUM($I372:AC372)))</f>
        <v>0</v>
      </c>
      <c r="AE372" s="4">
        <f>IF(AE$5&lt;=$D372,0,IF(SUM($D372,I331)&gt;AE$5,$AK342/I331,$AK342-SUM($I372:AD372)))</f>
        <v>0</v>
      </c>
      <c r="AF372" s="4">
        <f>IF(AF$5&lt;=$D372,0,IF(SUM($D372,I331)&gt;AF$5,$AK342/I331,$AK342-SUM($I372:AE372)))</f>
        <v>0</v>
      </c>
      <c r="AG372" s="4">
        <f>IF(AG$5&lt;=$D372,0,IF(SUM($D372,I331)&gt;AG$5,$AK342/I331,$AK342-SUM($I372:AF372)))</f>
        <v>0</v>
      </c>
      <c r="AH372" s="4">
        <f>IF(AH$5&lt;=$D372,0,IF(SUM($D372,I331)&gt;AH$5,$AK342/I331,$AK342-SUM($I372:AG372)))</f>
        <v>0</v>
      </c>
      <c r="AI372" s="4">
        <f>IF(AI$5&lt;=$D372,0,IF(SUM($D372,I331)&gt;AI$5,$AK342/I331,$AK342-SUM($I372:AH372)))</f>
        <v>0</v>
      </c>
      <c r="AJ372" s="4">
        <f>IF(AJ$5&lt;=$D372,0,IF(SUM($D372,I331)&gt;AJ$5,$AK342/I331,$AK342-SUM($I372:AI372)))</f>
        <v>0</v>
      </c>
      <c r="AK372" s="4">
        <f>IF(AK$5&lt;=$D372,0,IF(SUM($D372,I331)&gt;AK$5,$AK342/I331,$AK342-SUM($I372:AJ372)))</f>
        <v>0</v>
      </c>
      <c r="AL372" s="4">
        <f>IF(AL$5&lt;=$D372,0,IF(SUM($D372,I331)&gt;AL$5,$AK342/I331,$AK342-SUM($I372:AK372)))</f>
        <v>0</v>
      </c>
      <c r="AM372" s="4">
        <f>IF(AM$5&lt;=$D372,0,IF(SUM($D372,I331)&gt;AM$5,$AK342/I331,$AK342-SUM($I372:AL372)))</f>
        <v>0</v>
      </c>
      <c r="AN372" s="4">
        <f>IF(AN$5&lt;=$D372,0,IF(SUM($D372,I331)&gt;AN$5,$AK342/I331,$AK342-SUM($I372:AM372)))</f>
        <v>0</v>
      </c>
      <c r="AO372" s="4">
        <f>IF(AO$5&lt;=$D372,0,IF(SUM($D372,I331)&gt;AO$5,$AK342/I331,$AK342-SUM($I372:AN372)))</f>
        <v>0</v>
      </c>
      <c r="AP372" s="4">
        <f>IF(AP$5&lt;=$D372,0,IF(SUM($D372,I331)&gt;AP$5,$AK342/I331,$AK342-SUM($I372:AO372)))</f>
        <v>0</v>
      </c>
      <c r="AQ372" s="4">
        <f>IF(AQ$5&lt;=$D372,0,IF(SUM($D372,I331)&gt;AQ$5,$AK342/I331,$AK342-SUM($I372:AP372)))</f>
        <v>0</v>
      </c>
      <c r="AR372" s="4">
        <f>IF(AR$5&lt;=$D372,0,IF(SUM($D372,I331)&gt;AR$5,$AK342/I331,$AK342-SUM($I372:AQ372)))</f>
        <v>0</v>
      </c>
      <c r="AS372" s="4">
        <f>IF(AS$5&lt;=$D372,0,IF(SUM($D372,I331)&gt;AS$5,$AK342/I331,$AK342-SUM($I372:AR372)))</f>
        <v>0</v>
      </c>
      <c r="AT372" s="4">
        <f>IF(AT$5&lt;=$D372,0,IF(SUM($D372,I331)&gt;AT$5,$AK342/I331,$AK342-SUM($I372:AS372)))</f>
        <v>0</v>
      </c>
      <c r="AU372" s="4">
        <f>IF(AU$5&lt;=$D372,0,IF(SUM($D372,I331)&gt;AU$5,$AK342/I331,$AK342-SUM($I372:AT372)))</f>
        <v>0</v>
      </c>
      <c r="AV372" s="4">
        <f>IF(AV$5&lt;=$D372,0,IF(SUM($D372,I331)&gt;AV$5,$AK342/I331,$AK342-SUM($I372:AU372)))</f>
        <v>0</v>
      </c>
      <c r="AW372" s="4">
        <f>IF(AW$5&lt;=$D372,0,IF(SUM($D372,I331)&gt;AW$5,$AK342/I331,$AK342-SUM($I372:AV372)))</f>
        <v>0</v>
      </c>
      <c r="AX372" s="4">
        <f>IF(AX$5&lt;=$D372,0,IF(SUM($D372,I331)&gt;AX$5,$AK342/I331,$AK342-SUM($I372:AW372)))</f>
        <v>0</v>
      </c>
      <c r="AY372" s="4">
        <f>IF(AY$5&lt;=$D372,0,IF(SUM($D372,I331)&gt;AY$5,$AK342/I331,$AK342-SUM($I372:AX372)))</f>
        <v>0</v>
      </c>
      <c r="AZ372" s="4">
        <f>IF(AZ$5&lt;=$D372,0,IF(SUM($D372,I331)&gt;AZ$5,$AK342/I331,$AK342-SUM($I372:AY372)))</f>
        <v>0</v>
      </c>
      <c r="BA372" s="4">
        <f>IF(BA$5&lt;=$D372,0,IF(SUM($D372,I331)&gt;BA$5,$AK342/I331,$AK342-SUM($I372:AZ372)))</f>
        <v>0</v>
      </c>
      <c r="BB372" s="4">
        <f>IF(BB$5&lt;=$D372,0,IF(SUM($D372,I331)&gt;BB$5,$AK342/I331,$AK342-SUM($I372:BA372)))</f>
        <v>0</v>
      </c>
      <c r="BC372" s="4">
        <f>IF(BC$5&lt;=$D372,0,IF(SUM($D372,I331)&gt;BC$5,$AK342/I331,$AK342-SUM($I372:BB372)))</f>
        <v>0</v>
      </c>
      <c r="BD372" s="4">
        <f>IF(BD$5&lt;=$D372,0,IF(SUM($D372,I331)&gt;BD$5,$AK342/I331,$AK342-SUM($I372:BC372)))</f>
        <v>0</v>
      </c>
      <c r="BE372" s="4">
        <f>IF(BE$5&lt;=$D372,0,IF(SUM($D372,I331)&gt;BE$5,$AK342/I331,$AK342-SUM($I372:BD372)))</f>
        <v>0</v>
      </c>
      <c r="BF372" s="4">
        <f>IF(BF$5&lt;=$D372,0,IF(SUM($D372,I331)&gt;BF$5,$AK342/I331,$AK342-SUM($I372:BE372)))</f>
        <v>0</v>
      </c>
      <c r="BG372" s="4">
        <f>IF(BG$5&lt;=$D372,0,IF(SUM($D372,I331)&gt;BG$5,$AK342/I331,$AK342-SUM($I372:BF372)))</f>
        <v>0</v>
      </c>
      <c r="BH372" s="4">
        <f>IF(BH$5&lt;=$D372,0,IF(SUM($D372,I331)&gt;BH$5,$AK342/I331,$AK342-SUM($I372:BG372)))</f>
        <v>0</v>
      </c>
      <c r="BI372" s="4">
        <f>IF(BI$5&lt;=$D372,0,IF(SUM($D372,I331)&gt;BI$5,$AK342/I331,$AK342-SUM($I372:BH372)))</f>
        <v>0</v>
      </c>
      <c r="BJ372" s="4">
        <f>IF(BJ$5&lt;=$D372,0,IF(SUM($D372,I331)&gt;BJ$5,$AK342/I331,$AK342-SUM($I372:BI372)))</f>
        <v>0</v>
      </c>
      <c r="BK372" s="4">
        <f>IF(BK$5&lt;=$D372,0,IF(SUM($D372,I331)&gt;BK$5,$AK342/I331,$AK342-SUM($I372:BJ372)))</f>
        <v>0</v>
      </c>
      <c r="BL372" s="4">
        <f>IF(BL$5&lt;=$D372,0,IF(SUM($D372,I331)&gt;BL$5,$AK342/I331,$AK342-SUM($I372:BK372)))</f>
        <v>0</v>
      </c>
      <c r="BM372" s="4">
        <f>IF(BM$5&lt;=$D372,0,IF(SUM($D372,I331)&gt;BM$5,$AK342/I331,$AK342-SUM($I372:BL372)))</f>
        <v>0</v>
      </c>
      <c r="BN372" s="4">
        <f>IF(BN$5&lt;=$D372,0,IF(SUM($D372,I331)&gt;BN$5,$AK342/I331,$AK342-SUM($I372:BM372)))</f>
        <v>0</v>
      </c>
      <c r="BO372" s="4">
        <f>IF(BO$5&lt;=$D372,0,IF(SUM($D372,I331)&gt;BO$5,$AK342/I331,$AK342-SUM($I372:BN372)))</f>
        <v>0</v>
      </c>
      <c r="BP372" s="4">
        <f>IF(BP$5&lt;=$D372,0,IF(SUM($D372,I331)&gt;BP$5,$AK342/I331,$AK342-SUM($I372:BO372)))</f>
        <v>0</v>
      </c>
      <c r="BQ372" s="4">
        <f>IF(BQ$5&lt;=$D372,0,IF(SUM($D372,I331)&gt;BQ$5,$AK342/I331,$AK342-SUM($I372:BP372)))</f>
        <v>0</v>
      </c>
    </row>
    <row r="373" spans="4:69" ht="12.75" customHeight="1">
      <c r="D373" s="23">
        <f t="shared" si="425"/>
        <v>2039</v>
      </c>
      <c r="E373" s="1" t="s">
        <v>25</v>
      </c>
      <c r="I373" s="34"/>
      <c r="J373" s="4">
        <f>IF(J$5&lt;=$D373,0,IF(SUM($D373,I331)&gt;J$5,$AL342/I331,$AL342-SUM($I373:I373)))</f>
        <v>0</v>
      </c>
      <c r="K373" s="4">
        <f>IF(K$5&lt;=$D373,0,IF(SUM($D373,I331)&gt;K$5,$AL342/I331,$AL342-SUM($I373:J373)))</f>
        <v>0</v>
      </c>
      <c r="L373" s="4">
        <f>IF(L$5&lt;=$D373,0,IF(SUM($D373,I331)&gt;L$5,$AL342/I331,$AL342-SUM($I373:K373)))</f>
        <v>0</v>
      </c>
      <c r="M373" s="4">
        <f>IF(M$5&lt;=$D373,0,IF(SUM($D373,I331)&gt;M$5,$AL342/I331,$AL342-SUM($I373:L373)))</f>
        <v>0</v>
      </c>
      <c r="N373" s="4">
        <f>IF(N$5&lt;=$D373,0,IF(SUM($D373,I331)&gt;N$5,$AL342/I331,$AL342-SUM($I373:M373)))</f>
        <v>0</v>
      </c>
      <c r="O373" s="4">
        <f>IF(O$5&lt;=$D373,0,IF(SUM($D373,I331)&gt;O$5,$AL342/I331,$AL342-SUM($I373:N373)))</f>
        <v>0</v>
      </c>
      <c r="P373" s="4">
        <f>IF(P$5&lt;=$D373,0,IF(SUM($D373,I331)&gt;P$5,$AL342/I331,$AL342-SUM($I373:O373)))</f>
        <v>0</v>
      </c>
      <c r="Q373" s="4">
        <f>IF(Q$5&lt;=$D373,0,IF(SUM($D373,I331)&gt;Q$5,$AL342/I331,$AL342-SUM($I373:P373)))</f>
        <v>0</v>
      </c>
      <c r="R373" s="4">
        <f>IF(R$5&lt;=$D373,0,IF(SUM($D373,I331)&gt;R$5,$AL342/I331,$AL342-SUM($I373:Q373)))</f>
        <v>0</v>
      </c>
      <c r="S373" s="4">
        <f>IF(S$5&lt;=$D373,0,IF(SUM($D373,I331)&gt;S$5,$AL342/I331,$AL342-SUM($I373:R373)))</f>
        <v>0</v>
      </c>
      <c r="T373" s="4">
        <f>IF(T$5&lt;=$D373,0,IF(SUM($D373,I331)&gt;T$5,$AL342/I331,$AL342-SUM($I373:S373)))</f>
        <v>0</v>
      </c>
      <c r="U373" s="4">
        <f>IF(U$5&lt;=$D373,0,IF(SUM($D373,I331)&gt;U$5,$AL342/I331,$AL342-SUM($I373:T373)))</f>
        <v>0</v>
      </c>
      <c r="V373" s="4">
        <f>IF(V$5&lt;=$D373,0,IF(SUM($D373,I331)&gt;V$5,$AL342/I331,$AL342-SUM($I373:U373)))</f>
        <v>0</v>
      </c>
      <c r="W373" s="4">
        <f>IF(W$5&lt;=$D373,0,IF(SUM($D373,I331)&gt;W$5,$AL342/I331,$AL342-SUM($I373:V373)))</f>
        <v>0</v>
      </c>
      <c r="X373" s="4">
        <f>IF(X$5&lt;=$D373,0,IF(SUM($D373,I331)&gt;X$5,$AL342/I331,$AL342-SUM($I373:W373)))</f>
        <v>0</v>
      </c>
      <c r="Y373" s="4">
        <f>IF(Y$5&lt;=$D373,0,IF(SUM($D373,I331)&gt;Y$5,$AL342/I331,$AL342-SUM($I373:X373)))</f>
        <v>0</v>
      </c>
      <c r="Z373" s="4">
        <f>IF(Z$5&lt;=$D373,0,IF(SUM($D373,I331)&gt;Z$5,$AL342/I331,$AL342-SUM($I373:Y373)))</f>
        <v>0</v>
      </c>
      <c r="AA373" s="4">
        <f>IF(AA$5&lt;=$D373,0,IF(SUM($D373,I331)&gt;AA$5,$AL342/I331,$AL342-SUM($I373:Z373)))</f>
        <v>0</v>
      </c>
      <c r="AB373" s="4">
        <f>IF(AB$5&lt;=$D373,0,IF(SUM($D373,I331)&gt;AB$5,$AL342/I331,$AL342-SUM($I373:AA373)))</f>
        <v>0</v>
      </c>
      <c r="AC373" s="4">
        <f>IF(AC$5&lt;=$D373,0,IF(SUM($D373,I331)&gt;AC$5,$AL342/I331,$AL342-SUM($I373:AB373)))</f>
        <v>0</v>
      </c>
      <c r="AD373" s="4">
        <f>IF(AD$5&lt;=$D373,0,IF(SUM($D373,I331)&gt;AD$5,$AL342/I331,$AL342-SUM($I373:AC373)))</f>
        <v>0</v>
      </c>
      <c r="AE373" s="4">
        <f>IF(AE$5&lt;=$D373,0,IF(SUM($D373,I331)&gt;AE$5,$AL342/I331,$AL342-SUM($I373:AD373)))</f>
        <v>0</v>
      </c>
      <c r="AF373" s="4">
        <f>IF(AF$5&lt;=$D373,0,IF(SUM($D373,I331)&gt;AF$5,$AL342/I331,$AL342-SUM($I373:AE373)))</f>
        <v>0</v>
      </c>
      <c r="AG373" s="4">
        <f>IF(AG$5&lt;=$D373,0,IF(SUM($D373,I331)&gt;AG$5,$AL342/I331,$AL342-SUM($I373:AF373)))</f>
        <v>0</v>
      </c>
      <c r="AH373" s="4">
        <f>IF(AH$5&lt;=$D373,0,IF(SUM($D373,I331)&gt;AH$5,$AL342/I331,$AL342-SUM($I373:AG373)))</f>
        <v>0</v>
      </c>
      <c r="AI373" s="4">
        <f>IF(AI$5&lt;=$D373,0,IF(SUM($D373,I331)&gt;AI$5,$AL342/I331,$AL342-SUM($I373:AH373)))</f>
        <v>0</v>
      </c>
      <c r="AJ373" s="4">
        <f>IF(AJ$5&lt;=$D373,0,IF(SUM($D373,I331)&gt;AJ$5,$AL342/I331,$AL342-SUM($I373:AI373)))</f>
        <v>0</v>
      </c>
      <c r="AK373" s="4">
        <f>IF(AK$5&lt;=$D373,0,IF(SUM($D373,I331)&gt;AK$5,$AL342/I331,$AL342-SUM($I373:AJ373)))</f>
        <v>0</v>
      </c>
      <c r="AL373" s="4">
        <f>IF(AL$5&lt;=$D373,0,IF(SUM($D373,I331)&gt;AL$5,$AL342/I331,$AL342-SUM($I373:AK373)))</f>
        <v>0</v>
      </c>
      <c r="AM373" s="4">
        <f>IF(AM$5&lt;=$D373,0,IF(SUM($D373,I331)&gt;AM$5,$AL342/I331,$AL342-SUM($I373:AL373)))</f>
        <v>0</v>
      </c>
      <c r="AN373" s="4">
        <f>IF(AN$5&lt;=$D373,0,IF(SUM($D373,I331)&gt;AN$5,$AL342/I331,$AL342-SUM($I373:AM373)))</f>
        <v>0</v>
      </c>
      <c r="AO373" s="4">
        <f>IF(AO$5&lt;=$D373,0,IF(SUM($D373,I331)&gt;AO$5,$AL342/I331,$AL342-SUM($I373:AN373)))</f>
        <v>0</v>
      </c>
      <c r="AP373" s="4">
        <f>IF(AP$5&lt;=$D373,0,IF(SUM($D373,I331)&gt;AP$5,$AL342/I331,$AL342-SUM($I373:AO373)))</f>
        <v>0</v>
      </c>
      <c r="AQ373" s="4">
        <f>IF(AQ$5&lt;=$D373,0,IF(SUM($D373,I331)&gt;AQ$5,$AL342/I331,$AL342-SUM($I373:AP373)))</f>
        <v>0</v>
      </c>
      <c r="AR373" s="4">
        <f>IF(AR$5&lt;=$D373,0,IF(SUM($D373,I331)&gt;AR$5,$AL342/I331,$AL342-SUM($I373:AQ373)))</f>
        <v>0</v>
      </c>
      <c r="AS373" s="4">
        <f>IF(AS$5&lt;=$D373,0,IF(SUM($D373,I331)&gt;AS$5,$AL342/I331,$AL342-SUM($I373:AR373)))</f>
        <v>0</v>
      </c>
      <c r="AT373" s="4">
        <f>IF(AT$5&lt;=$D373,0,IF(SUM($D373,I331)&gt;AT$5,$AL342/I331,$AL342-SUM($I373:AS373)))</f>
        <v>0</v>
      </c>
      <c r="AU373" s="4">
        <f>IF(AU$5&lt;=$D373,0,IF(SUM($D373,I331)&gt;AU$5,$AL342/I331,$AL342-SUM($I373:AT373)))</f>
        <v>0</v>
      </c>
      <c r="AV373" s="4">
        <f>IF(AV$5&lt;=$D373,0,IF(SUM($D373,I331)&gt;AV$5,$AL342/I331,$AL342-SUM($I373:AU373)))</f>
        <v>0</v>
      </c>
      <c r="AW373" s="4">
        <f>IF(AW$5&lt;=$D373,0,IF(SUM($D373,I331)&gt;AW$5,$AL342/I331,$AL342-SUM($I373:AV373)))</f>
        <v>0</v>
      </c>
      <c r="AX373" s="4">
        <f>IF(AX$5&lt;=$D373,0,IF(SUM($D373,I331)&gt;AX$5,$AL342/I331,$AL342-SUM($I373:AW373)))</f>
        <v>0</v>
      </c>
      <c r="AY373" s="4">
        <f>IF(AY$5&lt;=$D373,0,IF(SUM($D373,I331)&gt;AY$5,$AL342/I331,$AL342-SUM($I373:AX373)))</f>
        <v>0</v>
      </c>
      <c r="AZ373" s="4">
        <f>IF(AZ$5&lt;=$D373,0,IF(SUM($D373,I331)&gt;AZ$5,$AL342/I331,$AL342-SUM($I373:AY373)))</f>
        <v>0</v>
      </c>
      <c r="BA373" s="4">
        <f>IF(BA$5&lt;=$D373,0,IF(SUM($D373,I331)&gt;BA$5,$AL342/I331,$AL342-SUM($I373:AZ373)))</f>
        <v>0</v>
      </c>
      <c r="BB373" s="4">
        <f>IF(BB$5&lt;=$D373,0,IF(SUM($D373,I331)&gt;BB$5,$AL342/I331,$AL342-SUM($I373:BA373)))</f>
        <v>0</v>
      </c>
      <c r="BC373" s="4">
        <f>IF(BC$5&lt;=$D373,0,IF(SUM($D373,I331)&gt;BC$5,$AL342/I331,$AL342-SUM($I373:BB373)))</f>
        <v>0</v>
      </c>
      <c r="BD373" s="4">
        <f>IF(BD$5&lt;=$D373,0,IF(SUM($D373,I331)&gt;BD$5,$AL342/I331,$AL342-SUM($I373:BC373)))</f>
        <v>0</v>
      </c>
      <c r="BE373" s="4">
        <f>IF(BE$5&lt;=$D373,0,IF(SUM($D373,I331)&gt;BE$5,$AL342/I331,$AL342-SUM($I373:BD373)))</f>
        <v>0</v>
      </c>
      <c r="BF373" s="4">
        <f>IF(BF$5&lt;=$D373,0,IF(SUM($D373,I331)&gt;BF$5,$AL342/I331,$AL342-SUM($I373:BE373)))</f>
        <v>0</v>
      </c>
      <c r="BG373" s="4">
        <f>IF(BG$5&lt;=$D373,0,IF(SUM($D373,I331)&gt;BG$5,$AL342/I331,$AL342-SUM($I373:BF373)))</f>
        <v>0</v>
      </c>
      <c r="BH373" s="4">
        <f>IF(BH$5&lt;=$D373,0,IF(SUM($D373,I331)&gt;BH$5,$AL342/I331,$AL342-SUM($I373:BG373)))</f>
        <v>0</v>
      </c>
      <c r="BI373" s="4">
        <f>IF(BI$5&lt;=$D373,0,IF(SUM($D373,I331)&gt;BI$5,$AL342/I331,$AL342-SUM($I373:BH373)))</f>
        <v>0</v>
      </c>
      <c r="BJ373" s="4">
        <f>IF(BJ$5&lt;=$D373,0,IF(SUM($D373,I331)&gt;BJ$5,$AL342/I331,$AL342-SUM($I373:BI373)))</f>
        <v>0</v>
      </c>
      <c r="BK373" s="4">
        <f>IF(BK$5&lt;=$D373,0,IF(SUM($D373,I331)&gt;BK$5,$AL342/I331,$AL342-SUM($I373:BJ373)))</f>
        <v>0</v>
      </c>
      <c r="BL373" s="4">
        <f>IF(BL$5&lt;=$D373,0,IF(SUM($D373,I331)&gt;BL$5,$AL342/I331,$AL342-SUM($I373:BK373)))</f>
        <v>0</v>
      </c>
      <c r="BM373" s="4">
        <f>IF(BM$5&lt;=$D373,0,IF(SUM($D373,I331)&gt;BM$5,$AL342/I331,$AL342-SUM($I373:BL373)))</f>
        <v>0</v>
      </c>
      <c r="BN373" s="4">
        <f>IF(BN$5&lt;=$D373,0,IF(SUM($D373,I331)&gt;BN$5,$AL342/I331,$AL342-SUM($I373:BM373)))</f>
        <v>0</v>
      </c>
      <c r="BO373" s="4">
        <f>IF(BO$5&lt;=$D373,0,IF(SUM($D373,I331)&gt;BO$5,$AL342/I331,$AL342-SUM($I373:BN373)))</f>
        <v>0</v>
      </c>
      <c r="BP373" s="4">
        <f>IF(BP$5&lt;=$D373,0,IF(SUM($D373,I331)&gt;BP$5,$AL342/I331,$AL342-SUM($I373:BO373)))</f>
        <v>0</v>
      </c>
      <c r="BQ373" s="4">
        <f>IF(BQ$5&lt;=$D373,0,IF(SUM($D373,I331)&gt;BQ$5,$AL342/I331,$AL342-SUM($I373:BP373)))</f>
        <v>0</v>
      </c>
    </row>
    <row r="374" spans="4:69" ht="12.75" customHeight="1">
      <c r="D374" s="23">
        <f t="shared" si="425"/>
        <v>2040</v>
      </c>
      <c r="E374" s="1" t="s">
        <v>25</v>
      </c>
      <c r="I374" s="34"/>
      <c r="J374" s="4">
        <f>IF(J$5&lt;=$D374,0,IF(SUM($D374,I331)&gt;J$5,$AM342/I331,$AM342-SUM($I374:I374)))</f>
        <v>0</v>
      </c>
      <c r="K374" s="4">
        <f>IF(K$5&lt;=$D374,0,IF(SUM($D374,I331)&gt;K$5,$AM342/I331,$AM342-SUM($I374:J374)))</f>
        <v>0</v>
      </c>
      <c r="L374" s="4">
        <f>IF(L$5&lt;=$D374,0,IF(SUM($D374,I331)&gt;L$5,$AM342/I331,$AM342-SUM($I374:K374)))</f>
        <v>0</v>
      </c>
      <c r="M374" s="4">
        <f>IF(M$5&lt;=$D374,0,IF(SUM($D374,I331)&gt;M$5,$AM342/I331,$AM342-SUM($I374:L374)))</f>
        <v>0</v>
      </c>
      <c r="N374" s="4">
        <f>IF(N$5&lt;=$D374,0,IF(SUM($D374,I331)&gt;N$5,$AM342/I331,$AM342-SUM($I374:M374)))</f>
        <v>0</v>
      </c>
      <c r="O374" s="4">
        <f>IF(O$5&lt;=$D374,0,IF(SUM($D374,I331)&gt;O$5,$AM342/I331,$AM342-SUM($I374:N374)))</f>
        <v>0</v>
      </c>
      <c r="P374" s="4">
        <f>IF(P$5&lt;=$D374,0,IF(SUM($D374,I331)&gt;P$5,$AM342/I331,$AM342-SUM($I374:O374)))</f>
        <v>0</v>
      </c>
      <c r="Q374" s="4">
        <f>IF(Q$5&lt;=$D374,0,IF(SUM($D374,I331)&gt;Q$5,$AM342/I331,$AM342-SUM($I374:P374)))</f>
        <v>0</v>
      </c>
      <c r="R374" s="4">
        <f>IF(R$5&lt;=$D374,0,IF(SUM($D374,I331)&gt;R$5,$AM342/I331,$AM342-SUM($I374:Q374)))</f>
        <v>0</v>
      </c>
      <c r="S374" s="4">
        <f>IF(S$5&lt;=$D374,0,IF(SUM($D374,I331)&gt;S$5,$AM342/I331,$AM342-SUM($I374:R374)))</f>
        <v>0</v>
      </c>
      <c r="T374" s="4">
        <f>IF(T$5&lt;=$D374,0,IF(SUM($D374,I331)&gt;T$5,$AM342/I331,$AM342-SUM($I374:S374)))</f>
        <v>0</v>
      </c>
      <c r="U374" s="4">
        <f>IF(U$5&lt;=$D374,0,IF(SUM($D374,I331)&gt;U$5,$AM342/I331,$AM342-SUM($I374:T374)))</f>
        <v>0</v>
      </c>
      <c r="V374" s="4">
        <f>IF(V$5&lt;=$D374,0,IF(SUM($D374,I331)&gt;V$5,$AM342/I331,$AM342-SUM($I374:U374)))</f>
        <v>0</v>
      </c>
      <c r="W374" s="4">
        <f>IF(W$5&lt;=$D374,0,IF(SUM($D374,I331)&gt;W$5,$AM342/I331,$AM342-SUM($I374:V374)))</f>
        <v>0</v>
      </c>
      <c r="X374" s="4">
        <f>IF(X$5&lt;=$D374,0,IF(SUM($D374,I331)&gt;X$5,$AM342/I331,$AM342-SUM($I374:W374)))</f>
        <v>0</v>
      </c>
      <c r="Y374" s="4">
        <f>IF(Y$5&lt;=$D374,0,IF(SUM($D374,I331)&gt;Y$5,$AM342/I331,$AM342-SUM($I374:X374)))</f>
        <v>0</v>
      </c>
      <c r="Z374" s="4">
        <f>IF(Z$5&lt;=$D374,0,IF(SUM($D374,I331)&gt;Z$5,$AM342/I331,$AM342-SUM($I374:Y374)))</f>
        <v>0</v>
      </c>
      <c r="AA374" s="4">
        <f>IF(AA$5&lt;=$D374,0,IF(SUM($D374,I331)&gt;AA$5,$AM342/I331,$AM342-SUM($I374:Z374)))</f>
        <v>0</v>
      </c>
      <c r="AB374" s="4">
        <f>IF(AB$5&lt;=$D374,0,IF(SUM($D374,I331)&gt;AB$5,$AM342/I331,$AM342-SUM($I374:AA374)))</f>
        <v>0</v>
      </c>
      <c r="AC374" s="4">
        <f>IF(AC$5&lt;=$D374,0,IF(SUM($D374,I331)&gt;AC$5,$AM342/I331,$AM342-SUM($I374:AB374)))</f>
        <v>0</v>
      </c>
      <c r="AD374" s="4">
        <f>IF(AD$5&lt;=$D374,0,IF(SUM($D374,I331)&gt;AD$5,$AM342/I331,$AM342-SUM($I374:AC374)))</f>
        <v>0</v>
      </c>
      <c r="AE374" s="4">
        <f>IF(AE$5&lt;=$D374,0,IF(SUM($D374,I331)&gt;AE$5,$AM342/I331,$AM342-SUM($I374:AD374)))</f>
        <v>0</v>
      </c>
      <c r="AF374" s="4">
        <f>IF(AF$5&lt;=$D374,0,IF(SUM($D374,I331)&gt;AF$5,$AM342/I331,$AM342-SUM($I374:AE374)))</f>
        <v>0</v>
      </c>
      <c r="AG374" s="4">
        <f>IF(AG$5&lt;=$D374,0,IF(SUM($D374,I331)&gt;AG$5,$AM342/I331,$AM342-SUM($I374:AF374)))</f>
        <v>0</v>
      </c>
      <c r="AH374" s="4">
        <f>IF(AH$5&lt;=$D374,0,IF(SUM($D374,I331)&gt;AH$5,$AM342/I331,$AM342-SUM($I374:AG374)))</f>
        <v>0</v>
      </c>
      <c r="AI374" s="4">
        <f>IF(AI$5&lt;=$D374,0,IF(SUM($D374,I331)&gt;AI$5,$AM342/I331,$AM342-SUM($I374:AH374)))</f>
        <v>0</v>
      </c>
      <c r="AJ374" s="4">
        <f>IF(AJ$5&lt;=$D374,0,IF(SUM($D374,I331)&gt;AJ$5,$AM342/I331,$AM342-SUM($I374:AI374)))</f>
        <v>0</v>
      </c>
      <c r="AK374" s="4">
        <f>IF(AK$5&lt;=$D374,0,IF(SUM($D374,I331)&gt;AK$5,$AM342/I331,$AM342-SUM($I374:AJ374)))</f>
        <v>0</v>
      </c>
      <c r="AL374" s="4">
        <f>IF(AL$5&lt;=$D374,0,IF(SUM($D374,I331)&gt;AL$5,$AM342/I331,$AM342-SUM($I374:AK374)))</f>
        <v>0</v>
      </c>
      <c r="AM374" s="4">
        <f>IF(AM$5&lt;=$D374,0,IF(SUM($D374,I331)&gt;AM$5,$AM342/I331,$AM342-SUM($I374:AL374)))</f>
        <v>0</v>
      </c>
      <c r="AN374" s="4">
        <f>IF(AN$5&lt;=$D374,0,IF(SUM($D374,I331)&gt;AN$5,$AM342/I331,$AM342-SUM($I374:AM374)))</f>
        <v>0</v>
      </c>
      <c r="AO374" s="4">
        <f>IF(AO$5&lt;=$D374,0,IF(SUM($D374,I331)&gt;AO$5,$AM342/I331,$AM342-SUM($I374:AN374)))</f>
        <v>0</v>
      </c>
      <c r="AP374" s="4">
        <f>IF(AP$5&lt;=$D374,0,IF(SUM($D374,I331)&gt;AP$5,$AM342/I331,$AM342-SUM($I374:AO374)))</f>
        <v>0</v>
      </c>
      <c r="AQ374" s="4">
        <f>IF(AQ$5&lt;=$D374,0,IF(SUM($D374,I331)&gt;AQ$5,$AM342/I331,$AM342-SUM($I374:AP374)))</f>
        <v>0</v>
      </c>
      <c r="AR374" s="4">
        <f>IF(AR$5&lt;=$D374,0,IF(SUM($D374,I331)&gt;AR$5,$AM342/I331,$AM342-SUM($I374:AQ374)))</f>
        <v>0</v>
      </c>
      <c r="AS374" s="4">
        <f>IF(AS$5&lt;=$D374,0,IF(SUM($D374,I331)&gt;AS$5,$AM342/I331,$AM342-SUM($I374:AR374)))</f>
        <v>0</v>
      </c>
      <c r="AT374" s="4">
        <f>IF(AT$5&lt;=$D374,0,IF(SUM($D374,I331)&gt;AT$5,$AM342/I331,$AM342-SUM($I374:AS374)))</f>
        <v>0</v>
      </c>
      <c r="AU374" s="4">
        <f>IF(AU$5&lt;=$D374,0,IF(SUM($D374,I331)&gt;AU$5,$AM342/I331,$AM342-SUM($I374:AT374)))</f>
        <v>0</v>
      </c>
      <c r="AV374" s="4">
        <f>IF(AV$5&lt;=$D374,0,IF(SUM($D374,I331)&gt;AV$5,$AM342/I331,$AM342-SUM($I374:AU374)))</f>
        <v>0</v>
      </c>
      <c r="AW374" s="4">
        <f>IF(AW$5&lt;=$D374,0,IF(SUM($D374,I331)&gt;AW$5,$AM342/I331,$AM342-SUM($I374:AV374)))</f>
        <v>0</v>
      </c>
      <c r="AX374" s="4">
        <f>IF(AX$5&lt;=$D374,0,IF(SUM($D374,I331)&gt;AX$5,$AM342/I331,$AM342-SUM($I374:AW374)))</f>
        <v>0</v>
      </c>
      <c r="AY374" s="4">
        <f>IF(AY$5&lt;=$D374,0,IF(SUM($D374,I331)&gt;AY$5,$AM342/I331,$AM342-SUM($I374:AX374)))</f>
        <v>0</v>
      </c>
      <c r="AZ374" s="4">
        <f>IF(AZ$5&lt;=$D374,0,IF(SUM($D374,I331)&gt;AZ$5,$AM342/I331,$AM342-SUM($I374:AY374)))</f>
        <v>0</v>
      </c>
      <c r="BA374" s="4">
        <f>IF(BA$5&lt;=$D374,0,IF(SUM($D374,I331)&gt;BA$5,$AM342/I331,$AM342-SUM($I374:AZ374)))</f>
        <v>0</v>
      </c>
      <c r="BB374" s="4">
        <f>IF(BB$5&lt;=$D374,0,IF(SUM($D374,I331)&gt;BB$5,$AM342/I331,$AM342-SUM($I374:BA374)))</f>
        <v>0</v>
      </c>
      <c r="BC374" s="4">
        <f>IF(BC$5&lt;=$D374,0,IF(SUM($D374,I331)&gt;BC$5,$AM342/I331,$AM342-SUM($I374:BB374)))</f>
        <v>0</v>
      </c>
      <c r="BD374" s="4">
        <f>IF(BD$5&lt;=$D374,0,IF(SUM($D374,I331)&gt;BD$5,$AM342/I331,$AM342-SUM($I374:BC374)))</f>
        <v>0</v>
      </c>
      <c r="BE374" s="4">
        <f>IF(BE$5&lt;=$D374,0,IF(SUM($D374,I331)&gt;BE$5,$AM342/I331,$AM342-SUM($I374:BD374)))</f>
        <v>0</v>
      </c>
      <c r="BF374" s="4">
        <f>IF(BF$5&lt;=$D374,0,IF(SUM($D374,I331)&gt;BF$5,$AM342/I331,$AM342-SUM($I374:BE374)))</f>
        <v>0</v>
      </c>
      <c r="BG374" s="4">
        <f>IF(BG$5&lt;=$D374,0,IF(SUM($D374,I331)&gt;BG$5,$AM342/I331,$AM342-SUM($I374:BF374)))</f>
        <v>0</v>
      </c>
      <c r="BH374" s="4">
        <f>IF(BH$5&lt;=$D374,0,IF(SUM($D374,I331)&gt;BH$5,$AM342/I331,$AM342-SUM($I374:BG374)))</f>
        <v>0</v>
      </c>
      <c r="BI374" s="4">
        <f>IF(BI$5&lt;=$D374,0,IF(SUM($D374,I331)&gt;BI$5,$AM342/I331,$AM342-SUM($I374:BH374)))</f>
        <v>0</v>
      </c>
      <c r="BJ374" s="4">
        <f>IF(BJ$5&lt;=$D374,0,IF(SUM($D374,I331)&gt;BJ$5,$AM342/I331,$AM342-SUM($I374:BI374)))</f>
        <v>0</v>
      </c>
      <c r="BK374" s="4">
        <f>IF(BK$5&lt;=$D374,0,IF(SUM($D374,I331)&gt;BK$5,$AM342/I331,$AM342-SUM($I374:BJ374)))</f>
        <v>0</v>
      </c>
      <c r="BL374" s="4">
        <f>IF(BL$5&lt;=$D374,0,IF(SUM($D374,I331)&gt;BL$5,$AM342/I331,$AM342-SUM($I374:BK374)))</f>
        <v>0</v>
      </c>
      <c r="BM374" s="4">
        <f>IF(BM$5&lt;=$D374,0,IF(SUM($D374,I331)&gt;BM$5,$AM342/I331,$AM342-SUM($I374:BL374)))</f>
        <v>0</v>
      </c>
      <c r="BN374" s="4">
        <f>IF(BN$5&lt;=$D374,0,IF(SUM($D374,I331)&gt;BN$5,$AM342/I331,$AM342-SUM($I374:BM374)))</f>
        <v>0</v>
      </c>
      <c r="BO374" s="4">
        <f>IF(BO$5&lt;=$D374,0,IF(SUM($D374,I331)&gt;BO$5,$AM342/I331,$AM342-SUM($I374:BN374)))</f>
        <v>0</v>
      </c>
      <c r="BP374" s="4">
        <f>IF(BP$5&lt;=$D374,0,IF(SUM($D374,I331)&gt;BP$5,$AM342/I331,$AM342-SUM($I374:BO374)))</f>
        <v>0</v>
      </c>
      <c r="BQ374" s="4">
        <f>IF(BQ$5&lt;=$D374,0,IF(SUM($D374,I331)&gt;BQ$5,$AM342/I331,$AM342-SUM($I374:BP374)))</f>
        <v>0</v>
      </c>
    </row>
    <row r="375" spans="4:69" ht="12.75" customHeight="1">
      <c r="D375" s="23"/>
      <c r="I375" s="34"/>
    </row>
    <row r="376" spans="4:69" ht="12.75" customHeight="1">
      <c r="D376" s="19" t="s">
        <v>19</v>
      </c>
      <c r="E376" s="1" t="s">
        <v>25</v>
      </c>
      <c r="I376" s="34"/>
      <c r="J376" s="145">
        <f>J336+SUM(J344:J374)</f>
        <v>2.6010661549279317</v>
      </c>
      <c r="K376" s="145">
        <f t="shared" ref="K376:BQ376" si="426">K336+SUM(K344:K374)</f>
        <v>2.9110004857526879</v>
      </c>
      <c r="L376" s="145">
        <f t="shared" si="426"/>
        <v>3.5016078379491189</v>
      </c>
      <c r="M376" s="145">
        <f t="shared" si="426"/>
        <v>4.0989626334251277</v>
      </c>
      <c r="N376" s="145">
        <f t="shared" si="426"/>
        <v>4.5713373662102406</v>
      </c>
      <c r="O376" s="145">
        <f t="shared" si="426"/>
        <v>5.2351994442266427</v>
      </c>
      <c r="P376" s="145">
        <f t="shared" si="426"/>
        <v>5.2351994442266427</v>
      </c>
      <c r="Q376" s="145">
        <f t="shared" si="426"/>
        <v>5.2351994442266427</v>
      </c>
      <c r="R376" s="145">
        <f t="shared" si="426"/>
        <v>5.2351994442266427</v>
      </c>
      <c r="S376" s="145">
        <f t="shared" si="426"/>
        <v>5.2351994442266427</v>
      </c>
      <c r="T376" s="145">
        <f t="shared" si="426"/>
        <v>5.2351994442266427</v>
      </c>
      <c r="U376" s="145">
        <f t="shared" si="426"/>
        <v>3.1829285470108295</v>
      </c>
      <c r="V376" s="145">
        <f t="shared" si="426"/>
        <v>2.634133289298711</v>
      </c>
      <c r="W376" s="145">
        <f t="shared" si="426"/>
        <v>2.634133289298711</v>
      </c>
      <c r="X376" s="145">
        <f t="shared" si="426"/>
        <v>2.634133289298711</v>
      </c>
      <c r="Y376" s="145">
        <f t="shared" si="426"/>
        <v>2.634133289298711</v>
      </c>
      <c r="Z376" s="145">
        <f t="shared" si="426"/>
        <v>2.634133289298711</v>
      </c>
      <c r="AA376" s="145">
        <f t="shared" si="426"/>
        <v>2.634133289298711</v>
      </c>
      <c r="AB376" s="145">
        <f t="shared" si="426"/>
        <v>2.634133289298711</v>
      </c>
      <c r="AC376" s="145">
        <f t="shared" si="426"/>
        <v>2.6487941812075495</v>
      </c>
      <c r="AD376" s="145">
        <f t="shared" si="426"/>
        <v>2.7700622898573712</v>
      </c>
      <c r="AE376" s="145">
        <f t="shared" si="426"/>
        <v>2.4349892568792755</v>
      </c>
      <c r="AF376" s="145">
        <f t="shared" si="426"/>
        <v>1.8437775645646743</v>
      </c>
      <c r="AG376" s="145">
        <f t="shared" si="426"/>
        <v>1.257616707700004</v>
      </c>
      <c r="AH376" s="145">
        <f t="shared" si="426"/>
        <v>0.75343036679407582</v>
      </c>
      <c r="AI376" s="145">
        <f t="shared" si="426"/>
        <v>0</v>
      </c>
      <c r="AJ376" s="145">
        <f t="shared" si="426"/>
        <v>0</v>
      </c>
      <c r="AK376" s="145">
        <f t="shared" si="426"/>
        <v>0</v>
      </c>
      <c r="AL376" s="145">
        <f t="shared" si="426"/>
        <v>0</v>
      </c>
      <c r="AM376" s="145">
        <f t="shared" si="426"/>
        <v>0</v>
      </c>
      <c r="AN376" s="145">
        <f t="shared" si="426"/>
        <v>0</v>
      </c>
      <c r="AO376" s="145">
        <f t="shared" si="426"/>
        <v>0</v>
      </c>
      <c r="AP376" s="145">
        <f t="shared" si="426"/>
        <v>0</v>
      </c>
      <c r="AQ376" s="145">
        <f t="shared" si="426"/>
        <v>0</v>
      </c>
      <c r="AR376" s="145">
        <f t="shared" si="426"/>
        <v>0</v>
      </c>
      <c r="AS376" s="145">
        <f t="shared" si="426"/>
        <v>0</v>
      </c>
      <c r="AT376" s="145">
        <f t="shared" si="426"/>
        <v>0</v>
      </c>
      <c r="AU376" s="145">
        <f t="shared" si="426"/>
        <v>0</v>
      </c>
      <c r="AV376" s="145">
        <f t="shared" si="426"/>
        <v>0</v>
      </c>
      <c r="AW376" s="145">
        <f t="shared" si="426"/>
        <v>0</v>
      </c>
      <c r="AX376" s="145">
        <f t="shared" si="426"/>
        <v>0</v>
      </c>
      <c r="AY376" s="145">
        <f t="shared" si="426"/>
        <v>0</v>
      </c>
      <c r="AZ376" s="145">
        <f t="shared" si="426"/>
        <v>0</v>
      </c>
      <c r="BA376" s="145">
        <f t="shared" si="426"/>
        <v>0</v>
      </c>
      <c r="BB376" s="145">
        <f t="shared" si="426"/>
        <v>0</v>
      </c>
      <c r="BC376" s="145">
        <f t="shared" si="426"/>
        <v>0</v>
      </c>
      <c r="BD376" s="145">
        <f t="shared" si="426"/>
        <v>0</v>
      </c>
      <c r="BE376" s="145">
        <f t="shared" si="426"/>
        <v>0</v>
      </c>
      <c r="BF376" s="145">
        <f t="shared" si="426"/>
        <v>0</v>
      </c>
      <c r="BG376" s="145">
        <f t="shared" si="426"/>
        <v>0</v>
      </c>
      <c r="BH376" s="145">
        <f t="shared" si="426"/>
        <v>0</v>
      </c>
      <c r="BI376" s="145">
        <f t="shared" si="426"/>
        <v>0</v>
      </c>
      <c r="BJ376" s="145">
        <f t="shared" si="426"/>
        <v>0</v>
      </c>
      <c r="BK376" s="145">
        <f t="shared" si="426"/>
        <v>0</v>
      </c>
      <c r="BL376" s="145">
        <f t="shared" si="426"/>
        <v>0</v>
      </c>
      <c r="BM376" s="145">
        <f t="shared" si="426"/>
        <v>0</v>
      </c>
      <c r="BN376" s="145">
        <f t="shared" si="426"/>
        <v>0</v>
      </c>
      <c r="BO376" s="145">
        <f t="shared" si="426"/>
        <v>0</v>
      </c>
      <c r="BP376" s="145">
        <f t="shared" si="426"/>
        <v>0</v>
      </c>
      <c r="BQ376" s="145">
        <f t="shared" si="426"/>
        <v>0</v>
      </c>
    </row>
    <row r="377" spans="4:69" ht="12.75" customHeight="1">
      <c r="D377" s="19" t="s">
        <v>18</v>
      </c>
      <c r="E377" s="1" t="s">
        <v>25</v>
      </c>
      <c r="I377" s="34"/>
      <c r="J377" s="9">
        <f>J342-SUM(J345:J374)+I377</f>
        <v>6.1709271019125662</v>
      </c>
      <c r="K377" s="9">
        <f t="shared" ref="K377:BQ377" si="427">K342-SUM(K345:K374)+J377</f>
        <v>17.620241598280526</v>
      </c>
      <c r="L377" s="9">
        <f t="shared" si="427"/>
        <v>28.61329326792546</v>
      </c>
      <c r="M377" s="9">
        <f t="shared" si="427"/>
        <v>36.520582826887775</v>
      </c>
      <c r="N377" s="9">
        <f t="shared" si="427"/>
        <v>51.027203252394344</v>
      </c>
      <c r="O377" s="9">
        <f t="shared" si="427"/>
        <v>48.229381447954417</v>
      </c>
      <c r="P377" s="9">
        <f t="shared" si="427"/>
        <v>45.43155964351449</v>
      </c>
      <c r="Q377" s="9">
        <f t="shared" si="427"/>
        <v>42.633737839074563</v>
      </c>
      <c r="R377" s="9">
        <f t="shared" si="427"/>
        <v>39.835916034634636</v>
      </c>
      <c r="S377" s="9">
        <f t="shared" si="427"/>
        <v>37.038094230194709</v>
      </c>
      <c r="T377" s="9">
        <f t="shared" si="427"/>
        <v>34.240272425754782</v>
      </c>
      <c r="U377" s="9">
        <f t="shared" si="427"/>
        <v>31.442450621314851</v>
      </c>
      <c r="V377" s="9">
        <f t="shared" si="427"/>
        <v>28.644628816874921</v>
      </c>
      <c r="W377" s="9">
        <f t="shared" si="427"/>
        <v>25.84680701243499</v>
      </c>
      <c r="X377" s="9">
        <f t="shared" si="427"/>
        <v>23.048985207995059</v>
      </c>
      <c r="Y377" s="9">
        <f t="shared" si="427"/>
        <v>20.251163403555129</v>
      </c>
      <c r="Z377" s="9">
        <f t="shared" si="427"/>
        <v>17.453341599115198</v>
      </c>
      <c r="AA377" s="9">
        <f t="shared" si="427"/>
        <v>14.655519794675268</v>
      </c>
      <c r="AB377" s="9">
        <f t="shared" si="427"/>
        <v>11.857697990235337</v>
      </c>
      <c r="AC377" s="9">
        <f t="shared" si="427"/>
        <v>9.0598761857954067</v>
      </c>
      <c r="AD377" s="9">
        <f t="shared" si="427"/>
        <v>6.2898138959380354</v>
      </c>
      <c r="AE377" s="9">
        <f t="shared" si="427"/>
        <v>3.8548246390587599</v>
      </c>
      <c r="AF377" s="9">
        <f t="shared" si="427"/>
        <v>2.0110470744940856</v>
      </c>
      <c r="AG377" s="9">
        <f t="shared" si="427"/>
        <v>0.7534303667940816</v>
      </c>
      <c r="AH377" s="9">
        <f t="shared" si="427"/>
        <v>5.773159728050814E-15</v>
      </c>
      <c r="AI377" s="9">
        <f t="shared" si="427"/>
        <v>5.773159728050814E-15</v>
      </c>
      <c r="AJ377" s="9">
        <f t="shared" si="427"/>
        <v>5.773159728050814E-15</v>
      </c>
      <c r="AK377" s="9">
        <f t="shared" si="427"/>
        <v>5.773159728050814E-15</v>
      </c>
      <c r="AL377" s="9">
        <f t="shared" si="427"/>
        <v>5.773159728050814E-15</v>
      </c>
      <c r="AM377" s="9">
        <f t="shared" si="427"/>
        <v>5.773159728050814E-15</v>
      </c>
      <c r="AN377" s="9">
        <f t="shared" si="427"/>
        <v>5.773159728050814E-15</v>
      </c>
      <c r="AO377" s="9">
        <f t="shared" si="427"/>
        <v>5.773159728050814E-15</v>
      </c>
      <c r="AP377" s="9">
        <f t="shared" si="427"/>
        <v>5.773159728050814E-15</v>
      </c>
      <c r="AQ377" s="9">
        <f t="shared" si="427"/>
        <v>5.773159728050814E-15</v>
      </c>
      <c r="AR377" s="9">
        <f t="shared" si="427"/>
        <v>5.773159728050814E-15</v>
      </c>
      <c r="AS377" s="9">
        <f t="shared" si="427"/>
        <v>5.773159728050814E-15</v>
      </c>
      <c r="AT377" s="9">
        <f t="shared" si="427"/>
        <v>5.773159728050814E-15</v>
      </c>
      <c r="AU377" s="9">
        <f t="shared" si="427"/>
        <v>5.773159728050814E-15</v>
      </c>
      <c r="AV377" s="9">
        <f t="shared" si="427"/>
        <v>5.773159728050814E-15</v>
      </c>
      <c r="AW377" s="9">
        <f t="shared" si="427"/>
        <v>5.773159728050814E-15</v>
      </c>
      <c r="AX377" s="9">
        <f t="shared" si="427"/>
        <v>5.773159728050814E-15</v>
      </c>
      <c r="AY377" s="9">
        <f t="shared" si="427"/>
        <v>5.773159728050814E-15</v>
      </c>
      <c r="AZ377" s="9">
        <f t="shared" si="427"/>
        <v>5.773159728050814E-15</v>
      </c>
      <c r="BA377" s="9">
        <f t="shared" si="427"/>
        <v>5.773159728050814E-15</v>
      </c>
      <c r="BB377" s="9">
        <f t="shared" si="427"/>
        <v>5.773159728050814E-15</v>
      </c>
      <c r="BC377" s="9">
        <f t="shared" si="427"/>
        <v>5.773159728050814E-15</v>
      </c>
      <c r="BD377" s="9">
        <f t="shared" si="427"/>
        <v>5.773159728050814E-15</v>
      </c>
      <c r="BE377" s="9">
        <f t="shared" si="427"/>
        <v>5.773159728050814E-15</v>
      </c>
      <c r="BF377" s="9">
        <f t="shared" si="427"/>
        <v>5.773159728050814E-15</v>
      </c>
      <c r="BG377" s="9">
        <f t="shared" si="427"/>
        <v>5.773159728050814E-15</v>
      </c>
      <c r="BH377" s="9">
        <f t="shared" si="427"/>
        <v>5.773159728050814E-15</v>
      </c>
      <c r="BI377" s="9">
        <f t="shared" si="427"/>
        <v>5.773159728050814E-15</v>
      </c>
      <c r="BJ377" s="9">
        <f t="shared" si="427"/>
        <v>5.773159728050814E-15</v>
      </c>
      <c r="BK377" s="9">
        <f t="shared" si="427"/>
        <v>5.773159728050814E-15</v>
      </c>
      <c r="BL377" s="9">
        <f t="shared" si="427"/>
        <v>5.773159728050814E-15</v>
      </c>
      <c r="BM377" s="9">
        <f t="shared" si="427"/>
        <v>5.773159728050814E-15</v>
      </c>
      <c r="BN377" s="9">
        <f t="shared" si="427"/>
        <v>5.773159728050814E-15</v>
      </c>
      <c r="BO377" s="9">
        <f t="shared" si="427"/>
        <v>5.773159728050814E-15</v>
      </c>
      <c r="BP377" s="9">
        <f t="shared" si="427"/>
        <v>5.773159728050814E-15</v>
      </c>
      <c r="BQ377" s="9">
        <f t="shared" si="427"/>
        <v>5.773159728050814E-15</v>
      </c>
    </row>
    <row r="378" spans="4:69" ht="12.75" customHeight="1">
      <c r="D378" s="19" t="str">
        <f>"Total Closing RAB - "&amp;B329</f>
        <v>Total Closing RAB - Non-network general assets - Other</v>
      </c>
      <c r="E378" s="1" t="s">
        <v>25</v>
      </c>
      <c r="I378" s="34"/>
      <c r="J378" s="1">
        <f t="shared" ref="J378:N378" si="428">J377+J339</f>
        <v>32.730383908904003</v>
      </c>
      <c r="K378" s="1">
        <f t="shared" si="428"/>
        <v>41.578632250344029</v>
      </c>
      <c r="L378" s="1">
        <f t="shared" si="428"/>
        <v>49.970617765061036</v>
      </c>
      <c r="M378" s="1">
        <f t="shared" si="428"/>
        <v>55.27684116909542</v>
      </c>
      <c r="N378" s="1">
        <f t="shared" si="428"/>
        <v>67.182395439674053</v>
      </c>
      <c r="O378" s="1">
        <f t="shared" ref="O378:S378" si="429">O377+O339</f>
        <v>61.783507480306199</v>
      </c>
      <c r="P378" s="1">
        <f t="shared" si="429"/>
        <v>56.384619520938337</v>
      </c>
      <c r="Q378" s="1">
        <f t="shared" si="429"/>
        <v>50.985731561570475</v>
      </c>
      <c r="R378" s="1">
        <f t="shared" si="429"/>
        <v>45.58684360220262</v>
      </c>
      <c r="S378" s="1">
        <f t="shared" si="429"/>
        <v>40.187955642834758</v>
      </c>
      <c r="T378" s="1">
        <f t="shared" ref="T378:BK378" si="430">T377+T339</f>
        <v>34.789067683466904</v>
      </c>
      <c r="U378" s="1">
        <f t="shared" si="430"/>
        <v>31.442450621314855</v>
      </c>
      <c r="V378" s="1">
        <f t="shared" si="430"/>
        <v>28.644628816874924</v>
      </c>
      <c r="W378" s="1">
        <f t="shared" si="430"/>
        <v>25.846807012434994</v>
      </c>
      <c r="X378" s="1">
        <f t="shared" si="430"/>
        <v>23.048985207995063</v>
      </c>
      <c r="Y378" s="1">
        <f t="shared" si="430"/>
        <v>20.251163403555132</v>
      </c>
      <c r="Z378" s="1">
        <f t="shared" si="430"/>
        <v>17.453341599115202</v>
      </c>
      <c r="AA378" s="1">
        <f t="shared" si="430"/>
        <v>14.655519794675271</v>
      </c>
      <c r="AB378" s="1">
        <f t="shared" si="430"/>
        <v>11.857697990235341</v>
      </c>
      <c r="AC378" s="1">
        <f t="shared" si="430"/>
        <v>9.0598761857954102</v>
      </c>
      <c r="AD378" s="1">
        <f t="shared" si="430"/>
        <v>6.2898138959380381</v>
      </c>
      <c r="AE378" s="1">
        <f t="shared" si="430"/>
        <v>3.8548246390587626</v>
      </c>
      <c r="AF378" s="1">
        <f t="shared" si="430"/>
        <v>2.0110470744940883</v>
      </c>
      <c r="AG378" s="1">
        <f t="shared" si="430"/>
        <v>0.75343036679408426</v>
      </c>
      <c r="AH378" s="1">
        <f t="shared" si="430"/>
        <v>8.4376949871511897E-15</v>
      </c>
      <c r="AI378" s="1">
        <f t="shared" si="430"/>
        <v>8.4376949871511897E-15</v>
      </c>
      <c r="AJ378" s="1">
        <f t="shared" si="430"/>
        <v>8.4376949871511897E-15</v>
      </c>
      <c r="AK378" s="1">
        <f t="shared" si="430"/>
        <v>8.4376949871511897E-15</v>
      </c>
      <c r="AL378" s="1">
        <f t="shared" si="430"/>
        <v>8.4376949871511897E-15</v>
      </c>
      <c r="AM378" s="1">
        <f t="shared" si="430"/>
        <v>8.4376949871511897E-15</v>
      </c>
      <c r="AN378" s="1">
        <f t="shared" si="430"/>
        <v>8.4376949871511897E-15</v>
      </c>
      <c r="AO378" s="1">
        <f t="shared" si="430"/>
        <v>8.4376949871511897E-15</v>
      </c>
      <c r="AP378" s="1">
        <f t="shared" si="430"/>
        <v>8.4376949871511897E-15</v>
      </c>
      <c r="AQ378" s="1">
        <f t="shared" si="430"/>
        <v>8.4376949871511897E-15</v>
      </c>
      <c r="AR378" s="1">
        <f t="shared" si="430"/>
        <v>8.4376949871511897E-15</v>
      </c>
      <c r="AS378" s="1">
        <f t="shared" si="430"/>
        <v>8.4376949871511897E-15</v>
      </c>
      <c r="AT378" s="1">
        <f t="shared" si="430"/>
        <v>8.4376949871511897E-15</v>
      </c>
      <c r="AU378" s="1">
        <f t="shared" si="430"/>
        <v>8.4376949871511897E-15</v>
      </c>
      <c r="AV378" s="1">
        <f t="shared" si="430"/>
        <v>8.4376949871511897E-15</v>
      </c>
      <c r="AW378" s="1">
        <f t="shared" si="430"/>
        <v>8.4376949871511897E-15</v>
      </c>
      <c r="AX378" s="1">
        <f t="shared" si="430"/>
        <v>8.4376949871511897E-15</v>
      </c>
      <c r="AY378" s="1">
        <f t="shared" si="430"/>
        <v>8.4376949871511897E-15</v>
      </c>
      <c r="AZ378" s="1">
        <f t="shared" si="430"/>
        <v>8.4376949871511897E-15</v>
      </c>
      <c r="BA378" s="1">
        <f t="shared" si="430"/>
        <v>8.4376949871511897E-15</v>
      </c>
      <c r="BB378" s="1">
        <f t="shared" si="430"/>
        <v>8.4376949871511897E-15</v>
      </c>
      <c r="BC378" s="1">
        <f t="shared" si="430"/>
        <v>8.4376949871511897E-15</v>
      </c>
      <c r="BD378" s="1">
        <f t="shared" si="430"/>
        <v>8.4376949871511897E-15</v>
      </c>
      <c r="BE378" s="1">
        <f t="shared" si="430"/>
        <v>8.4376949871511897E-15</v>
      </c>
      <c r="BF378" s="1">
        <f t="shared" si="430"/>
        <v>8.4376949871511897E-15</v>
      </c>
      <c r="BG378" s="1">
        <f t="shared" si="430"/>
        <v>8.4376949871511897E-15</v>
      </c>
      <c r="BH378" s="1">
        <f t="shared" si="430"/>
        <v>8.4376949871511897E-15</v>
      </c>
      <c r="BI378" s="1">
        <f t="shared" si="430"/>
        <v>8.4376949871511897E-15</v>
      </c>
      <c r="BJ378" s="1">
        <f t="shared" si="430"/>
        <v>8.4376949871511897E-15</v>
      </c>
      <c r="BK378" s="1">
        <f t="shared" si="430"/>
        <v>8.4376949871511897E-15</v>
      </c>
      <c r="BL378" s="1">
        <f t="shared" ref="BL378:BP378" si="431">BL377+BL339</f>
        <v>8.4376949871511897E-15</v>
      </c>
      <c r="BM378" s="1">
        <f t="shared" si="431"/>
        <v>8.4376949871511897E-15</v>
      </c>
      <c r="BN378" s="1">
        <f t="shared" si="431"/>
        <v>8.4376949871511897E-15</v>
      </c>
      <c r="BO378" s="1">
        <f t="shared" si="431"/>
        <v>8.4376949871511897E-15</v>
      </c>
      <c r="BP378" s="1">
        <f t="shared" si="431"/>
        <v>8.4376949871511897E-15</v>
      </c>
      <c r="BQ378" s="1">
        <f t="shared" ref="BQ378" si="432">BQ377+BQ339</f>
        <v>8.4376949871511897E-15</v>
      </c>
    </row>
    <row r="379" spans="4:69" ht="12.75" customHeight="1">
      <c r="I379" s="3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1"/>
  <sheetViews>
    <sheetView showGridLines="0" zoomScale="80" zoomScaleNormal="80" workbookViewId="0">
      <pane xSplit="3" ySplit="6" topLeftCell="D7" activePane="bottomRight" state="frozen"/>
      <selection pane="topRight" activeCell="H1" sqref="H1"/>
      <selection pane="bottomLeft" activeCell="A6" sqref="A6"/>
      <selection pane="bottomRight"/>
    </sheetView>
  </sheetViews>
  <sheetFormatPr defaultRowHeight="12.75"/>
  <cols>
    <col min="1" max="1" width="2.375" style="1" customWidth="1"/>
    <col min="2" max="2" width="3.875" style="1" customWidth="1"/>
    <col min="3" max="3" width="37.5" style="1" customWidth="1"/>
    <col min="4" max="4" width="9.5" style="1" customWidth="1"/>
    <col min="5" max="14" width="10.625" style="1" customWidth="1"/>
    <col min="15" max="16" width="4" style="1" customWidth="1"/>
    <col min="17" max="71" width="10.625" style="1" customWidth="1"/>
    <col min="72" max="72" width="15" style="1" customWidth="1"/>
    <col min="73" max="73" width="10.5" style="1" customWidth="1"/>
    <col min="74" max="74" width="7.375" style="1" customWidth="1"/>
    <col min="75" max="79" width="10.625" style="1" customWidth="1"/>
    <col min="80" max="16384" width="9" style="1"/>
  </cols>
  <sheetData>
    <row r="1" spans="1:103" s="29" customFormat="1" ht="18.75"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</row>
    <row r="2" spans="1:103" s="29" customFormat="1" ht="18.75">
      <c r="A2" s="67" t="s">
        <v>67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73"/>
      <c r="BU2" s="73"/>
      <c r="BV2" s="73"/>
      <c r="BW2" s="73"/>
      <c r="BX2" s="73"/>
      <c r="BY2" s="73"/>
      <c r="BZ2" s="73"/>
    </row>
    <row r="3" spans="1:103" s="29" customFormat="1" ht="18.75"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78"/>
      <c r="BU3" s="73"/>
      <c r="BV3" s="73"/>
      <c r="BW3" s="78"/>
      <c r="BX3" s="78"/>
      <c r="BY3" s="78"/>
      <c r="BZ3" s="78"/>
    </row>
    <row r="4" spans="1:103" s="29" customFormat="1" ht="18.75">
      <c r="E4" s="91" t="s">
        <v>45</v>
      </c>
      <c r="F4" s="92"/>
      <c r="G4" s="92"/>
      <c r="H4" s="92"/>
      <c r="I4" s="92"/>
      <c r="J4" s="91"/>
      <c r="K4" s="92"/>
      <c r="L4" s="92"/>
      <c r="M4" s="92"/>
      <c r="N4" s="92"/>
      <c r="O4" s="78"/>
      <c r="P4" s="78"/>
      <c r="Q4" s="143" t="s">
        <v>46</v>
      </c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78"/>
      <c r="BU4" s="73"/>
      <c r="BV4" s="73"/>
      <c r="BW4" s="78"/>
      <c r="BX4" s="78"/>
      <c r="BY4" s="78"/>
      <c r="BZ4" s="78"/>
    </row>
    <row r="5" spans="1:103" ht="18.75">
      <c r="B5" s="29"/>
      <c r="C5" s="29"/>
      <c r="D5" s="29"/>
      <c r="E5" s="33">
        <f>Depreciation!J5</f>
        <v>2011</v>
      </c>
      <c r="F5" s="33">
        <f>Depreciation!K5</f>
        <v>2012</v>
      </c>
      <c r="G5" s="33">
        <f>Depreciation!L5</f>
        <v>2013</v>
      </c>
      <c r="H5" s="33">
        <f>Depreciation!M5</f>
        <v>2014</v>
      </c>
      <c r="I5" s="33">
        <f>Depreciation!N5</f>
        <v>2015</v>
      </c>
      <c r="J5" s="33">
        <f>Depreciation!O5</f>
        <v>2016</v>
      </c>
      <c r="K5" s="33">
        <f>Depreciation!P5</f>
        <v>2017</v>
      </c>
      <c r="L5" s="33">
        <f>Depreciation!Q5</f>
        <v>2018</v>
      </c>
      <c r="M5" s="33">
        <f>Depreciation!R5</f>
        <v>2019</v>
      </c>
      <c r="N5" s="33">
        <f>Depreciation!S5</f>
        <v>2020</v>
      </c>
      <c r="O5" s="78"/>
      <c r="P5" s="78"/>
      <c r="Q5" s="104">
        <f>Depreciation!O5</f>
        <v>2016</v>
      </c>
      <c r="R5" s="104">
        <f>Depreciation!P5</f>
        <v>2017</v>
      </c>
      <c r="S5" s="104">
        <f>Depreciation!Q5</f>
        <v>2018</v>
      </c>
      <c r="T5" s="104">
        <f>Depreciation!R5</f>
        <v>2019</v>
      </c>
      <c r="U5" s="104">
        <f>Depreciation!S5</f>
        <v>2020</v>
      </c>
      <c r="V5" s="138">
        <f>Depreciation!T5</f>
        <v>2021</v>
      </c>
      <c r="W5" s="138">
        <f>Depreciation!U5</f>
        <v>2022</v>
      </c>
      <c r="X5" s="138">
        <f>Depreciation!V5</f>
        <v>2023</v>
      </c>
      <c r="Y5" s="138">
        <f>Depreciation!W5</f>
        <v>2024</v>
      </c>
      <c r="Z5" s="138">
        <f>Depreciation!X5</f>
        <v>2025</v>
      </c>
      <c r="AA5" s="138">
        <f>Depreciation!Y5</f>
        <v>2026</v>
      </c>
      <c r="AB5" s="138">
        <f>Depreciation!Z5</f>
        <v>2027</v>
      </c>
      <c r="AC5" s="138">
        <f>Depreciation!AA5</f>
        <v>2028</v>
      </c>
      <c r="AD5" s="138">
        <f>Depreciation!AB5</f>
        <v>2029</v>
      </c>
      <c r="AE5" s="138">
        <f>Depreciation!AC5</f>
        <v>2030</v>
      </c>
      <c r="AF5" s="138">
        <f>Depreciation!AD5</f>
        <v>2031</v>
      </c>
      <c r="AG5" s="138">
        <f>Depreciation!AE5</f>
        <v>2032</v>
      </c>
      <c r="AH5" s="138">
        <f>Depreciation!AF5</f>
        <v>2033</v>
      </c>
      <c r="AI5" s="138">
        <f>Depreciation!AG5</f>
        <v>2034</v>
      </c>
      <c r="AJ5" s="138">
        <f>Depreciation!AH5</f>
        <v>2035</v>
      </c>
      <c r="AK5" s="138">
        <f>Depreciation!AI5</f>
        <v>2036</v>
      </c>
      <c r="AL5" s="138">
        <f>Depreciation!AJ5</f>
        <v>2037</v>
      </c>
      <c r="AM5" s="138">
        <f>Depreciation!AK5</f>
        <v>2038</v>
      </c>
      <c r="AN5" s="138">
        <f>Depreciation!AL5</f>
        <v>2039</v>
      </c>
      <c r="AO5" s="138">
        <f>Depreciation!AM5</f>
        <v>2040</v>
      </c>
      <c r="AP5" s="138">
        <f>Depreciation!AN5</f>
        <v>2041</v>
      </c>
      <c r="AQ5" s="138">
        <f>Depreciation!AO5</f>
        <v>2042</v>
      </c>
      <c r="AR5" s="138">
        <f>Depreciation!AP5</f>
        <v>2043</v>
      </c>
      <c r="AS5" s="138">
        <f>Depreciation!AQ5</f>
        <v>2044</v>
      </c>
      <c r="AT5" s="138">
        <f>Depreciation!AR5</f>
        <v>2045</v>
      </c>
      <c r="AU5" s="138">
        <f>Depreciation!AS5</f>
        <v>2046</v>
      </c>
      <c r="AV5" s="138">
        <f>Depreciation!AT5</f>
        <v>2047</v>
      </c>
      <c r="AW5" s="138">
        <f>Depreciation!AU5</f>
        <v>2048</v>
      </c>
      <c r="AX5" s="138">
        <f>Depreciation!AV5</f>
        <v>2049</v>
      </c>
      <c r="AY5" s="138">
        <f>Depreciation!AW5</f>
        <v>2050</v>
      </c>
      <c r="AZ5" s="138">
        <f>Depreciation!AX5</f>
        <v>2051</v>
      </c>
      <c r="BA5" s="138">
        <f>Depreciation!AY5</f>
        <v>2052</v>
      </c>
      <c r="BB5" s="138">
        <f>Depreciation!AZ5</f>
        <v>2053</v>
      </c>
      <c r="BC5" s="138">
        <f>Depreciation!BA5</f>
        <v>2054</v>
      </c>
      <c r="BD5" s="138">
        <f>Depreciation!BB5</f>
        <v>2055</v>
      </c>
      <c r="BE5" s="138">
        <f>Depreciation!BC5</f>
        <v>2056</v>
      </c>
      <c r="BF5" s="138">
        <f>Depreciation!BD5</f>
        <v>2057</v>
      </c>
      <c r="BG5" s="138">
        <f>Depreciation!BE5</f>
        <v>2058</v>
      </c>
      <c r="BH5" s="138">
        <f>Depreciation!BF5</f>
        <v>2059</v>
      </c>
      <c r="BI5" s="138">
        <f>Depreciation!BG5</f>
        <v>2060</v>
      </c>
      <c r="BJ5" s="138">
        <f>Depreciation!BH5</f>
        <v>2061</v>
      </c>
      <c r="BK5" s="138">
        <f>Depreciation!BI5</f>
        <v>2062</v>
      </c>
      <c r="BL5" s="138">
        <f>Depreciation!BJ5</f>
        <v>2063</v>
      </c>
      <c r="BM5" s="138">
        <f>Depreciation!BK5</f>
        <v>2064</v>
      </c>
      <c r="BN5" s="138">
        <f>Depreciation!BL5</f>
        <v>2065</v>
      </c>
      <c r="BO5" s="138">
        <f>Depreciation!BM5</f>
        <v>2066</v>
      </c>
      <c r="BP5" s="138">
        <f>Depreciation!BN5</f>
        <v>2067</v>
      </c>
      <c r="BQ5" s="138">
        <f>Depreciation!BO5</f>
        <v>2068</v>
      </c>
      <c r="BR5" s="138">
        <f>Depreciation!BP5</f>
        <v>2069</v>
      </c>
      <c r="BS5" s="138">
        <f>Depreciation!BQ5</f>
        <v>2070</v>
      </c>
      <c r="BT5" s="78"/>
      <c r="BU5" s="95" t="s">
        <v>12</v>
      </c>
      <c r="BV5" s="73"/>
      <c r="BW5" s="78"/>
      <c r="BX5" s="78"/>
      <c r="BY5" s="78"/>
      <c r="BZ5" s="78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</row>
    <row r="6" spans="1:103" ht="18.75">
      <c r="B6" s="29"/>
      <c r="C6" s="29"/>
      <c r="D6" s="29"/>
      <c r="O6" s="78"/>
      <c r="P6" s="78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78"/>
      <c r="BU6" s="96">
        <f ca="1">SUM(BU7:BU17)</f>
        <v>0</v>
      </c>
      <c r="BV6" s="73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</row>
    <row r="7" spans="1:103" ht="18.75">
      <c r="C7" s="90" t="s">
        <v>44</v>
      </c>
      <c r="D7" s="63"/>
      <c r="O7" s="78"/>
      <c r="P7" s="78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78"/>
      <c r="BU7" s="96"/>
      <c r="BV7" s="63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</row>
    <row r="8" spans="1:103" s="62" customFormat="1">
      <c r="B8" s="66"/>
      <c r="C8" s="73" t="str">
        <f>Depreciation!B17</f>
        <v>Subtransmission</v>
      </c>
      <c r="D8" s="66"/>
      <c r="E8" s="74">
        <f>Depreciation!J64</f>
        <v>4.567519390578191</v>
      </c>
      <c r="F8" s="74">
        <f>Depreciation!K64</f>
        <v>5.0572721044263753</v>
      </c>
      <c r="G8" s="62">
        <f>Depreciation!L64</f>
        <v>5.4253392760547152</v>
      </c>
      <c r="H8" s="62">
        <f>Depreciation!M64</f>
        <v>5.940530807401097</v>
      </c>
      <c r="I8" s="62">
        <f>Depreciation!N64</f>
        <v>6.5125840696149311</v>
      </c>
      <c r="J8" s="62">
        <f>Depreciation!O64</f>
        <v>7.2764131576932094</v>
      </c>
      <c r="K8" s="62">
        <f>Depreciation!P64</f>
        <v>7.2764131576932094</v>
      </c>
      <c r="L8" s="62">
        <f>Depreciation!Q64</f>
        <v>7.2764131576932094</v>
      </c>
      <c r="M8" s="62">
        <f>Depreciation!R64</f>
        <v>7.2764131576932094</v>
      </c>
      <c r="N8" s="62">
        <f>Depreciation!S64</f>
        <v>7.2764131576932094</v>
      </c>
      <c r="Q8" s="62">
        <f>Depreciation!O64*conv_2015_2010</f>
        <v>8.2545481580095679</v>
      </c>
      <c r="R8" s="62">
        <f>Depreciation!P64*conv_2015_2010</f>
        <v>8.2545481580095679</v>
      </c>
      <c r="S8" s="62">
        <f>Depreciation!Q64*conv_2015_2010</f>
        <v>8.2545481580095679</v>
      </c>
      <c r="T8" s="62">
        <f>Depreciation!R64*conv_2015_2010</f>
        <v>8.2545481580095679</v>
      </c>
      <c r="U8" s="62">
        <f>Depreciation!S64*conv_2015_2010</f>
        <v>8.2545481580095679</v>
      </c>
      <c r="V8" s="140">
        <f>Depreciation!T64*conv_2015_2010</f>
        <v>8.2545481580095679</v>
      </c>
      <c r="W8" s="140">
        <f>Depreciation!U64*conv_2015_2010</f>
        <v>8.2545481580095679</v>
      </c>
      <c r="X8" s="140">
        <f>Depreciation!V64*conv_2015_2010</f>
        <v>8.2545481580095679</v>
      </c>
      <c r="Y8" s="140">
        <f>Depreciation!W64*conv_2015_2010</f>
        <v>8.2545481580095679</v>
      </c>
      <c r="Z8" s="140">
        <f>Depreciation!X64*conv_2015_2010</f>
        <v>8.2545481580095679</v>
      </c>
      <c r="AA8" s="140">
        <f>Depreciation!Y64*conv_2015_2010</f>
        <v>8.2545481580095679</v>
      </c>
      <c r="AB8" s="140">
        <f>Depreciation!Z64*conv_2015_2010</f>
        <v>8.2545481580095679</v>
      </c>
      <c r="AC8" s="140">
        <f>Depreciation!AA64*conv_2015_2010</f>
        <v>8.2545481580095679</v>
      </c>
      <c r="AD8" s="140">
        <f>Depreciation!AB64*conv_2015_2010</f>
        <v>8.2545481580095679</v>
      </c>
      <c r="AE8" s="140">
        <f>Depreciation!AC64*conv_2015_2010</f>
        <v>8.2545481580095679</v>
      </c>
      <c r="AF8" s="140">
        <f>Depreciation!AD64*conv_2015_2010</f>
        <v>8.2545481580095679</v>
      </c>
      <c r="AG8" s="140">
        <f>Depreciation!AE64*conv_2015_2010</f>
        <v>8.2545481580095679</v>
      </c>
      <c r="AH8" s="140">
        <f>Depreciation!AF64*conv_2015_2010</f>
        <v>8.2545481580095679</v>
      </c>
      <c r="AI8" s="140">
        <f>Depreciation!AG64*conv_2015_2010</f>
        <v>8.2545481580095679</v>
      </c>
      <c r="AJ8" s="140">
        <f>Depreciation!AH64*conv_2015_2010</f>
        <v>8.2545481580095679</v>
      </c>
      <c r="AK8" s="140">
        <f>Depreciation!AI64*conv_2015_2010</f>
        <v>8.2545481580095679</v>
      </c>
      <c r="AL8" s="140">
        <f>Depreciation!AJ64*conv_2015_2010</f>
        <v>8.2545481580095679</v>
      </c>
      <c r="AM8" s="140">
        <f>Depreciation!AK64*conv_2015_2010</f>
        <v>8.2545481580095679</v>
      </c>
      <c r="AN8" s="140">
        <f>Depreciation!AL64*conv_2015_2010</f>
        <v>7.5496644065075325</v>
      </c>
      <c r="AO8" s="140">
        <f>Depreciation!AM64*conv_2015_2010</f>
        <v>3.0730379887707926</v>
      </c>
      <c r="AP8" s="140">
        <f>Depreciation!AN64*conv_2015_2010</f>
        <v>3.0730379887707926</v>
      </c>
      <c r="AQ8" s="140">
        <f>Depreciation!AO64*conv_2015_2010</f>
        <v>3.0730379887707926</v>
      </c>
      <c r="AR8" s="140">
        <f>Depreciation!AP64*conv_2015_2010</f>
        <v>3.0730379887707926</v>
      </c>
      <c r="AS8" s="140">
        <f>Depreciation!AQ64*conv_2015_2010</f>
        <v>3.0730379887707926</v>
      </c>
      <c r="AT8" s="140">
        <f>Depreciation!AR64*conv_2015_2010</f>
        <v>3.0730379887707926</v>
      </c>
      <c r="AU8" s="140">
        <f>Depreciation!AS64*conv_2015_2010</f>
        <v>3.0730379887707926</v>
      </c>
      <c r="AV8" s="140">
        <f>Depreciation!AT64*conv_2015_2010</f>
        <v>3.0730379887707926</v>
      </c>
      <c r="AW8" s="140">
        <f>Depreciation!AU64*conv_2015_2010</f>
        <v>3.0730379887707926</v>
      </c>
      <c r="AX8" s="140">
        <f>Depreciation!AV64*conv_2015_2010</f>
        <v>3.0730379887707926</v>
      </c>
      <c r="AY8" s="140">
        <f>Depreciation!AW64*conv_2015_2010</f>
        <v>3.0730379887707926</v>
      </c>
      <c r="AZ8" s="140">
        <f>Depreciation!AX64*conv_2015_2010</f>
        <v>3.0730379887707926</v>
      </c>
      <c r="BA8" s="140">
        <f>Depreciation!AY64*conv_2015_2010</f>
        <v>3.0730379887707926</v>
      </c>
      <c r="BB8" s="140">
        <f>Depreciation!AZ64*conv_2015_2010</f>
        <v>3.0730379887707926</v>
      </c>
      <c r="BC8" s="140">
        <f>Depreciation!BA64*conv_2015_2010</f>
        <v>3.0730379887707926</v>
      </c>
      <c r="BD8" s="140">
        <f>Depreciation!BB64*conv_2015_2010</f>
        <v>3.0437069087686415</v>
      </c>
      <c r="BE8" s="140">
        <f>Depreciation!BC64*conv_2015_2010</f>
        <v>2.8129636095517672</v>
      </c>
      <c r="BF8" s="140">
        <f>Depreciation!BD64*conv_2015_2010</f>
        <v>2.2958401889348474</v>
      </c>
      <c r="BG8" s="140">
        <f>Depreciation!BE64*conv_2015_2010</f>
        <v>1.831789762681856</v>
      </c>
      <c r="BH8" s="140">
        <f>Depreciation!BF64*conv_2015_2010</f>
        <v>1.2293695260769673</v>
      </c>
      <c r="BI8" s="140">
        <f>Depreciation!BG64*conv_2015_2010</f>
        <v>0.54912894662456768</v>
      </c>
      <c r="BJ8" s="140">
        <f>Depreciation!BH64*conv_2015_2010</f>
        <v>0</v>
      </c>
      <c r="BK8" s="140">
        <f>Depreciation!BI64*conv_2015_2010</f>
        <v>0</v>
      </c>
      <c r="BL8" s="140">
        <f>Depreciation!BJ64*conv_2015_2010</f>
        <v>0</v>
      </c>
      <c r="BM8" s="140">
        <f>Depreciation!BK64*conv_2015_2010</f>
        <v>0</v>
      </c>
      <c r="BN8" s="140">
        <f>Depreciation!BL64*conv_2015_2010</f>
        <v>0</v>
      </c>
      <c r="BO8" s="140">
        <f>Depreciation!BM64*conv_2015_2010</f>
        <v>0</v>
      </c>
      <c r="BP8" s="140">
        <f>Depreciation!BN64*conv_2015_2010</f>
        <v>0</v>
      </c>
      <c r="BQ8" s="140">
        <f>Depreciation!BO64*conv_2015_2010</f>
        <v>0</v>
      </c>
      <c r="BR8" s="140">
        <f>Depreciation!BP64*conv_2015_2010</f>
        <v>0</v>
      </c>
      <c r="BS8" s="140">
        <f>Depreciation!BQ64*conv_2015_2010</f>
        <v>0</v>
      </c>
      <c r="BT8" s="78"/>
      <c r="BU8" s="96"/>
      <c r="BV8" s="66"/>
      <c r="BW8" s="74"/>
      <c r="BX8" s="74"/>
      <c r="BY8" s="74"/>
      <c r="BZ8" s="74"/>
      <c r="CA8" s="74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S8" s="64"/>
    </row>
    <row r="9" spans="1:103" s="62" customFormat="1">
      <c r="B9" s="66"/>
      <c r="C9" s="74" t="str">
        <f>Depreciation!B69</f>
        <v>Distribution system assets</v>
      </c>
      <c r="D9" s="66"/>
      <c r="E9" s="74">
        <f>Depreciation!J116</f>
        <v>24.184920254146444</v>
      </c>
      <c r="F9" s="74">
        <f>Depreciation!K116</f>
        <v>25.642420814783691</v>
      </c>
      <c r="G9" s="62">
        <f>Depreciation!L116</f>
        <v>26.76979342304665</v>
      </c>
      <c r="H9" s="62">
        <f>Depreciation!M116</f>
        <v>28.121732972102393</v>
      </c>
      <c r="I9" s="62">
        <f>Depreciation!N116</f>
        <v>29.568897563253699</v>
      </c>
      <c r="J9" s="62">
        <f>Depreciation!O116</f>
        <v>30.3095082097988</v>
      </c>
      <c r="K9" s="62">
        <f>Depreciation!P116</f>
        <v>30.3095082097988</v>
      </c>
      <c r="L9" s="62">
        <f>Depreciation!Q116</f>
        <v>30.3095082097988</v>
      </c>
      <c r="M9" s="62">
        <f>Depreciation!R116</f>
        <v>30.3095082097988</v>
      </c>
      <c r="N9" s="62">
        <f>Depreciation!S116</f>
        <v>30.3095082097988</v>
      </c>
      <c r="Q9" s="62">
        <f>Depreciation!O116*conv_2015_2010</f>
        <v>34.383877020348713</v>
      </c>
      <c r="R9" s="62">
        <f>Depreciation!P116*conv_2015_2010</f>
        <v>34.383877020348713</v>
      </c>
      <c r="S9" s="62">
        <f>Depreciation!Q116*conv_2015_2010</f>
        <v>34.383877020348713</v>
      </c>
      <c r="T9" s="62">
        <f>Depreciation!R116*conv_2015_2010</f>
        <v>34.383877020348713</v>
      </c>
      <c r="U9" s="62">
        <f>Depreciation!S116*conv_2015_2010</f>
        <v>34.383877020348713</v>
      </c>
      <c r="V9" s="140">
        <f>Depreciation!T116*conv_2015_2010</f>
        <v>34.383877020348713</v>
      </c>
      <c r="W9" s="140">
        <f>Depreciation!U116*conv_2015_2010</f>
        <v>34.383877020348713</v>
      </c>
      <c r="X9" s="140">
        <f>Depreciation!V116*conv_2015_2010</f>
        <v>34.383877020348713</v>
      </c>
      <c r="Y9" s="140">
        <f>Depreciation!W116*conv_2015_2010</f>
        <v>34.383877020348713</v>
      </c>
      <c r="Z9" s="140">
        <f>Depreciation!X116*conv_2015_2010</f>
        <v>34.383877020348713</v>
      </c>
      <c r="AA9" s="140">
        <f>Depreciation!Y116*conv_2015_2010</f>
        <v>34.383877020348713</v>
      </c>
      <c r="AB9" s="140">
        <f>Depreciation!Z116*conv_2015_2010</f>
        <v>34.383877020348713</v>
      </c>
      <c r="AC9" s="140">
        <f>Depreciation!AA116*conv_2015_2010</f>
        <v>34.383877020348713</v>
      </c>
      <c r="AD9" s="140">
        <f>Depreciation!AB116*conv_2015_2010</f>
        <v>34.383877020348713</v>
      </c>
      <c r="AE9" s="140">
        <f>Depreciation!AC116*conv_2015_2010</f>
        <v>34.383877020348713</v>
      </c>
      <c r="AF9" s="140">
        <f>Depreciation!AD116*conv_2015_2010</f>
        <v>34.383877020348713</v>
      </c>
      <c r="AG9" s="140">
        <f>Depreciation!AE116*conv_2015_2010</f>
        <v>26.810834042651891</v>
      </c>
      <c r="AH9" s="140">
        <f>Depreciation!AF116*conv_2015_2010</f>
        <v>6.947888352717599</v>
      </c>
      <c r="AI9" s="140">
        <f>Depreciation!AG116*conv_2015_2010</f>
        <v>6.947888352717599</v>
      </c>
      <c r="AJ9" s="140">
        <f>Depreciation!AH116*conv_2015_2010</f>
        <v>6.947888352717599</v>
      </c>
      <c r="AK9" s="140">
        <f>Depreciation!AI116*conv_2015_2010</f>
        <v>6.947888352717599</v>
      </c>
      <c r="AL9" s="140">
        <f>Depreciation!AJ116*conv_2015_2010</f>
        <v>6.947888352717599</v>
      </c>
      <c r="AM9" s="140">
        <f>Depreciation!AK116*conv_2015_2010</f>
        <v>6.947888352717599</v>
      </c>
      <c r="AN9" s="140">
        <f>Depreciation!AL116*conv_2015_2010</f>
        <v>6.947888352717599</v>
      </c>
      <c r="AO9" s="140">
        <f>Depreciation!AM116*conv_2015_2010</f>
        <v>6.947888352717599</v>
      </c>
      <c r="AP9" s="140">
        <f>Depreciation!AN116*conv_2015_2010</f>
        <v>6.947888352717599</v>
      </c>
      <c r="AQ9" s="140">
        <f>Depreciation!AO116*conv_2015_2010</f>
        <v>6.947888352717599</v>
      </c>
      <c r="AR9" s="140">
        <f>Depreciation!AP116*conv_2015_2010</f>
        <v>6.947888352717599</v>
      </c>
      <c r="AS9" s="140">
        <f>Depreciation!AQ116*conv_2015_2010</f>
        <v>6.947888352717599</v>
      </c>
      <c r="AT9" s="140">
        <f>Depreciation!AR116*conv_2015_2010</f>
        <v>6.947888352717599</v>
      </c>
      <c r="AU9" s="140">
        <f>Depreciation!AS116*conv_2015_2010</f>
        <v>6.947888352717599</v>
      </c>
      <c r="AV9" s="140">
        <f>Depreciation!AT116*conv_2015_2010</f>
        <v>6.947888352717599</v>
      </c>
      <c r="AW9" s="140">
        <f>Depreciation!AU116*conv_2015_2010</f>
        <v>6.947888352717599</v>
      </c>
      <c r="AX9" s="140">
        <f>Depreciation!AV116*conv_2015_2010</f>
        <v>6.947888352717599</v>
      </c>
      <c r="AY9" s="140">
        <f>Depreciation!AW116*conv_2015_2010</f>
        <v>6.947888352717599</v>
      </c>
      <c r="AZ9" s="140">
        <f>Depreciation!AX116*conv_2015_2010</f>
        <v>6.947888352717599</v>
      </c>
      <c r="BA9" s="140">
        <f>Depreciation!AY116*conv_2015_2010</f>
        <v>6.947888352717599</v>
      </c>
      <c r="BB9" s="140">
        <f>Depreciation!AZ116*conv_2015_2010</f>
        <v>6.947888352717599</v>
      </c>
      <c r="BC9" s="140">
        <f>Depreciation!BA116*conv_2015_2010</f>
        <v>6.947888352717599</v>
      </c>
      <c r="BD9" s="140">
        <f>Depreciation!BB116*conv_2015_2010</f>
        <v>6.947888352717599</v>
      </c>
      <c r="BE9" s="140">
        <f>Depreciation!BC116*conv_2015_2010</f>
        <v>6.947888352717599</v>
      </c>
      <c r="BF9" s="140">
        <f>Depreciation!BD116*conv_2015_2010</f>
        <v>6.947888352717599</v>
      </c>
      <c r="BG9" s="140">
        <f>Depreciation!BE116*conv_2015_2010</f>
        <v>6.947888352717599</v>
      </c>
      <c r="BH9" s="140">
        <f>Depreciation!BF116*conv_2015_2010</f>
        <v>6.947888352717599</v>
      </c>
      <c r="BI9" s="140">
        <f>Depreciation!BG116*conv_2015_2010</f>
        <v>6.947888352717599</v>
      </c>
      <c r="BJ9" s="140">
        <f>Depreciation!BH116*conv_2015_2010</f>
        <v>7.6275349513407713</v>
      </c>
      <c r="BK9" s="140">
        <f>Depreciation!BI116*conv_2015_2010</f>
        <v>6.0173702154367144</v>
      </c>
      <c r="BL9" s="140">
        <f>Depreciation!BJ116*conv_2015_2010</f>
        <v>4.7315435890059696</v>
      </c>
      <c r="BM9" s="140">
        <f>Depreciation!BK116*conv_2015_2010</f>
        <v>3.2025670474126593</v>
      </c>
      <c r="BN9" s="140">
        <f>Depreciation!BL116*conv_2015_2010</f>
        <v>1.5628588896143718</v>
      </c>
      <c r="BO9" s="140">
        <f>Depreciation!BM116*conv_2015_2010</f>
        <v>2.8263224112890242E-2</v>
      </c>
      <c r="BP9" s="140">
        <f>Depreciation!BN116*conv_2015_2010</f>
        <v>0</v>
      </c>
      <c r="BQ9" s="140">
        <f>Depreciation!BO116*conv_2015_2010</f>
        <v>0</v>
      </c>
      <c r="BR9" s="140">
        <f>Depreciation!BP116*conv_2015_2010</f>
        <v>0</v>
      </c>
      <c r="BS9" s="140">
        <f>Depreciation!BQ116*conv_2015_2010</f>
        <v>0</v>
      </c>
      <c r="BU9" s="96"/>
      <c r="BV9" s="66"/>
      <c r="BW9" s="74"/>
      <c r="BX9" s="74"/>
      <c r="BY9" s="74"/>
      <c r="BZ9" s="74"/>
      <c r="CA9" s="74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S9" s="64"/>
    </row>
    <row r="10" spans="1:103" s="62" customFormat="1">
      <c r="B10" s="66"/>
      <c r="C10" s="74" t="str">
        <f>Depreciation!B121</f>
        <v>Standard metering</v>
      </c>
      <c r="D10" s="66"/>
      <c r="E10" s="74">
        <f>Depreciation!J168</f>
        <v>5.2303449580554764</v>
      </c>
      <c r="F10" s="74">
        <f>Depreciation!K168</f>
        <v>5.2303449580554764</v>
      </c>
      <c r="G10" s="62">
        <f>Depreciation!L168</f>
        <v>5.2303449580554764</v>
      </c>
      <c r="H10" s="62">
        <f>Depreciation!M168</f>
        <v>5.2303449580554764</v>
      </c>
      <c r="I10" s="62">
        <f>Depreciation!N168</f>
        <v>2.4131131854914898</v>
      </c>
      <c r="J10" s="62">
        <f>Depreciation!O168</f>
        <v>2.683153556786836E-2</v>
      </c>
      <c r="K10" s="62">
        <f>Depreciation!P168</f>
        <v>0</v>
      </c>
      <c r="L10" s="62">
        <f>Depreciation!Q168</f>
        <v>0</v>
      </c>
      <c r="M10" s="62">
        <f>Depreciation!R168</f>
        <v>0</v>
      </c>
      <c r="N10" s="62">
        <f>Depreciation!S168</f>
        <v>0</v>
      </c>
      <c r="Q10" s="62">
        <f>Depreciation!O168*conv_2015_2010</f>
        <v>3.0438376394851516E-2</v>
      </c>
      <c r="R10" s="62">
        <f>Depreciation!P168*conv_2015_2010</f>
        <v>0</v>
      </c>
      <c r="S10" s="62">
        <f>Depreciation!Q168*conv_2015_2010</f>
        <v>0</v>
      </c>
      <c r="T10" s="62">
        <f>Depreciation!R168*conv_2015_2010</f>
        <v>0</v>
      </c>
      <c r="U10" s="62">
        <f>Depreciation!S168*conv_2015_2010</f>
        <v>0</v>
      </c>
      <c r="V10" s="140">
        <f>Depreciation!T168*conv_2015_2010</f>
        <v>0</v>
      </c>
      <c r="W10" s="140">
        <f>Depreciation!U168*conv_2015_2010</f>
        <v>0</v>
      </c>
      <c r="X10" s="140">
        <f>Depreciation!V168*conv_2015_2010</f>
        <v>0</v>
      </c>
      <c r="Y10" s="140">
        <f>Depreciation!W168*conv_2015_2010</f>
        <v>0</v>
      </c>
      <c r="Z10" s="140">
        <f>Depreciation!X168*conv_2015_2010</f>
        <v>0</v>
      </c>
      <c r="AA10" s="140">
        <f>Depreciation!Y168*conv_2015_2010</f>
        <v>0</v>
      </c>
      <c r="AB10" s="140">
        <f>Depreciation!Z168*conv_2015_2010</f>
        <v>0</v>
      </c>
      <c r="AC10" s="140">
        <f>Depreciation!AA168*conv_2015_2010</f>
        <v>0</v>
      </c>
      <c r="AD10" s="140">
        <f>Depreciation!AB168*conv_2015_2010</f>
        <v>0</v>
      </c>
      <c r="AE10" s="140">
        <f>Depreciation!AC168*conv_2015_2010</f>
        <v>0</v>
      </c>
      <c r="AF10" s="140">
        <f>Depreciation!AD168*conv_2015_2010</f>
        <v>0</v>
      </c>
      <c r="AG10" s="140">
        <f>Depreciation!AE168*conv_2015_2010</f>
        <v>0</v>
      </c>
      <c r="AH10" s="140">
        <f>Depreciation!AF168*conv_2015_2010</f>
        <v>0</v>
      </c>
      <c r="AI10" s="140">
        <f>Depreciation!AG168*conv_2015_2010</f>
        <v>0</v>
      </c>
      <c r="AJ10" s="140">
        <f>Depreciation!AH168*conv_2015_2010</f>
        <v>0</v>
      </c>
      <c r="AK10" s="140">
        <f>Depreciation!AI168*conv_2015_2010</f>
        <v>0</v>
      </c>
      <c r="AL10" s="140">
        <f>Depreciation!AJ168*conv_2015_2010</f>
        <v>0</v>
      </c>
      <c r="AM10" s="140">
        <f>Depreciation!AK168*conv_2015_2010</f>
        <v>0</v>
      </c>
      <c r="AN10" s="140">
        <f>Depreciation!AL168*conv_2015_2010</f>
        <v>0</v>
      </c>
      <c r="AO10" s="140">
        <f>Depreciation!AM168*conv_2015_2010</f>
        <v>0</v>
      </c>
      <c r="AP10" s="140">
        <f>Depreciation!AN168*conv_2015_2010</f>
        <v>0</v>
      </c>
      <c r="AQ10" s="140">
        <f>Depreciation!AO168*conv_2015_2010</f>
        <v>0</v>
      </c>
      <c r="AR10" s="140">
        <f>Depreciation!AP168*conv_2015_2010</f>
        <v>0</v>
      </c>
      <c r="AS10" s="140">
        <f>Depreciation!AQ168*conv_2015_2010</f>
        <v>0</v>
      </c>
      <c r="AT10" s="140">
        <f>Depreciation!AR168*conv_2015_2010</f>
        <v>0</v>
      </c>
      <c r="AU10" s="140">
        <f>Depreciation!AS168*conv_2015_2010</f>
        <v>0</v>
      </c>
      <c r="AV10" s="140">
        <f>Depreciation!AT168*conv_2015_2010</f>
        <v>0</v>
      </c>
      <c r="AW10" s="140">
        <f>Depreciation!AU168*conv_2015_2010</f>
        <v>0</v>
      </c>
      <c r="AX10" s="140">
        <f>Depreciation!AV168*conv_2015_2010</f>
        <v>0</v>
      </c>
      <c r="AY10" s="140">
        <f>Depreciation!AW168*conv_2015_2010</f>
        <v>0</v>
      </c>
      <c r="AZ10" s="140">
        <f>Depreciation!AX168*conv_2015_2010</f>
        <v>0</v>
      </c>
      <c r="BA10" s="140">
        <f>Depreciation!AY168*conv_2015_2010</f>
        <v>0</v>
      </c>
      <c r="BB10" s="140">
        <f>Depreciation!AZ168*conv_2015_2010</f>
        <v>0</v>
      </c>
      <c r="BC10" s="140">
        <f>Depreciation!BA168*conv_2015_2010</f>
        <v>0</v>
      </c>
      <c r="BD10" s="140">
        <f>Depreciation!BB168*conv_2015_2010</f>
        <v>0</v>
      </c>
      <c r="BE10" s="140">
        <f>Depreciation!BC168*conv_2015_2010</f>
        <v>0</v>
      </c>
      <c r="BF10" s="140">
        <f>Depreciation!BD168*conv_2015_2010</f>
        <v>0</v>
      </c>
      <c r="BG10" s="140">
        <f>Depreciation!BE168*conv_2015_2010</f>
        <v>0</v>
      </c>
      <c r="BH10" s="140">
        <f>Depreciation!BF168*conv_2015_2010</f>
        <v>0</v>
      </c>
      <c r="BI10" s="140">
        <f>Depreciation!BG168*conv_2015_2010</f>
        <v>0</v>
      </c>
      <c r="BJ10" s="140">
        <f>Depreciation!BH168*conv_2015_2010</f>
        <v>0</v>
      </c>
      <c r="BK10" s="140">
        <f>Depreciation!BI168*conv_2015_2010</f>
        <v>0</v>
      </c>
      <c r="BL10" s="140">
        <f>Depreciation!BJ168*conv_2015_2010</f>
        <v>0</v>
      </c>
      <c r="BM10" s="140">
        <f>Depreciation!BK168*conv_2015_2010</f>
        <v>0</v>
      </c>
      <c r="BN10" s="140">
        <f>Depreciation!BL168*conv_2015_2010</f>
        <v>0</v>
      </c>
      <c r="BO10" s="140">
        <f>Depreciation!BM168*conv_2015_2010</f>
        <v>0</v>
      </c>
      <c r="BP10" s="140">
        <f>Depreciation!BN168*conv_2015_2010</f>
        <v>0</v>
      </c>
      <c r="BQ10" s="140">
        <f>Depreciation!BO168*conv_2015_2010</f>
        <v>0</v>
      </c>
      <c r="BR10" s="140">
        <f>Depreciation!BP168*conv_2015_2010</f>
        <v>0</v>
      </c>
      <c r="BS10" s="140">
        <f>Depreciation!BQ168*conv_2015_2010</f>
        <v>0</v>
      </c>
      <c r="BU10" s="96"/>
      <c r="BV10" s="66"/>
      <c r="BW10" s="74"/>
      <c r="BX10" s="74"/>
      <c r="BY10" s="74"/>
      <c r="BZ10" s="74"/>
      <c r="CA10" s="74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S10" s="64"/>
    </row>
    <row r="11" spans="1:103" s="62" customFormat="1">
      <c r="B11" s="66"/>
      <c r="C11" s="74" t="str">
        <f>Depreciation!B173</f>
        <v>Public lighting</v>
      </c>
      <c r="D11" s="66"/>
      <c r="E11" s="74">
        <f>Depreciation!J220</f>
        <v>1.2576776917663615</v>
      </c>
      <c r="F11" s="74">
        <f>Depreciation!K220</f>
        <v>1.2576776917663615</v>
      </c>
      <c r="G11" s="62">
        <f>Depreciation!L220</f>
        <v>1.2576776917663615</v>
      </c>
      <c r="H11" s="62">
        <f>Depreciation!M220</f>
        <v>1.2576776917663615</v>
      </c>
      <c r="I11" s="62">
        <f>Depreciation!N220</f>
        <v>1.2576776917663615</v>
      </c>
      <c r="J11" s="62">
        <f>Depreciation!O220</f>
        <v>1.2576776917663615</v>
      </c>
      <c r="K11" s="62">
        <f>Depreciation!P220</f>
        <v>1.2576776917663615</v>
      </c>
      <c r="L11" s="62">
        <f>Depreciation!Q220</f>
        <v>1.2576776917663615</v>
      </c>
      <c r="M11" s="62">
        <f>Depreciation!R220</f>
        <v>1.2576776917663615</v>
      </c>
      <c r="N11" s="62">
        <f>Depreciation!S220</f>
        <v>1.2576776917663615</v>
      </c>
      <c r="Q11" s="62">
        <f>Depreciation!O220*conv_2015_2010</f>
        <v>1.4267415619416171</v>
      </c>
      <c r="R11" s="62">
        <f>Depreciation!P220*conv_2015_2010</f>
        <v>1.4267415619416171</v>
      </c>
      <c r="S11" s="62">
        <f>Depreciation!Q220*conv_2015_2010</f>
        <v>1.4267415619416171</v>
      </c>
      <c r="T11" s="62">
        <f>Depreciation!R220*conv_2015_2010</f>
        <v>1.4267415619416171</v>
      </c>
      <c r="U11" s="62">
        <f>Depreciation!S220*conv_2015_2010</f>
        <v>1.4267415619416171</v>
      </c>
      <c r="V11" s="140">
        <f>Depreciation!T220*conv_2015_2010</f>
        <v>5.2017394067458637E-2</v>
      </c>
      <c r="W11" s="140">
        <f>Depreciation!U220*conv_2015_2010</f>
        <v>0</v>
      </c>
      <c r="X11" s="140">
        <f>Depreciation!V220*conv_2015_2010</f>
        <v>0</v>
      </c>
      <c r="Y11" s="140">
        <f>Depreciation!W220*conv_2015_2010</f>
        <v>0</v>
      </c>
      <c r="Z11" s="140">
        <f>Depreciation!X220*conv_2015_2010</f>
        <v>0</v>
      </c>
      <c r="AA11" s="140">
        <f>Depreciation!Y220*conv_2015_2010</f>
        <v>0</v>
      </c>
      <c r="AB11" s="140">
        <f>Depreciation!Z220*conv_2015_2010</f>
        <v>0</v>
      </c>
      <c r="AC11" s="140">
        <f>Depreciation!AA220*conv_2015_2010</f>
        <v>0</v>
      </c>
      <c r="AD11" s="140">
        <f>Depreciation!AB220*conv_2015_2010</f>
        <v>0</v>
      </c>
      <c r="AE11" s="140">
        <f>Depreciation!AC220*conv_2015_2010</f>
        <v>0</v>
      </c>
      <c r="AF11" s="140">
        <f>Depreciation!AD220*conv_2015_2010</f>
        <v>0</v>
      </c>
      <c r="AG11" s="140">
        <f>Depreciation!AE220*conv_2015_2010</f>
        <v>0</v>
      </c>
      <c r="AH11" s="140">
        <f>Depreciation!AF220*conv_2015_2010</f>
        <v>0</v>
      </c>
      <c r="AI11" s="140">
        <f>Depreciation!AG220*conv_2015_2010</f>
        <v>0</v>
      </c>
      <c r="AJ11" s="140">
        <f>Depreciation!AH220*conv_2015_2010</f>
        <v>0</v>
      </c>
      <c r="AK11" s="140">
        <f>Depreciation!AI220*conv_2015_2010</f>
        <v>0</v>
      </c>
      <c r="AL11" s="140">
        <f>Depreciation!AJ220*conv_2015_2010</f>
        <v>0</v>
      </c>
      <c r="AM11" s="140">
        <f>Depreciation!AK220*conv_2015_2010</f>
        <v>0</v>
      </c>
      <c r="AN11" s="140">
        <f>Depreciation!AL220*conv_2015_2010</f>
        <v>0</v>
      </c>
      <c r="AO11" s="140">
        <f>Depreciation!AM220*conv_2015_2010</f>
        <v>0</v>
      </c>
      <c r="AP11" s="140">
        <f>Depreciation!AN220*conv_2015_2010</f>
        <v>0</v>
      </c>
      <c r="AQ11" s="140">
        <f>Depreciation!AO220*conv_2015_2010</f>
        <v>0</v>
      </c>
      <c r="AR11" s="140">
        <f>Depreciation!AP220*conv_2015_2010</f>
        <v>0</v>
      </c>
      <c r="AS11" s="140">
        <f>Depreciation!AQ220*conv_2015_2010</f>
        <v>0</v>
      </c>
      <c r="AT11" s="140">
        <f>Depreciation!AR220*conv_2015_2010</f>
        <v>0</v>
      </c>
      <c r="AU11" s="140">
        <f>Depreciation!AS220*conv_2015_2010</f>
        <v>0</v>
      </c>
      <c r="AV11" s="140">
        <f>Depreciation!AT220*conv_2015_2010</f>
        <v>0</v>
      </c>
      <c r="AW11" s="140">
        <f>Depreciation!AU220*conv_2015_2010</f>
        <v>0</v>
      </c>
      <c r="AX11" s="140">
        <f>Depreciation!AV220*conv_2015_2010</f>
        <v>0</v>
      </c>
      <c r="AY11" s="140">
        <f>Depreciation!AW220*conv_2015_2010</f>
        <v>0</v>
      </c>
      <c r="AZ11" s="140">
        <f>Depreciation!AX220*conv_2015_2010</f>
        <v>0</v>
      </c>
      <c r="BA11" s="140">
        <f>Depreciation!AY220*conv_2015_2010</f>
        <v>0</v>
      </c>
      <c r="BB11" s="140">
        <f>Depreciation!AZ220*conv_2015_2010</f>
        <v>0</v>
      </c>
      <c r="BC11" s="140">
        <f>Depreciation!BA220*conv_2015_2010</f>
        <v>0</v>
      </c>
      <c r="BD11" s="140">
        <f>Depreciation!BB220*conv_2015_2010</f>
        <v>0</v>
      </c>
      <c r="BE11" s="140">
        <f>Depreciation!BC220*conv_2015_2010</f>
        <v>0</v>
      </c>
      <c r="BF11" s="140">
        <f>Depreciation!BD220*conv_2015_2010</f>
        <v>0</v>
      </c>
      <c r="BG11" s="140">
        <f>Depreciation!BE220*conv_2015_2010</f>
        <v>0</v>
      </c>
      <c r="BH11" s="140">
        <f>Depreciation!BF220*conv_2015_2010</f>
        <v>0</v>
      </c>
      <c r="BI11" s="140">
        <f>Depreciation!BG220*conv_2015_2010</f>
        <v>0</v>
      </c>
      <c r="BJ11" s="140">
        <f>Depreciation!BH220*conv_2015_2010</f>
        <v>0</v>
      </c>
      <c r="BK11" s="140">
        <f>Depreciation!BI220*conv_2015_2010</f>
        <v>0</v>
      </c>
      <c r="BL11" s="140">
        <f>Depreciation!BJ220*conv_2015_2010</f>
        <v>0</v>
      </c>
      <c r="BM11" s="140">
        <f>Depreciation!BK220*conv_2015_2010</f>
        <v>0</v>
      </c>
      <c r="BN11" s="140">
        <f>Depreciation!BL220*conv_2015_2010</f>
        <v>0</v>
      </c>
      <c r="BO11" s="140">
        <f>Depreciation!BM220*conv_2015_2010</f>
        <v>0</v>
      </c>
      <c r="BP11" s="140">
        <f>Depreciation!BN220*conv_2015_2010</f>
        <v>0</v>
      </c>
      <c r="BQ11" s="140">
        <f>Depreciation!BO220*conv_2015_2010</f>
        <v>0</v>
      </c>
      <c r="BR11" s="140">
        <f>Depreciation!BP220*conv_2015_2010</f>
        <v>0</v>
      </c>
      <c r="BS11" s="140">
        <f>Depreciation!BQ220*conv_2015_2010</f>
        <v>0</v>
      </c>
      <c r="BU11" s="96"/>
      <c r="BV11" s="66"/>
      <c r="BW11" s="74"/>
      <c r="BX11" s="74"/>
      <c r="BY11" s="74"/>
      <c r="BZ11" s="74"/>
      <c r="CA11" s="74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S11" s="64"/>
    </row>
    <row r="12" spans="1:103" s="62" customFormat="1">
      <c r="B12" s="66"/>
      <c r="C12" s="74" t="str">
        <f>Depreciation!B225</f>
        <v>SCADA/Network control</v>
      </c>
      <c r="D12" s="66"/>
      <c r="E12" s="74">
        <f>Depreciation!J272</f>
        <v>-1.1243019482261194</v>
      </c>
      <c r="F12" s="74">
        <f>Depreciation!K272</f>
        <v>-1.1112037576330041</v>
      </c>
      <c r="G12" s="62">
        <f>Depreciation!L272</f>
        <v>-1.0271435546847443</v>
      </c>
      <c r="H12" s="62">
        <f>Depreciation!M272</f>
        <v>-0.93879478146982631</v>
      </c>
      <c r="I12" s="62">
        <f>Depreciation!N272</f>
        <v>-0.89996385739141793</v>
      </c>
      <c r="J12" s="62">
        <f>Depreciation!O272</f>
        <v>0.57889669732801341</v>
      </c>
      <c r="K12" s="62">
        <f>Depreciation!P272</f>
        <v>0.57889669732801341</v>
      </c>
      <c r="L12" s="62">
        <f>Depreciation!Q272</f>
        <v>0.57889669732801341</v>
      </c>
      <c r="M12" s="62">
        <f>Depreciation!R272</f>
        <v>0.57889669732801341</v>
      </c>
      <c r="N12" s="62">
        <f>Depreciation!S272</f>
        <v>0.57889669732801341</v>
      </c>
      <c r="Q12" s="62">
        <f>Depreciation!O272*conv_2015_2010</f>
        <v>0.65671513739630472</v>
      </c>
      <c r="R12" s="62">
        <f>Depreciation!P272*conv_2015_2010</f>
        <v>0.65671513739630472</v>
      </c>
      <c r="S12" s="62">
        <f>Depreciation!Q272*conv_2015_2010</f>
        <v>0.65671513739630472</v>
      </c>
      <c r="T12" s="62">
        <f>Depreciation!R272*conv_2015_2010</f>
        <v>0.65671513739630472</v>
      </c>
      <c r="U12" s="62">
        <f>Depreciation!S272*conv_2015_2010</f>
        <v>0.65671513739630472</v>
      </c>
      <c r="V12" s="140">
        <f>Depreciation!T272*conv_2015_2010</f>
        <v>0.65952447648057078</v>
      </c>
      <c r="W12" s="140">
        <f>Depreciation!U272*conv_2015_2010</f>
        <v>0.64466555592582664</v>
      </c>
      <c r="X12" s="140">
        <f>Depreciation!V272*conv_2015_2010</f>
        <v>0.54930552367218233</v>
      </c>
      <c r="Y12" s="140">
        <f>Depreciation!W272*conv_2015_2010</f>
        <v>0.44908042823040489</v>
      </c>
      <c r="Z12" s="140">
        <f>Depreciation!X272*conv_2015_2010</f>
        <v>0.40502964031076288</v>
      </c>
      <c r="AA12" s="140">
        <f>Depreciation!Y272*conv_2015_2010</f>
        <v>0</v>
      </c>
      <c r="AB12" s="140">
        <f>Depreciation!Z272*conv_2015_2010</f>
        <v>0</v>
      </c>
      <c r="AC12" s="140">
        <f>Depreciation!AA272*conv_2015_2010</f>
        <v>0</v>
      </c>
      <c r="AD12" s="140">
        <f>Depreciation!AB272*conv_2015_2010</f>
        <v>0</v>
      </c>
      <c r="AE12" s="140">
        <f>Depreciation!AC272*conv_2015_2010</f>
        <v>0</v>
      </c>
      <c r="AF12" s="140">
        <f>Depreciation!AD272*conv_2015_2010</f>
        <v>0</v>
      </c>
      <c r="AG12" s="140">
        <f>Depreciation!AE272*conv_2015_2010</f>
        <v>0</v>
      </c>
      <c r="AH12" s="140">
        <f>Depreciation!AF272*conv_2015_2010</f>
        <v>0</v>
      </c>
      <c r="AI12" s="140">
        <f>Depreciation!AG272*conv_2015_2010</f>
        <v>0</v>
      </c>
      <c r="AJ12" s="140">
        <f>Depreciation!AH272*conv_2015_2010</f>
        <v>0</v>
      </c>
      <c r="AK12" s="140">
        <f>Depreciation!AI272*conv_2015_2010</f>
        <v>0</v>
      </c>
      <c r="AL12" s="140">
        <f>Depreciation!AJ272*conv_2015_2010</f>
        <v>0</v>
      </c>
      <c r="AM12" s="140">
        <f>Depreciation!AK272*conv_2015_2010</f>
        <v>0</v>
      </c>
      <c r="AN12" s="140">
        <f>Depreciation!AL272*conv_2015_2010</f>
        <v>0</v>
      </c>
      <c r="AO12" s="140">
        <f>Depreciation!AM272*conv_2015_2010</f>
        <v>0</v>
      </c>
      <c r="AP12" s="140">
        <f>Depreciation!AN272*conv_2015_2010</f>
        <v>0</v>
      </c>
      <c r="AQ12" s="140">
        <f>Depreciation!AO272*conv_2015_2010</f>
        <v>0</v>
      </c>
      <c r="AR12" s="140">
        <f>Depreciation!AP272*conv_2015_2010</f>
        <v>0</v>
      </c>
      <c r="AS12" s="140">
        <f>Depreciation!AQ272*conv_2015_2010</f>
        <v>0</v>
      </c>
      <c r="AT12" s="140">
        <f>Depreciation!AR272*conv_2015_2010</f>
        <v>0</v>
      </c>
      <c r="AU12" s="140">
        <f>Depreciation!AS272*conv_2015_2010</f>
        <v>0</v>
      </c>
      <c r="AV12" s="140">
        <f>Depreciation!AT272*conv_2015_2010</f>
        <v>0</v>
      </c>
      <c r="AW12" s="140">
        <f>Depreciation!AU272*conv_2015_2010</f>
        <v>0</v>
      </c>
      <c r="AX12" s="140">
        <f>Depreciation!AV272*conv_2015_2010</f>
        <v>0</v>
      </c>
      <c r="AY12" s="140">
        <f>Depreciation!AW272*conv_2015_2010</f>
        <v>0</v>
      </c>
      <c r="AZ12" s="140">
        <f>Depreciation!AX272*conv_2015_2010</f>
        <v>0</v>
      </c>
      <c r="BA12" s="140">
        <f>Depreciation!AY272*conv_2015_2010</f>
        <v>0</v>
      </c>
      <c r="BB12" s="140">
        <f>Depreciation!AZ272*conv_2015_2010</f>
        <v>0</v>
      </c>
      <c r="BC12" s="140">
        <f>Depreciation!BA272*conv_2015_2010</f>
        <v>0</v>
      </c>
      <c r="BD12" s="140">
        <f>Depreciation!BB272*conv_2015_2010</f>
        <v>0</v>
      </c>
      <c r="BE12" s="140">
        <f>Depreciation!BC272*conv_2015_2010</f>
        <v>0</v>
      </c>
      <c r="BF12" s="140">
        <f>Depreciation!BD272*conv_2015_2010</f>
        <v>0</v>
      </c>
      <c r="BG12" s="140">
        <f>Depreciation!BE272*conv_2015_2010</f>
        <v>0</v>
      </c>
      <c r="BH12" s="140">
        <f>Depreciation!BF272*conv_2015_2010</f>
        <v>0</v>
      </c>
      <c r="BI12" s="140">
        <f>Depreciation!BG272*conv_2015_2010</f>
        <v>0</v>
      </c>
      <c r="BJ12" s="140">
        <f>Depreciation!BH272*conv_2015_2010</f>
        <v>0</v>
      </c>
      <c r="BK12" s="140">
        <f>Depreciation!BI272*conv_2015_2010</f>
        <v>0</v>
      </c>
      <c r="BL12" s="140">
        <f>Depreciation!BJ272*conv_2015_2010</f>
        <v>0</v>
      </c>
      <c r="BM12" s="140">
        <f>Depreciation!BK272*conv_2015_2010</f>
        <v>0</v>
      </c>
      <c r="BN12" s="140">
        <f>Depreciation!BL272*conv_2015_2010</f>
        <v>0</v>
      </c>
      <c r="BO12" s="140">
        <f>Depreciation!BM272*conv_2015_2010</f>
        <v>0</v>
      </c>
      <c r="BP12" s="140">
        <f>Depreciation!BN272*conv_2015_2010</f>
        <v>0</v>
      </c>
      <c r="BQ12" s="140">
        <f>Depreciation!BO272*conv_2015_2010</f>
        <v>0</v>
      </c>
      <c r="BR12" s="140">
        <f>Depreciation!BP272*conv_2015_2010</f>
        <v>0</v>
      </c>
      <c r="BS12" s="140">
        <f>Depreciation!BQ272*conv_2015_2010</f>
        <v>0</v>
      </c>
      <c r="BU12" s="96"/>
      <c r="BV12" s="66"/>
      <c r="BW12" s="74"/>
      <c r="BX12" s="74"/>
      <c r="BY12" s="74"/>
      <c r="BZ12" s="74"/>
      <c r="CA12" s="74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S12" s="64"/>
    </row>
    <row r="13" spans="1:103" s="62" customFormat="1">
      <c r="B13" s="66"/>
      <c r="C13" s="74" t="str">
        <f>Depreciation!B277</f>
        <v>Non-network general assets - IT</v>
      </c>
      <c r="D13" s="66"/>
      <c r="E13" s="74">
        <f>Depreciation!J324</f>
        <v>8.2393083369524476</v>
      </c>
      <c r="F13" s="74">
        <f>Depreciation!K324</f>
        <v>11.763455328257377</v>
      </c>
      <c r="G13" s="62">
        <f>Depreciation!L324</f>
        <v>16.442917973646047</v>
      </c>
      <c r="H13" s="62">
        <f>Depreciation!M324</f>
        <v>18.195956621534702</v>
      </c>
      <c r="I13" s="62">
        <f>Depreciation!N324</f>
        <v>19.836364544293779</v>
      </c>
      <c r="J13" s="62">
        <f>Depreciation!O324</f>
        <v>26.848250179951055</v>
      </c>
      <c r="K13" s="62">
        <f>Depreciation!P324</f>
        <v>10.261053535176204</v>
      </c>
      <c r="L13" s="62">
        <f>Depreciation!Q324</f>
        <v>5.6977688673067997</v>
      </c>
      <c r="M13" s="62">
        <f>Depreciation!R324</f>
        <v>3.6504504525062771</v>
      </c>
      <c r="N13" s="62">
        <f>Depreciation!S324</f>
        <v>1.9987164390759362</v>
      </c>
      <c r="Q13" s="62">
        <f>Depreciation!O324*conv_2015_2010</f>
        <v>30.457337875925909</v>
      </c>
      <c r="R13" s="62">
        <f>Depreciation!P324*conv_2015_2010</f>
        <v>11.640400115058648</v>
      </c>
      <c r="S13" s="62">
        <f>Depreciation!Q324*conv_2015_2010</f>
        <v>6.4636939229687709</v>
      </c>
      <c r="T13" s="62">
        <f>Depreciation!R324*conv_2015_2010</f>
        <v>4.1411638407011067</v>
      </c>
      <c r="U13" s="62">
        <f>Depreciation!S324*conv_2015_2010</f>
        <v>2.2673947648387953</v>
      </c>
      <c r="V13" s="140">
        <f>Depreciation!T324*conv_2015_2010</f>
        <v>0.20919008091193281</v>
      </c>
      <c r="W13" s="140">
        <f>Depreciation!U324*conv_2015_2010</f>
        <v>0</v>
      </c>
      <c r="X13" s="140">
        <f>Depreciation!V324*conv_2015_2010</f>
        <v>0</v>
      </c>
      <c r="Y13" s="140">
        <f>Depreciation!W324*conv_2015_2010</f>
        <v>0</v>
      </c>
      <c r="Z13" s="140">
        <f>Depreciation!X324*conv_2015_2010</f>
        <v>0</v>
      </c>
      <c r="AA13" s="140">
        <f>Depreciation!Y324*conv_2015_2010</f>
        <v>0</v>
      </c>
      <c r="AB13" s="140">
        <f>Depreciation!Z324*conv_2015_2010</f>
        <v>0</v>
      </c>
      <c r="AC13" s="140">
        <f>Depreciation!AA324*conv_2015_2010</f>
        <v>0</v>
      </c>
      <c r="AD13" s="140">
        <f>Depreciation!AB324*conv_2015_2010</f>
        <v>0</v>
      </c>
      <c r="AE13" s="140">
        <f>Depreciation!AC324*conv_2015_2010</f>
        <v>0</v>
      </c>
      <c r="AF13" s="140">
        <f>Depreciation!AD324*conv_2015_2010</f>
        <v>0</v>
      </c>
      <c r="AG13" s="140">
        <f>Depreciation!AE324*conv_2015_2010</f>
        <v>0</v>
      </c>
      <c r="AH13" s="140">
        <f>Depreciation!AF324*conv_2015_2010</f>
        <v>0</v>
      </c>
      <c r="AI13" s="140">
        <f>Depreciation!AG324*conv_2015_2010</f>
        <v>0</v>
      </c>
      <c r="AJ13" s="140">
        <f>Depreciation!AH324*conv_2015_2010</f>
        <v>0</v>
      </c>
      <c r="AK13" s="140">
        <f>Depreciation!AI324*conv_2015_2010</f>
        <v>0</v>
      </c>
      <c r="AL13" s="140">
        <f>Depreciation!AJ324*conv_2015_2010</f>
        <v>0</v>
      </c>
      <c r="AM13" s="140">
        <f>Depreciation!AK324*conv_2015_2010</f>
        <v>0</v>
      </c>
      <c r="AN13" s="140">
        <f>Depreciation!AL324*conv_2015_2010</f>
        <v>0</v>
      </c>
      <c r="AO13" s="140">
        <f>Depreciation!AM324*conv_2015_2010</f>
        <v>0</v>
      </c>
      <c r="AP13" s="140">
        <f>Depreciation!AN324*conv_2015_2010</f>
        <v>0</v>
      </c>
      <c r="AQ13" s="140">
        <f>Depreciation!AO324*conv_2015_2010</f>
        <v>0</v>
      </c>
      <c r="AR13" s="140">
        <f>Depreciation!AP324*conv_2015_2010</f>
        <v>0</v>
      </c>
      <c r="AS13" s="140">
        <f>Depreciation!AQ324*conv_2015_2010</f>
        <v>0</v>
      </c>
      <c r="AT13" s="140">
        <f>Depreciation!AR324*conv_2015_2010</f>
        <v>0</v>
      </c>
      <c r="AU13" s="140">
        <f>Depreciation!AS324*conv_2015_2010</f>
        <v>0</v>
      </c>
      <c r="AV13" s="140">
        <f>Depreciation!AT324*conv_2015_2010</f>
        <v>0</v>
      </c>
      <c r="AW13" s="140">
        <f>Depreciation!AU324*conv_2015_2010</f>
        <v>0</v>
      </c>
      <c r="AX13" s="140">
        <f>Depreciation!AV324*conv_2015_2010</f>
        <v>0</v>
      </c>
      <c r="AY13" s="140">
        <f>Depreciation!AW324*conv_2015_2010</f>
        <v>0</v>
      </c>
      <c r="AZ13" s="140">
        <f>Depreciation!AX324*conv_2015_2010</f>
        <v>0</v>
      </c>
      <c r="BA13" s="140">
        <f>Depreciation!AY324*conv_2015_2010</f>
        <v>0</v>
      </c>
      <c r="BB13" s="140">
        <f>Depreciation!AZ324*conv_2015_2010</f>
        <v>0</v>
      </c>
      <c r="BC13" s="140">
        <f>Depreciation!BA324*conv_2015_2010</f>
        <v>0</v>
      </c>
      <c r="BD13" s="140">
        <f>Depreciation!BB324*conv_2015_2010</f>
        <v>0</v>
      </c>
      <c r="BE13" s="140">
        <f>Depreciation!BC324*conv_2015_2010</f>
        <v>0</v>
      </c>
      <c r="BF13" s="140">
        <f>Depreciation!BD324*conv_2015_2010</f>
        <v>0</v>
      </c>
      <c r="BG13" s="140">
        <f>Depreciation!BE324*conv_2015_2010</f>
        <v>0</v>
      </c>
      <c r="BH13" s="140">
        <f>Depreciation!BF324*conv_2015_2010</f>
        <v>0</v>
      </c>
      <c r="BI13" s="140">
        <f>Depreciation!BG324*conv_2015_2010</f>
        <v>0</v>
      </c>
      <c r="BJ13" s="140">
        <f>Depreciation!BH324*conv_2015_2010</f>
        <v>0</v>
      </c>
      <c r="BK13" s="140">
        <f>Depreciation!BI324*conv_2015_2010</f>
        <v>0</v>
      </c>
      <c r="BL13" s="140">
        <f>Depreciation!BJ324*conv_2015_2010</f>
        <v>0</v>
      </c>
      <c r="BM13" s="140">
        <f>Depreciation!BK324*conv_2015_2010</f>
        <v>0</v>
      </c>
      <c r="BN13" s="140">
        <f>Depreciation!BL324*conv_2015_2010</f>
        <v>0</v>
      </c>
      <c r="BO13" s="140">
        <f>Depreciation!BM324*conv_2015_2010</f>
        <v>0</v>
      </c>
      <c r="BP13" s="140">
        <f>Depreciation!BN324*conv_2015_2010</f>
        <v>0</v>
      </c>
      <c r="BQ13" s="140">
        <f>Depreciation!BO324*conv_2015_2010</f>
        <v>0</v>
      </c>
      <c r="BR13" s="140">
        <f>Depreciation!BP324*conv_2015_2010</f>
        <v>0</v>
      </c>
      <c r="BS13" s="140">
        <f>Depreciation!BQ324*conv_2015_2010</f>
        <v>0</v>
      </c>
      <c r="BU13" s="96"/>
      <c r="BV13" s="66"/>
      <c r="BW13" s="74"/>
      <c r="BX13" s="74"/>
      <c r="BY13" s="74"/>
      <c r="BZ13" s="74"/>
      <c r="CA13" s="74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S13" s="64"/>
    </row>
    <row r="14" spans="1:103" s="62" customFormat="1">
      <c r="B14" s="66"/>
      <c r="C14" s="74" t="str">
        <f>Depreciation!B329</f>
        <v>Non-network general assets - Other</v>
      </c>
      <c r="D14" s="66"/>
      <c r="E14" s="74">
        <f>Depreciation!J376</f>
        <v>2.6010661549279317</v>
      </c>
      <c r="F14" s="74">
        <f>Depreciation!K376</f>
        <v>2.9110004857526879</v>
      </c>
      <c r="G14" s="62">
        <f>Depreciation!L376</f>
        <v>3.5016078379491189</v>
      </c>
      <c r="H14" s="62">
        <f>Depreciation!M376</f>
        <v>4.0989626334251277</v>
      </c>
      <c r="I14" s="62">
        <f>Depreciation!N376</f>
        <v>4.5713373662102406</v>
      </c>
      <c r="J14" s="62">
        <f>Depreciation!O376</f>
        <v>5.2351994442266427</v>
      </c>
      <c r="K14" s="62">
        <f>Depreciation!P376</f>
        <v>5.2351994442266427</v>
      </c>
      <c r="L14" s="62">
        <f>Depreciation!Q376</f>
        <v>5.2351994442266427</v>
      </c>
      <c r="M14" s="62">
        <f>Depreciation!R376</f>
        <v>5.2351994442266427</v>
      </c>
      <c r="N14" s="62">
        <f>Depreciation!S376</f>
        <v>5.2351994442266427</v>
      </c>
      <c r="Q14" s="62">
        <f>Depreciation!O376*conv_2015_2010</f>
        <v>5.9389434042051628</v>
      </c>
      <c r="R14" s="62">
        <f>Depreciation!P376*conv_2015_2010</f>
        <v>5.9389434042051628</v>
      </c>
      <c r="S14" s="62">
        <f>Depreciation!Q376*conv_2015_2010</f>
        <v>5.9389434042051628</v>
      </c>
      <c r="T14" s="62">
        <f>Depreciation!R376*conv_2015_2010</f>
        <v>5.9389434042051628</v>
      </c>
      <c r="U14" s="62">
        <f>Depreciation!S376*conv_2015_2010</f>
        <v>5.9389434042051628</v>
      </c>
      <c r="V14" s="140">
        <f>Depreciation!T376*conv_2015_2010</f>
        <v>5.9389434042051628</v>
      </c>
      <c r="W14" s="140">
        <f>Depreciation!U376*conv_2015_2010</f>
        <v>3.6107950999216842</v>
      </c>
      <c r="X14" s="140">
        <f>Depreciation!V376*conv_2015_2010</f>
        <v>2.9882278012406833</v>
      </c>
      <c r="Y14" s="140">
        <f>Depreciation!W376*conv_2015_2010</f>
        <v>2.9882278012406833</v>
      </c>
      <c r="Z14" s="140">
        <f>Depreciation!X376*conv_2015_2010</f>
        <v>2.9882278012406833</v>
      </c>
      <c r="AA14" s="140">
        <f>Depreciation!Y376*conv_2015_2010</f>
        <v>2.9882278012406833</v>
      </c>
      <c r="AB14" s="140">
        <f>Depreciation!Z376*conv_2015_2010</f>
        <v>2.9882278012406833</v>
      </c>
      <c r="AC14" s="140">
        <f>Depreciation!AA376*conv_2015_2010</f>
        <v>2.9882278012406833</v>
      </c>
      <c r="AD14" s="140">
        <f>Depreciation!AB376*conv_2015_2010</f>
        <v>2.9882278012406833</v>
      </c>
      <c r="AE14" s="140">
        <f>Depreciation!AC376*conv_2015_2010</f>
        <v>3.0048594899145087</v>
      </c>
      <c r="AF14" s="140">
        <f>Depreciation!AD376*conv_2015_2010</f>
        <v>3.1424291167604417</v>
      </c>
      <c r="AG14" s="140">
        <f>Depreciation!AE376*conv_2015_2010</f>
        <v>2.7623137457354039</v>
      </c>
      <c r="AH14" s="140">
        <f>Depreciation!AF376*conv_2015_2010</f>
        <v>2.0916281648005879</v>
      </c>
      <c r="AI14" s="140">
        <f>Depreciation!AG376*conv_2015_2010</f>
        <v>1.426672380065642</v>
      </c>
      <c r="AJ14" s="140">
        <f>Depreciation!AH376*conv_2015_2010</f>
        <v>0.85471057121502836</v>
      </c>
      <c r="AK14" s="140">
        <f>Depreciation!AI376*conv_2015_2010</f>
        <v>0</v>
      </c>
      <c r="AL14" s="140">
        <f>Depreciation!AJ376*conv_2015_2010</f>
        <v>0</v>
      </c>
      <c r="AM14" s="140">
        <f>Depreciation!AK376*conv_2015_2010</f>
        <v>0</v>
      </c>
      <c r="AN14" s="140">
        <f>Depreciation!AL376*conv_2015_2010</f>
        <v>0</v>
      </c>
      <c r="AO14" s="140">
        <f>Depreciation!AM376*conv_2015_2010</f>
        <v>0</v>
      </c>
      <c r="AP14" s="140">
        <f>Depreciation!AN376*conv_2015_2010</f>
        <v>0</v>
      </c>
      <c r="AQ14" s="140">
        <f>Depreciation!AO376*conv_2015_2010</f>
        <v>0</v>
      </c>
      <c r="AR14" s="140">
        <f>Depreciation!AP376*conv_2015_2010</f>
        <v>0</v>
      </c>
      <c r="AS14" s="140">
        <f>Depreciation!AQ376*conv_2015_2010</f>
        <v>0</v>
      </c>
      <c r="AT14" s="140">
        <f>Depreciation!AR376*conv_2015_2010</f>
        <v>0</v>
      </c>
      <c r="AU14" s="140">
        <f>Depreciation!AS376*conv_2015_2010</f>
        <v>0</v>
      </c>
      <c r="AV14" s="140">
        <f>Depreciation!AT376*conv_2015_2010</f>
        <v>0</v>
      </c>
      <c r="AW14" s="140">
        <f>Depreciation!AU376*conv_2015_2010</f>
        <v>0</v>
      </c>
      <c r="AX14" s="140">
        <f>Depreciation!AV376*conv_2015_2010</f>
        <v>0</v>
      </c>
      <c r="AY14" s="140">
        <f>Depreciation!AW376*conv_2015_2010</f>
        <v>0</v>
      </c>
      <c r="AZ14" s="140">
        <f>Depreciation!AX376*conv_2015_2010</f>
        <v>0</v>
      </c>
      <c r="BA14" s="140">
        <f>Depreciation!AY376*conv_2015_2010</f>
        <v>0</v>
      </c>
      <c r="BB14" s="140">
        <f>Depreciation!AZ376*conv_2015_2010</f>
        <v>0</v>
      </c>
      <c r="BC14" s="140">
        <f>Depreciation!BA376*conv_2015_2010</f>
        <v>0</v>
      </c>
      <c r="BD14" s="140">
        <f>Depreciation!BB376*conv_2015_2010</f>
        <v>0</v>
      </c>
      <c r="BE14" s="140">
        <f>Depreciation!BC376*conv_2015_2010</f>
        <v>0</v>
      </c>
      <c r="BF14" s="140">
        <f>Depreciation!BD376*conv_2015_2010</f>
        <v>0</v>
      </c>
      <c r="BG14" s="140">
        <f>Depreciation!BE376*conv_2015_2010</f>
        <v>0</v>
      </c>
      <c r="BH14" s="140">
        <f>Depreciation!BF376*conv_2015_2010</f>
        <v>0</v>
      </c>
      <c r="BI14" s="140">
        <f>Depreciation!BG376*conv_2015_2010</f>
        <v>0</v>
      </c>
      <c r="BJ14" s="140">
        <f>Depreciation!BH376*conv_2015_2010</f>
        <v>0</v>
      </c>
      <c r="BK14" s="140">
        <f>Depreciation!BI376*conv_2015_2010</f>
        <v>0</v>
      </c>
      <c r="BL14" s="140">
        <f>Depreciation!BJ376*conv_2015_2010</f>
        <v>0</v>
      </c>
      <c r="BM14" s="140">
        <f>Depreciation!BK376*conv_2015_2010</f>
        <v>0</v>
      </c>
      <c r="BN14" s="140">
        <f>Depreciation!BL376*conv_2015_2010</f>
        <v>0</v>
      </c>
      <c r="BO14" s="140">
        <f>Depreciation!BM376*conv_2015_2010</f>
        <v>0</v>
      </c>
      <c r="BP14" s="140">
        <f>Depreciation!BN376*conv_2015_2010</f>
        <v>0</v>
      </c>
      <c r="BQ14" s="140">
        <f>Depreciation!BO376*conv_2015_2010</f>
        <v>0</v>
      </c>
      <c r="BR14" s="140">
        <f>Depreciation!BP376*conv_2015_2010</f>
        <v>0</v>
      </c>
      <c r="BS14" s="140">
        <f>Depreciation!BQ376*conv_2015_2010</f>
        <v>0</v>
      </c>
      <c r="BU14" s="96"/>
      <c r="BV14" s="66"/>
      <c r="BW14" s="74"/>
      <c r="BX14" s="74"/>
      <c r="BY14" s="74"/>
      <c r="BZ14" s="74"/>
      <c r="CA14" s="74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S14" s="64"/>
    </row>
    <row r="15" spans="1:103" s="62" customFormat="1" ht="15">
      <c r="C15" s="105" t="s">
        <v>19</v>
      </c>
      <c r="D15" s="105"/>
      <c r="E15" s="105">
        <f ca="1">Depreciation!J9</f>
        <v>44.956534838200739</v>
      </c>
      <c r="F15" s="105">
        <f ca="1">Depreciation!K9</f>
        <v>50.750967625408961</v>
      </c>
      <c r="G15" s="105">
        <f ca="1">Depreciation!L9</f>
        <v>57.600537605833622</v>
      </c>
      <c r="H15" s="105">
        <f ca="1">Depreciation!M9</f>
        <v>61.906410902815338</v>
      </c>
      <c r="I15" s="105">
        <f ca="1">Depreciation!N9</f>
        <v>63.260010563239078</v>
      </c>
      <c r="J15" s="105">
        <f ca="1">Depreciation!O9</f>
        <v>71.53277691633194</v>
      </c>
      <c r="K15" s="105">
        <f ca="1">Depreciation!P9</f>
        <v>54.918748735989226</v>
      </c>
      <c r="L15" s="105">
        <f ca="1">Depreciation!Q9</f>
        <v>50.355464068119822</v>
      </c>
      <c r="M15" s="105">
        <f ca="1">Depreciation!R9</f>
        <v>48.308145653319301</v>
      </c>
      <c r="N15" s="105">
        <f ca="1">Depreciation!S9</f>
        <v>46.656411639888958</v>
      </c>
      <c r="O15" s="63"/>
      <c r="P15" s="63"/>
      <c r="Q15" s="105">
        <f t="shared" ref="Q15:AV15" si="0">SUM(Q8:Q14)</f>
        <v>81.148601534222138</v>
      </c>
      <c r="R15" s="105">
        <f t="shared" si="0"/>
        <v>62.301225396960014</v>
      </c>
      <c r="S15" s="105">
        <f t="shared" si="0"/>
        <v>57.12451920487014</v>
      </c>
      <c r="T15" s="105">
        <f t="shared" si="0"/>
        <v>54.801989122602471</v>
      </c>
      <c r="U15" s="105">
        <f t="shared" si="0"/>
        <v>52.928220046740165</v>
      </c>
      <c r="V15" s="141">
        <f t="shared" si="0"/>
        <v>49.498100534023401</v>
      </c>
      <c r="W15" s="141">
        <f t="shared" si="0"/>
        <v>46.89388583420579</v>
      </c>
      <c r="X15" s="141">
        <f t="shared" si="0"/>
        <v>46.175958503271147</v>
      </c>
      <c r="Y15" s="141">
        <f t="shared" si="0"/>
        <v>46.075733407829368</v>
      </c>
      <c r="Z15" s="141">
        <f t="shared" si="0"/>
        <v>46.031682619909731</v>
      </c>
      <c r="AA15" s="141">
        <f t="shared" si="0"/>
        <v>45.626652979598965</v>
      </c>
      <c r="AB15" s="141">
        <f t="shared" si="0"/>
        <v>45.626652979598965</v>
      </c>
      <c r="AC15" s="141">
        <f t="shared" si="0"/>
        <v>45.626652979598965</v>
      </c>
      <c r="AD15" s="141">
        <f t="shared" si="0"/>
        <v>45.626652979598965</v>
      </c>
      <c r="AE15" s="141">
        <f t="shared" si="0"/>
        <v>45.643284668272791</v>
      </c>
      <c r="AF15" s="141">
        <f t="shared" si="0"/>
        <v>45.780854295118722</v>
      </c>
      <c r="AG15" s="141">
        <f t="shared" si="0"/>
        <v>37.827695946396865</v>
      </c>
      <c r="AH15" s="141">
        <f t="shared" si="0"/>
        <v>17.294064675527757</v>
      </c>
      <c r="AI15" s="141">
        <f t="shared" si="0"/>
        <v>16.629108890792811</v>
      </c>
      <c r="AJ15" s="141">
        <f t="shared" si="0"/>
        <v>16.057147081942198</v>
      </c>
      <c r="AK15" s="141">
        <f t="shared" si="0"/>
        <v>15.202436510727168</v>
      </c>
      <c r="AL15" s="141">
        <f t="shared" si="0"/>
        <v>15.202436510727168</v>
      </c>
      <c r="AM15" s="141">
        <f t="shared" si="0"/>
        <v>15.202436510727168</v>
      </c>
      <c r="AN15" s="141">
        <f t="shared" si="0"/>
        <v>14.497552759225131</v>
      </c>
      <c r="AO15" s="141">
        <f t="shared" si="0"/>
        <v>10.020926341488391</v>
      </c>
      <c r="AP15" s="141">
        <f t="shared" si="0"/>
        <v>10.020926341488391</v>
      </c>
      <c r="AQ15" s="141">
        <f t="shared" si="0"/>
        <v>10.020926341488391</v>
      </c>
      <c r="AR15" s="141">
        <f t="shared" si="0"/>
        <v>10.020926341488391</v>
      </c>
      <c r="AS15" s="141">
        <f t="shared" si="0"/>
        <v>10.020926341488391</v>
      </c>
      <c r="AT15" s="141">
        <f t="shared" si="0"/>
        <v>10.020926341488391</v>
      </c>
      <c r="AU15" s="141">
        <f t="shared" si="0"/>
        <v>10.020926341488391</v>
      </c>
      <c r="AV15" s="141">
        <f t="shared" si="0"/>
        <v>10.020926341488391</v>
      </c>
      <c r="AW15" s="141">
        <f t="shared" ref="AW15:BS15" si="1">SUM(AW8:AW14)</f>
        <v>10.020926341488391</v>
      </c>
      <c r="AX15" s="141">
        <f t="shared" si="1"/>
        <v>10.020926341488391</v>
      </c>
      <c r="AY15" s="141">
        <f t="shared" si="1"/>
        <v>10.020926341488391</v>
      </c>
      <c r="AZ15" s="141">
        <f t="shared" si="1"/>
        <v>10.020926341488391</v>
      </c>
      <c r="BA15" s="141">
        <f t="shared" si="1"/>
        <v>10.020926341488391</v>
      </c>
      <c r="BB15" s="141">
        <f t="shared" si="1"/>
        <v>10.020926341488391</v>
      </c>
      <c r="BC15" s="141">
        <f t="shared" si="1"/>
        <v>10.020926341488391</v>
      </c>
      <c r="BD15" s="141">
        <f t="shared" si="1"/>
        <v>9.9915952614862409</v>
      </c>
      <c r="BE15" s="141">
        <f t="shared" si="1"/>
        <v>9.760851962269367</v>
      </c>
      <c r="BF15" s="141">
        <f t="shared" si="1"/>
        <v>9.2437285416524464</v>
      </c>
      <c r="BG15" s="141">
        <f t="shared" si="1"/>
        <v>8.7796781153994559</v>
      </c>
      <c r="BH15" s="141">
        <f t="shared" si="1"/>
        <v>8.1772578787945669</v>
      </c>
      <c r="BI15" s="141">
        <f t="shared" si="1"/>
        <v>7.4970172993421667</v>
      </c>
      <c r="BJ15" s="141">
        <f t="shared" si="1"/>
        <v>7.6275349513407713</v>
      </c>
      <c r="BK15" s="141">
        <f t="shared" si="1"/>
        <v>6.0173702154367144</v>
      </c>
      <c r="BL15" s="141">
        <f t="shared" si="1"/>
        <v>4.7315435890059696</v>
      </c>
      <c r="BM15" s="141">
        <f t="shared" si="1"/>
        <v>3.2025670474126593</v>
      </c>
      <c r="BN15" s="141">
        <f t="shared" si="1"/>
        <v>1.5628588896143718</v>
      </c>
      <c r="BO15" s="141">
        <f t="shared" si="1"/>
        <v>2.8263224112890242E-2</v>
      </c>
      <c r="BP15" s="141">
        <f t="shared" si="1"/>
        <v>0</v>
      </c>
      <c r="BQ15" s="141">
        <f t="shared" si="1"/>
        <v>0</v>
      </c>
      <c r="BR15" s="141">
        <f t="shared" si="1"/>
        <v>0</v>
      </c>
      <c r="BS15" s="141">
        <f t="shared" si="1"/>
        <v>0</v>
      </c>
      <c r="BT15" s="63"/>
      <c r="BU15" s="97">
        <f ca="1">SUM(J15:N15)-SUM(J8:N14)</f>
        <v>0</v>
      </c>
      <c r="BV15" s="63"/>
      <c r="BW15" s="63"/>
      <c r="BX15" s="63"/>
      <c r="BY15" s="63"/>
      <c r="BZ15" s="63"/>
      <c r="CA15" s="63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S15" s="64"/>
    </row>
    <row r="16" spans="1:103" s="62" customFormat="1">
      <c r="C16" s="110" t="s">
        <v>53</v>
      </c>
      <c r="D16" s="110"/>
      <c r="E16" s="110"/>
      <c r="F16" s="110"/>
      <c r="G16" s="110"/>
      <c r="H16" s="110"/>
      <c r="I16" s="110"/>
      <c r="J16" s="110">
        <f ca="1">NPV(Inputs!O20, J15:N15)</f>
        <v>247.6340542983292</v>
      </c>
      <c r="K16" s="110"/>
      <c r="L16" s="110"/>
      <c r="M16" s="110"/>
      <c r="N16" s="110"/>
      <c r="O16" s="111"/>
      <c r="P16" s="111"/>
      <c r="Q16" s="142">
        <f>NPV(Inputs!O20, Q15:U15)</f>
        <v>280.92236964410415</v>
      </c>
      <c r="R16" s="106"/>
      <c r="S16" s="106"/>
      <c r="T16" s="106"/>
      <c r="U16" s="106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97"/>
      <c r="BV16" s="68"/>
      <c r="BW16" s="68"/>
      <c r="BX16" s="68"/>
      <c r="BY16" s="68"/>
      <c r="BZ16" s="68"/>
      <c r="CA16" s="68"/>
    </row>
    <row r="17" spans="5:73" s="62" customFormat="1">
      <c r="E17" s="74"/>
      <c r="F17" s="74"/>
      <c r="BU17" s="97"/>
    </row>
    <row r="23" spans="5:73">
      <c r="M23" s="218"/>
      <c r="N23" s="219"/>
      <c r="O23" s="219"/>
      <c r="P23" s="220"/>
      <c r="Q23" s="221" t="s">
        <v>68</v>
      </c>
      <c r="R23" s="221" t="s">
        <v>69</v>
      </c>
      <c r="S23" s="222" t="s">
        <v>70</v>
      </c>
      <c r="T23" s="223"/>
    </row>
    <row r="24" spans="5:73">
      <c r="M24" s="224" t="str">
        <f t="shared" ref="M24:M30" si="2">C8</f>
        <v>Subtransmission</v>
      </c>
      <c r="N24" s="225"/>
      <c r="O24" s="225"/>
      <c r="P24" s="226"/>
      <c r="Q24" s="227">
        <f>SUM(Q8:BS8)</f>
        <v>255.26264081492826</v>
      </c>
      <c r="R24" s="227">
        <f>Inputs!N143</f>
        <v>254.40117796465276</v>
      </c>
      <c r="S24" s="227">
        <f>R24-Q24</f>
        <v>-0.86146285027550107</v>
      </c>
      <c r="T24" s="228">
        <f>IF(Q24=0,1,(1+S24/Q24))</f>
        <v>0.9966251902451323</v>
      </c>
      <c r="V24" s="217"/>
    </row>
    <row r="25" spans="5:73">
      <c r="M25" s="224" t="str">
        <f t="shared" si="2"/>
        <v>Distribution system assets</v>
      </c>
      <c r="N25" s="225"/>
      <c r="O25" s="225"/>
      <c r="P25" s="226"/>
      <c r="Q25" s="227">
        <f t="shared" ref="Q25:Q30" si="3">SUM(Q9:BS9)</f>
        <v>794.66387816124904</v>
      </c>
      <c r="R25" s="227">
        <f>Inputs!N144</f>
        <v>791.4039294525827</v>
      </c>
      <c r="S25" s="227">
        <f t="shared" ref="S25:S30" si="4">R25-Q25</f>
        <v>-3.259948708666343</v>
      </c>
      <c r="T25" s="228">
        <f t="shared" ref="T25:T31" si="5">IF(Q25=0,1,(1+S25/Q25))</f>
        <v>0.99589770115610454</v>
      </c>
      <c r="V25" s="217"/>
    </row>
    <row r="26" spans="5:73">
      <c r="M26" s="224" t="str">
        <f t="shared" si="2"/>
        <v>Standard metering</v>
      </c>
      <c r="N26" s="225"/>
      <c r="O26" s="225"/>
      <c r="P26" s="226"/>
      <c r="Q26" s="227">
        <f t="shared" si="3"/>
        <v>3.0438376394851516E-2</v>
      </c>
      <c r="R26" s="227">
        <f>Inputs!N145</f>
        <v>-4.986855099649419E-2</v>
      </c>
      <c r="S26" s="227">
        <f t="shared" si="4"/>
        <v>-8.0306927391345706E-2</v>
      </c>
      <c r="T26" s="228">
        <f t="shared" si="5"/>
        <v>-1.638344645903294</v>
      </c>
      <c r="V26" s="217"/>
    </row>
    <row r="27" spans="5:73">
      <c r="M27" s="224" t="str">
        <f t="shared" si="2"/>
        <v>Public lighting</v>
      </c>
      <c r="N27" s="225"/>
      <c r="O27" s="225"/>
      <c r="P27" s="226"/>
      <c r="Q27" s="227">
        <f t="shared" si="3"/>
        <v>7.1857252037755437</v>
      </c>
      <c r="R27" s="227">
        <f>Inputs!N146</f>
        <v>7.1292722727342479</v>
      </c>
      <c r="S27" s="227">
        <f t="shared" si="4"/>
        <v>-5.6452931041295784E-2</v>
      </c>
      <c r="T27" s="228">
        <f t="shared" si="5"/>
        <v>0.99214373922737342</v>
      </c>
      <c r="V27" s="217"/>
    </row>
    <row r="28" spans="5:73">
      <c r="M28" s="224" t="str">
        <f t="shared" si="2"/>
        <v>SCADA/Network control</v>
      </c>
      <c r="N28" s="225"/>
      <c r="O28" s="225"/>
      <c r="P28" s="226"/>
      <c r="Q28" s="227">
        <f t="shared" si="3"/>
        <v>5.9911813116012711</v>
      </c>
      <c r="R28" s="227">
        <f>Inputs!N147</f>
        <v>6.0139866330443459</v>
      </c>
      <c r="S28" s="227">
        <f t="shared" si="4"/>
        <v>2.2805321443074789E-2</v>
      </c>
      <c r="T28" s="228">
        <f t="shared" si="5"/>
        <v>1.0038064816030379</v>
      </c>
      <c r="V28" s="217"/>
    </row>
    <row r="29" spans="5:73">
      <c r="M29" s="224" t="str">
        <f t="shared" si="2"/>
        <v>Non-network general assets - IT</v>
      </c>
      <c r="N29" s="225"/>
      <c r="O29" s="225"/>
      <c r="P29" s="226"/>
      <c r="Q29" s="227">
        <f t="shared" si="3"/>
        <v>55.179180600405161</v>
      </c>
      <c r="R29" s="227">
        <f>Inputs!N148</f>
        <v>54.82705451355617</v>
      </c>
      <c r="S29" s="227">
        <f t="shared" si="4"/>
        <v>-0.35212608684899038</v>
      </c>
      <c r="T29" s="228">
        <f t="shared" si="5"/>
        <v>0.99361849735683816</v>
      </c>
      <c r="V29" s="217"/>
    </row>
    <row r="30" spans="5:73">
      <c r="M30" s="224" t="str">
        <f t="shared" si="2"/>
        <v>Non-network general assets - Other</v>
      </c>
      <c r="N30" s="225"/>
      <c r="O30" s="225"/>
      <c r="P30" s="226"/>
      <c r="Q30" s="227">
        <f t="shared" si="3"/>
        <v>73.44466360232903</v>
      </c>
      <c r="R30" s="227">
        <f>Inputs!N149</f>
        <v>73.286315353728057</v>
      </c>
      <c r="S30" s="227">
        <f t="shared" si="4"/>
        <v>-0.15834824860097285</v>
      </c>
      <c r="T30" s="228">
        <f t="shared" si="5"/>
        <v>0.99784397884292375</v>
      </c>
      <c r="V30" s="217"/>
    </row>
    <row r="31" spans="5:73">
      <c r="M31" s="229"/>
      <c r="N31" s="230"/>
      <c r="O31" s="230"/>
      <c r="P31" s="231"/>
      <c r="Q31" s="232">
        <f>SUM(Q24:Q30)</f>
        <v>1191.7577080706828</v>
      </c>
      <c r="R31" s="232">
        <f>SUM(R24:R30)</f>
        <v>1187.0118676393017</v>
      </c>
      <c r="S31" s="232">
        <f>R31-Q31</f>
        <v>-4.7458404313811116</v>
      </c>
      <c r="T31" s="233">
        <f t="shared" si="5"/>
        <v>0.99601778079617875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CN3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2.75"/>
  <cols>
    <col min="1" max="1" width="2.375" style="181" customWidth="1"/>
    <col min="2" max="2" width="3.875" style="181" customWidth="1"/>
    <col min="3" max="3" width="37.5" style="181" customWidth="1"/>
    <col min="4" max="5" width="4" style="181" customWidth="1"/>
    <col min="6" max="60" width="10.625" style="181" customWidth="1"/>
    <col min="61" max="61" width="15" style="181" customWidth="1"/>
    <col min="62" max="62" width="10.5" style="181" customWidth="1"/>
    <col min="63" max="63" width="7.375" style="181" customWidth="1"/>
    <col min="64" max="68" width="10.625" style="181" customWidth="1"/>
    <col min="69" max="16384" width="9" style="181"/>
  </cols>
  <sheetData>
    <row r="1" spans="1:92" s="172" customFormat="1" ht="18.75"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</row>
    <row r="2" spans="1:92" s="172" customFormat="1" ht="18.75">
      <c r="A2" s="174" t="s">
        <v>73</v>
      </c>
      <c r="D2" s="175"/>
      <c r="E2" s="175"/>
      <c r="F2" s="175"/>
      <c r="G2" s="175"/>
      <c r="H2" s="175"/>
      <c r="I2" s="175"/>
      <c r="J2" s="175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5"/>
      <c r="BJ2" s="175"/>
      <c r="BK2" s="175"/>
      <c r="BL2" s="175"/>
      <c r="BM2" s="175"/>
      <c r="BN2" s="175"/>
      <c r="BO2" s="175"/>
    </row>
    <row r="3" spans="1:92" s="172" customFormat="1" ht="18.75">
      <c r="D3" s="177"/>
      <c r="E3" s="177"/>
      <c r="F3" s="177"/>
      <c r="G3" s="177"/>
      <c r="H3" s="177"/>
      <c r="I3" s="177"/>
      <c r="J3" s="177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7"/>
      <c r="BJ3" s="175"/>
      <c r="BK3" s="175"/>
      <c r="BL3" s="177"/>
      <c r="BM3" s="177"/>
      <c r="BN3" s="177"/>
      <c r="BO3" s="177"/>
    </row>
    <row r="4" spans="1:92" s="172" customFormat="1" ht="18.75">
      <c r="D4" s="177"/>
      <c r="E4" s="177"/>
      <c r="F4" s="179" t="s">
        <v>46</v>
      </c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77"/>
      <c r="BJ4" s="175"/>
      <c r="BK4" s="175"/>
      <c r="BL4" s="177"/>
      <c r="BM4" s="177"/>
      <c r="BN4" s="177"/>
      <c r="BO4" s="177"/>
    </row>
    <row r="5" spans="1:92" ht="18.75">
      <c r="B5" s="172"/>
      <c r="C5" s="172"/>
      <c r="D5" s="177"/>
      <c r="E5" s="177"/>
      <c r="F5" s="182">
        <f>Depreciation!O5</f>
        <v>2016</v>
      </c>
      <c r="G5" s="182">
        <f>Depreciation!P5</f>
        <v>2017</v>
      </c>
      <c r="H5" s="182">
        <f>Depreciation!Q5</f>
        <v>2018</v>
      </c>
      <c r="I5" s="182">
        <f>Depreciation!R5</f>
        <v>2019</v>
      </c>
      <c r="J5" s="182">
        <f>Depreciation!S5</f>
        <v>2020</v>
      </c>
      <c r="K5" s="183">
        <f>Depreciation!T5</f>
        <v>2021</v>
      </c>
      <c r="L5" s="183">
        <f>Depreciation!U5</f>
        <v>2022</v>
      </c>
      <c r="M5" s="183">
        <f>Depreciation!V5</f>
        <v>2023</v>
      </c>
      <c r="N5" s="183">
        <f>Depreciation!W5</f>
        <v>2024</v>
      </c>
      <c r="O5" s="183">
        <f>Depreciation!X5</f>
        <v>2025</v>
      </c>
      <c r="P5" s="183">
        <f>Depreciation!Y5</f>
        <v>2026</v>
      </c>
      <c r="Q5" s="183">
        <f>Depreciation!Z5</f>
        <v>2027</v>
      </c>
      <c r="R5" s="183">
        <f>Depreciation!AA5</f>
        <v>2028</v>
      </c>
      <c r="S5" s="183">
        <f>Depreciation!AB5</f>
        <v>2029</v>
      </c>
      <c r="T5" s="183">
        <f>Depreciation!AC5</f>
        <v>2030</v>
      </c>
      <c r="U5" s="183">
        <f>Depreciation!AD5</f>
        <v>2031</v>
      </c>
      <c r="V5" s="183">
        <f>Depreciation!AE5</f>
        <v>2032</v>
      </c>
      <c r="W5" s="183">
        <f>Depreciation!AF5</f>
        <v>2033</v>
      </c>
      <c r="X5" s="183">
        <f>Depreciation!AG5</f>
        <v>2034</v>
      </c>
      <c r="Y5" s="183">
        <f>Depreciation!AH5</f>
        <v>2035</v>
      </c>
      <c r="Z5" s="183">
        <f>Depreciation!AI5</f>
        <v>2036</v>
      </c>
      <c r="AA5" s="183">
        <f>Depreciation!AJ5</f>
        <v>2037</v>
      </c>
      <c r="AB5" s="183">
        <f>Depreciation!AK5</f>
        <v>2038</v>
      </c>
      <c r="AC5" s="183">
        <f>Depreciation!AL5</f>
        <v>2039</v>
      </c>
      <c r="AD5" s="183">
        <f>Depreciation!AM5</f>
        <v>2040</v>
      </c>
      <c r="AE5" s="183">
        <f>Depreciation!AN5</f>
        <v>2041</v>
      </c>
      <c r="AF5" s="183">
        <f>Depreciation!AO5</f>
        <v>2042</v>
      </c>
      <c r="AG5" s="183">
        <f>Depreciation!AP5</f>
        <v>2043</v>
      </c>
      <c r="AH5" s="183">
        <f>Depreciation!AQ5</f>
        <v>2044</v>
      </c>
      <c r="AI5" s="183">
        <f>Depreciation!AR5</f>
        <v>2045</v>
      </c>
      <c r="AJ5" s="183">
        <f>Depreciation!AS5</f>
        <v>2046</v>
      </c>
      <c r="AK5" s="183">
        <f>Depreciation!AT5</f>
        <v>2047</v>
      </c>
      <c r="AL5" s="183">
        <f>Depreciation!AU5</f>
        <v>2048</v>
      </c>
      <c r="AM5" s="183">
        <f>Depreciation!AV5</f>
        <v>2049</v>
      </c>
      <c r="AN5" s="183">
        <f>Depreciation!AW5</f>
        <v>2050</v>
      </c>
      <c r="AO5" s="183">
        <f>Depreciation!AX5</f>
        <v>2051</v>
      </c>
      <c r="AP5" s="183">
        <f>Depreciation!AY5</f>
        <v>2052</v>
      </c>
      <c r="AQ5" s="183">
        <f>Depreciation!AZ5</f>
        <v>2053</v>
      </c>
      <c r="AR5" s="183">
        <f>Depreciation!BA5</f>
        <v>2054</v>
      </c>
      <c r="AS5" s="183">
        <f>Depreciation!BB5</f>
        <v>2055</v>
      </c>
      <c r="AT5" s="183">
        <f>Depreciation!BC5</f>
        <v>2056</v>
      </c>
      <c r="AU5" s="183">
        <f>Depreciation!BD5</f>
        <v>2057</v>
      </c>
      <c r="AV5" s="183">
        <f>Depreciation!BE5</f>
        <v>2058</v>
      </c>
      <c r="AW5" s="183">
        <f>Depreciation!BF5</f>
        <v>2059</v>
      </c>
      <c r="AX5" s="183">
        <f>Depreciation!BG5</f>
        <v>2060</v>
      </c>
      <c r="AY5" s="183">
        <f>Depreciation!BH5</f>
        <v>2061</v>
      </c>
      <c r="AZ5" s="183">
        <f>Depreciation!BI5</f>
        <v>2062</v>
      </c>
      <c r="BA5" s="183">
        <f>Depreciation!BJ5</f>
        <v>2063</v>
      </c>
      <c r="BB5" s="183">
        <f>Depreciation!BK5</f>
        <v>2064</v>
      </c>
      <c r="BC5" s="183">
        <f>Depreciation!BL5</f>
        <v>2065</v>
      </c>
      <c r="BD5" s="183">
        <f>Depreciation!BM5</f>
        <v>2066</v>
      </c>
      <c r="BE5" s="183">
        <f>Depreciation!BN5</f>
        <v>2067</v>
      </c>
      <c r="BF5" s="183">
        <f>Depreciation!BO5</f>
        <v>2068</v>
      </c>
      <c r="BG5" s="183">
        <f>Depreciation!BP5</f>
        <v>2069</v>
      </c>
      <c r="BH5" s="183">
        <f>Depreciation!BQ5</f>
        <v>2070</v>
      </c>
      <c r="BI5" s="177"/>
      <c r="BJ5" s="184" t="s">
        <v>12</v>
      </c>
      <c r="BK5" s="175"/>
      <c r="BL5" s="177"/>
      <c r="BM5" s="177"/>
      <c r="BN5" s="177"/>
      <c r="BO5" s="177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</row>
    <row r="6" spans="1:92" ht="18.75">
      <c r="B6" s="172"/>
      <c r="C6" s="172"/>
      <c r="D6" s="177"/>
      <c r="E6" s="177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77"/>
      <c r="BJ6" s="186" t="e">
        <f>SUM(BJ7:BJ21)</f>
        <v>#REF!</v>
      </c>
      <c r="BK6" s="175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</row>
    <row r="7" spans="1:92" ht="18.75">
      <c r="C7" s="187" t="s">
        <v>71</v>
      </c>
      <c r="D7" s="177"/>
      <c r="E7" s="177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77"/>
      <c r="BJ7" s="186"/>
      <c r="BK7" s="188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</row>
    <row r="8" spans="1:92" s="189" customFormat="1">
      <c r="B8" s="190"/>
      <c r="C8" s="175" t="str">
        <f>Depreciation!B17</f>
        <v>Subtransmission</v>
      </c>
      <c r="F8" s="189">
        <f>PTRM_comparison!Q8*PTRM_comparison!$T24</f>
        <v>8.2266906283638921</v>
      </c>
      <c r="G8" s="189">
        <f>PTRM_comparison!R8*PTRM_comparison!$T24</f>
        <v>8.2266906283638921</v>
      </c>
      <c r="H8" s="189">
        <f>PTRM_comparison!S8*PTRM_comparison!$T24</f>
        <v>8.2266906283638921</v>
      </c>
      <c r="I8" s="189">
        <f>PTRM_comparison!T8*PTRM_comparison!$T24</f>
        <v>8.2266906283638921</v>
      </c>
      <c r="J8" s="189">
        <f>PTRM_comparison!U8*PTRM_comparison!$T24</f>
        <v>8.2266906283638921</v>
      </c>
      <c r="K8" s="189">
        <f>PTRM_comparison!V8*PTRM_comparison!$T24</f>
        <v>8.2266906283638921</v>
      </c>
      <c r="L8" s="189">
        <f>PTRM_comparison!W8*PTRM_comparison!$T24</f>
        <v>8.2266906283638921</v>
      </c>
      <c r="M8" s="189">
        <f>PTRM_comparison!X8*PTRM_comparison!$T24</f>
        <v>8.2266906283638921</v>
      </c>
      <c r="N8" s="189">
        <f>PTRM_comparison!Y8*PTRM_comparison!$T24</f>
        <v>8.2266906283638921</v>
      </c>
      <c r="O8" s="189">
        <f>PTRM_comparison!Z8*PTRM_comparison!$T24</f>
        <v>8.2266906283638921</v>
      </c>
      <c r="P8" s="189">
        <f>PTRM_comparison!AA8*PTRM_comparison!$T24</f>
        <v>8.2266906283638921</v>
      </c>
      <c r="Q8" s="189">
        <f>PTRM_comparison!AB8*PTRM_comparison!$T24</f>
        <v>8.2266906283638921</v>
      </c>
      <c r="R8" s="189">
        <f>PTRM_comparison!AC8*PTRM_comparison!$T24</f>
        <v>8.2266906283638921</v>
      </c>
      <c r="S8" s="189">
        <f>PTRM_comparison!AD8*PTRM_comparison!$T24</f>
        <v>8.2266906283638921</v>
      </c>
      <c r="T8" s="189">
        <f>PTRM_comparison!AE8*PTRM_comparison!$T24</f>
        <v>8.2266906283638921</v>
      </c>
      <c r="U8" s="189">
        <f>PTRM_comparison!AF8*PTRM_comparison!$T24</f>
        <v>8.2266906283638921</v>
      </c>
      <c r="V8" s="189">
        <f>PTRM_comparison!AG8*PTRM_comparison!$T24</f>
        <v>8.2266906283638921</v>
      </c>
      <c r="W8" s="189">
        <f>PTRM_comparison!AH8*PTRM_comparison!$T24</f>
        <v>8.2266906283638921</v>
      </c>
      <c r="X8" s="189">
        <f>PTRM_comparison!AI8*PTRM_comparison!$T24</f>
        <v>8.2266906283638921</v>
      </c>
      <c r="Y8" s="189">
        <f>PTRM_comparison!AJ8*PTRM_comparison!$T24</f>
        <v>8.2266906283638921</v>
      </c>
      <c r="Z8" s="189">
        <f>PTRM_comparison!AK8*PTRM_comparison!$T24</f>
        <v>8.2266906283638921</v>
      </c>
      <c r="AA8" s="189">
        <f>PTRM_comparison!AL8*PTRM_comparison!$T24</f>
        <v>8.2266906283638921</v>
      </c>
      <c r="AB8" s="189">
        <f>PTRM_comparison!AM8*PTRM_comparison!$T24</f>
        <v>8.2266906283638921</v>
      </c>
      <c r="AC8" s="189">
        <f>PTRM_comparison!AN8*PTRM_comparison!$T24</f>
        <v>7.5241857254224733</v>
      </c>
      <c r="AD8" s="189">
        <f>PTRM_comparison!AO8*PTRM_comparison!$T24</f>
        <v>3.0626670701892098</v>
      </c>
      <c r="AE8" s="189">
        <f>PTRM_comparison!AP8*PTRM_comparison!$T24</f>
        <v>3.0626670701892098</v>
      </c>
      <c r="AF8" s="189">
        <f>PTRM_comparison!AQ8*PTRM_comparison!$T24</f>
        <v>3.0626670701892098</v>
      </c>
      <c r="AG8" s="189">
        <f>PTRM_comparison!AR8*PTRM_comparison!$T24</f>
        <v>3.0626670701892098</v>
      </c>
      <c r="AH8" s="189">
        <f>PTRM_comparison!AS8*PTRM_comparison!$T24</f>
        <v>3.0626670701892098</v>
      </c>
      <c r="AI8" s="189">
        <f>PTRM_comparison!AT8*PTRM_comparison!$T24</f>
        <v>3.0626670701892098</v>
      </c>
      <c r="AJ8" s="189">
        <f>PTRM_comparison!AU8*PTRM_comparison!$T24</f>
        <v>3.0626670701892098</v>
      </c>
      <c r="AK8" s="189">
        <f>PTRM_comparison!AV8*PTRM_comparison!$T24</f>
        <v>3.0626670701892098</v>
      </c>
      <c r="AL8" s="189">
        <f>PTRM_comparison!AW8*PTRM_comparison!$T24</f>
        <v>3.0626670701892098</v>
      </c>
      <c r="AM8" s="189">
        <f>PTRM_comparison!AX8*PTRM_comparison!$T24</f>
        <v>3.0626670701892098</v>
      </c>
      <c r="AN8" s="189">
        <f>PTRM_comparison!AY8*PTRM_comparison!$T24</f>
        <v>3.0626670701892098</v>
      </c>
      <c r="AO8" s="189">
        <f>PTRM_comparison!AZ8*PTRM_comparison!$T24</f>
        <v>3.0626670701892098</v>
      </c>
      <c r="AP8" s="189">
        <f>PTRM_comparison!BA8*PTRM_comparison!$T24</f>
        <v>3.0626670701892098</v>
      </c>
      <c r="AQ8" s="189">
        <f>PTRM_comparison!BB8*PTRM_comparison!$T24</f>
        <v>3.0626670701892098</v>
      </c>
      <c r="AR8" s="189">
        <f>PTRM_comparison!BC8*PTRM_comparison!$T24</f>
        <v>3.0626670701892098</v>
      </c>
      <c r="AS8" s="189">
        <f>PTRM_comparison!BD8*PTRM_comparison!$T24</f>
        <v>3.0334349770019706</v>
      </c>
      <c r="AT8" s="189">
        <f>PTRM_comparison!BE8*PTRM_comparison!$T24</f>
        <v>2.803470392522164</v>
      </c>
      <c r="AU8" s="189">
        <f>PTRM_comparison!BF8*PTRM_comparison!$T24</f>
        <v>2.2880921650696129</v>
      </c>
      <c r="AV8" s="189">
        <f>PTRM_comparison!BG8*PTRM_comparison!$T24</f>
        <v>1.8256078207218904</v>
      </c>
      <c r="AW8" s="189">
        <f>PTRM_comparison!BH8*PTRM_comparison!$T24</f>
        <v>1.2252206378080257</v>
      </c>
      <c r="AX8" s="189">
        <f>PTRM_comparison!BI8*PTRM_comparison!$T24</f>
        <v>0.54727574089881892</v>
      </c>
      <c r="AY8" s="189">
        <f>PTRM_comparison!BJ8*PTRM_comparison!$T24</f>
        <v>0</v>
      </c>
      <c r="AZ8" s="189">
        <f>PTRM_comparison!BK8*PTRM_comparison!$T24</f>
        <v>0</v>
      </c>
      <c r="BA8" s="189">
        <f>PTRM_comparison!BL8*PTRM_comparison!$T24</f>
        <v>0</v>
      </c>
      <c r="BB8" s="189">
        <f>PTRM_comparison!BM8*PTRM_comparison!$T24</f>
        <v>0</v>
      </c>
      <c r="BC8" s="189">
        <f>PTRM_comparison!BN8*PTRM_comparison!$T24</f>
        <v>0</v>
      </c>
      <c r="BD8" s="189">
        <f>PTRM_comparison!BO8*PTRM_comparison!$T24</f>
        <v>0</v>
      </c>
      <c r="BE8" s="189">
        <f>PTRM_comparison!BP8*PTRM_comparison!$T24</f>
        <v>0</v>
      </c>
      <c r="BF8" s="189">
        <f>PTRM_comparison!BQ8*PTRM_comparison!$T24</f>
        <v>0</v>
      </c>
      <c r="BG8" s="189">
        <f>PTRM_comparison!BR8*PTRM_comparison!$T24</f>
        <v>0</v>
      </c>
      <c r="BH8" s="189">
        <f>PTRM_comparison!BS8*PTRM_comparison!$T24</f>
        <v>0</v>
      </c>
      <c r="BI8" s="177"/>
      <c r="BJ8" s="186"/>
      <c r="BK8" s="190"/>
      <c r="BL8" s="191"/>
      <c r="BM8" s="191"/>
      <c r="BN8" s="191"/>
      <c r="BO8" s="191"/>
      <c r="BP8" s="191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H8" s="192"/>
    </row>
    <row r="9" spans="1:92" s="189" customFormat="1">
      <c r="B9" s="190"/>
      <c r="C9" s="191" t="str">
        <f>Depreciation!B69</f>
        <v>Distribution system assets</v>
      </c>
      <c r="F9" s="189">
        <f>PTRM_comparison!Q9*PTRM_comparison!$T25</f>
        <v>34.24282408139949</v>
      </c>
      <c r="G9" s="189">
        <f>PTRM_comparison!R9*PTRM_comparison!$T25</f>
        <v>34.24282408139949</v>
      </c>
      <c r="H9" s="189">
        <f>PTRM_comparison!S9*PTRM_comparison!$T25</f>
        <v>34.24282408139949</v>
      </c>
      <c r="I9" s="189">
        <f>PTRM_comparison!T9*PTRM_comparison!$T25</f>
        <v>34.24282408139949</v>
      </c>
      <c r="J9" s="189">
        <f>PTRM_comparison!U9*PTRM_comparison!$T25</f>
        <v>34.24282408139949</v>
      </c>
      <c r="K9" s="189">
        <f>PTRM_comparison!V9*PTRM_comparison!$T25</f>
        <v>34.24282408139949</v>
      </c>
      <c r="L9" s="189">
        <f>PTRM_comparison!W9*PTRM_comparison!$T25</f>
        <v>34.24282408139949</v>
      </c>
      <c r="M9" s="189">
        <f>PTRM_comparison!X9*PTRM_comparison!$T25</f>
        <v>34.24282408139949</v>
      </c>
      <c r="N9" s="189">
        <f>PTRM_comparison!Y9*PTRM_comparison!$T25</f>
        <v>34.24282408139949</v>
      </c>
      <c r="O9" s="189">
        <f>PTRM_comparison!Z9*PTRM_comparison!$T25</f>
        <v>34.24282408139949</v>
      </c>
      <c r="P9" s="189">
        <f>PTRM_comparison!AA9*PTRM_comparison!$T25</f>
        <v>34.24282408139949</v>
      </c>
      <c r="Q9" s="189">
        <f>PTRM_comparison!AB9*PTRM_comparison!$T25</f>
        <v>34.24282408139949</v>
      </c>
      <c r="R9" s="189">
        <f>PTRM_comparison!AC9*PTRM_comparison!$T25</f>
        <v>34.24282408139949</v>
      </c>
      <c r="S9" s="189">
        <f>PTRM_comparison!AD9*PTRM_comparison!$T25</f>
        <v>34.24282408139949</v>
      </c>
      <c r="T9" s="189">
        <f>PTRM_comparison!AE9*PTRM_comparison!$T25</f>
        <v>34.24282408139949</v>
      </c>
      <c r="U9" s="189">
        <f>PTRM_comparison!AF9*PTRM_comparison!$T25</f>
        <v>34.24282408139949</v>
      </c>
      <c r="V9" s="189">
        <f>PTRM_comparison!AG9*PTRM_comparison!$T25</f>
        <v>26.700847989154848</v>
      </c>
      <c r="W9" s="189">
        <f>PTRM_comparison!AH9*PTRM_comparison!$T25</f>
        <v>6.9193860383607309</v>
      </c>
      <c r="X9" s="189">
        <f>PTRM_comparison!AI9*PTRM_comparison!$T25</f>
        <v>6.9193860383607309</v>
      </c>
      <c r="Y9" s="189">
        <f>PTRM_comparison!AJ9*PTRM_comparison!$T25</f>
        <v>6.9193860383607309</v>
      </c>
      <c r="Z9" s="189">
        <f>PTRM_comparison!AK9*PTRM_comparison!$T25</f>
        <v>6.9193860383607309</v>
      </c>
      <c r="AA9" s="189">
        <f>PTRM_comparison!AL9*PTRM_comparison!$T25</f>
        <v>6.9193860383607309</v>
      </c>
      <c r="AB9" s="189">
        <f>PTRM_comparison!AM9*PTRM_comparison!$T25</f>
        <v>6.9193860383607309</v>
      </c>
      <c r="AC9" s="189">
        <f>PTRM_comparison!AN9*PTRM_comparison!$T25</f>
        <v>6.9193860383607309</v>
      </c>
      <c r="AD9" s="189">
        <f>PTRM_comparison!AO9*PTRM_comparison!$T25</f>
        <v>6.9193860383607309</v>
      </c>
      <c r="AE9" s="189">
        <f>PTRM_comparison!AP9*PTRM_comparison!$T25</f>
        <v>6.9193860383607309</v>
      </c>
      <c r="AF9" s="189">
        <f>PTRM_comparison!AQ9*PTRM_comparison!$T25</f>
        <v>6.9193860383607309</v>
      </c>
      <c r="AG9" s="189">
        <f>PTRM_comparison!AR9*PTRM_comparison!$T25</f>
        <v>6.9193860383607309</v>
      </c>
      <c r="AH9" s="189">
        <f>PTRM_comparison!AS9*PTRM_comparison!$T25</f>
        <v>6.9193860383607309</v>
      </c>
      <c r="AI9" s="189">
        <f>PTRM_comparison!AT9*PTRM_comparison!$T25</f>
        <v>6.9193860383607309</v>
      </c>
      <c r="AJ9" s="189">
        <f>PTRM_comparison!AU9*PTRM_comparison!$T25</f>
        <v>6.9193860383607309</v>
      </c>
      <c r="AK9" s="189">
        <f>PTRM_comparison!AV9*PTRM_comparison!$T25</f>
        <v>6.9193860383607309</v>
      </c>
      <c r="AL9" s="189">
        <f>PTRM_comparison!AW9*PTRM_comparison!$T25</f>
        <v>6.9193860383607309</v>
      </c>
      <c r="AM9" s="189">
        <f>PTRM_comparison!AX9*PTRM_comparison!$T25</f>
        <v>6.9193860383607309</v>
      </c>
      <c r="AN9" s="189">
        <f>PTRM_comparison!AY9*PTRM_comparison!$T25</f>
        <v>6.9193860383607309</v>
      </c>
      <c r="AO9" s="189">
        <f>PTRM_comparison!AZ9*PTRM_comparison!$T25</f>
        <v>6.9193860383607309</v>
      </c>
      <c r="AP9" s="189">
        <f>PTRM_comparison!BA9*PTRM_comparison!$T25</f>
        <v>6.9193860383607309</v>
      </c>
      <c r="AQ9" s="189">
        <f>PTRM_comparison!BB9*PTRM_comparison!$T25</f>
        <v>6.9193860383607309</v>
      </c>
      <c r="AR9" s="189">
        <f>PTRM_comparison!BC9*PTRM_comparison!$T25</f>
        <v>6.9193860383607309</v>
      </c>
      <c r="AS9" s="189">
        <f>PTRM_comparison!BD9*PTRM_comparison!$T25</f>
        <v>6.9193860383607309</v>
      </c>
      <c r="AT9" s="189">
        <f>PTRM_comparison!BE9*PTRM_comparison!$T25</f>
        <v>6.9193860383607309</v>
      </c>
      <c r="AU9" s="189">
        <f>PTRM_comparison!BF9*PTRM_comparison!$T25</f>
        <v>6.9193860383607309</v>
      </c>
      <c r="AV9" s="189">
        <f>PTRM_comparison!BG9*PTRM_comparison!$T25</f>
        <v>6.9193860383607309</v>
      </c>
      <c r="AW9" s="189">
        <f>PTRM_comparison!BH9*PTRM_comparison!$T25</f>
        <v>6.9193860383607309</v>
      </c>
      <c r="AX9" s="189">
        <f>PTRM_comparison!BI9*PTRM_comparison!$T25</f>
        <v>6.9193860383607309</v>
      </c>
      <c r="AY9" s="189">
        <f>PTRM_comparison!BJ9*PTRM_comparison!$T25</f>
        <v>7.5962445235281137</v>
      </c>
      <c r="AZ9" s="189">
        <f>PTRM_comparison!BK9*PTRM_comparison!$T25</f>
        <v>5.9926851645586376</v>
      </c>
      <c r="BA9" s="189">
        <f>PTRM_comparison!BL9*PTRM_comparison!$T25</f>
        <v>4.7121333832109498</v>
      </c>
      <c r="BB9" s="189">
        <f>PTRM_comparison!BM9*PTRM_comparison!$T25</f>
        <v>3.1894291603165605</v>
      </c>
      <c r="BC9" s="189">
        <f>PTRM_comparison!BN9*PTRM_comparison!$T25</f>
        <v>1.5564475753983351</v>
      </c>
      <c r="BD9" s="189">
        <f>PTRM_comparison!BO9*PTRM_comparison!$T25</f>
        <v>2.8147279921287176E-2</v>
      </c>
      <c r="BE9" s="189">
        <f>PTRM_comparison!BP9*PTRM_comparison!$T25</f>
        <v>0</v>
      </c>
      <c r="BF9" s="189">
        <f>PTRM_comparison!BQ9*PTRM_comparison!$T25</f>
        <v>0</v>
      </c>
      <c r="BG9" s="189">
        <f>PTRM_comparison!BR9*PTRM_comparison!$T25</f>
        <v>0</v>
      </c>
      <c r="BH9" s="189">
        <f>PTRM_comparison!BS9*PTRM_comparison!$T25</f>
        <v>0</v>
      </c>
      <c r="BJ9" s="186"/>
      <c r="BK9" s="190"/>
      <c r="BL9" s="191"/>
      <c r="BM9" s="191"/>
      <c r="BN9" s="191"/>
      <c r="BO9" s="191"/>
      <c r="BP9" s="191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H9" s="192"/>
    </row>
    <row r="10" spans="1:92" s="189" customFormat="1">
      <c r="B10" s="190"/>
      <c r="C10" s="191" t="str">
        <f>Depreciation!B121</f>
        <v>Standard metering</v>
      </c>
      <c r="F10" s="189">
        <f>PTRM_comparison!Q10*PTRM_comparison!$T26</f>
        <v>-4.986855099649419E-2</v>
      </c>
      <c r="G10" s="189">
        <f>PTRM_comparison!R10*PTRM_comparison!$T26</f>
        <v>0</v>
      </c>
      <c r="H10" s="189">
        <f>PTRM_comparison!S10*PTRM_comparison!$T26</f>
        <v>0</v>
      </c>
      <c r="I10" s="189">
        <f>PTRM_comparison!T10*PTRM_comparison!$T26</f>
        <v>0</v>
      </c>
      <c r="J10" s="189">
        <f>PTRM_comparison!U10*PTRM_comparison!$T26</f>
        <v>0</v>
      </c>
      <c r="K10" s="189">
        <f>PTRM_comparison!V10*PTRM_comparison!$T26</f>
        <v>0</v>
      </c>
      <c r="L10" s="189">
        <f>PTRM_comparison!W10*PTRM_comparison!$T26</f>
        <v>0</v>
      </c>
      <c r="M10" s="189">
        <f>PTRM_comparison!X10*PTRM_comparison!$T26</f>
        <v>0</v>
      </c>
      <c r="N10" s="189">
        <f>PTRM_comparison!Y10*PTRM_comparison!$T26</f>
        <v>0</v>
      </c>
      <c r="O10" s="189">
        <f>PTRM_comparison!Z10*PTRM_comparison!$T26</f>
        <v>0</v>
      </c>
      <c r="P10" s="189">
        <f>PTRM_comparison!AA10*PTRM_comparison!$T26</f>
        <v>0</v>
      </c>
      <c r="Q10" s="189">
        <f>PTRM_comparison!AB10*PTRM_comparison!$T26</f>
        <v>0</v>
      </c>
      <c r="R10" s="189">
        <f>PTRM_comparison!AC10*PTRM_comparison!$T26</f>
        <v>0</v>
      </c>
      <c r="S10" s="189">
        <f>PTRM_comparison!AD10*PTRM_comparison!$T26</f>
        <v>0</v>
      </c>
      <c r="T10" s="189">
        <f>PTRM_comparison!AE10*PTRM_comparison!$T26</f>
        <v>0</v>
      </c>
      <c r="U10" s="189">
        <f>PTRM_comparison!AF10*PTRM_comparison!$T26</f>
        <v>0</v>
      </c>
      <c r="V10" s="189">
        <f>PTRM_comparison!AG10*PTRM_comparison!$T26</f>
        <v>0</v>
      </c>
      <c r="W10" s="189">
        <f>PTRM_comparison!AH10*PTRM_comparison!$T26</f>
        <v>0</v>
      </c>
      <c r="X10" s="189">
        <f>PTRM_comparison!AI10*PTRM_comparison!$T26</f>
        <v>0</v>
      </c>
      <c r="Y10" s="189">
        <f>PTRM_comparison!AJ10*PTRM_comparison!$T26</f>
        <v>0</v>
      </c>
      <c r="Z10" s="189">
        <f>PTRM_comparison!AK10*PTRM_comparison!$T26</f>
        <v>0</v>
      </c>
      <c r="AA10" s="189">
        <f>PTRM_comparison!AL10*PTRM_comparison!$T26</f>
        <v>0</v>
      </c>
      <c r="AB10" s="189">
        <f>PTRM_comparison!AM10*PTRM_comparison!$T26</f>
        <v>0</v>
      </c>
      <c r="AC10" s="189">
        <f>PTRM_comparison!AN10*PTRM_comparison!$T26</f>
        <v>0</v>
      </c>
      <c r="AD10" s="189">
        <f>PTRM_comparison!AO10*PTRM_comparison!$T26</f>
        <v>0</v>
      </c>
      <c r="AE10" s="189">
        <f>PTRM_comparison!AP10*PTRM_comparison!$T26</f>
        <v>0</v>
      </c>
      <c r="AF10" s="189">
        <f>PTRM_comparison!AQ10*PTRM_comparison!$T26</f>
        <v>0</v>
      </c>
      <c r="AG10" s="189">
        <f>PTRM_comparison!AR10*PTRM_comparison!$T26</f>
        <v>0</v>
      </c>
      <c r="AH10" s="189">
        <f>PTRM_comparison!AS10*PTRM_comparison!$T26</f>
        <v>0</v>
      </c>
      <c r="AI10" s="189">
        <f>PTRM_comparison!AT10*PTRM_comparison!$T26</f>
        <v>0</v>
      </c>
      <c r="AJ10" s="189">
        <f>PTRM_comparison!AU10*PTRM_comparison!$T26</f>
        <v>0</v>
      </c>
      <c r="AK10" s="189">
        <f>PTRM_comparison!AV10*PTRM_comparison!$T26</f>
        <v>0</v>
      </c>
      <c r="AL10" s="189">
        <f>PTRM_comparison!AW10*PTRM_comparison!$T26</f>
        <v>0</v>
      </c>
      <c r="AM10" s="189">
        <f>PTRM_comparison!AX10*PTRM_comparison!$T26</f>
        <v>0</v>
      </c>
      <c r="AN10" s="189">
        <f>PTRM_comparison!AY10*PTRM_comparison!$T26</f>
        <v>0</v>
      </c>
      <c r="AO10" s="189">
        <f>PTRM_comparison!AZ10*PTRM_comparison!$T26</f>
        <v>0</v>
      </c>
      <c r="AP10" s="189">
        <f>PTRM_comparison!BA10*PTRM_comparison!$T26</f>
        <v>0</v>
      </c>
      <c r="AQ10" s="189">
        <f>PTRM_comparison!BB10*PTRM_comparison!$T26</f>
        <v>0</v>
      </c>
      <c r="AR10" s="189">
        <f>PTRM_comparison!BC10*PTRM_comparison!$T26</f>
        <v>0</v>
      </c>
      <c r="AS10" s="189">
        <f>PTRM_comparison!BD10*PTRM_comparison!$T26</f>
        <v>0</v>
      </c>
      <c r="AT10" s="189">
        <f>PTRM_comparison!BE10*PTRM_comparison!$T26</f>
        <v>0</v>
      </c>
      <c r="AU10" s="189">
        <f>PTRM_comparison!BF10*PTRM_comparison!$T26</f>
        <v>0</v>
      </c>
      <c r="AV10" s="189">
        <f>PTRM_comparison!BG10*PTRM_comparison!$T26</f>
        <v>0</v>
      </c>
      <c r="AW10" s="189">
        <f>PTRM_comparison!BH10*PTRM_comparison!$T26</f>
        <v>0</v>
      </c>
      <c r="AX10" s="189">
        <f>PTRM_comparison!BI10*PTRM_comparison!$T26</f>
        <v>0</v>
      </c>
      <c r="AY10" s="189">
        <f>PTRM_comparison!BJ10*PTRM_comparison!$T26</f>
        <v>0</v>
      </c>
      <c r="AZ10" s="189">
        <f>PTRM_comparison!BK10*PTRM_comparison!$T26</f>
        <v>0</v>
      </c>
      <c r="BA10" s="189">
        <f>PTRM_comparison!BL10*PTRM_comparison!$T26</f>
        <v>0</v>
      </c>
      <c r="BB10" s="189">
        <f>PTRM_comparison!BM10*PTRM_comparison!$T26</f>
        <v>0</v>
      </c>
      <c r="BC10" s="189">
        <f>PTRM_comparison!BN10*PTRM_comparison!$T26</f>
        <v>0</v>
      </c>
      <c r="BD10" s="189">
        <f>PTRM_comparison!BO10*PTRM_comparison!$T26</f>
        <v>0</v>
      </c>
      <c r="BE10" s="189">
        <f>PTRM_comparison!BP10*PTRM_comparison!$T26</f>
        <v>0</v>
      </c>
      <c r="BF10" s="189">
        <f>PTRM_comparison!BQ10*PTRM_comparison!$T26</f>
        <v>0</v>
      </c>
      <c r="BG10" s="189">
        <f>PTRM_comparison!BR10*PTRM_comparison!$T26</f>
        <v>0</v>
      </c>
      <c r="BH10" s="189">
        <f>PTRM_comparison!BS10*PTRM_comparison!$T26</f>
        <v>0</v>
      </c>
      <c r="BJ10" s="186"/>
      <c r="BK10" s="190"/>
      <c r="BL10" s="191"/>
      <c r="BM10" s="191"/>
      <c r="BN10" s="191"/>
      <c r="BO10" s="191"/>
      <c r="BP10" s="191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0"/>
      <c r="CB10" s="190"/>
      <c r="CC10" s="190"/>
      <c r="CD10" s="190"/>
      <c r="CE10" s="190"/>
      <c r="CH10" s="192"/>
    </row>
    <row r="11" spans="1:92" s="189" customFormat="1">
      <c r="B11" s="190"/>
      <c r="C11" s="191" t="str">
        <f>Depreciation!B173</f>
        <v>Public lighting</v>
      </c>
      <c r="F11" s="189">
        <f>PTRM_comparison!Q11*PTRM_comparison!$T27</f>
        <v>1.4155327081758591</v>
      </c>
      <c r="G11" s="189">
        <f>PTRM_comparison!R11*PTRM_comparison!$T27</f>
        <v>1.4155327081758591</v>
      </c>
      <c r="H11" s="189">
        <f>PTRM_comparison!S11*PTRM_comparison!$T27</f>
        <v>1.4155327081758591</v>
      </c>
      <c r="I11" s="189">
        <f>PTRM_comparison!T11*PTRM_comparison!$T27</f>
        <v>1.4155327081758591</v>
      </c>
      <c r="J11" s="189">
        <f>PTRM_comparison!U11*PTRM_comparison!$T27</f>
        <v>1.4155327081758591</v>
      </c>
      <c r="K11" s="189">
        <f>PTRM_comparison!V11*PTRM_comparison!$T27</f>
        <v>5.1608731854952204E-2</v>
      </c>
      <c r="L11" s="189">
        <f>PTRM_comparison!W11*PTRM_comparison!$T27</f>
        <v>0</v>
      </c>
      <c r="M11" s="189">
        <f>PTRM_comparison!X11*PTRM_comparison!$T27</f>
        <v>0</v>
      </c>
      <c r="N11" s="189">
        <f>PTRM_comparison!Y11*PTRM_comparison!$T27</f>
        <v>0</v>
      </c>
      <c r="O11" s="189">
        <f>PTRM_comparison!Z11*PTRM_comparison!$T27</f>
        <v>0</v>
      </c>
      <c r="P11" s="189">
        <f>PTRM_comparison!AA11*PTRM_comparison!$T27</f>
        <v>0</v>
      </c>
      <c r="Q11" s="189">
        <f>PTRM_comparison!AB11*PTRM_comparison!$T27</f>
        <v>0</v>
      </c>
      <c r="R11" s="189">
        <f>PTRM_comparison!AC11*PTRM_comparison!$T27</f>
        <v>0</v>
      </c>
      <c r="S11" s="189">
        <f>PTRM_comparison!AD11*PTRM_comparison!$T27</f>
        <v>0</v>
      </c>
      <c r="T11" s="189">
        <f>PTRM_comparison!AE11*PTRM_comparison!$T27</f>
        <v>0</v>
      </c>
      <c r="U11" s="189">
        <f>PTRM_comparison!AF11*PTRM_comparison!$T27</f>
        <v>0</v>
      </c>
      <c r="V11" s="189">
        <f>PTRM_comparison!AG11*PTRM_comparison!$T27</f>
        <v>0</v>
      </c>
      <c r="W11" s="189">
        <f>PTRM_comparison!AH11*PTRM_comparison!$T27</f>
        <v>0</v>
      </c>
      <c r="X11" s="189">
        <f>PTRM_comparison!AI11*PTRM_comparison!$T27</f>
        <v>0</v>
      </c>
      <c r="Y11" s="189">
        <f>PTRM_comparison!AJ11*PTRM_comparison!$T27</f>
        <v>0</v>
      </c>
      <c r="Z11" s="189">
        <f>PTRM_comparison!AK11*PTRM_comparison!$T27</f>
        <v>0</v>
      </c>
      <c r="AA11" s="189">
        <f>PTRM_comparison!AL11*PTRM_comparison!$T27</f>
        <v>0</v>
      </c>
      <c r="AB11" s="189">
        <f>PTRM_comparison!AM11*PTRM_comparison!$T27</f>
        <v>0</v>
      </c>
      <c r="AC11" s="189">
        <f>PTRM_comparison!AN11*PTRM_comparison!$T27</f>
        <v>0</v>
      </c>
      <c r="AD11" s="189">
        <f>PTRM_comparison!AO11*PTRM_comparison!$T27</f>
        <v>0</v>
      </c>
      <c r="AE11" s="189">
        <f>PTRM_comparison!AP11*PTRM_comparison!$T27</f>
        <v>0</v>
      </c>
      <c r="AF11" s="189">
        <f>PTRM_comparison!AQ11*PTRM_comparison!$T27</f>
        <v>0</v>
      </c>
      <c r="AG11" s="189">
        <f>PTRM_comparison!AR11*PTRM_comparison!$T27</f>
        <v>0</v>
      </c>
      <c r="AH11" s="189">
        <f>PTRM_comparison!AS11*PTRM_comparison!$T27</f>
        <v>0</v>
      </c>
      <c r="AI11" s="189">
        <f>PTRM_comparison!AT11*PTRM_comparison!$T27</f>
        <v>0</v>
      </c>
      <c r="AJ11" s="189">
        <f>PTRM_comparison!AU11*PTRM_comparison!$T27</f>
        <v>0</v>
      </c>
      <c r="AK11" s="189">
        <f>PTRM_comparison!AV11*PTRM_comparison!$T27</f>
        <v>0</v>
      </c>
      <c r="AL11" s="189">
        <f>PTRM_comparison!AW11*PTRM_comparison!$T27</f>
        <v>0</v>
      </c>
      <c r="AM11" s="189">
        <f>PTRM_comparison!AX11*PTRM_comparison!$T27</f>
        <v>0</v>
      </c>
      <c r="AN11" s="189">
        <f>PTRM_comparison!AY11*PTRM_comparison!$T27</f>
        <v>0</v>
      </c>
      <c r="AO11" s="189">
        <f>PTRM_comparison!AZ11*PTRM_comparison!$T27</f>
        <v>0</v>
      </c>
      <c r="AP11" s="189">
        <f>PTRM_comparison!BA11*PTRM_comparison!$T27</f>
        <v>0</v>
      </c>
      <c r="AQ11" s="189">
        <f>PTRM_comparison!BB11*PTRM_comparison!$T27</f>
        <v>0</v>
      </c>
      <c r="AR11" s="189">
        <f>PTRM_comparison!BC11*PTRM_comparison!$T27</f>
        <v>0</v>
      </c>
      <c r="AS11" s="189">
        <f>PTRM_comparison!BD11*PTRM_comparison!$T27</f>
        <v>0</v>
      </c>
      <c r="AT11" s="189">
        <f>PTRM_comparison!BE11*PTRM_comparison!$T27</f>
        <v>0</v>
      </c>
      <c r="AU11" s="189">
        <f>PTRM_comparison!BF11*PTRM_comparison!$T27</f>
        <v>0</v>
      </c>
      <c r="AV11" s="189">
        <f>PTRM_comparison!BG11*PTRM_comparison!$T27</f>
        <v>0</v>
      </c>
      <c r="AW11" s="189">
        <f>PTRM_comparison!BH11*PTRM_comparison!$T27</f>
        <v>0</v>
      </c>
      <c r="AX11" s="189">
        <f>PTRM_comparison!BI11*PTRM_comparison!$T27</f>
        <v>0</v>
      </c>
      <c r="AY11" s="189">
        <f>PTRM_comparison!BJ11*PTRM_comparison!$T27</f>
        <v>0</v>
      </c>
      <c r="AZ11" s="189">
        <f>PTRM_comparison!BK11*PTRM_comparison!$T27</f>
        <v>0</v>
      </c>
      <c r="BA11" s="189">
        <f>PTRM_comparison!BL11*PTRM_comparison!$T27</f>
        <v>0</v>
      </c>
      <c r="BB11" s="189">
        <f>PTRM_comparison!BM11*PTRM_comparison!$T27</f>
        <v>0</v>
      </c>
      <c r="BC11" s="189">
        <f>PTRM_comparison!BN11*PTRM_comparison!$T27</f>
        <v>0</v>
      </c>
      <c r="BD11" s="189">
        <f>PTRM_comparison!BO11*PTRM_comparison!$T27</f>
        <v>0</v>
      </c>
      <c r="BE11" s="189">
        <f>PTRM_comparison!BP11*PTRM_comparison!$T27</f>
        <v>0</v>
      </c>
      <c r="BF11" s="189">
        <f>PTRM_comparison!BQ11*PTRM_comparison!$T27</f>
        <v>0</v>
      </c>
      <c r="BG11" s="189">
        <f>PTRM_comparison!BR11*PTRM_comparison!$T27</f>
        <v>0</v>
      </c>
      <c r="BH11" s="189">
        <f>PTRM_comparison!BS11*PTRM_comparison!$T27</f>
        <v>0</v>
      </c>
      <c r="BJ11" s="186"/>
      <c r="BK11" s="190"/>
      <c r="BL11" s="191"/>
      <c r="BM11" s="191"/>
      <c r="BN11" s="191"/>
      <c r="BO11" s="191"/>
      <c r="BP11" s="191"/>
      <c r="BQ11" s="190"/>
      <c r="BR11" s="190"/>
      <c r="BS11" s="190"/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H11" s="192"/>
    </row>
    <row r="12" spans="1:92" s="189" customFormat="1">
      <c r="B12" s="190"/>
      <c r="C12" s="191" t="str">
        <f>Depreciation!B225</f>
        <v>SCADA/Network control</v>
      </c>
      <c r="F12" s="189">
        <f>PTRM_comparison!Q12*PTRM_comparison!$T28</f>
        <v>0.65921491148524025</v>
      </c>
      <c r="G12" s="189">
        <f>PTRM_comparison!R12*PTRM_comparison!$T28</f>
        <v>0.65921491148524025</v>
      </c>
      <c r="H12" s="189">
        <f>PTRM_comparison!S12*PTRM_comparison!$T28</f>
        <v>0.65921491148524025</v>
      </c>
      <c r="I12" s="189">
        <f>PTRM_comparison!T12*PTRM_comparison!$T28</f>
        <v>0.65921491148524025</v>
      </c>
      <c r="J12" s="189">
        <f>PTRM_comparison!U12*PTRM_comparison!$T28</f>
        <v>0.65921491148524025</v>
      </c>
      <c r="K12" s="189">
        <f>PTRM_comparison!V12*PTRM_comparison!$T28</f>
        <v>0.66203494426704723</v>
      </c>
      <c r="L12" s="189">
        <f>PTRM_comparison!W12*PTRM_comparison!$T28</f>
        <v>0.6471194635045705</v>
      </c>
      <c r="M12" s="189">
        <f>PTRM_comparison!X12*PTRM_comparison!$T28</f>
        <v>0.55139644504248753</v>
      </c>
      <c r="N12" s="189">
        <f>PTRM_comparison!Y12*PTRM_comparison!$T28</f>
        <v>0.45078984461874833</v>
      </c>
      <c r="O12" s="189">
        <f>PTRM_comparison!Z12*PTRM_comparison!$T28</f>
        <v>0.40657137818529082</v>
      </c>
      <c r="P12" s="189">
        <f>PTRM_comparison!AA12*PTRM_comparison!$T28</f>
        <v>0</v>
      </c>
      <c r="Q12" s="189">
        <f>PTRM_comparison!AB12*PTRM_comparison!$T28</f>
        <v>0</v>
      </c>
      <c r="R12" s="189">
        <f>PTRM_comparison!AC12*PTRM_comparison!$T28</f>
        <v>0</v>
      </c>
      <c r="S12" s="189">
        <f>PTRM_comparison!AD12*PTRM_comparison!$T28</f>
        <v>0</v>
      </c>
      <c r="T12" s="189">
        <f>PTRM_comparison!AE12*PTRM_comparison!$T28</f>
        <v>0</v>
      </c>
      <c r="U12" s="189">
        <f>PTRM_comparison!AF12*PTRM_comparison!$T28</f>
        <v>0</v>
      </c>
      <c r="V12" s="189">
        <f>PTRM_comparison!AG12*PTRM_comparison!$T28</f>
        <v>0</v>
      </c>
      <c r="W12" s="189">
        <f>PTRM_comparison!AH12*PTRM_comparison!$T28</f>
        <v>0</v>
      </c>
      <c r="X12" s="189">
        <f>PTRM_comparison!AI12*PTRM_comparison!$T28</f>
        <v>0</v>
      </c>
      <c r="Y12" s="189">
        <f>PTRM_comparison!AJ12*PTRM_comparison!$T28</f>
        <v>0</v>
      </c>
      <c r="Z12" s="189">
        <f>PTRM_comparison!AK12*PTRM_comparison!$T28</f>
        <v>0</v>
      </c>
      <c r="AA12" s="189">
        <f>PTRM_comparison!AL12*PTRM_comparison!$T28</f>
        <v>0</v>
      </c>
      <c r="AB12" s="189">
        <f>PTRM_comparison!AM12*PTRM_comparison!$T28</f>
        <v>0</v>
      </c>
      <c r="AC12" s="189">
        <f>PTRM_comparison!AN12*PTRM_comparison!$T28</f>
        <v>0</v>
      </c>
      <c r="AD12" s="189">
        <f>PTRM_comparison!AO12*PTRM_comparison!$T28</f>
        <v>0</v>
      </c>
      <c r="AE12" s="189">
        <f>PTRM_comparison!AP12*PTRM_comparison!$T28</f>
        <v>0</v>
      </c>
      <c r="AF12" s="189">
        <f>PTRM_comparison!AQ12*PTRM_comparison!$T28</f>
        <v>0</v>
      </c>
      <c r="AG12" s="189">
        <f>PTRM_comparison!AR12*PTRM_comparison!$T28</f>
        <v>0</v>
      </c>
      <c r="AH12" s="189">
        <f>PTRM_comparison!AS12*PTRM_comparison!$T28</f>
        <v>0</v>
      </c>
      <c r="AI12" s="189">
        <f>PTRM_comparison!AT12*PTRM_comparison!$T28</f>
        <v>0</v>
      </c>
      <c r="AJ12" s="189">
        <f>PTRM_comparison!AU12*PTRM_comparison!$T28</f>
        <v>0</v>
      </c>
      <c r="AK12" s="189">
        <f>PTRM_comparison!AV12*PTRM_comparison!$T28</f>
        <v>0</v>
      </c>
      <c r="AL12" s="189">
        <f>PTRM_comparison!AW12*PTRM_comparison!$T28</f>
        <v>0</v>
      </c>
      <c r="AM12" s="189">
        <f>PTRM_comparison!AX12*PTRM_comparison!$T28</f>
        <v>0</v>
      </c>
      <c r="AN12" s="189">
        <f>PTRM_comparison!AY12*PTRM_comparison!$T28</f>
        <v>0</v>
      </c>
      <c r="AO12" s="189">
        <f>PTRM_comparison!AZ12*PTRM_comparison!$T28</f>
        <v>0</v>
      </c>
      <c r="AP12" s="189">
        <f>PTRM_comparison!BA12*PTRM_comparison!$T28</f>
        <v>0</v>
      </c>
      <c r="AQ12" s="189">
        <f>PTRM_comparison!BB12*PTRM_comparison!$T28</f>
        <v>0</v>
      </c>
      <c r="AR12" s="189">
        <f>PTRM_comparison!BC12*PTRM_comparison!$T28</f>
        <v>0</v>
      </c>
      <c r="AS12" s="189">
        <f>PTRM_comparison!BD12*PTRM_comparison!$T28</f>
        <v>0</v>
      </c>
      <c r="AT12" s="189">
        <f>PTRM_comparison!BE12*PTRM_comparison!$T28</f>
        <v>0</v>
      </c>
      <c r="AU12" s="189">
        <f>PTRM_comparison!BF12*PTRM_comparison!$T28</f>
        <v>0</v>
      </c>
      <c r="AV12" s="189">
        <f>PTRM_comparison!BG12*PTRM_comparison!$T28</f>
        <v>0</v>
      </c>
      <c r="AW12" s="189">
        <f>PTRM_comparison!BH12*PTRM_comparison!$T28</f>
        <v>0</v>
      </c>
      <c r="AX12" s="189">
        <f>PTRM_comparison!BI12*PTRM_comparison!$T28</f>
        <v>0</v>
      </c>
      <c r="AY12" s="189">
        <f>PTRM_comparison!BJ12*PTRM_comparison!$T28</f>
        <v>0</v>
      </c>
      <c r="AZ12" s="189">
        <f>PTRM_comparison!BK12*PTRM_comparison!$T28</f>
        <v>0</v>
      </c>
      <c r="BA12" s="189">
        <f>PTRM_comparison!BL12*PTRM_comparison!$T28</f>
        <v>0</v>
      </c>
      <c r="BB12" s="189">
        <f>PTRM_comparison!BM12*PTRM_comparison!$T28</f>
        <v>0</v>
      </c>
      <c r="BC12" s="189">
        <f>PTRM_comparison!BN12*PTRM_comparison!$T28</f>
        <v>0</v>
      </c>
      <c r="BD12" s="189">
        <f>PTRM_comparison!BO12*PTRM_comparison!$T28</f>
        <v>0</v>
      </c>
      <c r="BE12" s="189">
        <f>PTRM_comparison!BP12*PTRM_comparison!$T28</f>
        <v>0</v>
      </c>
      <c r="BF12" s="189">
        <f>PTRM_comparison!BQ12*PTRM_comparison!$T28</f>
        <v>0</v>
      </c>
      <c r="BG12" s="189">
        <f>PTRM_comparison!BR12*PTRM_comparison!$T28</f>
        <v>0</v>
      </c>
      <c r="BH12" s="189">
        <f>PTRM_comparison!BS12*PTRM_comparison!$T28</f>
        <v>0</v>
      </c>
      <c r="BJ12" s="186"/>
      <c r="BK12" s="190"/>
      <c r="BL12" s="191"/>
      <c r="BM12" s="191"/>
      <c r="BN12" s="191"/>
      <c r="BO12" s="191"/>
      <c r="BP12" s="191"/>
      <c r="BQ12" s="190"/>
      <c r="BR12" s="190"/>
      <c r="BS12" s="190"/>
      <c r="BT12" s="190"/>
      <c r="BU12" s="190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H12" s="192"/>
    </row>
    <row r="13" spans="1:92" s="189" customFormat="1">
      <c r="B13" s="190"/>
      <c r="C13" s="191" t="str">
        <f>Depreciation!B277</f>
        <v>Non-network general assets - IT</v>
      </c>
      <c r="F13" s="189">
        <f>PTRM_comparison!Q13*PTRM_comparison!$T29</f>
        <v>30.262974293767016</v>
      </c>
      <c r="G13" s="189">
        <f>PTRM_comparison!R13*PTRM_comparison!$T29</f>
        <v>11.56611687095694</v>
      </c>
      <c r="H13" s="189">
        <f>PTRM_comparison!S13*PTRM_comparison!$T29</f>
        <v>6.4224458431147564</v>
      </c>
      <c r="I13" s="189">
        <f>PTRM_comparison!T13*PTRM_comparison!$T29</f>
        <v>4.1147369927059065</v>
      </c>
      <c r="J13" s="189">
        <f>PTRM_comparison!U13*PTRM_comparison!$T29</f>
        <v>2.252925379153885</v>
      </c>
      <c r="K13" s="189">
        <f>PTRM_comparison!V13*PTRM_comparison!$T29</f>
        <v>0.20785513385767007</v>
      </c>
      <c r="L13" s="189">
        <f>PTRM_comparison!W13*PTRM_comparison!$T29</f>
        <v>0</v>
      </c>
      <c r="M13" s="189">
        <f>PTRM_comparison!X13*PTRM_comparison!$T29</f>
        <v>0</v>
      </c>
      <c r="N13" s="189">
        <f>PTRM_comparison!Y13*PTRM_comparison!$T29</f>
        <v>0</v>
      </c>
      <c r="O13" s="189">
        <f>PTRM_comparison!Z13*PTRM_comparison!$T29</f>
        <v>0</v>
      </c>
      <c r="P13" s="189">
        <f>PTRM_comparison!AA13*PTRM_comparison!$T29</f>
        <v>0</v>
      </c>
      <c r="Q13" s="189">
        <f>PTRM_comparison!AB13*PTRM_comparison!$T29</f>
        <v>0</v>
      </c>
      <c r="R13" s="189">
        <f>PTRM_comparison!AC13*PTRM_comparison!$T29</f>
        <v>0</v>
      </c>
      <c r="S13" s="189">
        <f>PTRM_comparison!AD13*PTRM_comparison!$T29</f>
        <v>0</v>
      </c>
      <c r="T13" s="189">
        <f>PTRM_comparison!AE13*PTRM_comparison!$T29</f>
        <v>0</v>
      </c>
      <c r="U13" s="189">
        <f>PTRM_comparison!AF13*PTRM_comparison!$T29</f>
        <v>0</v>
      </c>
      <c r="V13" s="189">
        <f>PTRM_comparison!AG13*PTRM_comparison!$T29</f>
        <v>0</v>
      </c>
      <c r="W13" s="189">
        <f>PTRM_comparison!AH13*PTRM_comparison!$T29</f>
        <v>0</v>
      </c>
      <c r="X13" s="189">
        <f>PTRM_comparison!AI13*PTRM_comparison!$T29</f>
        <v>0</v>
      </c>
      <c r="Y13" s="189">
        <f>PTRM_comparison!AJ13*PTRM_comparison!$T29</f>
        <v>0</v>
      </c>
      <c r="Z13" s="189">
        <f>PTRM_comparison!AK13*PTRM_comparison!$T29</f>
        <v>0</v>
      </c>
      <c r="AA13" s="189">
        <f>PTRM_comparison!AL13*PTRM_comparison!$T29</f>
        <v>0</v>
      </c>
      <c r="AB13" s="189">
        <f>PTRM_comparison!AM13*PTRM_comparison!$T29</f>
        <v>0</v>
      </c>
      <c r="AC13" s="189">
        <f>PTRM_comparison!AN13*PTRM_comparison!$T29</f>
        <v>0</v>
      </c>
      <c r="AD13" s="189">
        <f>PTRM_comparison!AO13*PTRM_comparison!$T29</f>
        <v>0</v>
      </c>
      <c r="AE13" s="189">
        <f>PTRM_comparison!AP13*PTRM_comparison!$T29</f>
        <v>0</v>
      </c>
      <c r="AF13" s="189">
        <f>PTRM_comparison!AQ13*PTRM_comparison!$T29</f>
        <v>0</v>
      </c>
      <c r="AG13" s="189">
        <f>PTRM_comparison!AR13*PTRM_comparison!$T29</f>
        <v>0</v>
      </c>
      <c r="AH13" s="189">
        <f>PTRM_comparison!AS13*PTRM_comparison!$T29</f>
        <v>0</v>
      </c>
      <c r="AI13" s="189">
        <f>PTRM_comparison!AT13*PTRM_comparison!$T29</f>
        <v>0</v>
      </c>
      <c r="AJ13" s="189">
        <f>PTRM_comparison!AU13*PTRM_comparison!$T29</f>
        <v>0</v>
      </c>
      <c r="AK13" s="189">
        <f>PTRM_comparison!AV13*PTRM_comparison!$T29</f>
        <v>0</v>
      </c>
      <c r="AL13" s="189">
        <f>PTRM_comparison!AW13*PTRM_comparison!$T29</f>
        <v>0</v>
      </c>
      <c r="AM13" s="189">
        <f>PTRM_comparison!AX13*PTRM_comparison!$T29</f>
        <v>0</v>
      </c>
      <c r="AN13" s="189">
        <f>PTRM_comparison!AY13*PTRM_comparison!$T29</f>
        <v>0</v>
      </c>
      <c r="AO13" s="189">
        <f>PTRM_comparison!AZ13*PTRM_comparison!$T29</f>
        <v>0</v>
      </c>
      <c r="AP13" s="189">
        <f>PTRM_comparison!BA13*PTRM_comparison!$T29</f>
        <v>0</v>
      </c>
      <c r="AQ13" s="189">
        <f>PTRM_comparison!BB13*PTRM_comparison!$T29</f>
        <v>0</v>
      </c>
      <c r="AR13" s="189">
        <f>PTRM_comparison!BC13*PTRM_comparison!$T29</f>
        <v>0</v>
      </c>
      <c r="AS13" s="189">
        <f>PTRM_comparison!BD13*PTRM_comparison!$T29</f>
        <v>0</v>
      </c>
      <c r="AT13" s="189">
        <f>PTRM_comparison!BE13*PTRM_comparison!$T29</f>
        <v>0</v>
      </c>
      <c r="AU13" s="189">
        <f>PTRM_comparison!BF13*PTRM_comparison!$T29</f>
        <v>0</v>
      </c>
      <c r="AV13" s="189">
        <f>PTRM_comparison!BG13*PTRM_comparison!$T29</f>
        <v>0</v>
      </c>
      <c r="AW13" s="189">
        <f>PTRM_comparison!BH13*PTRM_comparison!$T29</f>
        <v>0</v>
      </c>
      <c r="AX13" s="189">
        <f>PTRM_comparison!BI13*PTRM_comparison!$T29</f>
        <v>0</v>
      </c>
      <c r="AY13" s="189">
        <f>PTRM_comparison!BJ13*PTRM_comparison!$T29</f>
        <v>0</v>
      </c>
      <c r="AZ13" s="189">
        <f>PTRM_comparison!BK13*PTRM_comparison!$T29</f>
        <v>0</v>
      </c>
      <c r="BA13" s="189">
        <f>PTRM_comparison!BL13*PTRM_comparison!$T29</f>
        <v>0</v>
      </c>
      <c r="BB13" s="189">
        <f>PTRM_comparison!BM13*PTRM_comparison!$T29</f>
        <v>0</v>
      </c>
      <c r="BC13" s="189">
        <f>PTRM_comparison!BN13*PTRM_comparison!$T29</f>
        <v>0</v>
      </c>
      <c r="BD13" s="189">
        <f>PTRM_comparison!BO13*PTRM_comparison!$T29</f>
        <v>0</v>
      </c>
      <c r="BE13" s="189">
        <f>PTRM_comparison!BP13*PTRM_comparison!$T29</f>
        <v>0</v>
      </c>
      <c r="BF13" s="189">
        <f>PTRM_comparison!BQ13*PTRM_comparison!$T29</f>
        <v>0</v>
      </c>
      <c r="BG13" s="189">
        <f>PTRM_comparison!BR13*PTRM_comparison!$T29</f>
        <v>0</v>
      </c>
      <c r="BH13" s="189">
        <f>PTRM_comparison!BS13*PTRM_comparison!$T29</f>
        <v>0</v>
      </c>
      <c r="BJ13" s="186"/>
      <c r="BK13" s="190"/>
      <c r="BL13" s="191"/>
      <c r="BM13" s="191"/>
      <c r="BN13" s="191"/>
      <c r="BO13" s="191"/>
      <c r="BP13" s="191"/>
      <c r="BQ13" s="190"/>
      <c r="BR13" s="190"/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0"/>
      <c r="CH13" s="192"/>
    </row>
    <row r="14" spans="1:92" s="189" customFormat="1">
      <c r="B14" s="190"/>
      <c r="C14" s="191" t="str">
        <f>Depreciation!B329</f>
        <v>Non-network general assets - Other</v>
      </c>
      <c r="F14" s="189">
        <f>PTRM_comparison!Q14*PTRM_comparison!$T30</f>
        <v>5.9261389165750176</v>
      </c>
      <c r="G14" s="189">
        <f>PTRM_comparison!R14*PTRM_comparison!$T30</f>
        <v>5.9261389165750176</v>
      </c>
      <c r="H14" s="189">
        <f>PTRM_comparison!S14*PTRM_comparison!$T30</f>
        <v>5.9261389165750176</v>
      </c>
      <c r="I14" s="189">
        <f>PTRM_comparison!T14*PTRM_comparison!$T30</f>
        <v>5.9261389165750176</v>
      </c>
      <c r="J14" s="189">
        <f>PTRM_comparison!U14*PTRM_comparison!$T30</f>
        <v>5.9261389165750176</v>
      </c>
      <c r="K14" s="189">
        <f>PTRM_comparison!V14*PTRM_comparison!$T30</f>
        <v>5.9261389165750176</v>
      </c>
      <c r="L14" s="189">
        <f>PTRM_comparison!W14*PTRM_comparison!$T30</f>
        <v>3.6030101492923858</v>
      </c>
      <c r="M14" s="189">
        <f>PTRM_comparison!X14*PTRM_comparison!$T30</f>
        <v>2.9817851188790452</v>
      </c>
      <c r="N14" s="189">
        <f>PTRM_comparison!Y14*PTRM_comparison!$T30</f>
        <v>2.9817851188790452</v>
      </c>
      <c r="O14" s="189">
        <f>PTRM_comparison!Z14*PTRM_comparison!$T30</f>
        <v>2.9817851188790452</v>
      </c>
      <c r="P14" s="189">
        <f>PTRM_comparison!AA14*PTRM_comparison!$T30</f>
        <v>2.9817851188790452</v>
      </c>
      <c r="Q14" s="189">
        <f>PTRM_comparison!AB14*PTRM_comparison!$T30</f>
        <v>2.9817851188790452</v>
      </c>
      <c r="R14" s="189">
        <f>PTRM_comparison!AC14*PTRM_comparison!$T30</f>
        <v>2.9817851188790452</v>
      </c>
      <c r="S14" s="189">
        <f>PTRM_comparison!AD14*PTRM_comparison!$T30</f>
        <v>2.9817851188790452</v>
      </c>
      <c r="T14" s="189">
        <f>PTRM_comparison!AE14*PTRM_comparison!$T30</f>
        <v>2.9983809492802118</v>
      </c>
      <c r="U14" s="189">
        <f>PTRM_comparison!AF14*PTRM_comparison!$T30</f>
        <v>3.1356539731000939</v>
      </c>
      <c r="V14" s="189">
        <f>PTRM_comparison!AG14*PTRM_comparison!$T30</f>
        <v>2.7563581388571157</v>
      </c>
      <c r="W14" s="189">
        <f>PTRM_comparison!AH14*PTRM_comparison!$T30</f>
        <v>2.0871185702245412</v>
      </c>
      <c r="X14" s="189">
        <f>PTRM_comparison!AI14*PTRM_comparison!$T30</f>
        <v>1.4235964442300042</v>
      </c>
      <c r="Y14" s="189">
        <f>PTRM_comparison!AJ14*PTRM_comparison!$T30</f>
        <v>0.85286779714031202</v>
      </c>
      <c r="Z14" s="189">
        <f>PTRM_comparison!AK14*PTRM_comparison!$T30</f>
        <v>0</v>
      </c>
      <c r="AA14" s="189">
        <f>PTRM_comparison!AL14*PTRM_comparison!$T30</f>
        <v>0</v>
      </c>
      <c r="AB14" s="189">
        <f>PTRM_comparison!AM14*PTRM_comparison!$T30</f>
        <v>0</v>
      </c>
      <c r="AC14" s="189">
        <f>PTRM_comparison!AN14*PTRM_comparison!$T30</f>
        <v>0</v>
      </c>
      <c r="AD14" s="189">
        <f>PTRM_comparison!AO14*PTRM_comparison!$T30</f>
        <v>0</v>
      </c>
      <c r="AE14" s="189">
        <f>PTRM_comparison!AP14*PTRM_comparison!$T30</f>
        <v>0</v>
      </c>
      <c r="AF14" s="189">
        <f>PTRM_comparison!AQ14*PTRM_comparison!$T30</f>
        <v>0</v>
      </c>
      <c r="AG14" s="189">
        <f>PTRM_comparison!AR14*PTRM_comparison!$T30</f>
        <v>0</v>
      </c>
      <c r="AH14" s="189">
        <f>PTRM_comparison!AS14*PTRM_comparison!$T30</f>
        <v>0</v>
      </c>
      <c r="AI14" s="189">
        <f>PTRM_comparison!AT14*PTRM_comparison!$T30</f>
        <v>0</v>
      </c>
      <c r="AJ14" s="189">
        <f>PTRM_comparison!AU14*PTRM_comparison!$T30</f>
        <v>0</v>
      </c>
      <c r="AK14" s="189">
        <f>PTRM_comparison!AV14*PTRM_comparison!$T30</f>
        <v>0</v>
      </c>
      <c r="AL14" s="189">
        <f>PTRM_comparison!AW14*PTRM_comparison!$T30</f>
        <v>0</v>
      </c>
      <c r="AM14" s="189">
        <f>PTRM_comparison!AX14*PTRM_comparison!$T30</f>
        <v>0</v>
      </c>
      <c r="AN14" s="189">
        <f>PTRM_comparison!AY14*PTRM_comparison!$T30</f>
        <v>0</v>
      </c>
      <c r="AO14" s="189">
        <f>PTRM_comparison!AZ14*PTRM_comparison!$T30</f>
        <v>0</v>
      </c>
      <c r="AP14" s="189">
        <f>PTRM_comparison!BA14*PTRM_comparison!$T30</f>
        <v>0</v>
      </c>
      <c r="AQ14" s="189">
        <f>PTRM_comparison!BB14*PTRM_comparison!$T30</f>
        <v>0</v>
      </c>
      <c r="AR14" s="189">
        <f>PTRM_comparison!BC14*PTRM_comparison!$T30</f>
        <v>0</v>
      </c>
      <c r="AS14" s="189">
        <f>PTRM_comparison!BD14*PTRM_comparison!$T30</f>
        <v>0</v>
      </c>
      <c r="AT14" s="189">
        <f>PTRM_comparison!BE14*PTRM_comparison!$T30</f>
        <v>0</v>
      </c>
      <c r="AU14" s="189">
        <f>PTRM_comparison!BF14*PTRM_comparison!$T30</f>
        <v>0</v>
      </c>
      <c r="AV14" s="189">
        <f>PTRM_comparison!BG14*PTRM_comparison!$T30</f>
        <v>0</v>
      </c>
      <c r="AW14" s="189">
        <f>PTRM_comparison!BH14*PTRM_comparison!$T30</f>
        <v>0</v>
      </c>
      <c r="AX14" s="189">
        <f>PTRM_comparison!BI14*PTRM_comparison!$T30</f>
        <v>0</v>
      </c>
      <c r="AY14" s="189">
        <f>PTRM_comparison!BJ14*PTRM_comparison!$T30</f>
        <v>0</v>
      </c>
      <c r="AZ14" s="189">
        <f>PTRM_comparison!BK14*PTRM_comparison!$T30</f>
        <v>0</v>
      </c>
      <c r="BA14" s="189">
        <f>PTRM_comparison!BL14*PTRM_comparison!$T30</f>
        <v>0</v>
      </c>
      <c r="BB14" s="189">
        <f>PTRM_comparison!BM14*PTRM_comparison!$T30</f>
        <v>0</v>
      </c>
      <c r="BC14" s="189">
        <f>PTRM_comparison!BN14*PTRM_comparison!$T30</f>
        <v>0</v>
      </c>
      <c r="BD14" s="189">
        <f>PTRM_comparison!BO14*PTRM_comparison!$T30</f>
        <v>0</v>
      </c>
      <c r="BE14" s="189">
        <f>PTRM_comparison!BP14*PTRM_comparison!$T30</f>
        <v>0</v>
      </c>
      <c r="BF14" s="189">
        <f>PTRM_comparison!BQ14*PTRM_comparison!$T30</f>
        <v>0</v>
      </c>
      <c r="BG14" s="189">
        <f>PTRM_comparison!BR14*PTRM_comparison!$T30</f>
        <v>0</v>
      </c>
      <c r="BH14" s="189">
        <f>PTRM_comparison!BS14*PTRM_comparison!$T30</f>
        <v>0</v>
      </c>
      <c r="BJ14" s="186"/>
      <c r="BK14" s="190"/>
      <c r="BL14" s="191"/>
      <c r="BM14" s="191"/>
      <c r="BN14" s="191"/>
      <c r="BO14" s="191"/>
      <c r="BP14" s="191"/>
      <c r="BQ14" s="190"/>
      <c r="BR14" s="190"/>
      <c r="BS14" s="190"/>
      <c r="BT14" s="190"/>
      <c r="BU14" s="190"/>
      <c r="BV14" s="190"/>
      <c r="BW14" s="190"/>
      <c r="BX14" s="190"/>
      <c r="BY14" s="190"/>
      <c r="BZ14" s="190"/>
      <c r="CA14" s="190"/>
      <c r="CB14" s="190"/>
      <c r="CC14" s="190"/>
      <c r="CD14" s="190"/>
      <c r="CE14" s="190"/>
      <c r="CH14" s="192"/>
    </row>
    <row r="15" spans="1:92" s="189" customFormat="1">
      <c r="B15" s="190"/>
      <c r="C15" s="191"/>
      <c r="BJ15" s="186"/>
      <c r="BK15" s="190"/>
      <c r="BL15" s="191"/>
      <c r="BM15" s="191"/>
      <c r="BN15" s="191"/>
      <c r="BO15" s="191"/>
      <c r="BP15" s="191"/>
      <c r="BQ15" s="190"/>
      <c r="BR15" s="190"/>
      <c r="BS15" s="190"/>
      <c r="BT15" s="190"/>
      <c r="BU15" s="190"/>
      <c r="BV15" s="190"/>
      <c r="BW15" s="190"/>
      <c r="BX15" s="190"/>
      <c r="BY15" s="190"/>
      <c r="BZ15" s="190"/>
      <c r="CA15" s="190"/>
      <c r="CB15" s="190"/>
      <c r="CC15" s="190"/>
      <c r="CD15" s="190"/>
      <c r="CE15" s="190"/>
      <c r="CH15" s="192"/>
    </row>
    <row r="16" spans="1:92" s="189" customFormat="1">
      <c r="B16" s="190"/>
      <c r="C16" s="191"/>
      <c r="BJ16" s="186"/>
      <c r="BK16" s="190"/>
      <c r="BL16" s="191"/>
      <c r="BM16" s="191"/>
      <c r="BN16" s="191"/>
      <c r="BO16" s="191"/>
      <c r="BP16" s="191"/>
      <c r="BQ16" s="190"/>
      <c r="BR16" s="190"/>
      <c r="BS16" s="190"/>
      <c r="BT16" s="190"/>
      <c r="BU16" s="190"/>
      <c r="BV16" s="190"/>
      <c r="BW16" s="190"/>
      <c r="BX16" s="190"/>
      <c r="BY16" s="190"/>
      <c r="BZ16" s="190"/>
      <c r="CA16" s="190"/>
      <c r="CB16" s="190"/>
      <c r="CC16" s="190"/>
      <c r="CD16" s="190"/>
      <c r="CE16" s="190"/>
      <c r="CH16" s="192"/>
    </row>
    <row r="17" spans="2:86" s="189" customFormat="1">
      <c r="B17" s="190"/>
      <c r="C17" s="191"/>
      <c r="BJ17" s="186"/>
      <c r="BK17" s="190"/>
      <c r="BL17" s="191"/>
      <c r="BM17" s="191"/>
      <c r="BN17" s="191"/>
      <c r="BO17" s="191"/>
      <c r="BP17" s="191"/>
      <c r="BQ17" s="190"/>
      <c r="BR17" s="190"/>
      <c r="BS17" s="190"/>
      <c r="BT17" s="190"/>
      <c r="BU17" s="190"/>
      <c r="BV17" s="190"/>
      <c r="BW17" s="190"/>
      <c r="BX17" s="190"/>
      <c r="BY17" s="190"/>
      <c r="BZ17" s="190"/>
      <c r="CA17" s="190"/>
      <c r="CB17" s="190"/>
      <c r="CC17" s="190"/>
      <c r="CD17" s="190"/>
      <c r="CE17" s="190"/>
      <c r="CH17" s="192"/>
    </row>
    <row r="18" spans="2:86" s="189" customFormat="1">
      <c r="C18" s="191"/>
      <c r="BJ18" s="193"/>
      <c r="BK18" s="190"/>
      <c r="BL18" s="191"/>
      <c r="BM18" s="191"/>
      <c r="BN18" s="191"/>
      <c r="BO18" s="191"/>
      <c r="BP18" s="191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H18" s="192"/>
    </row>
    <row r="19" spans="2:86" s="189" customFormat="1" ht="15">
      <c r="C19" s="195" t="s">
        <v>19</v>
      </c>
      <c r="D19" s="188"/>
      <c r="E19" s="188"/>
      <c r="F19" s="195">
        <f>SUM(F8:F18)</f>
        <v>80.68350698877002</v>
      </c>
      <c r="G19" s="195">
        <f t="shared" ref="G19:BH19" si="0">SUM(G8:G18)</f>
        <v>62.036518116956444</v>
      </c>
      <c r="H19" s="195">
        <f t="shared" si="0"/>
        <v>56.892847089114262</v>
      </c>
      <c r="I19" s="195">
        <f t="shared" si="0"/>
        <v>54.585138238705412</v>
      </c>
      <c r="J19" s="195">
        <f t="shared" si="0"/>
        <v>52.723326625153391</v>
      </c>
      <c r="K19" s="196">
        <f t="shared" si="0"/>
        <v>49.317152436318075</v>
      </c>
      <c r="L19" s="196">
        <f t="shared" si="0"/>
        <v>46.719644322560342</v>
      </c>
      <c r="M19" s="196">
        <f t="shared" si="0"/>
        <v>46.002696273684911</v>
      </c>
      <c r="N19" s="196">
        <f t="shared" si="0"/>
        <v>45.902089673261173</v>
      </c>
      <c r="O19" s="196">
        <f t="shared" si="0"/>
        <v>45.857871206827717</v>
      </c>
      <c r="P19" s="196">
        <f t="shared" si="0"/>
        <v>45.451299828642426</v>
      </c>
      <c r="Q19" s="196">
        <f t="shared" si="0"/>
        <v>45.451299828642426</v>
      </c>
      <c r="R19" s="196">
        <f t="shared" si="0"/>
        <v>45.451299828642426</v>
      </c>
      <c r="S19" s="196">
        <f t="shared" si="0"/>
        <v>45.451299828642426</v>
      </c>
      <c r="T19" s="196">
        <f t="shared" si="0"/>
        <v>45.467895659043592</v>
      </c>
      <c r="U19" s="196">
        <f t="shared" si="0"/>
        <v>45.605168682863471</v>
      </c>
      <c r="V19" s="196">
        <f t="shared" si="0"/>
        <v>37.683896756375859</v>
      </c>
      <c r="W19" s="196">
        <f t="shared" si="0"/>
        <v>17.233195236949165</v>
      </c>
      <c r="X19" s="196">
        <f t="shared" si="0"/>
        <v>16.569673110954628</v>
      </c>
      <c r="Y19" s="196">
        <f t="shared" si="0"/>
        <v>15.998944463864936</v>
      </c>
      <c r="Z19" s="196">
        <f t="shared" si="0"/>
        <v>15.146076666724623</v>
      </c>
      <c r="AA19" s="196">
        <f t="shared" si="0"/>
        <v>15.146076666724623</v>
      </c>
      <c r="AB19" s="196">
        <f t="shared" si="0"/>
        <v>15.146076666724623</v>
      </c>
      <c r="AC19" s="196">
        <f t="shared" si="0"/>
        <v>14.443571763783204</v>
      </c>
      <c r="AD19" s="196">
        <f t="shared" si="0"/>
        <v>9.9820531085499411</v>
      </c>
      <c r="AE19" s="196">
        <f t="shared" si="0"/>
        <v>9.9820531085499411</v>
      </c>
      <c r="AF19" s="196">
        <f t="shared" si="0"/>
        <v>9.9820531085499411</v>
      </c>
      <c r="AG19" s="196">
        <f t="shared" si="0"/>
        <v>9.9820531085499411</v>
      </c>
      <c r="AH19" s="196">
        <f t="shared" si="0"/>
        <v>9.9820531085499411</v>
      </c>
      <c r="AI19" s="196">
        <f t="shared" si="0"/>
        <v>9.9820531085499411</v>
      </c>
      <c r="AJ19" s="196">
        <f t="shared" si="0"/>
        <v>9.9820531085499411</v>
      </c>
      <c r="AK19" s="196">
        <f t="shared" si="0"/>
        <v>9.9820531085499411</v>
      </c>
      <c r="AL19" s="196">
        <f t="shared" si="0"/>
        <v>9.9820531085499411</v>
      </c>
      <c r="AM19" s="196">
        <f t="shared" si="0"/>
        <v>9.9820531085499411</v>
      </c>
      <c r="AN19" s="196">
        <f t="shared" si="0"/>
        <v>9.9820531085499411</v>
      </c>
      <c r="AO19" s="196">
        <f t="shared" si="0"/>
        <v>9.9820531085499411</v>
      </c>
      <c r="AP19" s="196">
        <f t="shared" si="0"/>
        <v>9.9820531085499411</v>
      </c>
      <c r="AQ19" s="196">
        <f t="shared" si="0"/>
        <v>9.9820531085499411</v>
      </c>
      <c r="AR19" s="196">
        <f t="shared" si="0"/>
        <v>9.9820531085499411</v>
      </c>
      <c r="AS19" s="196">
        <f t="shared" si="0"/>
        <v>9.9528210153627015</v>
      </c>
      <c r="AT19" s="196">
        <f t="shared" si="0"/>
        <v>9.7228564308828958</v>
      </c>
      <c r="AU19" s="196">
        <f t="shared" si="0"/>
        <v>9.2074782034303446</v>
      </c>
      <c r="AV19" s="196">
        <f t="shared" si="0"/>
        <v>8.7449938590826211</v>
      </c>
      <c r="AW19" s="196">
        <f t="shared" si="0"/>
        <v>8.1446066761687561</v>
      </c>
      <c r="AX19" s="196">
        <f t="shared" si="0"/>
        <v>7.4666617792595495</v>
      </c>
      <c r="AY19" s="196">
        <f t="shared" si="0"/>
        <v>7.5962445235281137</v>
      </c>
      <c r="AZ19" s="196">
        <f t="shared" si="0"/>
        <v>5.9926851645586376</v>
      </c>
      <c r="BA19" s="196">
        <f t="shared" si="0"/>
        <v>4.7121333832109498</v>
      </c>
      <c r="BB19" s="196">
        <f t="shared" si="0"/>
        <v>3.1894291603165605</v>
      </c>
      <c r="BC19" s="196">
        <f t="shared" si="0"/>
        <v>1.5564475753983351</v>
      </c>
      <c r="BD19" s="196">
        <f t="shared" si="0"/>
        <v>2.8147279921287176E-2</v>
      </c>
      <c r="BE19" s="196">
        <f t="shared" si="0"/>
        <v>0</v>
      </c>
      <c r="BF19" s="196">
        <f t="shared" si="0"/>
        <v>0</v>
      </c>
      <c r="BG19" s="196">
        <f t="shared" si="0"/>
        <v>0</v>
      </c>
      <c r="BH19" s="196">
        <f t="shared" si="0"/>
        <v>0</v>
      </c>
      <c r="BI19" s="188"/>
      <c r="BJ19" s="193" t="e">
        <f>SUM(#REF!)-SUM(#REF!)</f>
        <v>#REF!</v>
      </c>
      <c r="BK19" s="188"/>
      <c r="BL19" s="188"/>
      <c r="BM19" s="188"/>
      <c r="BN19" s="188"/>
      <c r="BO19" s="188"/>
      <c r="BP19" s="188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H19" s="192"/>
    </row>
    <row r="20" spans="2:86" s="189" customFormat="1">
      <c r="C20" s="197" t="s">
        <v>53</v>
      </c>
      <c r="D20" s="198"/>
      <c r="E20" s="198"/>
      <c r="F20" s="199">
        <f>NPV(Inputs!O20, F19:J19)</f>
        <v>279.6533007145664</v>
      </c>
      <c r="G20" s="200"/>
      <c r="H20" s="200"/>
      <c r="I20" s="200"/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193"/>
      <c r="BK20" s="201"/>
      <c r="BL20" s="201"/>
      <c r="BM20" s="201"/>
      <c r="BN20" s="201"/>
      <c r="BO20" s="201"/>
      <c r="BP20" s="201"/>
    </row>
    <row r="21" spans="2:86" s="189" customFormat="1">
      <c r="BJ21" s="193"/>
    </row>
    <row r="23" spans="2:86">
      <c r="C23" s="202"/>
      <c r="D23" s="203"/>
      <c r="E23" s="203"/>
      <c r="F23" s="204" t="s">
        <v>68</v>
      </c>
      <c r="G23" s="204" t="s">
        <v>69</v>
      </c>
      <c r="H23" s="205" t="s">
        <v>72</v>
      </c>
    </row>
    <row r="24" spans="2:86">
      <c r="C24" s="206" t="str">
        <f t="shared" ref="C24:C30" si="1">C8</f>
        <v>Subtransmission</v>
      </c>
      <c r="D24" s="207"/>
      <c r="E24" s="207"/>
      <c r="F24" s="208">
        <f>SUM(F8:BH8)</f>
        <v>254.40117796465256</v>
      </c>
      <c r="G24" s="208">
        <f>Inputs!N143</f>
        <v>254.40117796465276</v>
      </c>
      <c r="H24" s="209">
        <f>G24-F24</f>
        <v>0</v>
      </c>
      <c r="J24" s="210"/>
    </row>
    <row r="25" spans="2:86">
      <c r="C25" s="206" t="str">
        <f t="shared" si="1"/>
        <v>Distribution system assets</v>
      </c>
      <c r="D25" s="207"/>
      <c r="E25" s="207"/>
      <c r="F25" s="208">
        <f t="shared" ref="F25:F30" si="2">SUM(F9:BH9)</f>
        <v>791.40392945257997</v>
      </c>
      <c r="G25" s="208">
        <f>Inputs!N144</f>
        <v>791.4039294525827</v>
      </c>
      <c r="H25" s="209">
        <f t="shared" ref="H25:H30" si="3">G25-F25</f>
        <v>2.7284841053187847E-12</v>
      </c>
      <c r="J25" s="210"/>
      <c r="K25" s="210"/>
    </row>
    <row r="26" spans="2:86">
      <c r="C26" s="206" t="str">
        <f t="shared" si="1"/>
        <v>Standard metering</v>
      </c>
      <c r="D26" s="207"/>
      <c r="E26" s="207"/>
      <c r="F26" s="208">
        <f t="shared" si="2"/>
        <v>-4.986855099649419E-2</v>
      </c>
      <c r="G26" s="208">
        <f>Inputs!N145</f>
        <v>-4.986855099649419E-2</v>
      </c>
      <c r="H26" s="209">
        <f t="shared" si="3"/>
        <v>0</v>
      </c>
      <c r="J26" s="210"/>
      <c r="K26" s="210"/>
    </row>
    <row r="27" spans="2:86">
      <c r="C27" s="206" t="str">
        <f t="shared" si="1"/>
        <v>Public lighting</v>
      </c>
      <c r="D27" s="207"/>
      <c r="E27" s="207"/>
      <c r="F27" s="208">
        <f t="shared" si="2"/>
        <v>7.1292722727342479</v>
      </c>
      <c r="G27" s="208">
        <f>Inputs!N146</f>
        <v>7.1292722727342479</v>
      </c>
      <c r="H27" s="209">
        <f t="shared" si="3"/>
        <v>0</v>
      </c>
      <c r="J27" s="210"/>
      <c r="K27" s="210"/>
    </row>
    <row r="28" spans="2:86">
      <c r="C28" s="206" t="str">
        <f t="shared" si="1"/>
        <v>SCADA/Network control</v>
      </c>
      <c r="D28" s="207"/>
      <c r="E28" s="207"/>
      <c r="F28" s="208">
        <f t="shared" si="2"/>
        <v>6.0139866330443459</v>
      </c>
      <c r="G28" s="208">
        <f>Inputs!N147</f>
        <v>6.0139866330443459</v>
      </c>
      <c r="H28" s="209">
        <f t="shared" si="3"/>
        <v>0</v>
      </c>
      <c r="J28" s="210"/>
      <c r="K28" s="210"/>
    </row>
    <row r="29" spans="2:86">
      <c r="C29" s="206" t="str">
        <f t="shared" si="1"/>
        <v>Non-network general assets - IT</v>
      </c>
      <c r="D29" s="207"/>
      <c r="E29" s="207"/>
      <c r="F29" s="208">
        <f t="shared" si="2"/>
        <v>54.827054513556178</v>
      </c>
      <c r="G29" s="208">
        <f>Inputs!N148</f>
        <v>54.82705451355617</v>
      </c>
      <c r="H29" s="209">
        <f t="shared" si="3"/>
        <v>0</v>
      </c>
      <c r="J29" s="210"/>
      <c r="K29" s="210"/>
    </row>
    <row r="30" spans="2:86">
      <c r="C30" s="206" t="str">
        <f t="shared" si="1"/>
        <v>Non-network general assets - Other</v>
      </c>
      <c r="D30" s="207"/>
      <c r="E30" s="207"/>
      <c r="F30" s="208">
        <f t="shared" si="2"/>
        <v>73.286315353728085</v>
      </c>
      <c r="G30" s="208">
        <f>Inputs!N149</f>
        <v>73.286315353728057</v>
      </c>
      <c r="H30" s="209">
        <f t="shared" si="3"/>
        <v>0</v>
      </c>
      <c r="J30" s="210"/>
      <c r="K30" s="210"/>
    </row>
    <row r="31" spans="2:86">
      <c r="C31" s="211"/>
      <c r="D31" s="212"/>
      <c r="E31" s="212"/>
      <c r="F31" s="213">
        <f>SUM(F24:F30)</f>
        <v>1187.011867639299</v>
      </c>
      <c r="G31" s="213">
        <f>SUM(G24:G30)</f>
        <v>1187.0118676393017</v>
      </c>
      <c r="H31" s="214">
        <f>G31-F31</f>
        <v>2.7284841053187847E-12</v>
      </c>
      <c r="J31" s="210"/>
      <c r="K31" s="210"/>
    </row>
    <row r="32" spans="2:86">
      <c r="D32" s="189"/>
      <c r="E32" s="189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Inputs</vt:lpstr>
      <vt:lpstr>Depreciation</vt:lpstr>
      <vt:lpstr>PTRM_comparison</vt:lpstr>
      <vt:lpstr>PTRM Inputs</vt:lpstr>
      <vt:lpstr>conv_2015_2010</vt:lpstr>
      <vt:lpstr>first_reg_period</vt:lpstr>
      <vt:lpstr>second_reg_period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Fenella Douglas</dc:creator>
  <cp:lastModifiedBy>Seymour, Jonathan</cp:lastModifiedBy>
  <dcterms:created xsi:type="dcterms:W3CDTF">2015-06-26T00:13:26Z</dcterms:created>
  <dcterms:modified xsi:type="dcterms:W3CDTF">2015-10-15T23:08:06Z</dcterms:modified>
</cp:coreProperties>
</file>