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0490" windowHeight="7755"/>
  </bookViews>
  <sheets>
    <sheet name="Ch Average Efficiency Score" sheetId="6" r:id="rId1"/>
    <sheet name="Efficiency Estimates" sheetId="1" r:id="rId2"/>
  </sheets>
  <calcPr calcId="145621"/>
</workbook>
</file>

<file path=xl/calcChain.xml><?xml version="1.0" encoding="utf-8"?>
<calcChain xmlns="http://schemas.openxmlformats.org/spreadsheetml/2006/main">
  <c r="G44" i="1" l="1"/>
  <c r="H44" i="1" s="1"/>
  <c r="I44" i="1" s="1"/>
  <c r="J44" i="1" s="1"/>
  <c r="G51" i="1"/>
  <c r="H51" i="1" s="1"/>
  <c r="I51" i="1" s="1"/>
  <c r="J51" i="1" s="1"/>
  <c r="G45" i="1"/>
  <c r="H45" i="1" s="1"/>
  <c r="I45" i="1" s="1"/>
  <c r="J45" i="1" s="1"/>
  <c r="G46" i="1"/>
  <c r="H46" i="1" s="1"/>
  <c r="I46" i="1" s="1"/>
  <c r="J46" i="1" s="1"/>
  <c r="G47" i="1"/>
  <c r="H47" i="1" s="1"/>
  <c r="I47" i="1" s="1"/>
  <c r="J47" i="1" s="1"/>
  <c r="G48" i="1"/>
  <c r="H48" i="1" s="1"/>
  <c r="I48" i="1" s="1"/>
  <c r="J48" i="1" s="1"/>
  <c r="G49" i="1"/>
  <c r="H49" i="1" s="1"/>
  <c r="I49" i="1" s="1"/>
  <c r="J49" i="1" s="1"/>
  <c r="G50" i="1"/>
  <c r="H50" i="1" s="1"/>
  <c r="I50" i="1" s="1"/>
  <c r="J50" i="1" s="1"/>
  <c r="G52" i="1"/>
  <c r="H52" i="1" s="1"/>
  <c r="I52" i="1" s="1"/>
  <c r="J52" i="1" s="1"/>
  <c r="G53" i="1"/>
  <c r="H53" i="1" s="1"/>
  <c r="I53" i="1" s="1"/>
  <c r="J53" i="1" s="1"/>
  <c r="G54" i="1"/>
  <c r="H54" i="1" s="1"/>
  <c r="I54" i="1" s="1"/>
  <c r="J54" i="1" s="1"/>
  <c r="G55" i="1"/>
  <c r="H55" i="1" s="1"/>
  <c r="I55" i="1" s="1"/>
  <c r="J55" i="1" s="1"/>
  <c r="G12" i="1"/>
  <c r="H12" i="1" s="1"/>
  <c r="I12" i="1" s="1"/>
  <c r="J12" i="1" s="1"/>
  <c r="K44" i="1" s="1"/>
  <c r="G19" i="1"/>
  <c r="H19" i="1" s="1"/>
  <c r="I19" i="1" s="1"/>
  <c r="J19" i="1" s="1"/>
  <c r="K51" i="1" s="1"/>
  <c r="G13" i="1"/>
  <c r="H13" i="1" s="1"/>
  <c r="I13" i="1" s="1"/>
  <c r="J13" i="1" s="1"/>
  <c r="K45" i="1" s="1"/>
  <c r="G14" i="1"/>
  <c r="H14" i="1"/>
  <c r="I14" i="1" s="1"/>
  <c r="J14" i="1" s="1"/>
  <c r="K46" i="1" s="1"/>
  <c r="G15" i="1"/>
  <c r="H15" i="1" s="1"/>
  <c r="I15" i="1" s="1"/>
  <c r="J15" i="1" s="1"/>
  <c r="K47" i="1" s="1"/>
  <c r="G16" i="1"/>
  <c r="H16" i="1"/>
  <c r="I16" i="1" s="1"/>
  <c r="J16" i="1" s="1"/>
  <c r="K48" i="1" s="1"/>
  <c r="G17" i="1"/>
  <c r="H17" i="1" s="1"/>
  <c r="I17" i="1" s="1"/>
  <c r="J17" i="1" s="1"/>
  <c r="K49" i="1" s="1"/>
  <c r="G18" i="1"/>
  <c r="H18" i="1"/>
  <c r="I18" i="1" s="1"/>
  <c r="J18" i="1" s="1"/>
  <c r="K50" i="1" s="1"/>
  <c r="G20" i="1"/>
  <c r="H20" i="1"/>
  <c r="I20" i="1" s="1"/>
  <c r="J20" i="1" s="1"/>
  <c r="K52" i="1" s="1"/>
  <c r="G21" i="1"/>
  <c r="H21" i="1" s="1"/>
  <c r="I21" i="1" s="1"/>
  <c r="J21" i="1" s="1"/>
  <c r="K53" i="1" s="1"/>
  <c r="G22" i="1"/>
  <c r="H22" i="1"/>
  <c r="I22" i="1" s="1"/>
  <c r="J22" i="1" s="1"/>
  <c r="K54" i="1" s="1"/>
  <c r="G23" i="1"/>
  <c r="H23" i="1" s="1"/>
  <c r="I23" i="1" s="1"/>
  <c r="J23" i="1" s="1"/>
  <c r="K55" i="1" s="1"/>
  <c r="O44" i="1"/>
  <c r="O45" i="1"/>
  <c r="O46" i="1"/>
  <c r="O47" i="1"/>
  <c r="O48" i="1"/>
  <c r="O49" i="1"/>
  <c r="O50" i="1"/>
  <c r="O51" i="1"/>
  <c r="O52" i="1"/>
  <c r="O53" i="1"/>
  <c r="O54" i="1"/>
  <c r="O55" i="1"/>
  <c r="O43" i="1"/>
  <c r="H43" i="1"/>
  <c r="I43" i="1" s="1"/>
  <c r="J43" i="1" s="1"/>
  <c r="H11" i="1"/>
  <c r="I11" i="1" s="1"/>
  <c r="J11" i="1" s="1"/>
  <c r="K43" i="1" s="1"/>
</calcChain>
</file>

<file path=xl/sharedStrings.xml><?xml version="1.0" encoding="utf-8"?>
<sst xmlns="http://schemas.openxmlformats.org/spreadsheetml/2006/main" count="122" uniqueCount="72">
  <si>
    <t>-------------+----------------------------------------------------------------</t>
  </si>
  <si>
    <t>        </t>
  </si>
  <si>
    <t>lvc</t>
  </si>
  <si>
    <t>Coef.  </t>
  </si>
  <si>
    <t>z   </t>
  </si>
  <si>
    <t>P&gt;|z|  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</si>
  <si>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</si>
  <si>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</si>
  <si>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</si>
  <si>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</si>
  <si>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</si>
  <si>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</si>
  <si>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</si>
  <si>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</si>
  <si>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</si>
  <si>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</si>
  <si>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</si>
  <si>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</si>
  <si>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</si>
  <si>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</si>
  <si>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</si>
  <si>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</si>
  <si>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</si>
  <si>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</si>
  <si>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</si>
  <si>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</si>
  <si>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</si>
  <si>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</si>
  <si>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</si>
  <si>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</si>
  <si>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</si>
  <si>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</si>
  <si>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</si>
  <si>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</si>
  <si>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</si>
  <si>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</si>
  <si>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</si>
  <si>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</si>
  <si>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</si>
  <si>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P&gt;|z|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</si>
  <si>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</si>
  <si>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</si>
  <si>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</si>
  <si>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</si>
  <si>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</si>
  <si>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</si>
  <si>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</si>
  <si>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</si>
  <si>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</si>
  <si>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</si>
  <si>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</si>
  <si>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</si>
  <si>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</si>
  <si>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</si>
  <si>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</si>
  <si>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</si>
  <si>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</si>
  <si>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</si>
  <si>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Opex MPFP</t>
  </si>
  <si>
    <t>SFA CD</t>
  </si>
  <si>
    <t>Medium Database Regression Estimates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</si>
  <si>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</si>
  <si>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</si>
  <si>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</si>
  <si>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</si>
  <si>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</si>
  <si>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2013 Rel prod levels</t>
  </si>
  <si>
    <t>Avr Rel prod levels</t>
  </si>
  <si>
    <t>LSE TLG</t>
  </si>
  <si>
    <t>LSE CD</t>
  </si>
  <si>
    <t>Cust No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</si>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</sst>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3" fillId="0" borderId="0" xfId="0" applyFont="1"/>
    <xf numFmtId="9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Estimates'!$O$42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Estimates'!$L$43:$L$55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Estimates'!$O$43:$O$55</c:f>
              <c:numCache>
                <c:formatCode>General</c:formatCode>
                <c:ptCount val="13"/>
                <c:pt idx="0">
                  <c:v>0.39852270000000001</c:v>
                </c:pt>
                <c:pt idx="1">
                  <c:v>0.44665319999999997</c:v>
                </c:pt>
                <c:pt idx="2">
                  <c:v>0.95049260000000002</c:v>
                </c:pt>
                <c:pt idx="3">
                  <c:v>0.59330159999999998</c:v>
                </c:pt>
                <c:pt idx="4">
                  <c:v>0.61800180000000005</c:v>
                </c:pt>
                <c:pt idx="5">
                  <c:v>0.4816415</c:v>
                </c:pt>
                <c:pt idx="6">
                  <c:v>0.54869849999999998</c:v>
                </c:pt>
                <c:pt idx="7">
                  <c:v>0.71820779999999995</c:v>
                </c:pt>
                <c:pt idx="8">
                  <c:v>0.94602019999999998</c:v>
                </c:pt>
                <c:pt idx="9">
                  <c:v>0.84367110000000001</c:v>
                </c:pt>
                <c:pt idx="10">
                  <c:v>0.76780820000000005</c:v>
                </c:pt>
                <c:pt idx="11">
                  <c:v>0.7334465</c:v>
                </c:pt>
                <c:pt idx="12">
                  <c:v>0.84272919999999996</c:v>
                </c:pt>
              </c:numCache>
            </c:numRef>
          </c:val>
        </c:ser>
        <c:ser>
          <c:idx val="0"/>
          <c:order val="1"/>
          <c:tx>
            <c:strRef>
              <c:f>'Efficiency Estimates'!$J$41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'Efficiency Estimates'!$L$43:$L$55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Estimates'!$J$43:$J$55</c:f>
              <c:numCache>
                <c:formatCode>General</c:formatCode>
                <c:ptCount val="13"/>
                <c:pt idx="0">
                  <c:v>0.32005609553643533</c:v>
                </c:pt>
                <c:pt idx="1">
                  <c:v>0.49959695281435773</c:v>
                </c:pt>
                <c:pt idx="2">
                  <c:v>0.85572552724504669</c:v>
                </c:pt>
                <c:pt idx="3">
                  <c:v>0.6317349851953955</c:v>
                </c:pt>
                <c:pt idx="4">
                  <c:v>0.67064107212119295</c:v>
                </c:pt>
                <c:pt idx="5">
                  <c:v>0.50853547597390558</c:v>
                </c:pt>
                <c:pt idx="6">
                  <c:v>0.63865045056348757</c:v>
                </c:pt>
                <c:pt idx="7">
                  <c:v>0.59529648703957372</c:v>
                </c:pt>
                <c:pt idx="8">
                  <c:v>1</c:v>
                </c:pt>
                <c:pt idx="9">
                  <c:v>0.87120148745625192</c:v>
                </c:pt>
                <c:pt idx="10">
                  <c:v>0.78131396975282419</c:v>
                </c:pt>
                <c:pt idx="11">
                  <c:v>0.68744070529810708</c:v>
                </c:pt>
                <c:pt idx="12">
                  <c:v>0.77613360672841747</c:v>
                </c:pt>
              </c:numCache>
            </c:numRef>
          </c:val>
        </c:ser>
        <c:ser>
          <c:idx val="1"/>
          <c:order val="2"/>
          <c:tx>
            <c:strRef>
              <c:f>'Efficiency Estimates'!$K$41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80"/>
              </a:solidFill>
              <a:prstDash val="solid"/>
            </a:ln>
          </c:spPr>
          <c:invertIfNegative val="0"/>
          <c:cat>
            <c:strRef>
              <c:f>'Efficiency Estimates'!$L$43:$L$55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Estimates'!$K$43:$K$55</c:f>
              <c:numCache>
                <c:formatCode>General</c:formatCode>
                <c:ptCount val="13"/>
                <c:pt idx="0">
                  <c:v>0.35671362142646423</c:v>
                </c:pt>
                <c:pt idx="1">
                  <c:v>0.43847867502255206</c:v>
                </c:pt>
                <c:pt idx="2">
                  <c:v>0.91967447782701794</c:v>
                </c:pt>
                <c:pt idx="3">
                  <c:v>0.59296915293309549</c:v>
                </c:pt>
                <c:pt idx="4">
                  <c:v>0.60405350532232638</c:v>
                </c:pt>
                <c:pt idx="5">
                  <c:v>0.52786131012370274</c:v>
                </c:pt>
                <c:pt idx="6">
                  <c:v>0.61487437520531352</c:v>
                </c:pt>
                <c:pt idx="7">
                  <c:v>0.68818526278062342</c:v>
                </c:pt>
                <c:pt idx="8">
                  <c:v>1</c:v>
                </c:pt>
                <c:pt idx="9">
                  <c:v>0.83618725645900371</c:v>
                </c:pt>
                <c:pt idx="10">
                  <c:v>0.79631272475169979</c:v>
                </c:pt>
                <c:pt idx="11">
                  <c:v>0.76889666063149464</c:v>
                </c:pt>
                <c:pt idx="12">
                  <c:v>0.84242629859047624</c:v>
                </c:pt>
              </c:numCache>
            </c:numRef>
          </c:val>
        </c:ser>
        <c:ser>
          <c:idx val="3"/>
          <c:order val="3"/>
          <c:tx>
            <c:strRef>
              <c:f>'Efficiency Estimates'!$M$41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CC"/>
              </a:solidFill>
              <a:prstDash val="solid"/>
            </a:ln>
          </c:spPr>
          <c:invertIfNegative val="0"/>
          <c:cat>
            <c:strRef>
              <c:f>'Efficiency Estimates'!$L$43:$L$55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Estimates'!$N$43:$N$55</c:f>
              <c:numCache>
                <c:formatCode>0.000</c:formatCode>
                <c:ptCount val="13"/>
                <c:pt idx="0">
                  <c:v>0.44464164338040935</c:v>
                </c:pt>
                <c:pt idx="1">
                  <c:v>0.44860030712685339</c:v>
                </c:pt>
                <c:pt idx="2">
                  <c:v>1</c:v>
                </c:pt>
                <c:pt idx="3">
                  <c:v>0.61256702665961782</c:v>
                </c:pt>
                <c:pt idx="4">
                  <c:v>0.63881126803111532</c:v>
                </c:pt>
                <c:pt idx="5">
                  <c:v>0.42188404702565263</c:v>
                </c:pt>
                <c:pt idx="6">
                  <c:v>0.48164791178913979</c:v>
                </c:pt>
                <c:pt idx="7">
                  <c:v>0.6394846814188252</c:v>
                </c:pt>
                <c:pt idx="8">
                  <c:v>0.85697832489993198</c:v>
                </c:pt>
                <c:pt idx="9">
                  <c:v>0.86923193112302688</c:v>
                </c:pt>
                <c:pt idx="10">
                  <c:v>0.66464642650353689</c:v>
                </c:pt>
                <c:pt idx="11">
                  <c:v>0.65728922790322986</c:v>
                </c:pt>
                <c:pt idx="12">
                  <c:v>0.73030108501372004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400384"/>
        <c:axId val="426414464"/>
      </c:barChart>
      <c:catAx>
        <c:axId val="426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4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414464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578293289146635"/>
          <c:y val="0.40625"/>
          <c:w val="0.13007456503728254"/>
          <c:h val="0.1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533" cy="5599276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opLeftCell="A28" workbookViewId="0">
      <selection activeCell="L53" sqref="L53"/>
    </sheetView>
  </sheetViews>
  <sheetFormatPr defaultRowHeight="15" x14ac:dyDescent="0.25"/>
  <cols>
    <col min="7" max="7" width="12.85546875" style="2" customWidth="1"/>
    <col min="19" max="19" width="13" customWidth="1"/>
  </cols>
  <sheetData>
    <row r="1" spans="1:10" x14ac:dyDescent="0.25">
      <c r="A1" s="4" t="s">
        <v>60</v>
      </c>
    </row>
    <row r="2" spans="1:10" x14ac:dyDescent="0.25">
      <c r="B2" s="4" t="s">
        <v>61</v>
      </c>
    </row>
    <row r="3" spans="1:10" x14ac:dyDescent="0.25">
      <c r="A3" s="1" t="s">
        <v>1</v>
      </c>
      <c r="B3" t="s">
        <v>2</v>
      </c>
      <c r="C3" t="s">
        <v>3</v>
      </c>
      <c r="D3" t="s">
        <v>4</v>
      </c>
      <c r="E3" t="s">
        <v>5</v>
      </c>
      <c r="F3" s="2"/>
      <c r="G3"/>
    </row>
    <row r="4" spans="1:10" x14ac:dyDescent="0.25">
      <c r="A4" s="1" t="s">
        <v>0</v>
      </c>
    </row>
    <row r="5" spans="1:10" x14ac:dyDescent="0.25">
      <c r="A5" s="1" t="s">
        <v>1</v>
      </c>
      <c r="B5" t="s">
        <v>6</v>
      </c>
      <c r="C5">
        <v>0.65181319999999998</v>
      </c>
      <c r="D5">
        <v>9.74</v>
      </c>
      <c r="E5">
        <v>0</v>
      </c>
    </row>
    <row r="6" spans="1:10" x14ac:dyDescent="0.25">
      <c r="A6" s="1" t="s">
        <v>1</v>
      </c>
      <c r="B6" t="s">
        <v>7</v>
      </c>
      <c r="C6">
        <v>9.6666600000000005E-2</v>
      </c>
      <c r="D6">
        <v>3.29</v>
      </c>
      <c r="E6">
        <v>1E-3</v>
      </c>
    </row>
    <row r="7" spans="1:10" x14ac:dyDescent="0.25">
      <c r="A7" s="1" t="s">
        <v>1</v>
      </c>
      <c r="B7" t="s">
        <v>8</v>
      </c>
      <c r="C7">
        <v>0.25343169999999998</v>
      </c>
      <c r="D7">
        <v>3.79</v>
      </c>
      <c r="E7">
        <v>0</v>
      </c>
    </row>
    <row r="8" spans="1:10" x14ac:dyDescent="0.25">
      <c r="A8" s="1" t="s">
        <v>1</v>
      </c>
      <c r="B8" t="s">
        <v>9</v>
      </c>
      <c r="C8">
        <v>-0.20072129999999999</v>
      </c>
      <c r="D8">
        <v>-8.56</v>
      </c>
      <c r="E8">
        <v>0</v>
      </c>
    </row>
    <row r="9" spans="1:10" x14ac:dyDescent="0.25">
      <c r="A9" s="1" t="s">
        <v>10</v>
      </c>
      <c r="B9" t="s">
        <v>11</v>
      </c>
      <c r="C9">
        <v>1.95567E-2</v>
      </c>
      <c r="D9">
        <v>6.17</v>
      </c>
      <c r="E9">
        <v>0</v>
      </c>
      <c r="F9" s="4" t="s">
        <v>63</v>
      </c>
    </row>
    <row r="10" spans="1:10" x14ac:dyDescent="0.25">
      <c r="A10" s="1" t="s">
        <v>1</v>
      </c>
      <c r="B10" t="s">
        <v>12</v>
      </c>
      <c r="C10">
        <v>-0.55308469999999998</v>
      </c>
      <c r="D10">
        <v>-10.63</v>
      </c>
      <c r="E10">
        <v>0</v>
      </c>
      <c r="G10" s="2" t="s">
        <v>30</v>
      </c>
      <c r="H10" t="s">
        <v>28</v>
      </c>
      <c r="I10" t="s">
        <v>29</v>
      </c>
      <c r="J10" t="s">
        <v>31</v>
      </c>
    </row>
    <row r="11" spans="1:10" x14ac:dyDescent="0.25">
      <c r="A11" s="1" t="s">
        <v>1</v>
      </c>
      <c r="B11" t="s">
        <v>13</v>
      </c>
      <c r="C11">
        <v>-0.41553869999999998</v>
      </c>
      <c r="D11">
        <v>-7.72</v>
      </c>
      <c r="E11">
        <v>0</v>
      </c>
      <c r="F11">
        <v>1</v>
      </c>
      <c r="G11" s="2">
        <v>0</v>
      </c>
      <c r="H11">
        <f>EXP(G11)</f>
        <v>1</v>
      </c>
      <c r="I11">
        <f t="shared" ref="I11:I18" si="0">H11/H$19</f>
        <v>2.8033692573922298</v>
      </c>
      <c r="J11">
        <f>1/I11</f>
        <v>0.35671362142646423</v>
      </c>
    </row>
    <row r="12" spans="1:10" x14ac:dyDescent="0.25">
      <c r="A12" s="1" t="s">
        <v>10</v>
      </c>
      <c r="B12" t="s">
        <v>14</v>
      </c>
      <c r="C12">
        <v>-0.2063779</v>
      </c>
      <c r="D12">
        <v>-1.81</v>
      </c>
      <c r="E12">
        <v>7.0999999999999994E-2</v>
      </c>
      <c r="F12">
        <v>2</v>
      </c>
      <c r="G12" s="2">
        <f>C12</f>
        <v>-0.2063779</v>
      </c>
      <c r="H12">
        <f t="shared" ref="H12:H23" si="1">EXP(G12)</f>
        <v>0.8135255868671778</v>
      </c>
      <c r="I12">
        <f t="shared" si="0"/>
        <v>2.2806126203254182</v>
      </c>
      <c r="J12">
        <f t="shared" ref="J12:J23" si="2">1/I12</f>
        <v>0.43847867502255206</v>
      </c>
    </row>
    <row r="13" spans="1:10" x14ac:dyDescent="0.25">
      <c r="A13" s="1" t="s">
        <v>10</v>
      </c>
      <c r="B13" t="s">
        <v>15</v>
      </c>
      <c r="C13">
        <v>-0.94708650000000005</v>
      </c>
      <c r="D13">
        <v>-10.62</v>
      </c>
      <c r="E13">
        <v>0</v>
      </c>
      <c r="F13">
        <v>3</v>
      </c>
      <c r="G13" s="2">
        <f t="shared" ref="G13:G23" si="3">C13</f>
        <v>-0.94708650000000005</v>
      </c>
      <c r="H13">
        <f t="shared" si="1"/>
        <v>0.38786943644374861</v>
      </c>
      <c r="I13">
        <f t="shared" si="0"/>
        <v>1.0873412540084542</v>
      </c>
      <c r="J13">
        <f t="shared" si="2"/>
        <v>0.91967447782701794</v>
      </c>
    </row>
    <row r="14" spans="1:10" x14ac:dyDescent="0.25">
      <c r="A14" s="1" t="s">
        <v>10</v>
      </c>
      <c r="B14" t="s">
        <v>16</v>
      </c>
      <c r="C14">
        <v>-0.50820909999999997</v>
      </c>
      <c r="D14">
        <v>-6.56</v>
      </c>
      <c r="E14">
        <v>0</v>
      </c>
      <c r="F14">
        <v>4</v>
      </c>
      <c r="G14" s="2">
        <f t="shared" si="3"/>
        <v>-0.50820909999999997</v>
      </c>
      <c r="H14">
        <f t="shared" si="1"/>
        <v>0.60157196991107587</v>
      </c>
      <c r="I14">
        <f t="shared" si="0"/>
        <v>1.6864283665575934</v>
      </c>
      <c r="J14">
        <f t="shared" si="2"/>
        <v>0.59296915293309549</v>
      </c>
    </row>
    <row r="15" spans="1:10" x14ac:dyDescent="0.25">
      <c r="A15" s="1" t="s">
        <v>10</v>
      </c>
      <c r="B15" t="s">
        <v>17</v>
      </c>
      <c r="C15">
        <v>-0.52672949999999996</v>
      </c>
      <c r="D15">
        <v>-8.14</v>
      </c>
      <c r="E15">
        <v>0</v>
      </c>
      <c r="F15">
        <v>5</v>
      </c>
      <c r="G15" s="2">
        <f t="shared" si="3"/>
        <v>-0.52672949999999996</v>
      </c>
      <c r="H15">
        <f t="shared" si="1"/>
        <v>0.59053315357572478</v>
      </c>
      <c r="I15">
        <f t="shared" si="0"/>
        <v>1.6554824882050712</v>
      </c>
      <c r="J15">
        <f t="shared" si="2"/>
        <v>0.60405350532232638</v>
      </c>
    </row>
    <row r="16" spans="1:10" x14ac:dyDescent="0.25">
      <c r="A16" s="1" t="s">
        <v>10</v>
      </c>
      <c r="B16" t="s">
        <v>18</v>
      </c>
      <c r="C16">
        <v>-0.39190029999999998</v>
      </c>
      <c r="D16">
        <v>-4.17</v>
      </c>
      <c r="E16">
        <v>0</v>
      </c>
      <c r="F16">
        <v>6</v>
      </c>
      <c r="G16" s="2">
        <f t="shared" si="3"/>
        <v>-0.39190029999999998</v>
      </c>
      <c r="H16">
        <f t="shared" si="1"/>
        <v>0.67577148501917939</v>
      </c>
      <c r="I16">
        <f t="shared" si="0"/>
        <v>1.8944370061250613</v>
      </c>
      <c r="J16">
        <f t="shared" si="2"/>
        <v>0.52786131012370274</v>
      </c>
    </row>
    <row r="17" spans="1:10" x14ac:dyDescent="0.25">
      <c r="A17" s="1" t="s">
        <v>10</v>
      </c>
      <c r="B17" t="s">
        <v>19</v>
      </c>
      <c r="C17">
        <v>-0.54448470000000004</v>
      </c>
      <c r="D17">
        <v>-4.9800000000000004</v>
      </c>
      <c r="E17">
        <v>0</v>
      </c>
      <c r="F17">
        <v>7</v>
      </c>
      <c r="G17" s="2">
        <f t="shared" si="3"/>
        <v>-0.54448470000000004</v>
      </c>
      <c r="H17">
        <f t="shared" si="1"/>
        <v>0.5801406528079065</v>
      </c>
      <c r="I17">
        <f t="shared" si="0"/>
        <v>1.6263484710451441</v>
      </c>
      <c r="J17">
        <f t="shared" si="2"/>
        <v>0.61487437520531352</v>
      </c>
    </row>
    <row r="18" spans="1:10" x14ac:dyDescent="0.25">
      <c r="A18" s="1" t="s">
        <v>10</v>
      </c>
      <c r="B18" t="s">
        <v>20</v>
      </c>
      <c r="C18">
        <v>-0.65712479999999995</v>
      </c>
      <c r="D18">
        <v>-7.77</v>
      </c>
      <c r="E18">
        <v>0</v>
      </c>
      <c r="F18">
        <v>8</v>
      </c>
      <c r="G18" s="2">
        <f t="shared" si="3"/>
        <v>-0.65712479999999995</v>
      </c>
      <c r="H18">
        <f t="shared" si="1"/>
        <v>0.51833952384443283</v>
      </c>
      <c r="I18">
        <f t="shared" si="0"/>
        <v>1.4530970860368095</v>
      </c>
      <c r="J18">
        <f t="shared" si="2"/>
        <v>0.68818526278062342</v>
      </c>
    </row>
    <row r="19" spans="1:10" x14ac:dyDescent="0.25">
      <c r="A19" s="1" t="s">
        <v>10</v>
      </c>
      <c r="B19" t="s">
        <v>21</v>
      </c>
      <c r="C19">
        <v>-1.0308219999999999</v>
      </c>
      <c r="D19">
        <v>-12.62</v>
      </c>
      <c r="E19">
        <v>0</v>
      </c>
      <c r="F19">
        <v>9</v>
      </c>
      <c r="G19" s="2">
        <f t="shared" si="3"/>
        <v>-1.0308219999999999</v>
      </c>
      <c r="H19">
        <f t="shared" si="1"/>
        <v>0.35671362142646423</v>
      </c>
      <c r="I19">
        <f>H19/H$19</f>
        <v>1</v>
      </c>
      <c r="J19">
        <f t="shared" si="2"/>
        <v>1</v>
      </c>
    </row>
    <row r="20" spans="1:10" x14ac:dyDescent="0.25">
      <c r="A20" s="1" t="s">
        <v>1</v>
      </c>
      <c r="B20" t="s">
        <v>22</v>
      </c>
      <c r="C20">
        <v>-0.85191930000000005</v>
      </c>
      <c r="D20">
        <v>-10.45</v>
      </c>
      <c r="E20">
        <v>0</v>
      </c>
      <c r="F20">
        <v>10</v>
      </c>
      <c r="G20" s="2">
        <f t="shared" si="3"/>
        <v>-0.85191930000000005</v>
      </c>
      <c r="H20">
        <f t="shared" si="1"/>
        <v>0.42659538120329277</v>
      </c>
      <c r="I20">
        <f>H20/H$19</f>
        <v>1.19590437701083</v>
      </c>
      <c r="J20">
        <f t="shared" si="2"/>
        <v>0.83618725645900371</v>
      </c>
    </row>
    <row r="21" spans="1:10" x14ac:dyDescent="0.25">
      <c r="A21" s="1" t="s">
        <v>1</v>
      </c>
      <c r="B21" t="s">
        <v>23</v>
      </c>
      <c r="C21">
        <v>-0.80305870000000001</v>
      </c>
      <c r="D21">
        <v>-9.89</v>
      </c>
      <c r="E21">
        <v>0</v>
      </c>
      <c r="F21">
        <v>11</v>
      </c>
      <c r="G21" s="2">
        <f t="shared" si="3"/>
        <v>-0.80305870000000001</v>
      </c>
      <c r="H21">
        <f t="shared" si="1"/>
        <v>0.44795670135459909</v>
      </c>
      <c r="I21">
        <f>H21/H$19</f>
        <v>1.2557880452203152</v>
      </c>
      <c r="J21">
        <f t="shared" si="2"/>
        <v>0.79631272475169979</v>
      </c>
    </row>
    <row r="22" spans="1:10" x14ac:dyDescent="0.25">
      <c r="A22" s="1" t="s">
        <v>1</v>
      </c>
      <c r="B22" t="s">
        <v>24</v>
      </c>
      <c r="C22">
        <v>-0.76802329999999996</v>
      </c>
      <c r="D22">
        <v>-9.14</v>
      </c>
      <c r="E22">
        <v>0</v>
      </c>
      <c r="F22">
        <v>12</v>
      </c>
      <c r="G22" s="2">
        <f t="shared" si="3"/>
        <v>-0.76802329999999996</v>
      </c>
      <c r="H22">
        <f t="shared" si="1"/>
        <v>0.46392921141508853</v>
      </c>
      <c r="I22">
        <f>H22/H$19</f>
        <v>1.3005648888872794</v>
      </c>
      <c r="J22">
        <f t="shared" si="2"/>
        <v>0.76889666063149464</v>
      </c>
    </row>
    <row r="23" spans="1:10" x14ac:dyDescent="0.25">
      <c r="A23" s="1" t="s">
        <v>1</v>
      </c>
      <c r="B23" t="s">
        <v>25</v>
      </c>
      <c r="C23">
        <v>-0.85935289999999998</v>
      </c>
      <c r="D23">
        <v>-11.06</v>
      </c>
      <c r="E23">
        <v>0</v>
      </c>
      <c r="F23">
        <v>13</v>
      </c>
      <c r="G23" s="2">
        <f t="shared" si="3"/>
        <v>-0.85935289999999998</v>
      </c>
      <c r="H23">
        <f t="shared" si="1"/>
        <v>0.4234359991174389</v>
      </c>
      <c r="I23">
        <f>H23/H$19</f>
        <v>1.1870474623989915</v>
      </c>
      <c r="J23">
        <f t="shared" si="2"/>
        <v>0.84242629859047624</v>
      </c>
    </row>
    <row r="24" spans="1:10" x14ac:dyDescent="0.25">
      <c r="A24" s="1" t="s">
        <v>26</v>
      </c>
      <c r="B24" t="s">
        <v>27</v>
      </c>
      <c r="C24">
        <v>-29.036149999999999</v>
      </c>
      <c r="D24">
        <v>-4.5599999999999996</v>
      </c>
      <c r="E24">
        <v>0</v>
      </c>
    </row>
    <row r="25" spans="1:10" x14ac:dyDescent="0.25">
      <c r="A25" s="1" t="s">
        <v>0</v>
      </c>
    </row>
    <row r="27" spans="1:10" x14ac:dyDescent="0.25">
      <c r="B27" s="4" t="s">
        <v>62</v>
      </c>
    </row>
    <row r="28" spans="1:10" x14ac:dyDescent="0.25">
      <c r="B28" t="s">
        <v>33</v>
      </c>
      <c r="C28" t="s">
        <v>34</v>
      </c>
      <c r="D28" t="s">
        <v>35</v>
      </c>
      <c r="E28" t="s">
        <v>36</v>
      </c>
    </row>
    <row r="29" spans="1:10" x14ac:dyDescent="0.25">
      <c r="B29" t="s">
        <v>2</v>
      </c>
      <c r="C29" t="s">
        <v>37</v>
      </c>
      <c r="D29" t="s">
        <v>38</v>
      </c>
      <c r="E29" t="s">
        <v>39</v>
      </c>
    </row>
    <row r="30" spans="1:10" x14ac:dyDescent="0.25">
      <c r="B30" t="s">
        <v>33</v>
      </c>
      <c r="C30" t="s">
        <v>34</v>
      </c>
      <c r="D30" t="s">
        <v>35</v>
      </c>
      <c r="E30" t="s">
        <v>36</v>
      </c>
    </row>
    <row r="31" spans="1:10" x14ac:dyDescent="0.25">
      <c r="B31" t="s">
        <v>6</v>
      </c>
      <c r="C31">
        <v>0.57980080000000001</v>
      </c>
      <c r="D31">
        <v>7.3</v>
      </c>
      <c r="E31">
        <v>0</v>
      </c>
    </row>
    <row r="32" spans="1:10" x14ac:dyDescent="0.25">
      <c r="B32" t="s">
        <v>7</v>
      </c>
      <c r="C32">
        <v>9.2611700000000005E-2</v>
      </c>
      <c r="D32">
        <v>2.99</v>
      </c>
      <c r="E32">
        <v>3.0000000000000001E-3</v>
      </c>
    </row>
    <row r="33" spans="2:19" x14ac:dyDescent="0.25">
      <c r="B33" t="s">
        <v>8</v>
      </c>
      <c r="C33">
        <v>0.2990505</v>
      </c>
      <c r="D33">
        <v>4.2</v>
      </c>
      <c r="E33">
        <v>0</v>
      </c>
    </row>
    <row r="34" spans="2:19" x14ac:dyDescent="0.25">
      <c r="B34" t="s">
        <v>40</v>
      </c>
      <c r="C34">
        <v>-0.22331119999999999</v>
      </c>
      <c r="D34">
        <v>-0.7</v>
      </c>
      <c r="E34">
        <v>0.48299999999999998</v>
      </c>
    </row>
    <row r="35" spans="2:19" x14ac:dyDescent="0.25">
      <c r="B35" t="s">
        <v>41</v>
      </c>
      <c r="C35">
        <v>0.18726870000000001</v>
      </c>
      <c r="D35">
        <v>1.64</v>
      </c>
      <c r="E35">
        <v>0.10199999999999999</v>
      </c>
    </row>
    <row r="36" spans="2:19" x14ac:dyDescent="0.25">
      <c r="B36" t="s">
        <v>42</v>
      </c>
      <c r="C36">
        <v>7.9494899999999993E-2</v>
      </c>
      <c r="D36">
        <v>0.33</v>
      </c>
      <c r="E36">
        <v>0.74199999999999999</v>
      </c>
    </row>
    <row r="37" spans="2:19" x14ac:dyDescent="0.25">
      <c r="B37" t="s">
        <v>43</v>
      </c>
      <c r="C37">
        <v>-3.1725499999999997E-2</v>
      </c>
      <c r="D37">
        <v>-0.72</v>
      </c>
      <c r="E37">
        <v>0.47399999999999998</v>
      </c>
    </row>
    <row r="38" spans="2:19" x14ac:dyDescent="0.25">
      <c r="B38" t="s">
        <v>44</v>
      </c>
      <c r="C38">
        <v>-0.1467504</v>
      </c>
      <c r="D38">
        <v>-1.64</v>
      </c>
      <c r="E38">
        <v>0.1</v>
      </c>
    </row>
    <row r="39" spans="2:19" x14ac:dyDescent="0.25">
      <c r="B39" t="s">
        <v>45</v>
      </c>
      <c r="C39">
        <v>0.1032838</v>
      </c>
      <c r="D39">
        <v>0.52</v>
      </c>
      <c r="E39">
        <v>0.6</v>
      </c>
    </row>
    <row r="40" spans="2:19" x14ac:dyDescent="0.25">
      <c r="B40" t="s">
        <v>9</v>
      </c>
      <c r="C40">
        <v>-0.17826510000000001</v>
      </c>
      <c r="D40">
        <v>-6.43</v>
      </c>
      <c r="E40">
        <v>0</v>
      </c>
      <c r="F40" s="4" t="s">
        <v>64</v>
      </c>
      <c r="K40" s="4" t="s">
        <v>65</v>
      </c>
    </row>
    <row r="41" spans="2:19" x14ac:dyDescent="0.25">
      <c r="B41" t="s">
        <v>11</v>
      </c>
      <c r="C41">
        <v>1.9896299999999999E-2</v>
      </c>
      <c r="D41">
        <v>6.42</v>
      </c>
      <c r="E41">
        <v>0</v>
      </c>
      <c r="J41" t="s">
        <v>68</v>
      </c>
      <c r="K41" t="s">
        <v>69</v>
      </c>
      <c r="M41" t="s">
        <v>58</v>
      </c>
    </row>
    <row r="42" spans="2:19" x14ac:dyDescent="0.25">
      <c r="B42" t="s">
        <v>12</v>
      </c>
      <c r="C42">
        <v>-0.63306309999999999</v>
      </c>
      <c r="D42">
        <v>-11.28</v>
      </c>
      <c r="E42">
        <v>0</v>
      </c>
      <c r="G42" s="2" t="s">
        <v>30</v>
      </c>
      <c r="H42" t="s">
        <v>28</v>
      </c>
      <c r="I42" t="s">
        <v>29</v>
      </c>
      <c r="J42" t="s">
        <v>31</v>
      </c>
      <c r="K42" t="s">
        <v>31</v>
      </c>
      <c r="M42" t="s">
        <v>66</v>
      </c>
      <c r="N42" t="s">
        <v>67</v>
      </c>
      <c r="O42" t="s">
        <v>59</v>
      </c>
      <c r="P42" t="s">
        <v>59</v>
      </c>
      <c r="Q42" t="s">
        <v>70</v>
      </c>
      <c r="S42" s="4"/>
    </row>
    <row r="43" spans="2:19" x14ac:dyDescent="0.25">
      <c r="B43" t="s">
        <v>13</v>
      </c>
      <c r="C43">
        <v>-0.51372720000000005</v>
      </c>
      <c r="D43">
        <v>-9.1199999999999992</v>
      </c>
      <c r="E43">
        <v>0</v>
      </c>
      <c r="F43">
        <v>1</v>
      </c>
      <c r="G43" s="2">
        <v>0</v>
      </c>
      <c r="H43">
        <f>EXP(G43)</f>
        <v>1</v>
      </c>
      <c r="I43">
        <f t="shared" ref="I43:I50" si="4">H43/H$51</f>
        <v>3.124452288040112</v>
      </c>
      <c r="J43">
        <f>1/I43</f>
        <v>0.32005609553643533</v>
      </c>
      <c r="K43">
        <f>J11</f>
        <v>0.35671362142646423</v>
      </c>
      <c r="L43" t="s">
        <v>46</v>
      </c>
      <c r="M43" s="3">
        <v>0.45405405405405408</v>
      </c>
      <c r="N43" s="3">
        <v>0.44464164338040935</v>
      </c>
      <c r="O43">
        <f>P43</f>
        <v>0.39852270000000001</v>
      </c>
      <c r="P43">
        <v>0.39852270000000001</v>
      </c>
      <c r="Q43" s="6">
        <v>177255</v>
      </c>
    </row>
    <row r="44" spans="2:19" x14ac:dyDescent="0.25">
      <c r="B44" t="s">
        <v>14</v>
      </c>
      <c r="C44">
        <v>-0.44530540000000002</v>
      </c>
      <c r="D44">
        <v>-3.44</v>
      </c>
      <c r="E44">
        <v>1E-3</v>
      </c>
      <c r="F44">
        <v>2</v>
      </c>
      <c r="G44">
        <f>C44</f>
        <v>-0.44530540000000002</v>
      </c>
      <c r="H44">
        <f t="shared" ref="H44:H55" si="5">EXP(G44)</f>
        <v>0.64062859817994744</v>
      </c>
      <c r="I44">
        <f t="shared" si="4"/>
        <v>2.0016134893672661</v>
      </c>
      <c r="J44">
        <f t="shared" ref="J44:J55" si="6">1/I44</f>
        <v>0.49959695281435773</v>
      </c>
      <c r="K44">
        <f t="shared" ref="K44:K55" si="7">J12</f>
        <v>0.43847867502255206</v>
      </c>
      <c r="L44" t="s">
        <v>47</v>
      </c>
      <c r="M44" s="3">
        <v>0.59508047373215911</v>
      </c>
      <c r="N44" s="3">
        <v>0.44860030712685339</v>
      </c>
      <c r="O44">
        <f t="shared" ref="O44:O55" si="8">P44</f>
        <v>0.44665319999999997</v>
      </c>
      <c r="P44">
        <v>0.44665319999999997</v>
      </c>
      <c r="Q44" s="6">
        <v>1635052</v>
      </c>
    </row>
    <row r="45" spans="2:19" x14ac:dyDescent="0.25">
      <c r="B45" t="s">
        <v>15</v>
      </c>
      <c r="C45">
        <v>-0.98345340000000003</v>
      </c>
      <c r="D45">
        <v>-11.32</v>
      </c>
      <c r="E45">
        <v>0</v>
      </c>
      <c r="F45">
        <v>3</v>
      </c>
      <c r="G45">
        <f t="shared" ref="G45:G55" si="9">C45</f>
        <v>-0.98345340000000003</v>
      </c>
      <c r="H45">
        <f t="shared" si="5"/>
        <v>0.37401723490338695</v>
      </c>
      <c r="I45">
        <f t="shared" si="4"/>
        <v>1.1685990053603235</v>
      </c>
      <c r="J45">
        <f t="shared" si="6"/>
        <v>0.85572552724504669</v>
      </c>
      <c r="K45">
        <f t="shared" si="7"/>
        <v>0.91967447782701794</v>
      </c>
      <c r="L45" t="s">
        <v>48</v>
      </c>
      <c r="M45" s="3">
        <v>1</v>
      </c>
      <c r="N45" s="3">
        <v>1</v>
      </c>
      <c r="O45">
        <f t="shared" si="8"/>
        <v>0.95049260000000002</v>
      </c>
      <c r="P45">
        <v>0.95049260000000002</v>
      </c>
      <c r="Q45" s="6">
        <v>322735</v>
      </c>
    </row>
    <row r="46" spans="2:19" x14ac:dyDescent="0.25">
      <c r="B46" t="s">
        <v>16</v>
      </c>
      <c r="C46">
        <v>-0.67997370000000001</v>
      </c>
      <c r="D46">
        <v>-8.18</v>
      </c>
      <c r="E46">
        <v>0</v>
      </c>
      <c r="F46">
        <v>4</v>
      </c>
      <c r="G46">
        <f t="shared" si="9"/>
        <v>-0.67997370000000001</v>
      </c>
      <c r="H46">
        <f t="shared" si="5"/>
        <v>0.5066303165677013</v>
      </c>
      <c r="I46">
        <f t="shared" si="4"/>
        <v>1.5829422517904406</v>
      </c>
      <c r="J46">
        <f t="shared" si="6"/>
        <v>0.6317349851953955</v>
      </c>
      <c r="K46">
        <f t="shared" si="7"/>
        <v>0.59296915293309549</v>
      </c>
      <c r="L46" t="s">
        <v>49</v>
      </c>
      <c r="M46" s="3">
        <v>0.78135438809596103</v>
      </c>
      <c r="N46" s="3">
        <v>0.61256702665961782</v>
      </c>
      <c r="O46">
        <f t="shared" si="8"/>
        <v>0.59330159999999998</v>
      </c>
      <c r="P46">
        <v>0.59330159999999998</v>
      </c>
      <c r="Q46" s="6">
        <v>919384</v>
      </c>
    </row>
    <row r="47" spans="2:19" x14ac:dyDescent="0.25">
      <c r="B47" t="s">
        <v>17</v>
      </c>
      <c r="C47">
        <v>-0.7397378</v>
      </c>
      <c r="D47">
        <v>-9.25</v>
      </c>
      <c r="E47">
        <v>0</v>
      </c>
      <c r="F47">
        <v>5</v>
      </c>
      <c r="G47">
        <f t="shared" si="9"/>
        <v>-0.7397378</v>
      </c>
      <c r="H47">
        <f t="shared" si="5"/>
        <v>0.47723903119163164</v>
      </c>
      <c r="I47">
        <f t="shared" si="4"/>
        <v>1.4911105829487399</v>
      </c>
      <c r="J47">
        <f t="shared" si="6"/>
        <v>0.67064107212119295</v>
      </c>
      <c r="K47">
        <f t="shared" si="7"/>
        <v>0.60405350532232638</v>
      </c>
      <c r="L47" t="s">
        <v>50</v>
      </c>
      <c r="M47" s="3">
        <v>0.66559368357121174</v>
      </c>
      <c r="N47" s="3">
        <v>0.63881126803111532</v>
      </c>
      <c r="O47">
        <f t="shared" si="8"/>
        <v>0.61800180000000005</v>
      </c>
      <c r="P47">
        <v>0.61800180000000005</v>
      </c>
      <c r="Q47" s="6">
        <v>1359711</v>
      </c>
    </row>
    <row r="48" spans="2:19" x14ac:dyDescent="0.25">
      <c r="B48" t="s">
        <v>18</v>
      </c>
      <c r="C48">
        <v>-0.46303870000000003</v>
      </c>
      <c r="D48">
        <v>-3.86</v>
      </c>
      <c r="E48">
        <v>0</v>
      </c>
      <c r="F48">
        <v>6</v>
      </c>
      <c r="G48">
        <f t="shared" si="9"/>
        <v>-0.46303870000000003</v>
      </c>
      <c r="H48">
        <f t="shared" si="5"/>
        <v>0.62936827548459628</v>
      </c>
      <c r="I48">
        <f t="shared" si="4"/>
        <v>1.9664311483577064</v>
      </c>
      <c r="J48">
        <f t="shared" si="6"/>
        <v>0.50853547597390558</v>
      </c>
      <c r="K48">
        <f t="shared" si="7"/>
        <v>0.52786131012370274</v>
      </c>
      <c r="L48" t="s">
        <v>51</v>
      </c>
      <c r="M48" s="3">
        <v>0.58487701184330398</v>
      </c>
      <c r="N48" s="3">
        <v>0.42188404702565263</v>
      </c>
      <c r="O48">
        <f t="shared" si="8"/>
        <v>0.4816415</v>
      </c>
      <c r="P48">
        <v>0.4816415</v>
      </c>
      <c r="Q48" s="6">
        <v>710431</v>
      </c>
    </row>
    <row r="49" spans="1:17" x14ac:dyDescent="0.25">
      <c r="B49" t="s">
        <v>19</v>
      </c>
      <c r="C49">
        <v>-0.69086099999999995</v>
      </c>
      <c r="D49">
        <v>-5.12</v>
      </c>
      <c r="E49">
        <v>0</v>
      </c>
      <c r="F49">
        <v>7</v>
      </c>
      <c r="G49">
        <f t="shared" si="9"/>
        <v>-0.69086099999999995</v>
      </c>
      <c r="H49">
        <f t="shared" si="5"/>
        <v>0.50114439793168031</v>
      </c>
      <c r="I49">
        <f t="shared" si="4"/>
        <v>1.5658017607561228</v>
      </c>
      <c r="J49">
        <f t="shared" si="6"/>
        <v>0.63865045056348757</v>
      </c>
      <c r="K49">
        <f t="shared" si="7"/>
        <v>0.61487437520531352</v>
      </c>
      <c r="L49" t="s">
        <v>52</v>
      </c>
      <c r="M49" s="3">
        <v>0.51989067719404791</v>
      </c>
      <c r="N49" s="3">
        <v>0.48164791178913979</v>
      </c>
      <c r="O49">
        <f t="shared" si="8"/>
        <v>0.54869849999999998</v>
      </c>
      <c r="P49">
        <v>0.54869849999999998</v>
      </c>
      <c r="Q49" s="6">
        <v>844244</v>
      </c>
    </row>
    <row r="50" spans="1:17" x14ac:dyDescent="0.25">
      <c r="B50" t="s">
        <v>20</v>
      </c>
      <c r="C50">
        <v>-0.62056330000000004</v>
      </c>
      <c r="D50">
        <v>-6.68</v>
      </c>
      <c r="E50">
        <v>0</v>
      </c>
      <c r="F50">
        <v>8</v>
      </c>
      <c r="G50">
        <f t="shared" si="9"/>
        <v>-0.62056330000000004</v>
      </c>
      <c r="H50">
        <f t="shared" si="5"/>
        <v>0.53764149882369261</v>
      </c>
      <c r="I50">
        <f t="shared" si="4"/>
        <v>1.6798352111450015</v>
      </c>
      <c r="J50">
        <f t="shared" si="6"/>
        <v>0.59529648703957372</v>
      </c>
      <c r="K50">
        <f t="shared" si="7"/>
        <v>0.68818526278062342</v>
      </c>
      <c r="L50" t="s">
        <v>53</v>
      </c>
      <c r="M50" s="3">
        <v>0.70835104767689028</v>
      </c>
      <c r="N50" s="3">
        <v>0.6394846814188252</v>
      </c>
      <c r="O50">
        <f t="shared" si="8"/>
        <v>0.71820779999999995</v>
      </c>
      <c r="P50">
        <v>0.71820779999999995</v>
      </c>
      <c r="Q50" s="6">
        <v>318830</v>
      </c>
    </row>
    <row r="51" spans="1:17" x14ac:dyDescent="0.25">
      <c r="B51" t="s">
        <v>21</v>
      </c>
      <c r="C51">
        <v>-1.139259</v>
      </c>
      <c r="D51">
        <v>-13.16</v>
      </c>
      <c r="E51">
        <v>0</v>
      </c>
      <c r="F51">
        <v>9</v>
      </c>
      <c r="G51">
        <f t="shared" si="9"/>
        <v>-1.139259</v>
      </c>
      <c r="H51">
        <f t="shared" si="5"/>
        <v>0.32005609553643533</v>
      </c>
      <c r="I51">
        <f>H51/H$51</f>
        <v>1</v>
      </c>
      <c r="J51">
        <f t="shared" si="6"/>
        <v>1</v>
      </c>
      <c r="K51">
        <f t="shared" si="7"/>
        <v>1</v>
      </c>
      <c r="L51" t="s">
        <v>54</v>
      </c>
      <c r="M51" s="3">
        <v>0.86431825083510472</v>
      </c>
      <c r="N51" s="3">
        <v>0.85697832489993198</v>
      </c>
      <c r="O51">
        <f t="shared" si="8"/>
        <v>0.94602019999999998</v>
      </c>
      <c r="P51">
        <v>0.94602019999999998</v>
      </c>
      <c r="Q51" s="6">
        <v>753913</v>
      </c>
    </row>
    <row r="52" spans="1:17" x14ac:dyDescent="0.25">
      <c r="B52" t="s">
        <v>22</v>
      </c>
      <c r="C52">
        <v>-1.001377</v>
      </c>
      <c r="D52">
        <v>-11.02</v>
      </c>
      <c r="E52">
        <v>0</v>
      </c>
      <c r="F52">
        <v>10</v>
      </c>
      <c r="G52">
        <f t="shared" si="9"/>
        <v>-1.001377</v>
      </c>
      <c r="H52">
        <f t="shared" si="5"/>
        <v>0.36737321979435578</v>
      </c>
      <c r="I52">
        <f>H52/H$51</f>
        <v>1.1478400971511378</v>
      </c>
      <c r="J52">
        <f t="shared" si="6"/>
        <v>0.87120148745625192</v>
      </c>
      <c r="K52">
        <f t="shared" si="7"/>
        <v>0.83618725645900371</v>
      </c>
      <c r="L52" t="s">
        <v>55</v>
      </c>
      <c r="M52" s="3">
        <v>0.83504403279684181</v>
      </c>
      <c r="N52" s="3">
        <v>0.86923193112302688</v>
      </c>
      <c r="O52">
        <f t="shared" si="8"/>
        <v>0.84367110000000001</v>
      </c>
      <c r="P52">
        <v>0.84367110000000001</v>
      </c>
      <c r="Q52" s="6">
        <v>847766</v>
      </c>
    </row>
    <row r="53" spans="1:17" x14ac:dyDescent="0.25">
      <c r="B53" t="s">
        <v>23</v>
      </c>
      <c r="C53">
        <v>-0.89248079999999996</v>
      </c>
      <c r="D53">
        <v>-9.75</v>
      </c>
      <c r="E53">
        <v>0</v>
      </c>
      <c r="F53">
        <v>11</v>
      </c>
      <c r="G53">
        <f t="shared" si="9"/>
        <v>-0.89248079999999996</v>
      </c>
      <c r="H53">
        <f t="shared" si="5"/>
        <v>0.4096382605800431</v>
      </c>
      <c r="I53">
        <f>H53/H$51</f>
        <v>1.2798952005380873</v>
      </c>
      <c r="J53">
        <f t="shared" si="6"/>
        <v>0.78131396975282419</v>
      </c>
      <c r="K53">
        <f t="shared" si="7"/>
        <v>0.79631272475169979</v>
      </c>
      <c r="L53" t="s">
        <v>71</v>
      </c>
      <c r="M53" s="3">
        <v>0.68751897965381104</v>
      </c>
      <c r="N53" s="3">
        <v>0.66464642650353689</v>
      </c>
      <c r="O53">
        <f t="shared" si="8"/>
        <v>0.76780820000000005</v>
      </c>
      <c r="P53">
        <v>0.76780820000000005</v>
      </c>
      <c r="Q53" s="6">
        <v>681299</v>
      </c>
    </row>
    <row r="54" spans="1:17" x14ac:dyDescent="0.25">
      <c r="B54" t="s">
        <v>24</v>
      </c>
      <c r="C54">
        <v>-0.76447929999999997</v>
      </c>
      <c r="D54">
        <v>-9.1300000000000008</v>
      </c>
      <c r="E54">
        <v>0</v>
      </c>
      <c r="F54">
        <v>12</v>
      </c>
      <c r="G54">
        <f t="shared" si="9"/>
        <v>-0.76447929999999997</v>
      </c>
      <c r="H54">
        <f t="shared" si="5"/>
        <v>0.46557629344576523</v>
      </c>
      <c r="I54">
        <f>H54/H$51</f>
        <v>1.4546709153138557</v>
      </c>
      <c r="J54">
        <f t="shared" si="6"/>
        <v>0.68744070529810708</v>
      </c>
      <c r="K54">
        <f t="shared" si="7"/>
        <v>0.76889666063149464</v>
      </c>
      <c r="L54" t="s">
        <v>56</v>
      </c>
      <c r="M54" s="3">
        <v>0.84962040692377772</v>
      </c>
      <c r="N54" s="3">
        <v>0.65728922790322986</v>
      </c>
      <c r="O54">
        <f t="shared" si="8"/>
        <v>0.7334465</v>
      </c>
      <c r="P54">
        <v>0.7334465</v>
      </c>
      <c r="Q54" s="6">
        <v>279868</v>
      </c>
    </row>
    <row r="55" spans="1:17" x14ac:dyDescent="0.25">
      <c r="B55" t="s">
        <v>25</v>
      </c>
      <c r="C55">
        <v>-0.88582839999999996</v>
      </c>
      <c r="D55">
        <v>-9.57</v>
      </c>
      <c r="E55">
        <v>0</v>
      </c>
      <c r="F55">
        <v>13</v>
      </c>
      <c r="G55">
        <f t="shared" si="9"/>
        <v>-0.88582839999999996</v>
      </c>
      <c r="H55">
        <f t="shared" si="5"/>
        <v>0.41237242243065048</v>
      </c>
      <c r="I55">
        <f>H55/H$51</f>
        <v>1.2884379587880894</v>
      </c>
      <c r="J55">
        <f t="shared" si="6"/>
        <v>0.77613360672841747</v>
      </c>
      <c r="K55">
        <f t="shared" si="7"/>
        <v>0.84242629859047624</v>
      </c>
      <c r="L55" t="s">
        <v>57</v>
      </c>
      <c r="M55" s="3">
        <v>0.84148193136957172</v>
      </c>
      <c r="N55" s="3">
        <v>0.73030108501372004</v>
      </c>
      <c r="O55">
        <f t="shared" si="8"/>
        <v>0.84272919999999996</v>
      </c>
      <c r="P55">
        <v>0.84272919999999996</v>
      </c>
      <c r="Q55" s="6">
        <v>656516</v>
      </c>
    </row>
    <row r="56" spans="1:17" x14ac:dyDescent="0.25">
      <c r="B56" t="s">
        <v>27</v>
      </c>
      <c r="C56">
        <v>-29.686019999999999</v>
      </c>
      <c r="D56">
        <v>-4.76</v>
      </c>
      <c r="E56">
        <v>0</v>
      </c>
    </row>
    <row r="57" spans="1:17" x14ac:dyDescent="0.25">
      <c r="B57" t="s">
        <v>32</v>
      </c>
    </row>
    <row r="61" spans="1:17" x14ac:dyDescent="0.25">
      <c r="A61" s="3"/>
      <c r="B61" s="5"/>
    </row>
    <row r="62" spans="1:17" x14ac:dyDescent="0.25">
      <c r="A62" s="3"/>
      <c r="B62" s="5"/>
    </row>
    <row r="63" spans="1:17" x14ac:dyDescent="0.25">
      <c r="A63" s="3"/>
      <c r="B63" s="5"/>
    </row>
    <row r="64" spans="1:17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</vt:lpstr>
      <vt:lpstr>Ch Average Efficiency Score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2014-11-26T01:55:49Z</dcterms:created>
  <dcterms:modified xsi:type="dcterms:W3CDTF">2014-11-26T01:55:52Z</dcterms:modified>
</cp:coreProperties>
</file>