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9035" windowHeight="11250"/>
  </bookViews>
  <sheets>
    <sheet name="Step changes" sheetId="1" r:id="rId1"/>
  </sheets>
  <calcPr calcId="145621"/>
</workbook>
</file>

<file path=xl/calcChain.xml><?xml version="1.0" encoding="utf-8"?>
<calcChain xmlns="http://schemas.openxmlformats.org/spreadsheetml/2006/main">
  <c r="D8" i="1" l="1"/>
  <c r="G8" i="1" s="1"/>
  <c r="E8" i="1"/>
  <c r="F8" i="1"/>
  <c r="C8" i="1"/>
  <c r="D4" i="1" l="1"/>
  <c r="E4" i="1"/>
  <c r="F4" i="1"/>
  <c r="C4" i="1"/>
  <c r="G4" i="1" s="1"/>
  <c r="D2" i="1"/>
  <c r="E2" i="1"/>
  <c r="E13" i="1" s="1"/>
  <c r="F2" i="1"/>
  <c r="D3" i="1"/>
  <c r="G3" i="1" s="1"/>
  <c r="E3" i="1"/>
  <c r="F3" i="1"/>
  <c r="C3" i="1"/>
  <c r="C2" i="1"/>
  <c r="C13" i="1" s="1"/>
  <c r="C5" i="1"/>
  <c r="D11" i="1"/>
  <c r="E11" i="1"/>
  <c r="F11" i="1"/>
  <c r="C11" i="1"/>
  <c r="D10" i="1"/>
  <c r="E10" i="1"/>
  <c r="F10" i="1"/>
  <c r="C10" i="1"/>
  <c r="D9" i="1"/>
  <c r="E9" i="1"/>
  <c r="F9" i="1"/>
  <c r="C9" i="1"/>
  <c r="D7" i="1"/>
  <c r="E7" i="1"/>
  <c r="F7" i="1"/>
  <c r="C7" i="1"/>
  <c r="D6" i="1"/>
  <c r="E6" i="1"/>
  <c r="F6" i="1"/>
  <c r="C6" i="1"/>
  <c r="D5" i="1"/>
  <c r="G5" i="1" s="1"/>
  <c r="E5" i="1"/>
  <c r="F5" i="1"/>
  <c r="E12" i="1"/>
  <c r="G11" i="1" l="1"/>
  <c r="F13" i="1"/>
  <c r="D13" i="1"/>
  <c r="G2" i="1"/>
  <c r="F12" i="1"/>
  <c r="G7" i="1"/>
  <c r="D12" i="1"/>
  <c r="G9" i="1"/>
  <c r="G10" i="1"/>
  <c r="C12" i="1"/>
  <c r="G6" i="1"/>
  <c r="G13" i="1" l="1"/>
  <c r="G12" i="1"/>
</calcChain>
</file>

<file path=xl/sharedStrings.xml><?xml version="1.0" encoding="utf-8"?>
<sst xmlns="http://schemas.openxmlformats.org/spreadsheetml/2006/main" count="46" uniqueCount="34">
  <si>
    <t>Change to Sydney office accommodation (Accommodation strategy)</t>
  </si>
  <si>
    <t>Payroll efficiencies (Improvements in IT systems to automate payroll functions)</t>
  </si>
  <si>
    <t>Closure of Yass control room (Efficiency improvements to control room rosters)</t>
  </si>
  <si>
    <t>Rental fees for communication towers on crown lands (IPART review of rental arrangements and fee schedules)</t>
  </si>
  <si>
    <t>Ongoing requirements arising from the AER’s new regulatory guidelines (New regulatory obligations)</t>
  </si>
  <si>
    <t>Transfer of AEMO system operator functions (New regulatory obligations)</t>
  </si>
  <si>
    <t>Easement maintenance (Catch up after response to safety obligations and cost escalation)</t>
  </si>
  <si>
    <t>Consumer engagement program (New regulatory obligations and to meet changing consumer expectations)</t>
  </si>
  <si>
    <t>Increase in demand management innovation allowance (Proactive approach to encouraging demand management)</t>
  </si>
  <si>
    <t>Revenue reset (Regulatory obligation)</t>
  </si>
  <si>
    <t>6. Removed Step Decrease - Closure of Yass</t>
  </si>
  <si>
    <t>Labour</t>
  </si>
  <si>
    <t>7. Removed Step Decrease - Sydney Accommodation</t>
  </si>
  <si>
    <t>Materials</t>
  </si>
  <si>
    <t>8. Removed Step Decrease - Payroll Efficiencies</t>
  </si>
  <si>
    <t>9a. Removed Step Change - Revenue Reset</t>
  </si>
  <si>
    <t>9b. Removed Step Change - Revenue Reset</t>
  </si>
  <si>
    <t>10. Removed Step Increase - Rental on Crown Lands</t>
  </si>
  <si>
    <t>11a. Removed Step Increase - AER Guidelines</t>
  </si>
  <si>
    <t>11b. Removed Step Increase - AER Guidelines</t>
  </si>
  <si>
    <t>12. Removed Step Increase - Transfer of Operating Functions</t>
  </si>
  <si>
    <t>13a. Removed Step Increase - Consumer Engagement</t>
  </si>
  <si>
    <t>13b. Removed Step Increase - Consumer Engagement</t>
  </si>
  <si>
    <t>14a. Removed Step Increase - Demand Management Innovation</t>
  </si>
  <si>
    <t>14b. Removed Step Increase - Demand Management Innovation</t>
  </si>
  <si>
    <t>Total</t>
  </si>
  <si>
    <t>$ Millions, 2013-14</t>
  </si>
  <si>
    <t>Total positive</t>
  </si>
  <si>
    <t>2014-15</t>
  </si>
  <si>
    <t>2015-16</t>
  </si>
  <si>
    <t>2016-17</t>
  </si>
  <si>
    <t>2017-18</t>
  </si>
  <si>
    <t>Easement maintenance</t>
  </si>
  <si>
    <t>Source: TransGrid, Response to AER TransGrid Opex 03 and 04 (2014-07-25 - AER TransGrid Opex 03 and 04.xlsx)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</si>
</sst>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b/>
      <sz val="10"/>
      <color theme="1"/>
      <name val="Arial"/>
      <family val="2"/>
    </font>
    <font>
      <sz val="10"/>
      <color theme="5" tint="-0.49998474074526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rgb="FFE1F4FD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4" fillId="3" borderId="2" applyNumberFormat="0">
      <alignment horizontal="center" vertical="center"/>
    </xf>
    <xf numFmtId="0" fontId="5" fillId="4" borderId="2">
      <alignment horizontal="center" vertical="center"/>
    </xf>
    <xf numFmtId="0" fontId="3" fillId="5" borderId="3" applyNumberFormat="0" applyAlignment="0">
      <alignment horizontal="right"/>
    </xf>
    <xf numFmtId="0" fontId="6" fillId="6" borderId="4" applyNumberFormat="0">
      <protection locked="0"/>
    </xf>
  </cellStyleXfs>
  <cellXfs count="10">
    <xf numFmtId="0" fontId="0" fillId="0" borderId="0" xfId="0"/>
    <xf numFmtId="164" fontId="0" fillId="0" borderId="0" xfId="0" applyNumberFormat="1"/>
    <xf numFmtId="0" fontId="0" fillId="0" borderId="0" xfId="0"/>
    <xf numFmtId="43" fontId="2" fillId="7" borderId="0" xfId="1" applyNumberFormat="1" applyFont="1" applyFill="1" applyBorder="1"/>
    <xf numFmtId="43" fontId="2" fillId="8" borderId="0" xfId="1" applyNumberFormat="1" applyFont="1" applyFill="1" applyBorder="1"/>
    <xf numFmtId="0" fontId="2" fillId="7" borderId="0" xfId="0" applyFont="1" applyFill="1" applyBorder="1"/>
    <xf numFmtId="0" fontId="2" fillId="8" borderId="0" xfId="0" applyFont="1" applyFill="1" applyBorder="1"/>
    <xf numFmtId="0" fontId="7" fillId="0" borderId="0" xfId="0" applyFont="1"/>
    <xf numFmtId="0" fontId="8" fillId="0" borderId="0" xfId="0" applyFont="1"/>
    <xf numFmtId="164" fontId="2" fillId="8" borderId="0" xfId="1" applyNumberFormat="1" applyFont="1" applyFill="1" applyBorder="1"/>
  </cellXfs>
  <cellStyles count="6">
    <cellStyle name="Calculation" xfId="1" builtinId="22"/>
    <cellStyle name="Column_Heading_1 6" xfId="3"/>
    <cellStyle name="Normal" xfId="0" builtinId="0"/>
    <cellStyle name="Table_Heading 6" xfId="2"/>
    <cellStyle name="Technical_Input 7" xfId="4"/>
    <cellStyle name="User_Inpu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G15" sqref="G15"/>
    </sheetView>
  </sheetViews>
  <sheetFormatPr defaultRowHeight="15" x14ac:dyDescent="0.25"/>
  <cols>
    <col min="2" max="2" width="105.5703125" customWidth="1"/>
  </cols>
  <sheetData>
    <row r="1" spans="2:7" x14ac:dyDescent="0.25">
      <c r="B1" s="7" t="s">
        <v>26</v>
      </c>
      <c r="C1" t="s">
        <v>28</v>
      </c>
      <c r="D1" t="s">
        <v>29</v>
      </c>
      <c r="E1" t="s">
        <v>30</v>
      </c>
      <c r="F1" t="s">
        <v>31</v>
      </c>
      <c r="G1" t="s">
        <v>25</v>
      </c>
    </row>
    <row r="2" spans="2:7" s="2" customFormat="1" x14ac:dyDescent="0.25">
      <c r="B2" s="2" t="s">
        <v>0</v>
      </c>
      <c r="C2" s="1">
        <f>D18</f>
        <v>-0.17989540080179722</v>
      </c>
      <c r="D2" s="1">
        <f t="shared" ref="D2:F2" si="0">E18</f>
        <v>-2.0690315885134964</v>
      </c>
      <c r="E2" s="1">
        <f t="shared" si="0"/>
        <v>-2.0690315885134964</v>
      </c>
      <c r="F2" s="1">
        <f t="shared" si="0"/>
        <v>-2.0690315885134964</v>
      </c>
      <c r="G2" s="1">
        <f t="shared" ref="G2:G3" si="1">SUM(C2:F2)</f>
        <v>-6.3869901663422866</v>
      </c>
    </row>
    <row r="3" spans="2:7" s="2" customFormat="1" x14ac:dyDescent="0.25">
      <c r="B3" s="2" t="s">
        <v>1</v>
      </c>
      <c r="C3" s="1">
        <f t="shared" ref="C3:F3" si="2">D19</f>
        <v>-0.64083128086954844</v>
      </c>
      <c r="D3" s="1">
        <f t="shared" si="2"/>
        <v>-0.64083128086957686</v>
      </c>
      <c r="E3" s="1">
        <f t="shared" si="2"/>
        <v>-0.64083128086957686</v>
      </c>
      <c r="F3" s="1">
        <f t="shared" si="2"/>
        <v>-0.64083128086954844</v>
      </c>
      <c r="G3" s="1">
        <f t="shared" si="1"/>
        <v>-2.5633251234782506</v>
      </c>
    </row>
    <row r="4" spans="2:7" x14ac:dyDescent="0.25">
      <c r="B4" s="2" t="s">
        <v>2</v>
      </c>
      <c r="C4" s="1">
        <f>D17</f>
        <v>-6.7736481676092808E-2</v>
      </c>
      <c r="D4" s="1">
        <f t="shared" ref="D4:F4" si="3">E17</f>
        <v>-6.7736481676092808E-2</v>
      </c>
      <c r="E4" s="1">
        <f t="shared" si="3"/>
        <v>-6.7736481676092808E-2</v>
      </c>
      <c r="F4" s="1">
        <f t="shared" si="3"/>
        <v>-6.7736481676092808E-2</v>
      </c>
      <c r="G4" s="1">
        <f>SUM(C4:F4)</f>
        <v>-0.27094592670437123</v>
      </c>
    </row>
    <row r="5" spans="2:7" x14ac:dyDescent="0.25">
      <c r="B5" t="s">
        <v>3</v>
      </c>
      <c r="C5" s="1">
        <f>D22</f>
        <v>0.12142570004590425</v>
      </c>
      <c r="D5" s="1">
        <f t="shared" ref="D5:F5" si="4">E22</f>
        <v>0.12575172115396072</v>
      </c>
      <c r="E5" s="1">
        <f t="shared" si="4"/>
        <v>0.13011643422836983</v>
      </c>
      <c r="F5" s="1">
        <f t="shared" si="4"/>
        <v>0.15958409030943699</v>
      </c>
      <c r="G5" s="1">
        <f>SUM(C5:F5)</f>
        <v>0.53687794573767178</v>
      </c>
    </row>
    <row r="6" spans="2:7" x14ac:dyDescent="0.25">
      <c r="B6" t="s">
        <v>4</v>
      </c>
      <c r="C6" s="1">
        <f>D23+D24</f>
        <v>0.60105100000001244</v>
      </c>
      <c r="D6" s="1">
        <f t="shared" ref="D6:F6" si="5">E23+E24</f>
        <v>0.60105100000004086</v>
      </c>
      <c r="E6" s="1">
        <f t="shared" si="5"/>
        <v>0.60105100000001244</v>
      </c>
      <c r="F6" s="1">
        <f t="shared" si="5"/>
        <v>0.60105100000001244</v>
      </c>
      <c r="G6" s="1">
        <f t="shared" ref="G6:G11" si="6">SUM(C6:F6)</f>
        <v>2.4042040000000782</v>
      </c>
    </row>
    <row r="7" spans="2:7" x14ac:dyDescent="0.25">
      <c r="B7" t="s">
        <v>5</v>
      </c>
      <c r="C7" s="1">
        <f>D25</f>
        <v>0.91118554730564938</v>
      </c>
      <c r="D7" s="1">
        <f t="shared" ref="D7:F7" si="7">E25</f>
        <v>0.91118554730564938</v>
      </c>
      <c r="E7" s="1">
        <f t="shared" si="7"/>
        <v>0.91118554730564938</v>
      </c>
      <c r="F7" s="1">
        <f t="shared" si="7"/>
        <v>0.9111855473056778</v>
      </c>
      <c r="G7" s="1">
        <f t="shared" si="6"/>
        <v>3.6447421892226259</v>
      </c>
    </row>
    <row r="8" spans="2:7" x14ac:dyDescent="0.25">
      <c r="B8" t="s">
        <v>6</v>
      </c>
      <c r="C8" s="1">
        <f>C31</f>
        <v>2.8869674794536877</v>
      </c>
      <c r="D8" s="1">
        <f t="shared" ref="D8:F8" si="8">D31</f>
        <v>2.1239674794536825</v>
      </c>
      <c r="E8" s="1">
        <f t="shared" si="8"/>
        <v>0.63796747945366405</v>
      </c>
      <c r="F8" s="1">
        <f t="shared" si="8"/>
        <v>0.70496747945367133</v>
      </c>
      <c r="G8" s="1">
        <f t="shared" si="6"/>
        <v>6.3538699178147056</v>
      </c>
    </row>
    <row r="9" spans="2:7" x14ac:dyDescent="0.25">
      <c r="B9" t="s">
        <v>7</v>
      </c>
      <c r="C9" s="1">
        <f>D26+D27</f>
        <v>2.3005694783016111</v>
      </c>
      <c r="D9" s="1">
        <f t="shared" ref="D9:F9" si="9">E26+E27</f>
        <v>2.1845542495433961</v>
      </c>
      <c r="E9" s="1">
        <f t="shared" si="9"/>
        <v>2.1283559114880291</v>
      </c>
      <c r="F9" s="1">
        <f t="shared" si="9"/>
        <v>2.2351703491453918</v>
      </c>
      <c r="G9" s="1">
        <f t="shared" si="6"/>
        <v>8.848649988478428</v>
      </c>
    </row>
    <row r="10" spans="2:7" x14ac:dyDescent="0.25">
      <c r="B10" t="s">
        <v>8</v>
      </c>
      <c r="C10" s="1">
        <f>D28+D29</f>
        <v>1.0757804313280417</v>
      </c>
      <c r="D10" s="1">
        <f t="shared" ref="D10:F10" si="10">E28+E29</f>
        <v>2.3132804313280246</v>
      </c>
      <c r="E10" s="1">
        <f t="shared" si="10"/>
        <v>3.2682804313280371</v>
      </c>
      <c r="F10" s="1">
        <f t="shared" si="10"/>
        <v>3.5607804313280553</v>
      </c>
      <c r="G10" s="1">
        <f t="shared" si="6"/>
        <v>10.218121725312159</v>
      </c>
    </row>
    <row r="11" spans="2:7" x14ac:dyDescent="0.25">
      <c r="B11" t="s">
        <v>9</v>
      </c>
      <c r="C11" s="1">
        <f>D20+D21</f>
        <v>-6.8650051755042796E-2</v>
      </c>
      <c r="D11" s="1">
        <f t="shared" ref="D11:F11" si="11">E20+E21</f>
        <v>0.50301290324500769</v>
      </c>
      <c r="E11" s="1">
        <f t="shared" si="11"/>
        <v>0.90217956991165238</v>
      </c>
      <c r="F11" s="1">
        <f t="shared" si="11"/>
        <v>0.10384623657830616</v>
      </c>
      <c r="G11" s="1">
        <f t="shared" si="6"/>
        <v>1.4403886579799234</v>
      </c>
    </row>
    <row r="12" spans="2:7" x14ac:dyDescent="0.25">
      <c r="B12" s="7" t="s">
        <v>27</v>
      </c>
      <c r="C12" s="1">
        <f>SUM(C5:C11)</f>
        <v>7.8283295846798637</v>
      </c>
      <c r="D12" s="1">
        <f>SUM(D5:D11)</f>
        <v>8.7628033320297618</v>
      </c>
      <c r="E12" s="1">
        <f>SUM(E5:E11)</f>
        <v>8.5791363737154143</v>
      </c>
      <c r="F12" s="1">
        <f>SUM(F5:F11)</f>
        <v>8.2765851341205519</v>
      </c>
      <c r="G12" s="1">
        <f>SUM(G5:G11)</f>
        <v>33.446854424545592</v>
      </c>
    </row>
    <row r="13" spans="2:7" s="2" customFormat="1" x14ac:dyDescent="0.25">
      <c r="B13" s="7" t="s">
        <v>25</v>
      </c>
      <c r="C13" s="1">
        <f>SUM(C2:C11)</f>
        <v>6.9398664213324253</v>
      </c>
      <c r="D13" s="1">
        <f>SUM(D2:D11)</f>
        <v>5.9852039809705957</v>
      </c>
      <c r="E13" s="1">
        <f>SUM(E2:E11)</f>
        <v>5.8015370226562482</v>
      </c>
      <c r="F13" s="1">
        <f>SUM(F2:F11)</f>
        <v>5.4989857830614142</v>
      </c>
      <c r="G13" s="1">
        <f>SUM(G2:G11)</f>
        <v>24.225593208020683</v>
      </c>
    </row>
    <row r="16" spans="2:7" x14ac:dyDescent="0.25">
      <c r="B16" s="7" t="s">
        <v>33</v>
      </c>
    </row>
    <row r="17" spans="2:7" x14ac:dyDescent="0.25">
      <c r="B17" s="6" t="s">
        <v>10</v>
      </c>
      <c r="C17" s="6" t="s">
        <v>11</v>
      </c>
      <c r="D17" s="4">
        <v>-6.7736481676092808E-2</v>
      </c>
      <c r="E17" s="4">
        <v>-6.7736481676092808E-2</v>
      </c>
      <c r="F17" s="4">
        <v>-6.7736481676092808E-2</v>
      </c>
      <c r="G17" s="4">
        <v>-6.7736481676092808E-2</v>
      </c>
    </row>
    <row r="18" spans="2:7" x14ac:dyDescent="0.25">
      <c r="B18" s="5" t="s">
        <v>12</v>
      </c>
      <c r="C18" s="5" t="s">
        <v>13</v>
      </c>
      <c r="D18" s="3">
        <v>-0.17989540080179722</v>
      </c>
      <c r="E18" s="3">
        <v>-2.0690315885134964</v>
      </c>
      <c r="F18" s="3">
        <v>-2.0690315885134964</v>
      </c>
      <c r="G18" s="3">
        <v>-2.0690315885134964</v>
      </c>
    </row>
    <row r="19" spans="2:7" x14ac:dyDescent="0.25">
      <c r="B19" s="6" t="s">
        <v>14</v>
      </c>
      <c r="C19" s="6" t="s">
        <v>11</v>
      </c>
      <c r="D19" s="4">
        <v>-0.64083128086954844</v>
      </c>
      <c r="E19" s="4">
        <v>-0.64083128086957686</v>
      </c>
      <c r="F19" s="4">
        <v>-0.64083128086957686</v>
      </c>
      <c r="G19" s="4">
        <v>-0.64083128086954844</v>
      </c>
    </row>
    <row r="20" spans="2:7" x14ac:dyDescent="0.25">
      <c r="B20" s="5" t="s">
        <v>15</v>
      </c>
      <c r="C20" s="5" t="s">
        <v>11</v>
      </c>
      <c r="D20" s="3">
        <v>-0.12215401900829193</v>
      </c>
      <c r="E20" s="3">
        <v>5.034226932502861E-2</v>
      </c>
      <c r="F20" s="3">
        <v>5.034226932502861E-2</v>
      </c>
      <c r="G20" s="3">
        <v>5.034226932502861E-2</v>
      </c>
    </row>
    <row r="21" spans="2:7" x14ac:dyDescent="0.25">
      <c r="B21" s="6" t="s">
        <v>16</v>
      </c>
      <c r="C21" s="6" t="s">
        <v>13</v>
      </c>
      <c r="D21" s="4">
        <v>5.3503967253249129E-2</v>
      </c>
      <c r="E21" s="4">
        <v>0.45267063391997908</v>
      </c>
      <c r="F21" s="4">
        <v>0.85183730058662377</v>
      </c>
      <c r="G21" s="4">
        <v>5.3503967253277551E-2</v>
      </c>
    </row>
    <row r="22" spans="2:7" x14ac:dyDescent="0.25">
      <c r="B22" s="5" t="s">
        <v>17</v>
      </c>
      <c r="C22" s="5" t="s">
        <v>13</v>
      </c>
      <c r="D22" s="3">
        <v>0.12142570004590425</v>
      </c>
      <c r="E22" s="3">
        <v>0.12575172115396072</v>
      </c>
      <c r="F22" s="3">
        <v>0.13011643422836983</v>
      </c>
      <c r="G22" s="3">
        <v>0.15958409030943699</v>
      </c>
    </row>
    <row r="23" spans="2:7" x14ac:dyDescent="0.25">
      <c r="B23" s="6" t="s">
        <v>18</v>
      </c>
      <c r="C23" s="6" t="s">
        <v>11</v>
      </c>
      <c r="D23" s="4">
        <v>0.40105100000002381</v>
      </c>
      <c r="E23" s="4">
        <v>0.40105099999999538</v>
      </c>
      <c r="F23" s="4">
        <v>0.40105099999999538</v>
      </c>
      <c r="G23" s="4">
        <v>0.40105099999999538</v>
      </c>
    </row>
    <row r="24" spans="2:7" x14ac:dyDescent="0.25">
      <c r="B24" s="5" t="s">
        <v>19</v>
      </c>
      <c r="C24" s="5" t="s">
        <v>13</v>
      </c>
      <c r="D24" s="3">
        <v>0.19999999999998863</v>
      </c>
      <c r="E24" s="3">
        <v>0.20000000000004547</v>
      </c>
      <c r="F24" s="3">
        <v>0.20000000000001705</v>
      </c>
      <c r="G24" s="3">
        <v>0.20000000000001705</v>
      </c>
    </row>
    <row r="25" spans="2:7" x14ac:dyDescent="0.25">
      <c r="B25" s="6" t="s">
        <v>20</v>
      </c>
      <c r="C25" s="6" t="s">
        <v>11</v>
      </c>
      <c r="D25" s="4">
        <v>0.91118554730564938</v>
      </c>
      <c r="E25" s="4">
        <v>0.91118554730564938</v>
      </c>
      <c r="F25" s="4">
        <v>0.91118554730564938</v>
      </c>
      <c r="G25" s="4">
        <v>0.9111855473056778</v>
      </c>
    </row>
    <row r="26" spans="2:7" x14ac:dyDescent="0.25">
      <c r="B26" s="5" t="s">
        <v>21</v>
      </c>
      <c r="C26" s="5" t="s">
        <v>11</v>
      </c>
      <c r="D26" s="3">
        <v>1.1943195269095668</v>
      </c>
      <c r="E26" s="3">
        <v>1.1943195269095099</v>
      </c>
      <c r="F26" s="3">
        <v>1.1943195269095384</v>
      </c>
      <c r="G26" s="3">
        <v>1.1943195269095099</v>
      </c>
    </row>
    <row r="27" spans="2:7" x14ac:dyDescent="0.25">
      <c r="B27" s="6" t="s">
        <v>22</v>
      </c>
      <c r="C27" s="6" t="s">
        <v>13</v>
      </c>
      <c r="D27" s="4">
        <v>1.1062499513920443</v>
      </c>
      <c r="E27" s="4">
        <v>0.99023472263388612</v>
      </c>
      <c r="F27" s="4">
        <v>0.9340363845784907</v>
      </c>
      <c r="G27" s="4">
        <v>1.0408508222358819</v>
      </c>
    </row>
    <row r="28" spans="2:7" x14ac:dyDescent="0.25">
      <c r="B28" s="5" t="s">
        <v>23</v>
      </c>
      <c r="C28" s="5" t="s">
        <v>11</v>
      </c>
      <c r="D28" s="3">
        <v>0.3917706666256322</v>
      </c>
      <c r="E28" s="3">
        <v>0.39177066662560378</v>
      </c>
      <c r="F28" s="3">
        <v>0.39177066662560378</v>
      </c>
      <c r="G28" s="3">
        <v>0.3917706666256322</v>
      </c>
    </row>
    <row r="29" spans="2:7" x14ac:dyDescent="0.25">
      <c r="B29" s="6" t="s">
        <v>24</v>
      </c>
      <c r="C29" s="6" t="s">
        <v>13</v>
      </c>
      <c r="D29" s="4">
        <v>0.68400976470240948</v>
      </c>
      <c r="E29" s="4">
        <v>1.9215097647024209</v>
      </c>
      <c r="F29" s="4">
        <v>2.8765097647024334</v>
      </c>
      <c r="G29" s="4">
        <v>3.1690097647024231</v>
      </c>
    </row>
    <row r="31" spans="2:7" s="8" customFormat="1" ht="14.25" x14ac:dyDescent="0.2">
      <c r="B31" s="6" t="s">
        <v>32</v>
      </c>
      <c r="C31" s="9">
        <v>2.8869674794536877</v>
      </c>
      <c r="D31" s="9">
        <v>2.1239674794536825</v>
      </c>
      <c r="E31" s="9">
        <v>0.63796747945366405</v>
      </c>
      <c r="F31" s="9">
        <v>0.70496747945367133</v>
      </c>
      <c r="G31" s="9">
        <v>0.29096747945368406</v>
      </c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changes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2014-11-23T22:52:25Z</dcterms:created>
  <dcterms:modified xsi:type="dcterms:W3CDTF">2014-11-23T22:52:33Z</dcterms:modified>
</cp:coreProperties>
</file>