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27315" windowHeight="11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14" i="1"/>
  <c r="E14" i="1"/>
  <c r="D14" i="1"/>
  <c r="C14" i="1"/>
  <c r="B14" i="1"/>
  <c r="F13" i="1" l="1"/>
  <c r="E13" i="1"/>
  <c r="D13" i="1"/>
  <c r="C13" i="1"/>
  <c r="B13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<sst xmlns="http://schemas.openxmlformats.org/spreadsheetml/2006/main" count="21" uniqueCount="21">
  <si>
    <t>Real labour cost escalation</t>
  </si>
  <si>
    <t>2014-15</t>
  </si>
  <si>
    <t>2015-16</t>
  </si>
  <si>
    <t>2016-17</t>
  </si>
  <si>
    <t>2017-18</t>
  </si>
  <si>
    <t>2018-19</t>
  </si>
  <si>
    <t>Impact of real labour cost escalators on revised proposed capex ($2013-14)</t>
  </si>
  <si>
    <t>AER revised updated real labour escalators</t>
  </si>
  <si>
    <t>Impact of AER updated real labour cost escalators on revised proposed capex ($2013-14)</t>
  </si>
  <si>
    <t>AER FD capex ($2013-14)</t>
  </si>
  <si>
    <t>Real materials cost escalation</t>
  </si>
  <si>
    <t>Essential Energy real labour escalators (accepted AER's decision)</t>
  </si>
  <si>
    <t>Revised EGW wages real labour escalators</t>
  </si>
  <si>
    <t>Revised general wages real labour escalators</t>
  </si>
  <si>
    <t>Pro-rata AER updated real labour cost escalation capex impact for AER FD compared to Essential Energy's proposed capex ($2013-14)</t>
  </si>
  <si>
    <t>Essential Energy revised proposal capex ($2013-14)</t>
  </si>
  <si>
    <r>
      <t>Pro-rated AER updated real labour cost escalation capex impact for AER FD compared to Essential Energy proposed capex ($2013-14 million)</t>
    </r>
    <r>
      <rPr>
        <b/>
        <sz val="11"/>
        <color theme="1"/>
        <rFont val="Calibri"/>
        <family val="2"/>
        <scheme val="minor"/>
      </rPr>
      <t xml:space="preserve"> (ADD to AER FD Capex)</t>
    </r>
  </si>
  <si>
    <t>Average Essential Energy real labour escalators</t>
  </si>
  <si>
    <t>Net impact of AER real labour cost escalators ($2013-14)</t>
  </si>
  <si>
    <t>No adjustment for materials cost escalation</t>
  </si>
  <si>
    <t>Essential Energy AER Final Decision capex adjusted for AER real labour and materials cost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</si>
</sst>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applyFill="1" applyAlignment="1">
      <alignment wrapText="1"/>
    </xf>
    <xf numFmtId="2" fontId="1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3" sqref="A3"/>
    </sheetView>
  </sheetViews>
  <sheetFormatPr defaultRowHeight="15" x14ac:dyDescent="0.25"/>
  <cols>
    <col min="1" max="1" width="79.7109375" customWidth="1"/>
    <col min="2" max="2" width="9.140625" style="2" customWidth="1"/>
    <col min="3" max="7" width="9.140625" style="2"/>
  </cols>
  <sheetData>
    <row r="1" spans="1:6" x14ac:dyDescent="0.25">
      <c r="A1" t="s">
        <v>20</v>
      </c>
    </row>
    <row r="3" spans="1:6" x14ac:dyDescent="0.25">
      <c r="A3" s="5" t="s">
        <v>0</v>
      </c>
    </row>
    <row r="5" spans="1:6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7" spans="1:6" x14ac:dyDescent="0.25">
      <c r="A7" t="s">
        <v>11</v>
      </c>
    </row>
    <row r="8" spans="1:6" x14ac:dyDescent="0.25">
      <c r="A8" t="s">
        <v>12</v>
      </c>
      <c r="B8" s="3">
        <v>7.1000000000000004E-3</v>
      </c>
      <c r="C8" s="3">
        <v>0.01</v>
      </c>
      <c r="D8" s="3">
        <v>1.55E-2</v>
      </c>
      <c r="E8" s="3">
        <v>1.5599999999999999E-2</v>
      </c>
      <c r="F8" s="3">
        <v>1.44E-2</v>
      </c>
    </row>
    <row r="9" spans="1:6" x14ac:dyDescent="0.25">
      <c r="A9" t="s">
        <v>13</v>
      </c>
      <c r="B9" s="3">
        <v>6.7999999999999996E-3</v>
      </c>
      <c r="C9" s="3">
        <v>1.3299999999999999E-2</v>
      </c>
      <c r="D9" s="3">
        <v>1.2699999999999999E-2</v>
      </c>
      <c r="E9" s="3">
        <v>1.17E-2</v>
      </c>
      <c r="F9" s="3">
        <v>1.2E-2</v>
      </c>
    </row>
    <row r="10" spans="1:6" x14ac:dyDescent="0.25">
      <c r="A10" t="s">
        <v>17</v>
      </c>
      <c r="B10" s="3">
        <f>(B8+B9)/2</f>
        <v>6.9499999999999996E-3</v>
      </c>
      <c r="C10" s="3">
        <f t="shared" ref="C10:F10" si="0">(C8+C9)/2</f>
        <v>1.1650000000000001E-2</v>
      </c>
      <c r="D10" s="3">
        <f t="shared" si="0"/>
        <v>1.41E-2</v>
      </c>
      <c r="E10" s="3">
        <f t="shared" si="0"/>
        <v>1.3649999999999999E-2</v>
      </c>
      <c r="F10" s="3">
        <f t="shared" si="0"/>
        <v>1.32E-2</v>
      </c>
    </row>
    <row r="11" spans="1:6" x14ac:dyDescent="0.25">
      <c r="A11" t="s">
        <v>6</v>
      </c>
      <c r="B11" s="8">
        <v>1.0200000000000955</v>
      </c>
      <c r="C11" s="8">
        <v>3.4399999999999409</v>
      </c>
      <c r="D11" s="8">
        <v>6.8099999999999454</v>
      </c>
      <c r="E11" s="8">
        <v>9.4800000000000182</v>
      </c>
      <c r="F11" s="8">
        <v>11.920000000000016</v>
      </c>
    </row>
    <row r="12" spans="1:6" x14ac:dyDescent="0.25">
      <c r="A12" t="s">
        <v>7</v>
      </c>
      <c r="B12" s="9">
        <v>1.34E-2</v>
      </c>
      <c r="C12" s="9">
        <v>1.0200000000000001E-2</v>
      </c>
      <c r="D12" s="9">
        <v>1.0699999999999999E-2</v>
      </c>
      <c r="E12" s="9">
        <v>1.11E-2</v>
      </c>
      <c r="F12" s="9">
        <v>1.0999999999999999E-2</v>
      </c>
    </row>
    <row r="13" spans="1:6" x14ac:dyDescent="0.25">
      <c r="A13" t="s">
        <v>8</v>
      </c>
      <c r="B13" s="10">
        <f>(B12/B10)*B11</f>
        <v>1.9666187050361557</v>
      </c>
      <c r="C13" s="10">
        <f t="shared" ref="C13:F13" si="1">(C12/C10)*C11</f>
        <v>3.0118454935621801</v>
      </c>
      <c r="D13" s="10">
        <f t="shared" si="1"/>
        <v>5.1678723404254905</v>
      </c>
      <c r="E13" s="10">
        <f t="shared" si="1"/>
        <v>7.7090109890110048</v>
      </c>
      <c r="F13" s="10">
        <f t="shared" si="1"/>
        <v>9.933333333333346</v>
      </c>
    </row>
    <row r="14" spans="1:6" x14ac:dyDescent="0.25">
      <c r="A14" t="s">
        <v>18</v>
      </c>
      <c r="B14" s="4">
        <f>B13-B11</f>
        <v>0.94661870503606016</v>
      </c>
      <c r="C14" s="4">
        <f t="shared" ref="C14:F14" si="2">C13-C11</f>
        <v>-0.42815450643776076</v>
      </c>
      <c r="D14" s="4">
        <f t="shared" si="2"/>
        <v>-1.6421276595744549</v>
      </c>
      <c r="E14" s="4">
        <f t="shared" si="2"/>
        <v>-1.7709890109890134</v>
      </c>
      <c r="F14" s="4">
        <f t="shared" si="2"/>
        <v>-1.9866666666666699</v>
      </c>
    </row>
    <row r="15" spans="1:6" ht="30" x14ac:dyDescent="0.25">
      <c r="A15" s="1" t="s">
        <v>14</v>
      </c>
    </row>
    <row r="16" spans="1:6" x14ac:dyDescent="0.25">
      <c r="A16" t="s">
        <v>9</v>
      </c>
      <c r="B16" s="2">
        <v>496.6</v>
      </c>
      <c r="C16" s="2">
        <v>501.3</v>
      </c>
      <c r="D16" s="2">
        <v>492.2</v>
      </c>
      <c r="E16" s="2">
        <v>467.2</v>
      </c>
      <c r="F16" s="2">
        <v>448.1</v>
      </c>
    </row>
    <row r="17" spans="1:6" x14ac:dyDescent="0.25">
      <c r="A17" t="s">
        <v>15</v>
      </c>
      <c r="B17" s="2">
        <v>527.70000000000005</v>
      </c>
      <c r="C17" s="2">
        <v>534.70000000000005</v>
      </c>
      <c r="D17" s="2">
        <v>527.5</v>
      </c>
      <c r="E17" s="2">
        <v>503.4</v>
      </c>
      <c r="F17" s="2">
        <v>484.6</v>
      </c>
    </row>
    <row r="18" spans="1:6" ht="30" x14ac:dyDescent="0.25">
      <c r="A18" s="6" t="s">
        <v>16</v>
      </c>
      <c r="B18" s="7">
        <f>(B16/B17)*B14</f>
        <v>0.89082973075783101</v>
      </c>
      <c r="C18" s="7">
        <f t="shared" ref="C18:F18" si="3">(C16/C17)*C14</f>
        <v>-0.40140986361931824</v>
      </c>
      <c r="D18" s="7">
        <f t="shared" si="3"/>
        <v>-1.5322374105071976</v>
      </c>
      <c r="E18" s="7">
        <f t="shared" si="3"/>
        <v>-1.6436354110728388</v>
      </c>
      <c r="F18" s="7">
        <f t="shared" si="3"/>
        <v>-1.8370312285046118</v>
      </c>
    </row>
    <row r="20" spans="1:6" x14ac:dyDescent="0.25">
      <c r="A20" s="5" t="s">
        <v>10</v>
      </c>
    </row>
    <row r="22" spans="1:6" x14ac:dyDescent="0.25">
      <c r="A22" s="1" t="s">
        <v>19</v>
      </c>
    </row>
    <row r="23" spans="1:6" x14ac:dyDescent="0.25">
      <c r="A23" s="1"/>
    </row>
    <row r="24" spans="1:6" x14ac:dyDescent="0.25">
      <c r="A24" s="1"/>
    </row>
    <row r="27" spans="1:6" x14ac:dyDescent="0.25">
      <c r="A2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2015-04-08T03:13:24Z</dcterms:created>
  <dcterms:modified xsi:type="dcterms:W3CDTF">2015-04-20T06:52:22Z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8407537</vt:lpwstr>
  </property>
  <property fmtid="{D5CDD505-2E9C-101B-9397-08002B2CF9AE}" pid="3" name="currfile">
    <vt:lpwstr>\\cdchnas-evs02\home$\jkuzn\essential energy aer final decision capex adjusted for real labour and materials cost escalation (for essential energy) (D2015-00050946).xlsx</vt:lpwstr>
  </property>
</Properties>
</file>