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5"/>
  <workbookPr/>
  <mc:AlternateContent xmlns:mc="http://schemas.openxmlformats.org/markup-compatibility/2006">
    <mc:Choice Requires="x15">
      <x15ac:absPath xmlns:x15ac="http://schemas.microsoft.com/office/spreadsheetml/2010/11/ac" url="https://agig365.sharepoint.com/sites/VictorianAccessArrangement2023-28/Shared Documents/Final Plan/AGN Final Plan/AGN Final Plan Attachments/"/>
    </mc:Choice>
  </mc:AlternateContent>
  <xr:revisionPtr revIDLastSave="23" documentId="8_{84E63A1D-D914-408F-A332-47E88AF8768C}" xr6:coauthVersionLast="47" xr6:coauthVersionMax="47" xr10:uidLastSave="{50C678A3-3CFD-4866-B41B-20E8BE19A284}"/>
  <bookViews>
    <workbookView xWindow="1680" yWindow="2010" windowWidth="21600" windowHeight="11385" activeTab="1" xr2:uid="{F625EF1F-57C4-4296-83E8-1E639DA6E30E}"/>
  </bookViews>
  <sheets>
    <sheet name="Cover" sheetId="2" r:id="rId1"/>
    <sheet name="Input | Performance Targets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'[1]AUST SUM'!#REF!</definedName>
    <definedName name="\B">[2]Main!#REF!</definedName>
    <definedName name="\C">'[1]AUST SUM'!#REF!</definedName>
    <definedName name="\E">[3]IndustProdn!#REF!</definedName>
    <definedName name="\GP">[3]IndustProdn!#REF!</definedName>
    <definedName name="\I">'[4]Wage Aggrements'!#REF!</definedName>
    <definedName name="\IP">[3]IndustProdn!#REF!</definedName>
    <definedName name="\N">'[1]AUST SUM'!#REF!</definedName>
    <definedName name="\O">'[1]AUST SUM'!#REF!</definedName>
    <definedName name="\P">[5]REXP!#REF!</definedName>
    <definedName name="\PR">[3]IndustProdn!#REF!</definedName>
    <definedName name="\Q">'[1]AUST SUM'!#REF!</definedName>
    <definedName name="\R">'[4]Wage Aggrements'!#REF!</definedName>
    <definedName name="\S">'[1]AUST SUM'!#REF!</definedName>
    <definedName name="\T">'[1]AUST SUM'!#REF!</definedName>
    <definedName name="\V">'[1]AUST SUM'!#REF!</definedName>
    <definedName name="\W">'[1]AUST SUM'!#REF!</definedName>
    <definedName name="\Z">#REF!</definedName>
    <definedName name="__123Graph_A" hidden="1">[6]SECTORS!$BP$16:$BP$33</definedName>
    <definedName name="__123Graph_CWH2" hidden="1">[6]SECTORS!$CD$33:$CD$71</definedName>
    <definedName name="__123Graph_CWH3" hidden="1">[6]SECTORS!$CH$33:$CH$71</definedName>
    <definedName name="__123Graph_X" hidden="1">[6]SECTORS!$A$16:$A$37</definedName>
    <definedName name="_101__123Graph_ACHART_2" hidden="1">[1]VIC!$AU$9:$AU$26</definedName>
    <definedName name="_109__123Graph_ACHART_3" hidden="1">[1]VIC!$AB$9:$AB$26</definedName>
    <definedName name="_110__123Graph_ACHART_30" hidden="1">[1]SA!$BJ$9:$BJ$26</definedName>
    <definedName name="_111__123Graph_ACHART_31" hidden="1">[1]WA!$BJ$9:$BJ$26</definedName>
    <definedName name="_112__123Graph_ACHART_35" hidden="1">[1]WA!$BJ$9:$BJ$26</definedName>
    <definedName name="_116__123Graph_ACHART_3" hidden="1">[1]VIC!$AB$9:$AB$26</definedName>
    <definedName name="_117__123Graph_ACHART_30" hidden="1">[1]SA!$BJ$9:$BJ$26</definedName>
    <definedName name="_118__123Graph_ACHART_31" hidden="1">[1]WA!$BJ$9:$BJ$26</definedName>
    <definedName name="_119__123Graph_ACHART_35" hidden="1">[1]WA!$BJ$9:$BJ$26</definedName>
    <definedName name="_126__123Graph_ACHART_4" hidden="1">[1]VIC!$AV$9:$AV$26</definedName>
    <definedName name="_134__123Graph_ACHART_4" hidden="1">[1]VIC!$AV$9:$AV$26</definedName>
    <definedName name="_14__123Graph_ACHART_1" hidden="1">[1]VIC!$AA$9:$AA$26</definedName>
    <definedName name="_140__123Graph_ACHART_5" hidden="1">[1]VIC!$R$5:$R$26</definedName>
    <definedName name="_149__123Graph_ACHART_5" hidden="1">[1]VIC!$R$5:$R$26</definedName>
    <definedName name="_15__123Graph_ACHART_1" hidden="1">[1]VIC!$AA$9:$AA$26</definedName>
    <definedName name="_154__123Graph_ACHART_6" hidden="1">[1]VIC!$S$5:$S$26</definedName>
    <definedName name="_155__123Graph_ACHART_62" hidden="1">[1]ACT!$BA$7:$BA$26</definedName>
    <definedName name="_156__123Graph_ACHART_66" hidden="1">[7]NSW!$AZ$5:$AZ$26</definedName>
    <definedName name="_157__123Graph_ACHART_68" hidden="1">[1]TAS!$AG$5:$AG$26</definedName>
    <definedName name="_158__123Graph_ACHART_69" hidden="1">[7]NSW!$AG$5:$AG$26</definedName>
    <definedName name="_164__123Graph_ACHART_6" hidden="1">[1]VIC!$S$5:$S$26</definedName>
    <definedName name="_165__123Graph_ACHART_62" hidden="1">[1]ACT!$BA$7:$BA$26</definedName>
    <definedName name="_166__123Graph_ACHART_66" hidden="1">[7]NSW!$AZ$5:$AZ$26</definedName>
    <definedName name="_167__123Graph_ACHART_68" hidden="1">[1]TAS!$AG$5:$AG$26</definedName>
    <definedName name="_168__123Graph_ACHART_69" hidden="1">[7]NSW!$AG$5:$AG$26</definedName>
    <definedName name="_172__123Graph_ACHART_7" hidden="1">[1]VIC!$F$5:$F$26</definedName>
    <definedName name="_173__123Graph_ACHART_70" hidden="1">[1]ACT!$J$5:$J$26</definedName>
    <definedName name="_174__123Graph_ACHART_71" hidden="1">[1]ACT!$N$12:$N$27</definedName>
    <definedName name="_183__123Graph_ACHART_7" hidden="1">[1]VIC!$F$5:$F$26</definedName>
    <definedName name="_184__123Graph_ACHART_70" hidden="1">[1]ACT!$J$5:$J$26</definedName>
    <definedName name="_185__123Graph_ACHART_71" hidden="1">[1]ACT!$N$12:$N$27</definedName>
    <definedName name="_188__123Graph_ACHART_8" hidden="1">[1]VIC!$G$5:$G$26</definedName>
    <definedName name="_200__123Graph_ACHART_8" hidden="1">[1]VIC!$G$5:$G$26</definedName>
    <definedName name="_202__123Graph_ACHART_9" hidden="1">[1]VIC!$BC$5:$BC$26</definedName>
    <definedName name="_210__123Graph_BCHART_1" hidden="1">[8]charts!#REF!</definedName>
    <definedName name="_215__123Graph_ACHART_9" hidden="1">[1]VIC!$BC$5:$BC$26</definedName>
    <definedName name="_223__123Graph_BCHART_1" hidden="1">[8]charts!#REF!</definedName>
    <definedName name="_224__123Graph_BCHART_10" hidden="1">[1]VIC!$BA$5:$BA$26</definedName>
    <definedName name="_238__123Graph_BCHART_10" hidden="1">[1]VIC!$BA$5:$BA$26</definedName>
    <definedName name="_238__123Graph_BCHART_11" hidden="1">[1]VIC!$BE$5:$BE$26</definedName>
    <definedName name="_239__123Graph_BCHART_12" hidden="1">[1]VIC!$N$6:$N$26</definedName>
    <definedName name="_253__123Graph_BCHART_11" hidden="1">[1]VIC!$BE$5:$BE$26</definedName>
    <definedName name="_254__123Graph_BCHART_12" hidden="1">[1]VIC!$N$6:$N$26</definedName>
    <definedName name="_257__123Graph_BCHART_13" hidden="1">[1]VIC!#REF!</definedName>
    <definedName name="_258__123Graph_BCHART_15" hidden="1">[1]VIC!$AG$6:$AG$26</definedName>
    <definedName name="_259__123Graph_BCHART_16" hidden="1">[1]VIC!$BE$5:$BE$26</definedName>
    <definedName name="_273__123Graph_BCHART_13" hidden="1">[1]VIC!#REF!</definedName>
    <definedName name="_273__123Graph_BCHART_2" hidden="1">[1]VIC!$AX$9:$AX$26</definedName>
    <definedName name="_274__123Graph_BCHART_15" hidden="1">[1]VIC!$AG$6:$AG$26</definedName>
    <definedName name="_275__123Graph_BCHART_16" hidden="1">[1]VIC!$BE$5:$BE$26</definedName>
    <definedName name="_28__123Graph_ACHART_10" hidden="1">[1]VIC!$BD$5:$BD$26</definedName>
    <definedName name="_287__123Graph_BCHART_3" hidden="1">[1]VIC!$AF$9:$AF$26</definedName>
    <definedName name="_288__123Graph_BCHART_30" hidden="1">[1]SA!$BI$9:$BI$26</definedName>
    <definedName name="_289__123Graph_BCHART_31" hidden="1">[1]WA!$BI$9:$BI$26</definedName>
    <definedName name="_290__123Graph_BCHART_2" hidden="1">[1]VIC!$AX$9:$AX$26</definedName>
    <definedName name="_290__123Graph_BCHART_35" hidden="1">[1]WA!$BI$9:$BI$26</definedName>
    <definedName name="_30__123Graph_ACHART_10" hidden="1">[1]VIC!$BD$5:$BD$26</definedName>
    <definedName name="_304__123Graph_BCHART_4" hidden="1">[1]VIC!$AY$9:$AY$26</definedName>
    <definedName name="_305__123Graph_BCHART_3" hidden="1">[1]VIC!$AF$9:$AF$26</definedName>
    <definedName name="_306__123Graph_BCHART_30" hidden="1">[1]SA!$BI$9:$BI$26</definedName>
    <definedName name="_307__123Graph_BCHART_31" hidden="1">[1]WA!$BI$9:$BI$26</definedName>
    <definedName name="_308__123Graph_BCHART_35" hidden="1">[1]WA!$BI$9:$BI$26</definedName>
    <definedName name="_318__123Graph_BCHART_5" hidden="1">[1]VIC!$U$5:$U$26</definedName>
    <definedName name="_323__123Graph_BCHART_4" hidden="1">[1]VIC!$AY$9:$AY$26</definedName>
    <definedName name="_332__123Graph_BCHART_6" hidden="1">[1]VIC!$V$5:$V$26</definedName>
    <definedName name="_333__123Graph_BCHART_62" hidden="1">[1]ACT!$BB$7:$BB$26</definedName>
    <definedName name="_334__123Graph_BCHART_66" hidden="1">[7]NSW!$BE$5:$BE$26</definedName>
    <definedName name="_335__123Graph_BCHART_68" hidden="1">[1]TAS!$AN$5:$AN$26</definedName>
    <definedName name="_336__123Graph_BCHART_69" hidden="1">[7]NSW!$AN$5:$AN$26</definedName>
    <definedName name="_338__123Graph_BCHART_5" hidden="1">[1]VIC!$U$5:$U$26</definedName>
    <definedName name="_353__123Graph_BCHART_6" hidden="1">[1]VIC!$V$5:$V$26</definedName>
    <definedName name="_354__123Graph_BCHART_62" hidden="1">[1]ACT!$BB$7:$BB$26</definedName>
    <definedName name="_354__123Graph_BCHART_7" hidden="1">[1]VIC!#REF!</definedName>
    <definedName name="_355__123Graph_BCHART_66" hidden="1">[7]NSW!$BE$5:$BE$26</definedName>
    <definedName name="_355__123Graph_BCHART_70" hidden="1">[1]ACT!$L$5:$L$26</definedName>
    <definedName name="_356__123Graph_BCHART_68" hidden="1">[1]TAS!$AN$5:$AN$26</definedName>
    <definedName name="_356__123Graph_BCHART_71" hidden="1">[1]ACT!$L$12:$L$27</definedName>
    <definedName name="_357__123Graph_BCHART_69" hidden="1">[7]NSW!$AN$5:$AN$26</definedName>
    <definedName name="_374__123Graph_BCHART_8" hidden="1">[1]VIC!#REF!</definedName>
    <definedName name="_376__123Graph_BCHART_7" hidden="1">[1]VIC!#REF!</definedName>
    <definedName name="_377__123Graph_BCHART_70" hidden="1">[1]ACT!$L$5:$L$26</definedName>
    <definedName name="_378__123Graph_BCHART_71" hidden="1">[1]ACT!$L$12:$L$27</definedName>
    <definedName name="_388__123Graph_BCHART_9" hidden="1">[1]VIC!$AZ$5:$AZ$26</definedName>
    <definedName name="_396__123Graph_CCHART_1" hidden="1">[8]charts!#REF!</definedName>
    <definedName name="_397__123Graph_BCHART_8" hidden="1">[1]VIC!#REF!</definedName>
    <definedName name="_404__123Graph_CCHART_10" hidden="1">[8]charts!#REF!</definedName>
    <definedName name="_412__123Graph_BCHART_9" hidden="1">[1]VIC!$AZ$5:$AZ$26</definedName>
    <definedName name="_418__123Graph_CCHART_11" hidden="1">[1]VIC!$BG$5:$BG$26</definedName>
    <definedName name="_419__123Graph_CCHART_12" hidden="1">[1]VIC!$P$6:$P$26</definedName>
    <definedName name="_42__123Graph_ACHART_11" hidden="1">[1]VIC!$AZ$5:$AZ$26</definedName>
    <definedName name="_420__123Graph_CCHART_1" hidden="1">[8]charts!#REF!</definedName>
    <definedName name="_420__123Graph_CCHART_13" hidden="1">[1]VIC!$D$9:$D$26</definedName>
    <definedName name="_421__123Graph_CCHART_14" hidden="1">[1]VIC!$C$6:$C$26</definedName>
    <definedName name="_422__123Graph_CCHART_15" hidden="1">[1]VIC!$BE$6:$BE$26</definedName>
    <definedName name="_423__123Graph_CCHART_16" hidden="1">[1]VIC!$BG$5:$BG$26</definedName>
    <definedName name="_428__123Graph_CCHART_10" hidden="1">[8]charts!#REF!</definedName>
    <definedName name="_437__123Graph_CCHART_2" hidden="1">[1]VIC!$AW$9:$AW$26</definedName>
    <definedName name="_443__123Graph_CCHART_11" hidden="1">[1]VIC!$BG$5:$BG$26</definedName>
    <definedName name="_444__123Graph_CCHART_12" hidden="1">[1]VIC!$P$6:$P$26</definedName>
    <definedName name="_445__123Graph_CCHART_13" hidden="1">[1]VIC!$D$9:$D$26</definedName>
    <definedName name="_445__123Graph_CCHART_3" hidden="1">[8]charts!#REF!</definedName>
    <definedName name="_446__123Graph_CCHART_14" hidden="1">[1]VIC!$C$6:$C$26</definedName>
    <definedName name="_447__123Graph_CCHART_15" hidden="1">[1]VIC!$BE$6:$BE$26</definedName>
    <definedName name="_448__123Graph_CCHART_16" hidden="1">[1]VIC!$BG$5:$BG$26</definedName>
    <definedName name="_45__123Graph_ACHART_11" hidden="1">[1]VIC!$AZ$5:$AZ$26</definedName>
    <definedName name="_453__123Graph_CCHART_4" hidden="1">[8]charts!#REF!</definedName>
    <definedName name="_461__123Graph_CCHART_5" hidden="1">[8]charts!#REF!</definedName>
    <definedName name="_463__123Graph_CCHART_2" hidden="1">[1]VIC!$AW$9:$AW$26</definedName>
    <definedName name="_469__123Graph_CCHART_6" hidden="1">[8]charts!#REF!</definedName>
    <definedName name="_470__123Graph_CCHART_62" hidden="1">[1]ACT!$BD$7:$BD$26</definedName>
    <definedName name="_471__123Graph_CCHART_3" hidden="1">[8]charts!#REF!</definedName>
    <definedName name="_471__123Graph_CCHART_66" hidden="1">[7]NSW!$BG$5:$BG$26</definedName>
    <definedName name="_472__123Graph_CCHART_68" hidden="1">[1]TAS!$AU$5:$AU$26</definedName>
    <definedName name="_473__123Graph_CCHART_69" hidden="1">[7]NSW!$AX$5:$AX$26</definedName>
    <definedName name="_479__123Graph_CCHART_4" hidden="1">[8]charts!#REF!</definedName>
    <definedName name="_481__123Graph_CCHART_7" hidden="1">[8]charts!#REF!</definedName>
    <definedName name="_482__123Graph_CCHART_70" hidden="1">[1]ACT!$P$5:$P$26</definedName>
    <definedName name="_487__123Graph_CCHART_5" hidden="1">[8]charts!#REF!</definedName>
    <definedName name="_490__123Graph_CCHART_8" hidden="1">[8]charts!#REF!</definedName>
    <definedName name="_495__123Graph_CCHART_6" hidden="1">[8]charts!#REF!</definedName>
    <definedName name="_496__123Graph_CCHART_62" hidden="1">[1]ACT!$BD$7:$BD$26</definedName>
    <definedName name="_497__123Graph_CCHART_66" hidden="1">[7]NSW!$BG$5:$BG$26</definedName>
    <definedName name="_498__123Graph_CCHART_68" hidden="1">[1]TAS!$AU$5:$AU$26</definedName>
    <definedName name="_498__123Graph_CCHART_9" hidden="1">[8]charts!#REF!</definedName>
    <definedName name="_499__123Graph_CCHART_69" hidden="1">[7]NSW!$AX$5:$AX$26</definedName>
    <definedName name="_499__123Graph_DCHART_1" hidden="1">[1]VIC!$W$9:$W$26</definedName>
    <definedName name="_507__123Graph_CCHART_7" hidden="1">[8]charts!#REF!</definedName>
    <definedName name="_507__123Graph_DCHART_10" hidden="1">[8]charts!#REF!</definedName>
    <definedName name="_508__123Graph_CCHART_70" hidden="1">[1]ACT!$P$5:$P$26</definedName>
    <definedName name="_508__123Graph_DCHART_11" hidden="1">[1]VIC!$BI$5:$BI$26</definedName>
    <definedName name="_509__123Graph_DCHART_13" hidden="1">[1]VIC!$B$9:$B$26</definedName>
    <definedName name="_510__123Graph_DCHART_16" hidden="1">[1]VIC!$BI$5:$BI$26</definedName>
    <definedName name="_511__123Graph_DCHART_2" hidden="1">[1]VIC!$AG$9:$AG$26</definedName>
    <definedName name="_512__123Graph_DCHART_66" hidden="1">[7]NSW!$BI$5:$BI$26</definedName>
    <definedName name="_513__123Graph_DCHART_68" hidden="1">[1]TAS!$AW$5:$AW$26</definedName>
    <definedName name="_514__123Graph_DCHART_70" hidden="1">[1]ACT!$R$5:$R$26</definedName>
    <definedName name="_516__123Graph_CCHART_8" hidden="1">[8]charts!#REF!</definedName>
    <definedName name="_522__123Graph_ECHART_10" hidden="1">[8]charts!#REF!</definedName>
    <definedName name="_523__123Graph_ECHART_11" hidden="1">[1]VIC!$BO$5:$BO$26</definedName>
    <definedName name="_524__123Graph_CCHART_9" hidden="1">[8]charts!#REF!</definedName>
    <definedName name="_524__123Graph_ECHART_2" hidden="1">[1]VIC!$AN$9:$AN$26</definedName>
    <definedName name="_525__123Graph_DCHART_1" hidden="1">[1]VIC!$W$9:$W$26</definedName>
    <definedName name="_525__123Graph_ECHART_66" hidden="1">[7]NSW!$BO$5:$BO$26</definedName>
    <definedName name="_526__123Graph_ECHART_68" hidden="1">[1]TAS!$AX$5:$AX$26</definedName>
    <definedName name="_533__123Graph_DCHART_10" hidden="1">[8]charts!#REF!</definedName>
    <definedName name="_534__123Graph_DCHART_11" hidden="1">[1]VIC!$BI$5:$BI$26</definedName>
    <definedName name="_534__123Graph_FCHART_10" hidden="1">[8]charts!#REF!</definedName>
    <definedName name="_535__123Graph_DCHART_13" hidden="1">[1]VIC!$B$9:$B$26</definedName>
    <definedName name="_536__123Graph_DCHART_16" hidden="1">[1]VIC!$BI$5:$BI$26</definedName>
    <definedName name="_537__123Graph_DCHART_2" hidden="1">[1]VIC!$AG$9:$AG$26</definedName>
    <definedName name="_538__123Graph_DCHART_66" hidden="1">[7]NSW!$BI$5:$BI$26</definedName>
    <definedName name="_539__123Graph_DCHART_68" hidden="1">[1]TAS!$AW$5:$AW$26</definedName>
    <definedName name="_540__123Graph_DCHART_70" hidden="1">[1]ACT!$R$5:$R$26</definedName>
    <definedName name="_548__123Graph_ECHART_10" hidden="1">[8]charts!#REF!</definedName>
    <definedName name="_548__123Graph_XCHART_10" hidden="1">[1]VIC!$A$5:$A$26</definedName>
    <definedName name="_549__123Graph_ECHART_11" hidden="1">[1]VIC!$BO$5:$BO$26</definedName>
    <definedName name="_550__123Graph_ECHART_2" hidden="1">[1]VIC!$AN$9:$AN$26</definedName>
    <definedName name="_551__123Graph_ECHART_66" hidden="1">[7]NSW!$BO$5:$BO$26</definedName>
    <definedName name="_552__123Graph_ECHART_68" hidden="1">[1]TAS!$AX$5:$AX$26</definedName>
    <definedName name="_560__123Graph_FCHART_10" hidden="1">[8]charts!#REF!</definedName>
    <definedName name="_562__123Graph_XCHART_11" hidden="1">[1]VIC!$A$5:$A$26</definedName>
    <definedName name="_563__123Graph_XCHART_12" hidden="1">[1]VIC!$A$6:$A$26</definedName>
    <definedName name="_564__123Graph_XCHART_13" hidden="1">[1]VIC!$A$9:$A$26</definedName>
    <definedName name="_565__123Graph_XCHART_14" hidden="1">[1]VIC!$A$9:$A$26</definedName>
    <definedName name="_566__123Graph_XCHART_15" hidden="1">[1]VIC!$A$6:$A$26</definedName>
    <definedName name="_567__123Graph_XCHART_16" hidden="1">[1]VIC!$A$5:$A$26</definedName>
    <definedName name="_575__123Graph_XCHART_10" hidden="1">[1]VIC!$A$5:$A$26</definedName>
    <definedName name="_581__123Graph_XCHART_2" hidden="1">[1]VIC!$A$9:$A$26</definedName>
    <definedName name="_590__123Graph_XCHART_11" hidden="1">[1]VIC!$A$5:$A$26</definedName>
    <definedName name="_591__123Graph_XCHART_12" hidden="1">[1]VIC!$A$6:$A$26</definedName>
    <definedName name="_592__123Graph_XCHART_13" hidden="1">[1]VIC!$A$9:$A$26</definedName>
    <definedName name="_593__123Graph_XCHART_14" hidden="1">[1]VIC!$A$9:$A$26</definedName>
    <definedName name="_594__123Graph_XCHART_15" hidden="1">[1]VIC!$A$6:$A$26</definedName>
    <definedName name="_595__123Graph_XCHART_16" hidden="1">[1]VIC!$A$5:$A$26</definedName>
    <definedName name="_595__123Graph_XCHART_3" hidden="1">[1]VIC!$A$9:$A$26</definedName>
    <definedName name="_596__123Graph_XCHART_35" hidden="1">[1]WA!$A$9:$A$26</definedName>
    <definedName name="_60__123Graph_ACHART_12" hidden="1">[1]VIC!#REF!</definedName>
    <definedName name="_610__123Graph_XCHART_2" hidden="1">[1]VIC!$A$9:$A$26</definedName>
    <definedName name="_610__123Graph_XCHART_4" hidden="1">[1]VIC!$A$9:$A$26</definedName>
    <definedName name="_624__123Graph_XCHART_5" hidden="1">[1]VIC!$A$5:$A$26</definedName>
    <definedName name="_625__123Graph_XCHART_3" hidden="1">[1]VIC!$A$9:$A$26</definedName>
    <definedName name="_626__123Graph_XCHART_35" hidden="1">[1]WA!$A$9:$A$26</definedName>
    <definedName name="_638__123Graph_XCHART_6" hidden="1">[1]VIC!$A$5:$A$26</definedName>
    <definedName name="_64__123Graph_ACHART_12" hidden="1">[1]VIC!#REF!</definedName>
    <definedName name="_641__123Graph_XCHART_4" hidden="1">[1]VIC!$A$9:$A$26</definedName>
    <definedName name="_652__123Graph_XCHART_7" hidden="1">[1]VIC!$A$5:$A$26</definedName>
    <definedName name="_653__123Graph_XCHART_71" hidden="1">[1]ACT!$A$12:$A$27</definedName>
    <definedName name="_656__123Graph_XCHART_5" hidden="1">[1]VIC!$A$5:$A$26</definedName>
    <definedName name="_667__123Graph_XCHART_8" hidden="1">[1]VIC!$A$5:$A$26</definedName>
    <definedName name="_671__123Graph_XCHART_6" hidden="1">[1]VIC!$A$5:$A$26</definedName>
    <definedName name="_681__123Graph_XCHART_9" hidden="1">[1]VIC!$A$5:$A$26</definedName>
    <definedName name="_686__123Graph_XCHART_7" hidden="1">[1]VIC!$A$5:$A$26</definedName>
    <definedName name="_687__123Graph_XCHART_71" hidden="1">[1]ACT!$A$12:$A$27</definedName>
    <definedName name="_702__123Graph_XCHART_8" hidden="1">[1]VIC!$A$5:$A$26</definedName>
    <definedName name="_717__123Graph_XCHART_9" hidden="1">[1]VIC!$A$5:$A$26</definedName>
    <definedName name="_78__123Graph_ACHART_13" hidden="1">[1]VIC!#REF!</definedName>
    <definedName name="_79__123Graph_ACHART_14" hidden="1">[1]VIC!$X$6:$X$26</definedName>
    <definedName name="_80__123Graph_ACHART_15" hidden="1">[1]VIC!$N$6:$N$26</definedName>
    <definedName name="_81__123Graph_ACHART_16" hidden="1">[1]VIC!$AZ$5:$AZ$26</definedName>
    <definedName name="_83__123Graph_ACHART_13" hidden="1">[1]VIC!#REF!</definedName>
    <definedName name="_84__123Graph_ACHART_14" hidden="1">[1]VIC!$X$6:$X$26</definedName>
    <definedName name="_85__123Graph_ACHART_15" hidden="1">[1]VIC!$N$6:$N$26</definedName>
    <definedName name="_86__123Graph_ACHART_16" hidden="1">[1]VIC!$AZ$5:$AZ$26</definedName>
    <definedName name="_95__123Graph_ACHART_2" hidden="1">[1]VIC!$AU$9:$AU$26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4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4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ACTMATcurrent">#REF!</definedName>
    <definedName name="ACTqtrlyconstant">#REF!</definedName>
    <definedName name="ACTqtrlycurrent">#REF!</definedName>
    <definedName name="AUSTMATcurrent">#REF!</definedName>
    <definedName name="AUSTqtrlyconstant">#REF!</definedName>
    <definedName name="AUSTqtrlycurrent">#REF!</definedName>
    <definedName name="BYGENDER">#REF!</definedName>
    <definedName name="BYINDUSTRY">#REF!</definedName>
    <definedName name="CHECKqtrlycurrent">#REF!</definedName>
    <definedName name="COMP">[7]Investments!$C$8:$FF$80</definedName>
    <definedName name="CONT">[9]PCE!#REF!</definedName>
    <definedName name="DATES">#REF!</definedName>
    <definedName name="e">'[1]AUST SUM'!#REF!</definedName>
    <definedName name="infn">'[10]AWOTE Table'!$A$1:$I$57</definedName>
    <definedName name="interest">'[11]LTF Tables 1'!#REF!</definedName>
    <definedName name="KSTOCK">[5]REXP!#REF!</definedName>
    <definedName name="MLNK75ee85c768f744e8903d61566a06e5d9" hidden="1">#REF!</definedName>
    <definedName name="MLNK79c8e1104ffa410d8b1734d1f9c5561d" hidden="1">#REF!</definedName>
    <definedName name="MLNK9c8f5f4ba36c46079312ff114cba48aa" hidden="1">#REF!</definedName>
    <definedName name="MLNKa67021fd59084f17839ad81e97d1ce73" hidden="1">#REF!</definedName>
    <definedName name="NSP">'[12]Input | General'!$D$6</definedName>
    <definedName name="NSWMATconstant">#REF!</definedName>
    <definedName name="NSWMATcurrent">#REF!</definedName>
    <definedName name="NSWqtrlyconstant">#REF!</definedName>
    <definedName name="NSWqtrlycurrent">#REF!</definedName>
    <definedName name="NTMATcurrent">#REF!</definedName>
    <definedName name="NTqtrlyconstant">#REF!</definedName>
    <definedName name="NTqtrlycurrent">#REF!</definedName>
    <definedName name="PAGE1">#REF!</definedName>
    <definedName name="PAGE2">#REF!</definedName>
    <definedName name="PBI">[2]Investments!#REF!</definedName>
    <definedName name="PCE">[9]PCE!#REF!</definedName>
    <definedName name="PCOMP">[2]Investments!#REF!</definedName>
    <definedName name="PCONT">[5]REXP!#REF!</definedName>
    <definedName name="PMAIN">[2]Investments!#REF!</definedName>
    <definedName name="PPEXP">[5]REXP!#REF!</definedName>
    <definedName name="PREXP">[5]REXP!#REF!</definedName>
    <definedName name="PVEXP">[5]REXP!#REF!</definedName>
    <definedName name="QLDMATconstant">#REF!</definedName>
    <definedName name="QLDMATcurrent">#REF!</definedName>
    <definedName name="QLDqtrlyconstant">#REF!</definedName>
    <definedName name="QLDqtrlycurrent">#REF!</definedName>
    <definedName name="RANGE1">#REF!</definedName>
    <definedName name="RDW">[7]Annual!$J$3:$K$46</definedName>
    <definedName name="REQP">[7]Annual!$N$4:$O$46</definedName>
    <definedName name="REXP">[7]Annual!$B$7:$Y$49</definedName>
    <definedName name="RFORE">[7]Annual!$A$20:$Y$38</definedName>
    <definedName name="RGC">[7]Annual!$D$3:$E$46</definedName>
    <definedName name="RGDP">[7]Annual!#REF!</definedName>
    <definedName name="RGI">[7]Annual!$F$3:$G$46</definedName>
    <definedName name="RGNE">[7]Annual!#REF!</definedName>
    <definedName name="RGT">[7]Annual!$H$3:$I$46</definedName>
    <definedName name="RIMP">[7]Annual!#REF!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400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NDW">[7]Annual!$L$3:$M$46</definedName>
    <definedName name="RPCE">[7]Annual!$B$3:$C$46</definedName>
    <definedName name="RPI">[7]Annual!$V$3:$W$46</definedName>
    <definedName name="RTREX">[7]Annual!$T$3:$U$46</definedName>
    <definedName name="RXTNL">[7]Annual!#REF!</definedName>
    <definedName name="SAMATconstant">'[13]SA - Non-Res'!#REF!</definedName>
    <definedName name="SAMATcurrent">'[13]SA - Non-Res'!#REF!</definedName>
    <definedName name="SAqtrlyconstant">'[13]SA - Non-Res'!#REF!</definedName>
    <definedName name="SAqtrlycurrent">'[13]SA - Non-Res'!#REF!</definedName>
    <definedName name="Table2">[7]Investments!$C$8</definedName>
    <definedName name="TableTopLeft">[7]Annual!#REF!</definedName>
    <definedName name="TASMATcurrent">#REF!</definedName>
    <definedName name="TASqtrlyconstant">#REF!</definedName>
    <definedName name="TASqtrlycurrent">#REF!</definedName>
    <definedName name="TOT">[9]PCE!#REF!</definedName>
    <definedName name="TotalStateSummaryqtrlyconstant">#REF!</definedName>
    <definedName name="VICMATconstant">#REF!</definedName>
    <definedName name="VICMATcurrent">#REF!</definedName>
    <definedName name="VICqtrlyconstant">#REF!</definedName>
    <definedName name="VICqtrlycurrent">#REF!</definedName>
    <definedName name="WagesnPricesnew">'[1]AUST SUM'!#REF!</definedName>
    <definedName name="WAMATconstant">#REF!</definedName>
    <definedName name="WAMATcurrent">#REF!</definedName>
    <definedName name="WAqtrlyconstant">#REF!</definedName>
    <definedName name="WAqtrlycurrent">#REF!</definedName>
    <definedName name="WHOLE">[7]Annual!$A$3:$Y$47</definedName>
    <definedName name="X">[7]Annual!$B$43:$B$47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7" i="1" l="1"/>
  <c r="I27" i="1"/>
  <c r="J27" i="1"/>
  <c r="K27" i="1"/>
  <c r="L27" i="1"/>
  <c r="H41" i="1"/>
  <c r="I41" i="1"/>
  <c r="J41" i="1"/>
  <c r="K41" i="1"/>
  <c r="L41" i="1"/>
  <c r="H43" i="1"/>
  <c r="I43" i="1"/>
  <c r="J43" i="1"/>
  <c r="K43" i="1"/>
  <c r="L43" i="1"/>
  <c r="H44" i="1"/>
  <c r="I44" i="1"/>
  <c r="J44" i="1"/>
  <c r="K44" i="1"/>
  <c r="L44" i="1"/>
  <c r="H45" i="1"/>
  <c r="I45" i="1"/>
  <c r="N45" i="1" s="1"/>
  <c r="J45" i="1"/>
  <c r="K45" i="1"/>
  <c r="L45" i="1"/>
  <c r="H46" i="1"/>
  <c r="I46" i="1"/>
  <c r="J46" i="1"/>
  <c r="K46" i="1"/>
  <c r="L46" i="1"/>
  <c r="H47" i="1"/>
  <c r="I47" i="1"/>
  <c r="J47" i="1"/>
  <c r="K47" i="1"/>
  <c r="L47" i="1"/>
  <c r="E47" i="1"/>
  <c r="E46" i="1"/>
  <c r="E44" i="1"/>
  <c r="E43" i="1"/>
  <c r="D37" i="1"/>
  <c r="D36" i="1"/>
  <c r="D35" i="1"/>
  <c r="D31" i="1"/>
  <c r="D30" i="1"/>
  <c r="D21" i="1"/>
  <c r="D20" i="1"/>
  <c r="D15" i="1"/>
  <c r="C15" i="1"/>
  <c r="D10" i="1"/>
  <c r="D9" i="1"/>
  <c r="B1" i="1"/>
  <c r="N44" i="1" l="1"/>
  <c r="N47" i="1"/>
  <c r="N43" i="1"/>
  <c r="N46" i="1"/>
</calcChain>
</file>

<file path=xl/sharedStrings.xml><?xml version="1.0" encoding="utf-8"?>
<sst xmlns="http://schemas.openxmlformats.org/spreadsheetml/2006/main" count="75" uniqueCount="38">
  <si>
    <t>Key:</t>
  </si>
  <si>
    <t>Input</t>
  </si>
  <si>
    <t>Internal Link</t>
  </si>
  <si>
    <t>Input | Performance Targets</t>
  </si>
  <si>
    <t>Input | Actual Network Characteristics</t>
  </si>
  <si>
    <t>Source</t>
  </si>
  <si>
    <t>Unit</t>
  </si>
  <si>
    <t>Basis</t>
  </si>
  <si>
    <t>Customer numbers</t>
  </si>
  <si>
    <t>Start of year</t>
  </si>
  <si>
    <t>number of customers</t>
  </si>
  <si>
    <t>N/A</t>
  </si>
  <si>
    <t>End of year</t>
  </si>
  <si>
    <t>Average customer numbers</t>
  </si>
  <si>
    <t>Calculated</t>
  </si>
  <si>
    <t>Length of mains</t>
  </si>
  <si>
    <t>km of main</t>
  </si>
  <si>
    <t>Average length of mains</t>
  </si>
  <si>
    <t>Input | Actual Asset Performance</t>
  </si>
  <si>
    <t>Unplanned outages</t>
  </si>
  <si>
    <t>Total number of unplanned outages</t>
  </si>
  <si>
    <t>number of outages</t>
  </si>
  <si>
    <t>Total number of unplanned minutes off supply</t>
  </si>
  <si>
    <t>minutes</t>
  </si>
  <si>
    <t>Publicly reported gas leaks</t>
  </si>
  <si>
    <t>Mains</t>
  </si>
  <si>
    <t>number</t>
  </si>
  <si>
    <t>Services</t>
  </si>
  <si>
    <t>Meters</t>
  </si>
  <si>
    <t>Input | Actual / Estimate Performance Measures</t>
  </si>
  <si>
    <t>Average</t>
  </si>
  <si>
    <t>Unplanned SAIFI</t>
  </si>
  <si>
    <t>Unplanned SAIDI</t>
  </si>
  <si>
    <t>Mains leaks</t>
  </si>
  <si>
    <t>leaks per km of main</t>
  </si>
  <si>
    <t>Service leaks</t>
  </si>
  <si>
    <t>Meter leaks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</si>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</sst>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9" formatCode="0.00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7"/>
      <color theme="1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11"/>
      <color rgb="FF3F3F76"/>
      <name val="Calibri"/>
      <family val="2"/>
      <scheme val="minor"/>
    </font>
    <font>
      <i/>
      <sz val="8"/>
      <color indexed="8"/>
      <name val="Arial"/>
      <family val="2"/>
    </font>
    <font>
      <sz val="11"/>
      <color theme="1"/>
      <name val="Calibri"/>
      <family val="2"/>
    </font>
    <font>
      <sz val="8"/>
      <color rgb="FF000000"/>
      <name val="Arial"/>
      <family val="2"/>
    </font>
    <font>
      <sz val="8"/>
      <color rgb="FFFF00FF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25" fillId="0" borderId="0"/>
  </cellStyleXfs>
  <cellXfs count="41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/>
    </xf>
    <xf numFmtId="0" fontId="5" fillId="3" borderId="0" xfId="4" applyFont="1" applyFill="1" applyBorder="1" applyAlignment="1" applyProtection="1">
      <alignment vertical="center"/>
    </xf>
    <xf numFmtId="0" fontId="7" fillId="3" borderId="0" xfId="5" applyFont="1" applyFill="1" applyAlignment="1">
      <alignment horizontal="right" vertical="center"/>
    </xf>
    <xf numFmtId="0" fontId="8" fillId="4" borderId="0" xfId="5" applyFont="1" applyFill="1" applyAlignment="1">
      <alignment horizontal="center" vertical="center"/>
    </xf>
    <xf numFmtId="0" fontId="8" fillId="5" borderId="0" xfId="5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2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49" fontId="15" fillId="3" borderId="0" xfId="0" applyNumberFormat="1" applyFont="1" applyFill="1" applyAlignment="1" applyProtection="1">
      <alignment horizontal="left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0" fontId="17" fillId="3" borderId="0" xfId="0" applyFont="1" applyFill="1" applyAlignment="1">
      <alignment horizontal="center" vertical="center"/>
    </xf>
    <xf numFmtId="165" fontId="18" fillId="4" borderId="3" xfId="1" applyNumberFormat="1" applyFont="1" applyFill="1" applyBorder="1" applyAlignment="1">
      <alignment horizontal="center" vertical="center"/>
    </xf>
    <xf numFmtId="1" fontId="18" fillId="4" borderId="3" xfId="3" applyNumberFormat="1" applyFont="1" applyFill="1" applyBorder="1" applyAlignment="1">
      <alignment horizontal="center" vertical="center"/>
    </xf>
    <xf numFmtId="165" fontId="15" fillId="3" borderId="2" xfId="0" applyNumberFormat="1" applyFont="1" applyFill="1" applyBorder="1" applyAlignment="1">
      <alignment horizontal="left" vertical="center"/>
    </xf>
    <xf numFmtId="165" fontId="20" fillId="3" borderId="2" xfId="0" applyNumberFormat="1" applyFont="1" applyFill="1" applyBorder="1" applyAlignment="1">
      <alignment horizontal="center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/>
    </xf>
    <xf numFmtId="49" fontId="16" fillId="3" borderId="0" xfId="0" applyNumberFormat="1" applyFont="1" applyFill="1" applyAlignment="1" applyProtection="1">
      <alignment horizontal="left" vertical="center"/>
      <protection locked="0"/>
    </xf>
    <xf numFmtId="2" fontId="6" fillId="3" borderId="5" xfId="2" applyNumberFormat="1" applyFont="1" applyFill="1" applyBorder="1" applyAlignment="1">
      <alignment horizontal="center" vertical="center"/>
    </xf>
    <xf numFmtId="0" fontId="21" fillId="7" borderId="0" xfId="0" applyFont="1" applyFill="1" applyAlignment="1">
      <alignment vertical="center"/>
    </xf>
    <xf numFmtId="1" fontId="6" fillId="3" borderId="5" xfId="2" applyNumberFormat="1" applyFont="1" applyFill="1" applyBorder="1" applyAlignment="1">
      <alignment horizontal="center" vertical="center"/>
    </xf>
    <xf numFmtId="49" fontId="22" fillId="7" borderId="0" xfId="0" applyNumberFormat="1" applyFont="1" applyFill="1" applyAlignment="1" applyProtection="1">
      <alignment horizontal="left" vertical="center"/>
      <protection locked="0"/>
    </xf>
    <xf numFmtId="0" fontId="23" fillId="3" borderId="0" xfId="0" applyFont="1" applyFill="1" applyAlignment="1">
      <alignment horizontal="left" vertical="center"/>
    </xf>
    <xf numFmtId="0" fontId="2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5" fillId="0" borderId="0" xfId="6"/>
    <xf numFmtId="169" fontId="6" fillId="3" borderId="5" xfId="2" applyNumberFormat="1" applyFont="1" applyFill="1" applyBorder="1" applyAlignment="1">
      <alignment horizontal="center" vertical="center"/>
    </xf>
  </cellXfs>
  <cellStyles count="7">
    <cellStyle name="Comma" xfId="1" builtinId="3"/>
    <cellStyle name="Hyperlink" xfId="4" builtinId="8"/>
    <cellStyle name="Input" xfId="3" builtinId="20"/>
    <cellStyle name="Normal" xfId="0" builtinId="0"/>
    <cellStyle name="Normal 11" xfId="5" xr:uid="{16AF25CE-4D01-48AE-9A6E-691E83640A6F}"/>
    <cellStyle name="Normal 2" xfId="6" xr:uid="{81B6363C-5098-455D-A213-479BBBE7CA0A}"/>
    <cellStyle name="Percent" xfId="2" builtinId="5"/>
  </cellStyles>
  <dxfs count="12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0</xdr:colOff>
      <xdr:row>38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5E50F-9CCD-4CB2-A0BB-C2DAFDE18095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82075" cy="61245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0</xdr:colOff>
      <xdr:row>0</xdr:row>
      <xdr:rowOff>0</xdr:rowOff>
    </xdr:from>
    <xdr:ext cx="9000000" cy="6115050"/>
    <xdr:pic>
      <xdr:nvPicPr>
        <xdr:cNvPr id="3" name="Picture 2">
          <a:extLst>
            <a:ext uri="{FF2B5EF4-FFF2-40B4-BE49-F238E27FC236}">
              <a16:creationId xmlns:a16="http://schemas.microsoft.com/office/drawing/2014/main" id="{07376810-5048-475F-AAB3-40C0D24E28AA}"/>
            </a:ext>
          </a:extLst>
        </xdr:cNvPr>
        <xdr:cNvPicPr/>
      </xdr:nvPicPr>
      <xdr:blipFill rotWithShape="1">
        <a:blip xmlns:r="http://schemas.openxmlformats.org/officeDocument/2006/relationships" r:embed="rId2" cstate="email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-7"/>
        <a:stretch/>
      </xdr:blipFill>
      <xdr:spPr bwMode="auto">
        <a:xfrm>
          <a:off x="0" y="0"/>
          <a:ext cx="9000000" cy="6115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361949</xdr:colOff>
      <xdr:row>21</xdr:row>
      <xdr:rowOff>57150</xdr:rowOff>
    </xdr:from>
    <xdr:to>
      <xdr:col>9</xdr:col>
      <xdr:colOff>171450</xdr:colOff>
      <xdr:row>35</xdr:row>
      <xdr:rowOff>93980</xdr:rowOff>
    </xdr:to>
    <xdr:sp macro="" textlink="">
      <xdr:nvSpPr>
        <xdr:cNvPr id="4" name="Rectangle: Diagonal Corners Snipped 3">
          <a:extLst>
            <a:ext uri="{FF2B5EF4-FFF2-40B4-BE49-F238E27FC236}">
              <a16:creationId xmlns:a16="http://schemas.microsoft.com/office/drawing/2014/main" id="{10089992-F10C-4BCB-832A-AD0888086C0B}"/>
            </a:ext>
          </a:extLst>
        </xdr:cNvPr>
        <xdr:cNvSpPr/>
      </xdr:nvSpPr>
      <xdr:spPr>
        <a:xfrm>
          <a:off x="361949" y="3457575"/>
          <a:ext cx="5295901" cy="2303780"/>
        </a:xfrm>
        <a:prstGeom prst="snip2Diag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AU"/>
        </a:p>
      </xdr:txBody>
    </xdr:sp>
    <xdr:clientData/>
  </xdr:twoCellAnchor>
  <xdr:twoCellAnchor>
    <xdr:from>
      <xdr:col>1</xdr:col>
      <xdr:colOff>29211</xdr:colOff>
      <xdr:row>32</xdr:row>
      <xdr:rowOff>1270</xdr:rowOff>
    </xdr:from>
    <xdr:to>
      <xdr:col>3</xdr:col>
      <xdr:colOff>187963</xdr:colOff>
      <xdr:row>32</xdr:row>
      <xdr:rowOff>46355</xdr:rowOff>
    </xdr:to>
    <xdr:sp macro="" textlink="">
      <xdr:nvSpPr>
        <xdr:cNvPr id="5" name="object 9">
          <a:extLst>
            <a:ext uri="{FF2B5EF4-FFF2-40B4-BE49-F238E27FC236}">
              <a16:creationId xmlns:a16="http://schemas.microsoft.com/office/drawing/2014/main" id="{BCF01A65-5DE6-4AEA-8366-2F2B26298612}"/>
            </a:ext>
          </a:extLst>
        </xdr:cNvPr>
        <xdr:cNvSpPr/>
      </xdr:nvSpPr>
      <xdr:spPr>
        <a:xfrm>
          <a:off x="638811" y="5182870"/>
          <a:ext cx="1377952" cy="45085"/>
        </a:xfrm>
        <a:custGeom>
          <a:avLst/>
          <a:gdLst/>
          <a:ahLst/>
          <a:cxnLst/>
          <a:rect l="l" t="t" r="r" b="b"/>
          <a:pathLst>
            <a:path w="1543050">
              <a:moveTo>
                <a:pt x="0" y="0"/>
              </a:moveTo>
              <a:lnTo>
                <a:pt x="1542605" y="0"/>
              </a:lnTo>
            </a:path>
          </a:pathLst>
        </a:custGeom>
        <a:ln w="31750">
          <a:solidFill>
            <a:schemeClr val="bg2"/>
          </a:solidFill>
        </a:ln>
      </xdr:spPr>
      <xdr:txBody>
        <a:bodyPr wrap="square" lIns="0" tIns="0" rIns="0" bIns="0" rtlCol="0"/>
        <a:lstStyle/>
        <a:p>
          <a:endParaRPr lang="en-AU"/>
        </a:p>
      </xdr:txBody>
    </xdr:sp>
    <xdr:clientData/>
  </xdr:twoCellAnchor>
  <xdr:twoCellAnchor>
    <xdr:from>
      <xdr:col>0</xdr:col>
      <xdr:colOff>581025</xdr:colOff>
      <xdr:row>32</xdr:row>
      <xdr:rowOff>80010</xdr:rowOff>
    </xdr:from>
    <xdr:to>
      <xdr:col>5</xdr:col>
      <xdr:colOff>156844</xdr:colOff>
      <xdr:row>37</xdr:row>
      <xdr:rowOff>57150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B0635F5-BB6B-4429-9382-41B47CD4F1C6}"/>
            </a:ext>
          </a:extLst>
        </xdr:cNvPr>
        <xdr:cNvSpPr txBox="1"/>
      </xdr:nvSpPr>
      <xdr:spPr>
        <a:xfrm>
          <a:off x="581025" y="5261610"/>
          <a:ext cx="2623819" cy="78676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13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A3E0"/>
              </a:solidFill>
              <a:effectLst/>
              <a:latin typeface="FS Albert" panose="02000000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July 2022</a:t>
          </a:r>
          <a:endParaRPr lang="en-AU" sz="110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552450</xdr:colOff>
      <xdr:row>21</xdr:row>
      <xdr:rowOff>95250</xdr:rowOff>
    </xdr:from>
    <xdr:to>
      <xdr:col>9</xdr:col>
      <xdr:colOff>57150</xdr:colOff>
      <xdr:row>33</xdr:row>
      <xdr:rowOff>6985</xdr:rowOff>
    </xdr:to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4931B31D-48E1-4318-8D5D-1B25284EB1DD}"/>
            </a:ext>
          </a:extLst>
        </xdr:cNvPr>
        <xdr:cNvSpPr txBox="1"/>
      </xdr:nvSpPr>
      <xdr:spPr>
        <a:xfrm>
          <a:off x="552450" y="3495675"/>
          <a:ext cx="4991100" cy="185483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3C71"/>
              </a:solidFill>
              <a:effectLst/>
              <a:latin typeface="Bree Serif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Attachment 12.1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2000" b="1">
              <a:solidFill>
                <a:srgbClr val="003C71"/>
              </a:solidFill>
              <a:effectLst/>
              <a:latin typeface="Bree Serif SemiBold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API Performance Targets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  <a:p>
          <a:pPr>
            <a:lnSpc>
              <a:spcPct val="90000"/>
            </a:lnSpc>
            <a:spcBef>
              <a:spcPts val="600"/>
            </a:spcBef>
            <a:spcAft>
              <a:spcPts val="600"/>
            </a:spcAft>
          </a:pPr>
          <a:r>
            <a:rPr lang="en-AU" sz="1600">
              <a:solidFill>
                <a:srgbClr val="003C71"/>
              </a:solidFill>
              <a:effectLst/>
              <a:latin typeface="Bree Serif" panose="02000503040000020004" pitchFamily="50" charset="0"/>
              <a:ea typeface="Tahoma" panose="020B0604030504040204" pitchFamily="34" charset="0"/>
              <a:cs typeface="Times New Roman" panose="02020603050405020304" pitchFamily="18" charset="0"/>
            </a:rPr>
            <a:t>Final Plan 2023/24 – 2027/28</a:t>
          </a:r>
          <a:endParaRPr lang="en-AU" sz="1050">
            <a:effectLst/>
            <a:latin typeface="Tahoma" panose="020B0604030504040204" pitchFamily="34" charset="0"/>
            <a:ea typeface="Tahoma" panose="020B060403050404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361950</xdr:colOff>
      <xdr:row>1</xdr:row>
      <xdr:rowOff>76200</xdr:rowOff>
    </xdr:from>
    <xdr:to>
      <xdr:col>6</xdr:col>
      <xdr:colOff>304165</xdr:colOff>
      <xdr:row>9</xdr:row>
      <xdr:rowOff>149225</xdr:rowOff>
    </xdr:to>
    <xdr:pic>
      <xdr:nvPicPr>
        <xdr:cNvPr id="8" name="Picture 7" descr="Graphical user interface, text&#10;&#10;Description automatically generated with medium confidence">
          <a:extLst>
            <a:ext uri="{FF2B5EF4-FFF2-40B4-BE49-F238E27FC236}">
              <a16:creationId xmlns:a16="http://schemas.microsoft.com/office/drawing/2014/main" id="{BA6892F2-9448-4591-B90C-07D0D89D4C7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38125"/>
          <a:ext cx="3599815" cy="136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statefc\STCONST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Envestra-SP%20AusNet-Multinet%20Gas\WageGrowth%20x%20seg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INFLN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gulation\Economics\EBSS%20and%20CESS\CESS\AGN%20Vic-Alb\Vic-Alb%20Capital%20Expenditure%20Sharing%20Scheme%20Tracker%20Mar%2022%20V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Circosta\Local%20Settings\Temporary%20Internet%20Files\OLK2C\Forecasts%20of%20Drivers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GDP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sectQ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Jemena\WAGES%20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EX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GPSECT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Private%20Clients\EnergyAustralia\EnergyAust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ECA\WD4-F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conomic\FC\REALP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2"/>
      <sheetName val="Data"/>
      <sheetName val="A&amp;A analysis"/>
      <sheetName val="Public Equip,Intang"/>
      <sheetName val="2ndHand Purch Assets"/>
      <sheetName val="NSW- Constn Cont. to Growth"/>
      <sheetName val="VIC- Constn Cont. to Growth"/>
      <sheetName val="NSW Table"/>
      <sheetName val="VIC Table"/>
      <sheetName val="NSW v VIC data"/>
      <sheetName val="NSW v VIC chart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  <sheetName val="GVA,WD x State x Categ"/>
      <sheetName val="Cha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E x State x Industry"/>
      <sheetName val="AWE x State x Industry (2)"/>
      <sheetName val="AWOTE Chart Data"/>
      <sheetName val="Wage Aggrements"/>
      <sheetName val="Coll. Aggree x Sector"/>
      <sheetName val="WagesbySegment"/>
      <sheetName val="AWOTE Table"/>
      <sheetName val="LPI Table"/>
      <sheetName val="EGW Emp. Table"/>
      <sheetName val="AWOTE Males x State"/>
      <sheetName val="AWOTE Persons x State"/>
      <sheetName val="Labour Price Inflat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"/>
      <sheetName val="Productivity"/>
      <sheetName val="Exchange Rates"/>
      <sheetName val="Int Rates"/>
      <sheetName val="INTNL"/>
      <sheetName val="LongTerm"/>
      <sheetName val="Labourcost"/>
      <sheetName val="EO Aug09"/>
      <sheetName val="Wages Definitions"/>
      <sheetName val="LTF Tables 1"/>
      <sheetName val="LTF Tables 2"/>
      <sheetName val="LTF Tables 3"/>
      <sheetName val="EO Table"/>
      <sheetName val="Chart6"/>
      <sheetName val="Chart7"/>
      <sheetName val="Chart5"/>
      <sheetName val="Chart3"/>
      <sheetName val="charts"/>
      <sheetName val="Chart2"/>
      <sheetName val="Conference Table"/>
      <sheetName val="Sheet1"/>
      <sheetName val="Inflation Table"/>
      <sheetName val="Chart1"/>
      <sheetName val="Australian Labour Market"/>
      <sheetName val="Chart - CPI"/>
      <sheetName val="Chart - Int"/>
      <sheetName val="Chart - Wage&amp;Price"/>
      <sheetName val="Chart - OvrseaComp3mo"/>
      <sheetName val="Chart - OvrseaComp10yr"/>
      <sheetName val="Int Rates - Lending &amp; Margin"/>
      <sheetName val="tables 3.1, 3.3, 3.5 &amp; 3.6"/>
      <sheetName val="tables 2.1, 2.3, 2.5 &amp; 2.6"/>
      <sheetName val="Sheet2"/>
      <sheetName val="Chart4"/>
      <sheetName val="INFLN5"/>
      <sheetName val="tables 2.1 &amp; 2.4-2.6"/>
      <sheetName val="AWE Summary"/>
      <sheetName val="INTEREST RATES AUS"/>
      <sheetName val="CPSU - chart"/>
      <sheetName val="CPSU - dat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| General"/>
      <sheetName val="Input | Inflation and Disc Rate"/>
      <sheetName val="Input | Reported Capex"/>
      <sheetName val="Input | Reported Performance"/>
      <sheetName val="Input | Contingent Payment"/>
      <sheetName val="Input | Performance Targets"/>
      <sheetName val="Calc | CESS Revenue Increments"/>
      <sheetName val="Calc | Contingent Payment"/>
      <sheetName val="Output | Models"/>
    </sheetNames>
    <sheetDataSet>
      <sheetData sheetId="0"/>
      <sheetData sheetId="1">
        <row r="1">
          <cell r="B1" t="str">
            <v>AGN Vic-Alb 2023-2027 Indicative - Capital expenditure sharing scheme model</v>
          </cell>
        </row>
        <row r="6">
          <cell r="D6" t="str">
            <v>AGN Vic-Alb</v>
          </cell>
        </row>
      </sheetData>
      <sheetData sheetId="2"/>
      <sheetData sheetId="3"/>
      <sheetData sheetId="4">
        <row r="12">
          <cell r="H12">
            <v>657805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Eng. Constn"/>
      <sheetName val="SA Population"/>
      <sheetName val="SA - Non-Res"/>
      <sheetName val="SA Stock Deficiency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vestments"/>
      <sheetName val="eo table"/>
      <sheetName val="data"/>
      <sheetName val="headings_ABS"/>
      <sheetName val="headings_ours"/>
      <sheetName val="Investment table"/>
      <sheetName val="StocksDec06"/>
      <sheetName val="Charts"/>
      <sheetName val="Chart1"/>
      <sheetName val="EOApr06"/>
      <sheetName val="IPDs"/>
      <sheetName val="Numbers for EO Chart"/>
      <sheetName val="other g"/>
      <sheetName val="household f&amp;e"/>
      <sheetName val="Chart2"/>
      <sheetName val="#REF"/>
      <sheetName val="RGDPQ"/>
      <sheetName val="Chart2 (2)"/>
      <sheetName val="Basic Economic Indicator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Product"/>
      <sheetName val="Employment"/>
      <sheetName val="% Employment"/>
      <sheetName val="Productivity"/>
      <sheetName val="Raw Data"/>
      <sheetName val="IndustProdn"/>
      <sheetName val="Indexes"/>
      <sheetName val="EO Industry table"/>
      <sheetName val="EO Industry table (new)"/>
      <sheetName val="EO Industry table (new) (2)"/>
      <sheetName val="LTF 7.2"/>
      <sheetName val="Sheet3"/>
      <sheetName val="LTF 2009"/>
      <sheetName val="Empl Tab Feb'11"/>
      <sheetName val=" (2)"/>
      <sheetName val="Olex Table"/>
      <sheetName val="Employment Old"/>
      <sheetName val="Raw Data Old"/>
      <sheetName val="EO Jun 14"/>
      <sheetName val="LTF12"/>
      <sheetName val="EO Sep 12"/>
      <sheetName val="EO Jun 13"/>
      <sheetName val="EO Sep 13"/>
      <sheetName val="EO Mar 13"/>
      <sheetName val="EO Summary - for publication 1"/>
      <sheetName val="EO Summary - for publication 2"/>
      <sheetName val="EO Summary"/>
      <sheetName val="Indust Tab"/>
      <sheetName val="EO Tb1"/>
      <sheetName val="EO Tb2"/>
      <sheetName val="Sum. Table"/>
      <sheetName val="Sheet4"/>
      <sheetName val="LTF summary sheet"/>
      <sheetName val="Empl Tab Nov'10"/>
      <sheetName val="Employment NEW"/>
      <sheetName val="Raw Data NEW"/>
      <sheetName val="Sep07 EO"/>
      <sheetName val="Chart3"/>
      <sheetName val="Chart4"/>
      <sheetName val="Chart2"/>
      <sheetName val="Chart1 (2)"/>
      <sheetName val="Chart1"/>
      <sheetName val="Chart1 (3)"/>
      <sheetName val="Chart1 (4)"/>
      <sheetName val="EO Tb3"/>
      <sheetName val="Sheet2"/>
      <sheetName val="Sector Tables"/>
      <sheetName val="EO Tables"/>
      <sheetName val="Charts"/>
      <sheetName val="Sheet1"/>
      <sheetName val="GrwthR"/>
      <sheetName val="Tables"/>
      <sheetName val="not in july eo"/>
      <sheetName val="Tables (3)"/>
      <sheetName val="Employment (2)"/>
      <sheetName val="Sep07 EO (2)"/>
      <sheetName val="#REF"/>
      <sheetName val="June07 EO"/>
      <sheetName val="Dec05 EO"/>
      <sheetName val="Tables (4)"/>
      <sheetName val="SECTQ"/>
      <sheetName val="Chart5"/>
      <sheetName val="Raw Data (2)"/>
      <sheetName val="Sep09 EO"/>
      <sheetName val="EO Jun12"/>
      <sheetName val="Quaterly GVA"/>
      <sheetName val="EO Ind table,prosp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E x state x ind"/>
      <sheetName val="AWE state summary"/>
      <sheetName val="LPI x state x constn"/>
      <sheetName val="Wage Aggrements"/>
      <sheetName val="WagesbySegment"/>
      <sheetName val="WagesbySegment (2)"/>
      <sheetName val="Summary Section 4"/>
      <sheetName val="WagesbySegment NSW"/>
      <sheetName val="WagesbySegment Jem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XP"/>
      <sheetName val="VEXP"/>
      <sheetName val="PEXP"/>
      <sheetName val="DATA"/>
      <sheetName val=" data(2)"/>
      <sheetName val="CONTRIB"/>
      <sheetName val="ltchartdata"/>
      <sheetName val="CHARTS"/>
      <sheetName val="eotable"/>
      <sheetName val="Table"/>
      <sheetName val="LTF Table 8.x"/>
      <sheetName val="LTF Table 6.1"/>
      <sheetName val="LTF TAB 1.1 &amp; 5.1"/>
      <sheetName val="LTF Table 1.2 &amp; 6.2"/>
      <sheetName val="oldLTF tables"/>
      <sheetName val="Chart1"/>
      <sheetName val="LTF TAB 1.1 &amp; 4.1"/>
      <sheetName val="LTF Table 1.2 5.2"/>
      <sheetName val="LTF Table 5.1"/>
      <sheetName val="TABLE3"/>
      <sheetName val="LTF Table 5.2"/>
      <sheetName val="TABLE1"/>
      <sheetName val="TABLE2"/>
      <sheetName val="F"/>
      <sheetName val="A"/>
      <sheetName val="Chart2"/>
      <sheetName val="Tables-SIP-03"/>
      <sheetName val="Rittal Tabl"/>
      <sheetName val="Table Eq,EC"/>
      <sheetName val="New Log charts"/>
      <sheetName val="Sheet1"/>
      <sheetName val="LTF 0.0"/>
      <sheetName val="LTF12 0.2"/>
      <sheetName val="LTF12 0.3"/>
      <sheetName val="LTF12 5.1,2,3,6"/>
      <sheetName val="LTF12 4.1"/>
      <sheetName val="LTF12 4.2"/>
      <sheetName val="LTF 12 4.3"/>
      <sheetName val="REXP Per Capita"/>
      <sheetName val="LTF12 4.3"/>
      <sheetName val="LTF 12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  <sheetName val="BAR CHARTS"/>
      <sheetName val="Data"/>
      <sheetName val="Qtr sa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  <sheetName val="Chart3"/>
      <sheetName val="Chart1"/>
      <sheetName val="Govt Budget"/>
      <sheetName val="Contract %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 february 11"/>
      <sheetName val="Indust Tab"/>
      <sheetName val="tables"/>
      <sheetName val="PCE"/>
      <sheetName val="hhq sa"/>
      <sheetName val="hhq data sa"/>
      <sheetName val="HH data -current"/>
      <sheetName val="Bunnings"/>
      <sheetName val="OtherGoods Ann"/>
      <sheetName val="SA other goods Qtr"/>
      <sheetName val="OtherGoods Qtr"/>
      <sheetName val="OtherGoods Qtr - Current"/>
      <sheetName val="HH Data"/>
      <sheetName val="orig hhq"/>
      <sheetName val="fuel "/>
      <sheetName val="RETAIL VALUE ADDED"/>
      <sheetName val="EO Tabl Frank"/>
      <sheetName val="EO Tabl feb07"/>
      <sheetName val="PCE Key Indicators"/>
      <sheetName val="Wine Sales"/>
      <sheetName val="EOtablNov07"/>
      <sheetName val="RETAIL TURNOVER CHARTS"/>
      <sheetName val="retail defl"/>
      <sheetName val="EO tab1a"/>
      <sheetName val="EO tab2"/>
      <sheetName val="EO tab1"/>
      <sheetName val="calcs don't delete"/>
      <sheetName val="MV sales check + chart"/>
      <sheetName val="pce flowch"/>
      <sheetName val="hhq table"/>
      <sheetName val="Catering Indicators"/>
      <sheetName val="EO dec 05"/>
      <sheetName val="Chart3"/>
      <sheetName val="Chart3 (2)"/>
      <sheetName val="HFCE Charts"/>
      <sheetName val="Chart1"/>
      <sheetName val="Chart2"/>
      <sheetName val="RETAIL TURNOVER EST CHARTS"/>
      <sheetName val="CHARTS"/>
      <sheetName val="LongTerm"/>
      <sheetName val="EO tab1 (2)"/>
      <sheetName val="REALPCE"/>
      <sheetName val="Alcoholic Beverages Qtr"/>
      <sheetName val="Alcoholic Beverages Ann"/>
      <sheetName val="% of TOT"/>
      <sheetName val="CONTRIBUTION"/>
      <sheetName val="DATA"/>
      <sheetName val="LTFcharts"/>
      <sheetName val="IPDs"/>
      <sheetName val="CurrP"/>
      <sheetName val="OthHholdDurabl"/>
      <sheetName val="Chart4"/>
      <sheetName val="Retail Trade"/>
      <sheetName val="EO february 06"/>
      <sheetName val="CONANN"/>
      <sheetName val="ORIGCURQTR"/>
      <sheetName val="ORIGCONQTR"/>
      <sheetName val="SACONQTR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</sheetDataSet>
  </externalBook>
</externalLink>
</file>

<file path=xl/theme/theme1.xml><?xml version="1.0" encoding="utf-8"?>
<a:theme xmlns:a="http://schemas.openxmlformats.org/drawingml/2006/main" name="Office Theme">
  <a:themeElements>
    <a:clrScheme name="AGIG">
      <a:dk1>
        <a:sysClr val="windowText" lastClr="000000"/>
      </a:dk1>
      <a:lt1>
        <a:sysClr val="window" lastClr="FFFFFF"/>
      </a:lt1>
      <a:dk2>
        <a:srgbClr val="003C71"/>
      </a:dk2>
      <a:lt2>
        <a:srgbClr val="00A3E0"/>
      </a:lt2>
      <a:accent1>
        <a:srgbClr val="E35205"/>
      </a:accent1>
      <a:accent2>
        <a:srgbClr val="F2A900"/>
      </a:accent2>
      <a:accent3>
        <a:srgbClr val="43B02A"/>
      </a:accent3>
      <a:accent4>
        <a:srgbClr val="615E9B"/>
      </a:accent4>
      <a:accent5>
        <a:srgbClr val="B4B5DF"/>
      </a:accent5>
      <a:accent6>
        <a:srgbClr val="9CDBD9"/>
      </a:accent6>
      <a:hlink>
        <a:srgbClr val="DFA0C9"/>
      </a:hlink>
      <a:folHlink>
        <a:srgbClr val="9E007E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01FFB-C645-4FCF-8F5A-D5AB9CDE785E}">
  <dimension ref="A1:O38"/>
  <sheetViews>
    <sheetView topLeftCell="A13" workbookViewId="0">
      <selection activeCell="A39" sqref="A39:XFD1048576"/>
    </sheetView>
  </sheetViews>
  <sheetFormatPr defaultColWidth="0" defaultRowHeight="12.75" customHeight="1" zeroHeight="1"/>
  <cols>
    <col min="1" max="14" width="9.140625" style="39" customWidth="1"/>
    <col min="15" max="15" width="6.7109375" style="39" customWidth="1"/>
    <col min="16" max="16384" width="9.140625" style="39" hidden="1"/>
  </cols>
  <sheetData>
    <row r="1" s="39" customFormat="1"/>
    <row r="2" s="39" customFormat="1"/>
    <row r="3" s="39" customFormat="1"/>
    <row r="4" s="39" customFormat="1"/>
    <row r="5" s="39" customFormat="1"/>
    <row r="6" s="39" customFormat="1"/>
    <row r="7" s="39" customFormat="1"/>
    <row r="8" s="39" customFormat="1"/>
    <row r="9" s="39" customFormat="1"/>
    <row r="10" s="39" customFormat="1"/>
    <row r="11" s="39" customFormat="1"/>
    <row r="12" s="39" customFormat="1"/>
    <row r="13" s="39" customFormat="1"/>
    <row r="14" s="39" customFormat="1"/>
    <row r="15" s="39" customFormat="1"/>
    <row r="16" s="39" customFormat="1"/>
    <row r="17" s="39" customFormat="1"/>
    <row r="18" s="39" customFormat="1"/>
    <row r="19" s="39" customFormat="1"/>
    <row r="20" s="39" customFormat="1"/>
    <row r="21" s="39" customFormat="1"/>
    <row r="22" s="39" customFormat="1"/>
    <row r="23" s="39" customFormat="1"/>
    <row r="24" s="39" customFormat="1"/>
    <row r="25" s="39" customFormat="1"/>
    <row r="26" s="39" customFormat="1"/>
    <row r="27" s="39" customFormat="1"/>
    <row r="28" s="39" customFormat="1"/>
    <row r="29" s="39" customFormat="1"/>
    <row r="30" s="39" customFormat="1"/>
    <row r="31" s="39" customFormat="1"/>
    <row r="32" s="39" customFormat="1"/>
    <row r="33" s="39" customFormat="1"/>
    <row r="34" s="39" customFormat="1"/>
    <row r="35" s="39" customFormat="1"/>
    <row r="36" s="39" customFormat="1"/>
    <row r="37" s="39" customFormat="1"/>
    <row r="38" s="39" customFormat="1" ht="10.5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C2DCA-28CF-4DED-907A-1A4330C68BE9}">
  <sheetPr>
    <tabColor rgb="FFFFFF99"/>
  </sheetPr>
  <dimension ref="A1:AR172"/>
  <sheetViews>
    <sheetView tabSelected="1" topLeftCell="C32" workbookViewId="0">
      <selection activeCell="N43" sqref="N43:N47"/>
    </sheetView>
  </sheetViews>
  <sheetFormatPr defaultColWidth="0" defaultRowHeight="18" customHeight="1" zeroHeight="1"/>
  <cols>
    <col min="1" max="2" width="1.28515625" style="7" customWidth="1"/>
    <col min="3" max="3" width="49.85546875" style="2" customWidth="1"/>
    <col min="4" max="4" width="23.7109375" style="2" customWidth="1"/>
    <col min="5" max="5" width="22.28515625" style="2" customWidth="1"/>
    <col min="6" max="6" width="9.140625" style="2" customWidth="1"/>
    <col min="7" max="7" width="2.85546875" style="2" customWidth="1"/>
    <col min="8" max="12" width="13.7109375" style="7" bestFit="1" customWidth="1"/>
    <col min="13" max="13" width="12.7109375" style="7" customWidth="1"/>
    <col min="14" max="14" width="13.7109375" style="7" bestFit="1" customWidth="1"/>
    <col min="15" max="36" width="12.7109375" style="7" customWidth="1"/>
    <col min="37" max="37" width="2.85546875" style="7" customWidth="1"/>
    <col min="38" max="44" width="0" style="7" hidden="1" customWidth="1"/>
    <col min="45" max="16384" width="12.7109375" style="7" hidden="1"/>
  </cols>
  <sheetData>
    <row r="1" spans="2:14" ht="18" customHeight="1">
      <c r="B1" s="1" t="str">
        <f>'[12]Input | General'!$B$1</f>
        <v>AGN Vic-Alb 2023-2027 Indicative - Capital expenditure sharing scheme model</v>
      </c>
      <c r="D1" s="1"/>
      <c r="E1" s="1"/>
      <c r="F1" s="1"/>
      <c r="G1" s="1"/>
      <c r="H1" s="3"/>
      <c r="I1" s="4" t="s">
        <v>0</v>
      </c>
      <c r="J1" s="5" t="s">
        <v>1</v>
      </c>
      <c r="K1" s="6" t="s">
        <v>2</v>
      </c>
    </row>
    <row r="2" spans="2:14" ht="18" customHeight="1">
      <c r="B2" s="8" t="s">
        <v>3</v>
      </c>
      <c r="D2" s="8"/>
      <c r="E2" s="8"/>
      <c r="F2" s="8"/>
      <c r="G2" s="8"/>
      <c r="H2" s="9"/>
    </row>
    <row r="3" spans="2:14" ht="3" customHeight="1">
      <c r="C3" s="10"/>
      <c r="D3" s="10"/>
      <c r="E3" s="10"/>
      <c r="F3" s="10"/>
      <c r="G3" s="10"/>
    </row>
    <row r="4" spans="2:14" s="12" customFormat="1" ht="12.75" customHeight="1">
      <c r="B4" s="11" t="s">
        <v>4</v>
      </c>
      <c r="D4" s="13"/>
      <c r="E4" s="13"/>
      <c r="F4" s="13"/>
      <c r="G4" s="13"/>
    </row>
    <row r="5" spans="2:14" ht="10.5" customHeight="1">
      <c r="D5" s="14"/>
      <c r="E5" s="14"/>
      <c r="F5" s="14"/>
      <c r="G5" s="14"/>
    </row>
    <row r="6" spans="2:14" s="14" customFormat="1" ht="10.5" customHeight="1">
      <c r="D6" s="15" t="s">
        <v>5</v>
      </c>
      <c r="E6" s="15" t="s">
        <v>6</v>
      </c>
      <c r="F6" s="15" t="s">
        <v>7</v>
      </c>
      <c r="G6" s="16"/>
      <c r="H6" s="17">
        <v>2017</v>
      </c>
      <c r="I6" s="17">
        <v>2018</v>
      </c>
      <c r="J6" s="17">
        <v>2019</v>
      </c>
      <c r="K6" s="17">
        <v>2020</v>
      </c>
      <c r="L6" s="17">
        <v>2021</v>
      </c>
      <c r="N6" s="7"/>
    </row>
    <row r="7" spans="2:14" s="14" customFormat="1" ht="10.5" customHeight="1">
      <c r="C7" s="18" t="s">
        <v>8</v>
      </c>
      <c r="N7" s="7"/>
    </row>
    <row r="8" spans="2:14" s="14" customFormat="1" ht="10.5" customHeight="1">
      <c r="N8" s="7"/>
    </row>
    <row r="9" spans="2:14" ht="10.5" customHeight="1">
      <c r="C9" s="19" t="s">
        <v>9</v>
      </c>
      <c r="D9" s="20" t="str">
        <f>NSP</f>
        <v>AGN Vic-Alb</v>
      </c>
      <c r="E9" s="20" t="s">
        <v>10</v>
      </c>
      <c r="F9" s="20" t="s">
        <v>11</v>
      </c>
      <c r="G9" s="14"/>
      <c r="H9" s="21"/>
      <c r="I9" s="21"/>
      <c r="J9" s="21"/>
      <c r="K9" s="21"/>
      <c r="L9" s="21"/>
      <c r="M9" s="14"/>
    </row>
    <row r="10" spans="2:14" s="14" customFormat="1" ht="10.5" customHeight="1">
      <c r="C10" s="19" t="s">
        <v>12</v>
      </c>
      <c r="D10" s="20" t="str">
        <f>NSP</f>
        <v>AGN Vic-Alb</v>
      </c>
      <c r="E10" s="20" t="s">
        <v>10</v>
      </c>
      <c r="F10" s="20" t="s">
        <v>11</v>
      </c>
      <c r="H10" s="22"/>
      <c r="I10" s="22"/>
      <c r="J10" s="22"/>
      <c r="K10" s="22"/>
      <c r="L10" s="22"/>
      <c r="N10" s="7"/>
    </row>
    <row r="11" spans="2:14" s="14" customFormat="1" ht="10.5" customHeight="1">
      <c r="N11" s="7"/>
    </row>
    <row r="12" spans="2:14" ht="10.5" customHeight="1">
      <c r="C12" s="23" t="s">
        <v>13</v>
      </c>
      <c r="D12" s="24" t="s">
        <v>14</v>
      </c>
      <c r="E12" s="25" t="s">
        <v>10</v>
      </c>
      <c r="F12" s="26" t="s">
        <v>11</v>
      </c>
      <c r="G12" s="14"/>
      <c r="H12" s="22">
        <v>657805</v>
      </c>
      <c r="I12" s="22">
        <v>673795</v>
      </c>
      <c r="J12" s="22">
        <v>689889.5</v>
      </c>
      <c r="K12" s="22">
        <v>704836</v>
      </c>
      <c r="L12" s="22">
        <v>718661.5</v>
      </c>
      <c r="M12" s="14"/>
    </row>
    <row r="13" spans="2:14" s="14" customFormat="1" ht="10.5" customHeight="1">
      <c r="N13" s="7"/>
    </row>
    <row r="14" spans="2:14" s="14" customFormat="1" ht="10.5" customHeight="1">
      <c r="N14" s="7"/>
    </row>
    <row r="15" spans="2:14" ht="10.5" customHeight="1">
      <c r="B15" s="27"/>
      <c r="C15" s="19" t="str">
        <f>"Conversion to per "&amp;H15&amp;" customer basis"</f>
        <v>Conversion to per 1000 customer basis</v>
      </c>
      <c r="D15" s="20" t="str">
        <f>NSP</f>
        <v>AGN Vic-Alb</v>
      </c>
      <c r="E15" s="20" t="s">
        <v>10</v>
      </c>
      <c r="F15" s="20" t="s">
        <v>11</v>
      </c>
      <c r="H15" s="22">
        <v>1000</v>
      </c>
      <c r="M15" s="14"/>
    </row>
    <row r="16" spans="2:14" ht="10.5" customHeight="1">
      <c r="B16" s="27"/>
      <c r="C16" s="7"/>
      <c r="M16" s="14"/>
    </row>
    <row r="17" spans="2:14" ht="10.5" customHeight="1">
      <c r="B17" s="27"/>
      <c r="C17" s="7"/>
      <c r="M17" s="14"/>
    </row>
    <row r="18" spans="2:14" s="14" customFormat="1" ht="10.5" customHeight="1">
      <c r="C18" s="18" t="s">
        <v>15</v>
      </c>
      <c r="N18" s="7"/>
    </row>
    <row r="19" spans="2:14" s="14" customFormat="1" ht="10.5" customHeight="1">
      <c r="N19" s="7"/>
    </row>
    <row r="20" spans="2:14" ht="10.5" customHeight="1">
      <c r="C20" s="19" t="s">
        <v>9</v>
      </c>
      <c r="D20" s="20" t="str">
        <f>NSP</f>
        <v>AGN Vic-Alb</v>
      </c>
      <c r="E20" s="20" t="s">
        <v>16</v>
      </c>
      <c r="F20" s="20" t="s">
        <v>11</v>
      </c>
      <c r="G20" s="14"/>
      <c r="H20" s="22"/>
      <c r="I20" s="22"/>
      <c r="J20" s="22"/>
      <c r="K20" s="22"/>
      <c r="L20" s="22"/>
      <c r="M20" s="14"/>
    </row>
    <row r="21" spans="2:14" s="14" customFormat="1" ht="10.5" customHeight="1">
      <c r="C21" s="19" t="s">
        <v>12</v>
      </c>
      <c r="D21" s="20" t="str">
        <f>NSP</f>
        <v>AGN Vic-Alb</v>
      </c>
      <c r="E21" s="20" t="s">
        <v>16</v>
      </c>
      <c r="F21" s="20" t="s">
        <v>11</v>
      </c>
      <c r="H21" s="22"/>
      <c r="I21" s="22"/>
      <c r="J21" s="22"/>
      <c r="K21" s="22"/>
      <c r="L21" s="22"/>
      <c r="N21" s="7"/>
    </row>
    <row r="22" spans="2:14" s="14" customFormat="1" ht="10.5" customHeight="1">
      <c r="N22" s="7"/>
    </row>
    <row r="23" spans="2:14" ht="10.5" customHeight="1">
      <c r="C23" s="23" t="s">
        <v>17</v>
      </c>
      <c r="D23" s="24" t="s">
        <v>14</v>
      </c>
      <c r="E23" s="25" t="s">
        <v>16</v>
      </c>
      <c r="F23" s="26" t="s">
        <v>11</v>
      </c>
      <c r="G23" s="14"/>
      <c r="H23" s="22">
        <v>10943.4</v>
      </c>
      <c r="I23" s="22">
        <v>11131.95</v>
      </c>
      <c r="J23" s="22">
        <v>11289.3</v>
      </c>
      <c r="K23" s="22">
        <v>11474.361000000001</v>
      </c>
      <c r="L23" s="22">
        <v>11654.861000000001</v>
      </c>
    </row>
    <row r="24" spans="2:14" s="14" customFormat="1" ht="10.5" customHeight="1"/>
    <row r="25" spans="2:14" s="12" customFormat="1" ht="12.75" customHeight="1">
      <c r="B25" s="11" t="s">
        <v>18</v>
      </c>
      <c r="D25" s="13"/>
      <c r="E25" s="13"/>
      <c r="F25" s="13"/>
      <c r="G25" s="13"/>
    </row>
    <row r="26" spans="2:14" ht="10.5" customHeight="1">
      <c r="D26" s="14"/>
      <c r="E26" s="14"/>
      <c r="F26" s="14"/>
      <c r="G26" s="14"/>
    </row>
    <row r="27" spans="2:14" s="14" customFormat="1" ht="10.5" customHeight="1">
      <c r="D27" s="15" t="s">
        <v>5</v>
      </c>
      <c r="E27" s="15" t="s">
        <v>6</v>
      </c>
      <c r="F27" s="15" t="s">
        <v>7</v>
      </c>
      <c r="G27" s="16"/>
      <c r="H27" s="17">
        <f>H6</f>
        <v>2017</v>
      </c>
      <c r="I27" s="17">
        <f>I6</f>
        <v>2018</v>
      </c>
      <c r="J27" s="17">
        <f>J6</f>
        <v>2019</v>
      </c>
      <c r="K27" s="17">
        <f>K6</f>
        <v>2020</v>
      </c>
      <c r="L27" s="17">
        <f>L6</f>
        <v>2021</v>
      </c>
      <c r="N27" s="7"/>
    </row>
    <row r="28" spans="2:14" s="14" customFormat="1" ht="10.5" customHeight="1">
      <c r="C28" s="18" t="s">
        <v>19</v>
      </c>
      <c r="N28" s="7"/>
    </row>
    <row r="29" spans="2:14" s="14" customFormat="1" ht="10.5" customHeight="1">
      <c r="N29" s="7"/>
    </row>
    <row r="30" spans="2:14" s="14" customFormat="1" ht="10.5" customHeight="1">
      <c r="C30" s="19" t="s">
        <v>20</v>
      </c>
      <c r="D30" s="20" t="str">
        <f>NSP</f>
        <v>AGN Vic-Alb</v>
      </c>
      <c r="E30" s="20" t="s">
        <v>21</v>
      </c>
      <c r="F30" s="20" t="s">
        <v>11</v>
      </c>
      <c r="H30" s="22">
        <v>15359</v>
      </c>
      <c r="I30" s="22">
        <v>17416</v>
      </c>
      <c r="J30" s="22">
        <v>16798</v>
      </c>
      <c r="K30" s="22">
        <v>16699</v>
      </c>
      <c r="L30" s="22">
        <v>13596</v>
      </c>
      <c r="N30" s="7"/>
    </row>
    <row r="31" spans="2:14" s="14" customFormat="1" ht="10.5" customHeight="1">
      <c r="C31" s="19" t="s">
        <v>22</v>
      </c>
      <c r="D31" s="20" t="str">
        <f>NSP</f>
        <v>AGN Vic-Alb</v>
      </c>
      <c r="E31" s="20" t="s">
        <v>23</v>
      </c>
      <c r="F31" s="20" t="s">
        <v>11</v>
      </c>
      <c r="H31" s="22">
        <v>2138517</v>
      </c>
      <c r="I31" s="22">
        <v>2688826.8166577811</v>
      </c>
      <c r="J31" s="22">
        <v>2334267.583327</v>
      </c>
      <c r="K31" s="22">
        <v>2041954</v>
      </c>
      <c r="L31" s="22">
        <v>1379538</v>
      </c>
      <c r="N31" s="7"/>
    </row>
    <row r="32" spans="2:14" s="14" customFormat="1" ht="10.5" customHeight="1">
      <c r="N32" s="7"/>
    </row>
    <row r="33" spans="2:15" s="14" customFormat="1" ht="10.5" customHeight="1">
      <c r="C33" s="18" t="s">
        <v>24</v>
      </c>
      <c r="N33" s="7"/>
    </row>
    <row r="34" spans="2:15" s="14" customFormat="1" ht="10.5" customHeight="1">
      <c r="N34" s="7"/>
    </row>
    <row r="35" spans="2:15" s="14" customFormat="1" ht="10.5" customHeight="1">
      <c r="C35" s="19" t="s">
        <v>25</v>
      </c>
      <c r="D35" s="20" t="str">
        <f>NSP</f>
        <v>AGN Vic-Alb</v>
      </c>
      <c r="E35" s="20" t="s">
        <v>26</v>
      </c>
      <c r="F35" s="20" t="s">
        <v>11</v>
      </c>
      <c r="H35" s="22">
        <v>248</v>
      </c>
      <c r="I35" s="22">
        <v>264</v>
      </c>
      <c r="J35" s="22">
        <v>266</v>
      </c>
      <c r="K35" s="22">
        <v>266</v>
      </c>
      <c r="L35" s="22">
        <v>209</v>
      </c>
      <c r="N35" s="7"/>
    </row>
    <row r="36" spans="2:15" s="14" customFormat="1" ht="10.5" customHeight="1">
      <c r="C36" s="19" t="s">
        <v>27</v>
      </c>
      <c r="D36" s="20" t="str">
        <f>NSP</f>
        <v>AGN Vic-Alb</v>
      </c>
      <c r="E36" s="20" t="s">
        <v>26</v>
      </c>
      <c r="F36" s="20" t="s">
        <v>11</v>
      </c>
      <c r="H36" s="22">
        <v>1657</v>
      </c>
      <c r="I36" s="22">
        <v>1530</v>
      </c>
      <c r="J36" s="22">
        <v>1595</v>
      </c>
      <c r="K36" s="22">
        <v>1721</v>
      </c>
      <c r="L36" s="22">
        <v>1516</v>
      </c>
      <c r="N36" s="7"/>
    </row>
    <row r="37" spans="2:15" s="14" customFormat="1" ht="10.5" customHeight="1">
      <c r="C37" s="19" t="s">
        <v>28</v>
      </c>
      <c r="D37" s="20" t="str">
        <f>NSP</f>
        <v>AGN Vic-Alb</v>
      </c>
      <c r="E37" s="20" t="s">
        <v>26</v>
      </c>
      <c r="F37" s="20" t="s">
        <v>11</v>
      </c>
      <c r="H37" s="22">
        <v>12482</v>
      </c>
      <c r="I37" s="22">
        <v>13979</v>
      </c>
      <c r="J37" s="22">
        <v>13955</v>
      </c>
      <c r="K37" s="22">
        <v>13812</v>
      </c>
      <c r="L37" s="22">
        <v>11205</v>
      </c>
      <c r="N37" s="7"/>
    </row>
    <row r="38" spans="2:15" s="14" customFormat="1" ht="15">
      <c r="N38" s="7"/>
    </row>
    <row r="39" spans="2:15" s="12" customFormat="1" ht="12.75" customHeight="1">
      <c r="B39" s="28" t="s">
        <v>29</v>
      </c>
      <c r="D39" s="29"/>
      <c r="E39" s="29"/>
      <c r="F39" s="29"/>
      <c r="G39" s="29"/>
    </row>
    <row r="40" spans="2:15" ht="10.5" customHeight="1">
      <c r="B40" s="27"/>
      <c r="C40" s="7"/>
    </row>
    <row r="41" spans="2:15" ht="10.5" customHeight="1">
      <c r="B41" s="27"/>
      <c r="C41" s="14"/>
      <c r="D41" s="15" t="s">
        <v>5</v>
      </c>
      <c r="E41" s="15" t="s">
        <v>6</v>
      </c>
      <c r="F41" s="15" t="s">
        <v>7</v>
      </c>
      <c r="G41" s="16"/>
      <c r="H41" s="17">
        <f>H6</f>
        <v>2017</v>
      </c>
      <c r="I41" s="17">
        <f>I6</f>
        <v>2018</v>
      </c>
      <c r="J41" s="17">
        <f>J6</f>
        <v>2019</v>
      </c>
      <c r="K41" s="17">
        <f>K6</f>
        <v>2020</v>
      </c>
      <c r="L41" s="17">
        <f>L6</f>
        <v>2021</v>
      </c>
      <c r="N41" s="17" t="s">
        <v>30</v>
      </c>
    </row>
    <row r="42" spans="2:15" ht="10.5" customHeight="1">
      <c r="B42" s="27"/>
      <c r="C42" s="14"/>
      <c r="D42" s="14"/>
      <c r="E42" s="14"/>
      <c r="F42" s="14"/>
      <c r="G42" s="14"/>
      <c r="H42" s="14"/>
      <c r="I42" s="14"/>
      <c r="J42" s="14"/>
      <c r="K42" s="14"/>
      <c r="L42" s="14"/>
      <c r="N42" s="14"/>
    </row>
    <row r="43" spans="2:15" ht="10.5" customHeight="1">
      <c r="B43" s="27"/>
      <c r="C43" s="30" t="s">
        <v>31</v>
      </c>
      <c r="D43" s="20" t="s">
        <v>14</v>
      </c>
      <c r="E43" s="20" t="str">
        <f>"outages per "&amp;H15&amp;" customers"</f>
        <v>outages per 1000 customers</v>
      </c>
      <c r="F43" s="20" t="s">
        <v>11</v>
      </c>
      <c r="G43" s="14"/>
      <c r="H43" s="31">
        <f t="shared" ref="H43:L44" si="0">H30/H$12*$H$15</f>
        <v>23.348864785156696</v>
      </c>
      <c r="I43" s="31">
        <f t="shared" si="0"/>
        <v>25.847624277413754</v>
      </c>
      <c r="J43" s="31">
        <f t="shared" si="0"/>
        <v>24.348826877347751</v>
      </c>
      <c r="K43" s="31">
        <f t="shared" si="0"/>
        <v>23.69203616160355</v>
      </c>
      <c r="L43" s="31">
        <f t="shared" si="0"/>
        <v>18.918503356587212</v>
      </c>
      <c r="N43" s="40">
        <f>AVERAGE(H43:L43)</f>
        <v>23.231171091621793</v>
      </c>
    </row>
    <row r="44" spans="2:15" ht="10.5" customHeight="1">
      <c r="B44" s="27"/>
      <c r="C44" s="30" t="s">
        <v>32</v>
      </c>
      <c r="D44" s="20" t="s">
        <v>14</v>
      </c>
      <c r="E44" s="20" t="str">
        <f>"minutes per "&amp;H15&amp;" customers"</f>
        <v>minutes per 1000 customers</v>
      </c>
      <c r="F44" s="20" t="s">
        <v>11</v>
      </c>
      <c r="G44" s="32"/>
      <c r="H44" s="33">
        <f t="shared" si="0"/>
        <v>3250.9892749371011</v>
      </c>
      <c r="I44" s="33">
        <f t="shared" si="0"/>
        <v>3990.5710440976577</v>
      </c>
      <c r="J44" s="33">
        <f t="shared" si="0"/>
        <v>3383.5383540798925</v>
      </c>
      <c r="K44" s="33">
        <f t="shared" si="0"/>
        <v>2897.0625790964141</v>
      </c>
      <c r="L44" s="33">
        <f t="shared" si="0"/>
        <v>1919.5935777831428</v>
      </c>
      <c r="N44" s="40">
        <f>AVERAGE(H44:L44)</f>
        <v>3088.3509659988422</v>
      </c>
    </row>
    <row r="45" spans="2:15" ht="10.5" customHeight="1">
      <c r="B45" s="27"/>
      <c r="C45" s="30" t="s">
        <v>33</v>
      </c>
      <c r="D45" s="20" t="s">
        <v>14</v>
      </c>
      <c r="E45" s="20" t="s">
        <v>34</v>
      </c>
      <c r="F45" s="20" t="s">
        <v>11</v>
      </c>
      <c r="G45" s="32"/>
      <c r="H45" s="31">
        <f>H35/H23</f>
        <v>2.2662061151013397E-2</v>
      </c>
      <c r="I45" s="31">
        <f>I35/I23</f>
        <v>2.3715521539352941E-2</v>
      </c>
      <c r="J45" s="31">
        <f>J35/J23</f>
        <v>2.3562134056141659E-2</v>
      </c>
      <c r="K45" s="31">
        <f>K35/K23</f>
        <v>2.3182118812542153E-2</v>
      </c>
      <c r="L45" s="31">
        <f>L35/L23</f>
        <v>1.7932431798199908E-2</v>
      </c>
      <c r="N45" s="40">
        <f>AVERAGE(H45:L45)</f>
        <v>2.2210853471450014E-2</v>
      </c>
    </row>
    <row r="46" spans="2:15" ht="10.5" customHeight="1">
      <c r="B46" s="27"/>
      <c r="C46" s="34" t="s">
        <v>35</v>
      </c>
      <c r="D46" s="20" t="s">
        <v>14</v>
      </c>
      <c r="E46" s="20" t="str">
        <f>"events per "&amp;H15&amp;" customers"</f>
        <v>events per 1000 customers</v>
      </c>
      <c r="F46" s="20" t="s">
        <v>11</v>
      </c>
      <c r="G46" s="32"/>
      <c r="H46" s="31">
        <f>H36/H12*$H$15</f>
        <v>2.5189835893615888</v>
      </c>
      <c r="I46" s="31">
        <f>I36/I12*$H$15</f>
        <v>2.2707203229468904</v>
      </c>
      <c r="J46" s="31">
        <f>J36/J12*$H$15</f>
        <v>2.311964452278227</v>
      </c>
      <c r="K46" s="31">
        <f>K36/K12*$H$15</f>
        <v>2.4417027507108036</v>
      </c>
      <c r="L46" s="31">
        <f>L36/L12*$H$15</f>
        <v>2.1094771321407926</v>
      </c>
      <c r="N46" s="40">
        <f>AVERAGE(H46:L46)</f>
        <v>2.3305696494876602</v>
      </c>
      <c r="O46" s="35"/>
    </row>
    <row r="47" spans="2:15" ht="10.5" customHeight="1">
      <c r="B47" s="27"/>
      <c r="C47" s="34" t="s">
        <v>36</v>
      </c>
      <c r="D47" s="20" t="s">
        <v>14</v>
      </c>
      <c r="E47" s="20" t="str">
        <f>"leaks per "&amp;H15&amp;" customers"</f>
        <v>leaks per 1000 customers</v>
      </c>
      <c r="F47" s="20" t="s">
        <v>11</v>
      </c>
      <c r="G47" s="32"/>
      <c r="H47" s="31">
        <f>H37/H12*$H$15</f>
        <v>18.975228221129363</v>
      </c>
      <c r="I47" s="31">
        <f>I37/I12*$H$15</f>
        <v>20.74666627089842</v>
      </c>
      <c r="J47" s="31">
        <f>J37/J12*$H$15</f>
        <v>20.2278770730675</v>
      </c>
      <c r="K47" s="31">
        <f>K37/K12*$H$15</f>
        <v>19.596047874966661</v>
      </c>
      <c r="L47" s="31">
        <f>L37/L12*$H$15</f>
        <v>15.591485003718718</v>
      </c>
      <c r="N47" s="40">
        <f>AVERAGE(H47:L47)</f>
        <v>19.027460888756131</v>
      </c>
      <c r="O47" s="35"/>
    </row>
    <row r="48" spans="2:15" ht="10.5" customHeight="1">
      <c r="B48" s="27"/>
      <c r="C48" s="7"/>
    </row>
    <row r="49" spans="1:17" s="36" customFormat="1" ht="12.75" customHeight="1">
      <c r="A49" s="12"/>
      <c r="B49" s="11" t="s">
        <v>37</v>
      </c>
      <c r="D49" s="37"/>
      <c r="E49" s="37"/>
      <c r="F49" s="37"/>
    </row>
    <row r="50" spans="1:17" s="2" customFormat="1" ht="10.5" hidden="1" customHeight="1">
      <c r="A50" s="7"/>
      <c r="B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2" customFormat="1" ht="18" hidden="1" customHeight="1">
      <c r="A51" s="7"/>
      <c r="B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8" hidden="1" customHeight="1">
      <c r="C52" s="7"/>
      <c r="D52" s="7"/>
      <c r="E52" s="7"/>
      <c r="F52" s="7"/>
      <c r="G52" s="7"/>
    </row>
    <row r="53" spans="1:17" s="2" customFormat="1" ht="18" hidden="1" customHeight="1">
      <c r="A53" s="7"/>
      <c r="B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2" customFormat="1" ht="18" hidden="1" customHeight="1">
      <c r="A54" s="7"/>
      <c r="B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38" customFormat="1" ht="18" hidden="1" customHeight="1"/>
    <row r="56" spans="1:17" s="2" customFormat="1" ht="18" hidden="1" customHeight="1">
      <c r="A56" s="7"/>
      <c r="B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2" customFormat="1" ht="18" hidden="1" customHeight="1">
      <c r="A57" s="7"/>
      <c r="B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s="2" customFormat="1" ht="18" hidden="1" customHeight="1">
      <c r="A58" s="7"/>
      <c r="B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1:17" s="2" customFormat="1" ht="18" hidden="1" customHeight="1">
      <c r="A59" s="7"/>
      <c r="B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1:17" s="38" customFormat="1" ht="18" hidden="1" customHeight="1"/>
    <row r="61" spans="1:17" s="2" customFormat="1" ht="18" hidden="1" customHeight="1">
      <c r="A61" s="7"/>
      <c r="B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1:17" s="2" customFormat="1" ht="18" hidden="1" customHeight="1">
      <c r="A62" s="7"/>
      <c r="B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7" s="2" customFormat="1" ht="18" hidden="1" customHeight="1">
      <c r="A63" s="7"/>
      <c r="B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2" customFormat="1" ht="18" hidden="1" customHeight="1">
      <c r="A64" s="7"/>
      <c r="B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7" spans="3:14" ht="18" hidden="1" customHeight="1">
      <c r="C67" s="7"/>
      <c r="D67" s="7"/>
      <c r="E67" s="7"/>
      <c r="F67" s="7"/>
      <c r="G67" s="7"/>
    </row>
    <row r="71" spans="3:14" s="38" customFormat="1" ht="18" hidden="1" customHeight="1"/>
    <row r="80" spans="3:14" ht="18" hidden="1" customHeight="1">
      <c r="H80" s="38"/>
      <c r="I80" s="38"/>
      <c r="J80" s="38"/>
      <c r="K80" s="38"/>
      <c r="L80" s="38"/>
      <c r="N80" s="38"/>
    </row>
    <row r="96" ht="18" customHeight="1"/>
    <row r="125" ht="15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</sheetData>
  <conditionalFormatting sqref="H20:L20">
    <cfRule type="expression" dxfId="11" priority="23">
      <formula>H$6="n/a"</formula>
    </cfRule>
  </conditionalFormatting>
  <conditionalFormatting sqref="H9:L9">
    <cfRule type="expression" dxfId="10" priority="24">
      <formula>H$6="n/a"</formula>
    </cfRule>
  </conditionalFormatting>
  <conditionalFormatting sqref="H21:L21">
    <cfRule type="expression" dxfId="9" priority="22">
      <formula>H$6="n/a"</formula>
    </cfRule>
  </conditionalFormatting>
  <conditionalFormatting sqref="H30:L30">
    <cfRule type="expression" dxfId="8" priority="21">
      <formula>H$6="n/a"</formula>
    </cfRule>
  </conditionalFormatting>
  <conditionalFormatting sqref="H36:L36">
    <cfRule type="expression" dxfId="7" priority="20">
      <formula>H$6="n/a"</formula>
    </cfRule>
  </conditionalFormatting>
  <conditionalFormatting sqref="H35:L35">
    <cfRule type="expression" dxfId="6" priority="19">
      <formula>H$6="n/a"</formula>
    </cfRule>
  </conditionalFormatting>
  <conditionalFormatting sqref="H37:L37">
    <cfRule type="expression" dxfId="5" priority="18">
      <formula>H$6="n/a"</formula>
    </cfRule>
  </conditionalFormatting>
  <conditionalFormatting sqref="H15">
    <cfRule type="expression" dxfId="4" priority="17">
      <formula>H$6="n/a"</formula>
    </cfRule>
  </conditionalFormatting>
  <conditionalFormatting sqref="H23:L23">
    <cfRule type="expression" dxfId="3" priority="16">
      <formula>H$6="n/a"</formula>
    </cfRule>
  </conditionalFormatting>
  <conditionalFormatting sqref="H10:L10">
    <cfRule type="expression" dxfId="2" priority="15">
      <formula>H$6="n/a"</formula>
    </cfRule>
  </conditionalFormatting>
  <conditionalFormatting sqref="H12:L12">
    <cfRule type="expression" dxfId="1" priority="14">
      <formula>H$6="n/a"</formula>
    </cfRule>
  </conditionalFormatting>
  <conditionalFormatting sqref="H31:L31">
    <cfRule type="expression" dxfId="0" priority="13">
      <formula>H$6="n/a"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A451F03F4704FB5FAE1A60B1EDF9F" ma:contentTypeVersion="10" ma:contentTypeDescription="Create a new document." ma:contentTypeScope="" ma:versionID="a50a48bc240f5d4282d0a7fb9c240e37">
  <xsd:schema xmlns:xsd="http://www.w3.org/2001/XMLSchema" xmlns:xs="http://www.w3.org/2001/XMLSchema" xmlns:p="http://schemas.microsoft.com/office/2006/metadata/properties" xmlns:ns2="4aa22311-0aa6-49bf-b937-287b6bed8a21" xmlns:ns3="73f80207-cc3a-4a49-82a7-36995251de47" targetNamespace="http://schemas.microsoft.com/office/2006/metadata/properties" ma:root="true" ma:fieldsID="537c76607ac1545133b37e5b547cb85e" ns2:_="" ns3:_="">
    <xsd:import namespace="4aa22311-0aa6-49bf-b937-287b6bed8a21"/>
    <xsd:import namespace="73f80207-cc3a-4a49-82a7-36995251d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22311-0aa6-49bf-b937-287b6bed8a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80207-cc3a-4a49-82a7-36995251d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594BBE-8868-40B3-A8A0-E9F5CD90CC5E}"/>
</file>

<file path=customXml/itemProps2.xml><?xml version="1.0" encoding="utf-8"?>
<ds:datastoreItem xmlns:ds="http://schemas.openxmlformats.org/officeDocument/2006/customXml" ds:itemID="{25D2F0B1-7A0E-4EF1-B7BB-E712A28F1FFD}"/>
</file>

<file path=customXml/itemProps3.xml><?xml version="1.0" encoding="utf-8"?>
<ds:datastoreItem xmlns:ds="http://schemas.openxmlformats.org/officeDocument/2006/customXml" ds:itemID="{08916884-2CFC-4FBC-9DC1-F1FC6FF0CB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Brooke Palmer</dc:creator>
  <cp:keywords/>
  <dc:description/>
  <cp:lastModifiedBy>Stefan Mero</cp:lastModifiedBy>
  <cp:revision/>
  <dcterms:created xsi:type="dcterms:W3CDTF">2022-06-14T02:39:01Z</dcterms:created>
  <dcterms:modified xsi:type="dcterms:W3CDTF">2022-06-29T12:59:48Z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0x010100103A451F03F4704FB5FAE1A60B1EDF9F</vt:lpwstr>
  </property>
</Properties>
</file>